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slicerCaches/slicerCache14.xml" ContentType="application/vnd.ms-excel.slicerCache+xml"/>
  <Override PartName="/xl/slicerCaches/slicerCache15.xml" ContentType="application/vnd.ms-excel.slicerCache+xml"/>
  <Override PartName="/xl/slicerCaches/slicerCache1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8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955eea54ba02a91/EJERCICIOS EXCEL/"/>
    </mc:Choice>
  </mc:AlternateContent>
  <xr:revisionPtr revIDLastSave="1405" documentId="8_{B65D455B-C2C0-45A8-AAAC-91E884C5E23F}" xr6:coauthVersionLast="47" xr6:coauthVersionMax="47" xr10:uidLastSave="{DCF53398-6757-4F43-A0BA-95B8CB50CF70}"/>
  <bookViews>
    <workbookView xWindow="-108" yWindow="-108" windowWidth="23256" windowHeight="12456" activeTab="2" xr2:uid="{CA617C5C-18D5-4C9F-A9BE-4B0DED2B14A1}"/>
  </bookViews>
  <sheets>
    <sheet name="Sala.csv" sheetId="1" r:id="rId1"/>
    <sheet name="Tablas dinámicas y gráficos" sheetId="2" r:id="rId2"/>
    <sheet name="Dashboard" sheetId="3" r:id="rId3"/>
    <sheet name="Hoja2" sheetId="4" r:id="rId4"/>
  </sheets>
  <definedNames>
    <definedName name="_xlnm._FilterDatabase" localSheetId="0" hidden="1">Sala.csv!$A$1:$AC$768</definedName>
    <definedName name="SegmentaciónDeDatos_Día_de_la_semana">#N/A</definedName>
    <definedName name="SegmentaciónDeDatos_Ingresos">#N/A</definedName>
    <definedName name="SegmentaciónDeDatos_Ingresos1">#N/A</definedName>
    <definedName name="SegmentaciónDeDatos_Ingresos2">#N/A</definedName>
    <definedName name="SegmentaciónDeDatos_Ingresos3">#N/A</definedName>
    <definedName name="SegmentaciónDeDatos_Mesero_Asignado">#N/A</definedName>
    <definedName name="SegmentaciónDeDatos_Mesero_Asignado1">#N/A</definedName>
    <definedName name="SegmentaciónDeDatos_Método_de_Pago">#N/A</definedName>
    <definedName name="SegmentaciónDeDatos_Número_de_Orden">#N/A</definedName>
    <definedName name="SegmentaciónDeDatos_Número_de_Orden1">#N/A</definedName>
    <definedName name="SegmentaciónDeDatos_Número_de_Orden2">#N/A</definedName>
    <definedName name="SegmentaciónDeDatos_País_de_Origen">#N/A</definedName>
    <definedName name="SegmentaciónDeDatos_Propina">#N/A</definedName>
    <definedName name="SegmentaciónDeDatos_Situación">#N/A</definedName>
    <definedName name="SegmentaciónDeDatos_Tipo_de_Servicio">#N/A</definedName>
    <definedName name="SegmentaciónDeDatos_Tipo_de_Servicio1">#N/A</definedName>
  </definedNames>
  <calcPr calcId="191029"/>
  <pivotCaches>
    <pivotCache cacheId="1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  <x14:slicerCache r:id="rId20"/>
        <x14:slicerCache r:id="rId21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" l="1"/>
  <c r="C7" i="3" s="1"/>
  <c r="B4" i="3"/>
  <c r="B6" i="3"/>
  <c r="B3" i="3"/>
  <c r="S768" i="1" l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C6" i="2"/>
  <c r="C5" i="2"/>
  <c r="C4" i="2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2" i="1"/>
  <c r="AC10" i="1" l="1"/>
  <c r="AC15" i="1"/>
  <c r="AC22" i="1"/>
  <c r="AC39" i="1"/>
  <c r="AC52" i="1"/>
  <c r="AC54" i="1"/>
  <c r="AC66" i="1"/>
  <c r="AC68" i="1"/>
  <c r="AC86" i="1"/>
  <c r="AC90" i="1"/>
  <c r="AC92" i="1"/>
  <c r="AC102" i="1"/>
  <c r="AC108" i="1"/>
  <c r="AC110" i="1"/>
  <c r="AC119" i="1"/>
  <c r="AC121" i="1"/>
  <c r="AC125" i="1"/>
  <c r="AC129" i="1"/>
  <c r="AC133" i="1"/>
  <c r="AC139" i="1"/>
  <c r="AC146" i="1"/>
  <c r="AC149" i="1"/>
  <c r="AC159" i="1"/>
  <c r="AC178" i="1"/>
  <c r="AC189" i="1"/>
  <c r="AC203" i="1"/>
  <c r="AC204" i="1"/>
  <c r="AC208" i="1"/>
  <c r="AC210" i="1"/>
  <c r="AC211" i="1"/>
  <c r="AC212" i="1"/>
  <c r="AC213" i="1"/>
  <c r="AC222" i="1"/>
  <c r="AC226" i="1"/>
  <c r="AC230" i="1"/>
  <c r="AC232" i="1"/>
  <c r="AC233" i="1"/>
  <c r="AC237" i="1"/>
  <c r="AC243" i="1"/>
  <c r="AC247" i="1"/>
  <c r="AC265" i="1"/>
  <c r="AC267" i="1"/>
  <c r="AC270" i="1"/>
  <c r="AC280" i="1"/>
  <c r="AC285" i="1"/>
  <c r="AC288" i="1"/>
  <c r="AC294" i="1"/>
  <c r="AC296" i="1"/>
  <c r="AC299" i="1"/>
  <c r="AC300" i="1"/>
  <c r="AC302" i="1"/>
  <c r="AC305" i="1"/>
  <c r="AC309" i="1"/>
  <c r="AC325" i="1"/>
  <c r="AC364" i="1"/>
  <c r="AC410" i="1"/>
  <c r="AC418" i="1"/>
  <c r="AC427" i="1"/>
  <c r="AC428" i="1"/>
  <c r="AC429" i="1"/>
  <c r="AC443" i="1"/>
  <c r="AC444" i="1"/>
  <c r="AC452" i="1"/>
  <c r="AC454" i="1"/>
  <c r="AC455" i="1"/>
  <c r="AC475" i="1"/>
  <c r="AC478" i="1"/>
  <c r="AC489" i="1"/>
  <c r="AC491" i="1"/>
  <c r="AC503" i="1"/>
  <c r="AC508" i="1"/>
  <c r="AC517" i="1"/>
  <c r="AC532" i="1"/>
  <c r="AC537" i="1"/>
  <c r="AC539" i="1"/>
  <c r="AC552" i="1"/>
  <c r="AC554" i="1"/>
  <c r="AC575" i="1"/>
  <c r="AC586" i="1"/>
  <c r="AC595" i="1"/>
  <c r="AC597" i="1"/>
  <c r="AC614" i="1"/>
  <c r="AC616" i="1"/>
  <c r="AC634" i="1"/>
  <c r="AC637" i="1"/>
  <c r="AC641" i="1"/>
  <c r="AC654" i="1"/>
  <c r="AC672" i="1"/>
  <c r="AC678" i="1"/>
  <c r="AC685" i="1"/>
  <c r="AC711" i="1"/>
  <c r="AC739" i="1"/>
  <c r="AC743" i="1"/>
  <c r="AC751" i="1"/>
  <c r="AC755" i="1"/>
  <c r="AC760" i="1"/>
  <c r="AC762" i="1"/>
  <c r="AC766" i="1"/>
  <c r="AB633" i="1"/>
  <c r="AC633" i="1" s="1"/>
  <c r="AA3" i="1"/>
  <c r="AB3" i="1" s="1"/>
  <c r="AC3" i="1" s="1"/>
  <c r="AA4" i="1"/>
  <c r="AB4" i="1" s="1"/>
  <c r="AC4" i="1" s="1"/>
  <c r="AA5" i="1"/>
  <c r="AB5" i="1" s="1"/>
  <c r="AC5" i="1" s="1"/>
  <c r="AA6" i="1"/>
  <c r="AB6" i="1" s="1"/>
  <c r="AC6" i="1" s="1"/>
  <c r="AA7" i="1"/>
  <c r="AB7" i="1" s="1"/>
  <c r="AC7" i="1" s="1"/>
  <c r="AA8" i="1"/>
  <c r="AA9" i="1"/>
  <c r="AB9" i="1" s="1"/>
  <c r="AC9" i="1" s="1"/>
  <c r="AA10" i="1"/>
  <c r="AA11" i="1"/>
  <c r="AA12" i="1"/>
  <c r="AB12" i="1" s="1"/>
  <c r="AC12" i="1" s="1"/>
  <c r="AA13" i="1"/>
  <c r="AA14" i="1"/>
  <c r="AA15" i="1"/>
  <c r="AA16" i="1"/>
  <c r="AA17" i="1"/>
  <c r="AB17" i="1" s="1"/>
  <c r="AC17" i="1" s="1"/>
  <c r="AA18" i="1"/>
  <c r="AB18" i="1" s="1"/>
  <c r="AC18" i="1" s="1"/>
  <c r="AA19" i="1"/>
  <c r="AB19" i="1" s="1"/>
  <c r="AC19" i="1" s="1"/>
  <c r="AA20" i="1"/>
  <c r="AB20" i="1" s="1"/>
  <c r="AC20" i="1" s="1"/>
  <c r="AA21" i="1"/>
  <c r="AB21" i="1" s="1"/>
  <c r="AC21" i="1" s="1"/>
  <c r="AA22" i="1"/>
  <c r="AA23" i="1"/>
  <c r="AB23" i="1" s="1"/>
  <c r="AC23" i="1" s="1"/>
  <c r="AA24" i="1"/>
  <c r="AB24" i="1" s="1"/>
  <c r="AC24" i="1" s="1"/>
  <c r="AA25" i="1"/>
  <c r="AA26" i="1"/>
  <c r="AA27" i="1"/>
  <c r="AA28" i="1"/>
  <c r="AA29" i="1"/>
  <c r="AB29" i="1" s="1"/>
  <c r="AC29" i="1" s="1"/>
  <c r="AA30" i="1"/>
  <c r="AA31" i="1"/>
  <c r="AB31" i="1" s="1"/>
  <c r="AC31" i="1" s="1"/>
  <c r="AA32" i="1"/>
  <c r="AA33" i="1"/>
  <c r="AA34" i="1"/>
  <c r="AA35" i="1"/>
  <c r="AB35" i="1" s="1"/>
  <c r="AC35" i="1" s="1"/>
  <c r="AA36" i="1"/>
  <c r="AA37" i="1"/>
  <c r="AA38" i="1"/>
  <c r="AA39" i="1"/>
  <c r="AA40" i="1"/>
  <c r="AA41" i="1"/>
  <c r="AB41" i="1" s="1"/>
  <c r="AC41" i="1" s="1"/>
  <c r="AA42" i="1"/>
  <c r="AA43" i="1"/>
  <c r="AB43" i="1" s="1"/>
  <c r="AC43" i="1" s="1"/>
  <c r="AA44" i="1"/>
  <c r="AA45" i="1"/>
  <c r="AB45" i="1" s="1"/>
  <c r="AC45" i="1" s="1"/>
  <c r="AA46" i="1"/>
  <c r="AB46" i="1" s="1"/>
  <c r="AC46" i="1" s="1"/>
  <c r="AA47" i="1"/>
  <c r="AB47" i="1" s="1"/>
  <c r="AC47" i="1" s="1"/>
  <c r="AA48" i="1"/>
  <c r="AA49" i="1"/>
  <c r="AB49" i="1" s="1"/>
  <c r="AC49" i="1" s="1"/>
  <c r="AA50" i="1"/>
  <c r="AB50" i="1" s="1"/>
  <c r="AC50" i="1" s="1"/>
  <c r="AA51" i="1"/>
  <c r="AA52" i="1"/>
  <c r="AA53" i="1"/>
  <c r="AB53" i="1" s="1"/>
  <c r="AC53" i="1" s="1"/>
  <c r="AA54" i="1"/>
  <c r="AA55" i="1"/>
  <c r="AB55" i="1" s="1"/>
  <c r="AC55" i="1" s="1"/>
  <c r="AA56" i="1"/>
  <c r="AA57" i="1"/>
  <c r="AB57" i="1" s="1"/>
  <c r="AC57" i="1" s="1"/>
  <c r="AA58" i="1"/>
  <c r="AB58" i="1" s="1"/>
  <c r="AC58" i="1" s="1"/>
  <c r="AA59" i="1"/>
  <c r="AB59" i="1" s="1"/>
  <c r="AC59" i="1" s="1"/>
  <c r="AA60" i="1"/>
  <c r="AB60" i="1" s="1"/>
  <c r="AC60" i="1" s="1"/>
  <c r="AA61" i="1"/>
  <c r="AB61" i="1" s="1"/>
  <c r="AC61" i="1" s="1"/>
  <c r="AA62" i="1"/>
  <c r="AA63" i="1"/>
  <c r="AA64" i="1"/>
  <c r="AB64" i="1" s="1"/>
  <c r="AC64" i="1" s="1"/>
  <c r="AA65" i="1"/>
  <c r="AB65" i="1" s="1"/>
  <c r="AC65" i="1" s="1"/>
  <c r="AA66" i="1"/>
  <c r="AA67" i="1"/>
  <c r="AB67" i="1" s="1"/>
  <c r="AC67" i="1" s="1"/>
  <c r="AA68" i="1"/>
  <c r="AA69" i="1"/>
  <c r="AA70" i="1"/>
  <c r="AB70" i="1" s="1"/>
  <c r="AC70" i="1" s="1"/>
  <c r="AA71" i="1"/>
  <c r="AB71" i="1" s="1"/>
  <c r="AC71" i="1" s="1"/>
  <c r="AA72" i="1"/>
  <c r="AA73" i="1"/>
  <c r="AB73" i="1" s="1"/>
  <c r="AC73" i="1" s="1"/>
  <c r="AA74" i="1"/>
  <c r="AB74" i="1" s="1"/>
  <c r="AC74" i="1" s="1"/>
  <c r="AA75" i="1"/>
  <c r="AB75" i="1" s="1"/>
  <c r="AC75" i="1" s="1"/>
  <c r="AA76" i="1"/>
  <c r="AA77" i="1"/>
  <c r="AB77" i="1" s="1"/>
  <c r="AC77" i="1" s="1"/>
  <c r="AA78" i="1"/>
  <c r="AB78" i="1" s="1"/>
  <c r="AC78" i="1" s="1"/>
  <c r="AA79" i="1"/>
  <c r="AB79" i="1" s="1"/>
  <c r="AC79" i="1" s="1"/>
  <c r="AA80" i="1"/>
  <c r="AB80" i="1" s="1"/>
  <c r="AC80" i="1" s="1"/>
  <c r="AA81" i="1"/>
  <c r="AB81" i="1" s="1"/>
  <c r="AC81" i="1" s="1"/>
  <c r="AA82" i="1"/>
  <c r="AA83" i="1"/>
  <c r="AB83" i="1" s="1"/>
  <c r="AC83" i="1" s="1"/>
  <c r="AA84" i="1"/>
  <c r="AA85" i="1"/>
  <c r="AA86" i="1"/>
  <c r="AA87" i="1"/>
  <c r="AB87" i="1" s="1"/>
  <c r="AC87" i="1" s="1"/>
  <c r="AA88" i="1"/>
  <c r="AA89" i="1"/>
  <c r="AB89" i="1" s="1"/>
  <c r="AC89" i="1" s="1"/>
  <c r="AA90" i="1"/>
  <c r="AA91" i="1"/>
  <c r="AB91" i="1" s="1"/>
  <c r="AC91" i="1" s="1"/>
  <c r="AA92" i="1"/>
  <c r="AA93" i="1"/>
  <c r="AB93" i="1" s="1"/>
  <c r="AC93" i="1" s="1"/>
  <c r="AA94" i="1"/>
  <c r="AB94" i="1" s="1"/>
  <c r="AC94" i="1" s="1"/>
  <c r="AA95" i="1"/>
  <c r="AA96" i="1"/>
  <c r="AA97" i="1"/>
  <c r="AB97" i="1" s="1"/>
  <c r="AC97" i="1" s="1"/>
  <c r="AA98" i="1"/>
  <c r="AA99" i="1"/>
  <c r="AA100" i="1"/>
  <c r="AA101" i="1"/>
  <c r="AB101" i="1" s="1"/>
  <c r="AC101" i="1" s="1"/>
  <c r="AA102" i="1"/>
  <c r="AA103" i="1"/>
  <c r="AB103" i="1" s="1"/>
  <c r="AC103" i="1" s="1"/>
  <c r="AA104" i="1"/>
  <c r="AB104" i="1" s="1"/>
  <c r="AC104" i="1" s="1"/>
  <c r="AA105" i="1"/>
  <c r="AB105" i="1" s="1"/>
  <c r="AC105" i="1" s="1"/>
  <c r="AA106" i="1"/>
  <c r="AB106" i="1" s="1"/>
  <c r="AC106" i="1" s="1"/>
  <c r="AA107" i="1"/>
  <c r="AB107" i="1" s="1"/>
  <c r="AC107" i="1" s="1"/>
  <c r="AA108" i="1"/>
  <c r="AA109" i="1"/>
  <c r="AB109" i="1" s="1"/>
  <c r="AC109" i="1" s="1"/>
  <c r="AA110" i="1"/>
  <c r="AA111" i="1"/>
  <c r="AB111" i="1" s="1"/>
  <c r="AC111" i="1" s="1"/>
  <c r="AA112" i="1"/>
  <c r="AB112" i="1" s="1"/>
  <c r="AC112" i="1" s="1"/>
  <c r="AA113" i="1"/>
  <c r="AA114" i="1"/>
  <c r="AA115" i="1"/>
  <c r="AA116" i="1"/>
  <c r="AA117" i="1"/>
  <c r="AA118" i="1"/>
  <c r="AA119" i="1"/>
  <c r="AA120" i="1"/>
  <c r="AB120" i="1" s="1"/>
  <c r="AC120" i="1" s="1"/>
  <c r="AA121" i="1"/>
  <c r="AA122" i="1"/>
  <c r="AB122" i="1" s="1"/>
  <c r="AC122" i="1" s="1"/>
  <c r="AA123" i="1"/>
  <c r="AA124" i="1"/>
  <c r="AB124" i="1" s="1"/>
  <c r="AC124" i="1" s="1"/>
  <c r="AA125" i="1"/>
  <c r="AA126" i="1"/>
  <c r="AB126" i="1" s="1"/>
  <c r="AC126" i="1" s="1"/>
  <c r="AA127" i="1"/>
  <c r="AB127" i="1" s="1"/>
  <c r="AC127" i="1" s="1"/>
  <c r="AA128" i="1"/>
  <c r="AB128" i="1" s="1"/>
  <c r="AC128" i="1" s="1"/>
  <c r="AA129" i="1"/>
  <c r="AA130" i="1"/>
  <c r="AB130" i="1" s="1"/>
  <c r="AC130" i="1" s="1"/>
  <c r="AA131" i="1"/>
  <c r="AB131" i="1" s="1"/>
  <c r="AC131" i="1" s="1"/>
  <c r="AA132" i="1"/>
  <c r="AA133" i="1"/>
  <c r="AA134" i="1"/>
  <c r="AA135" i="1"/>
  <c r="AB135" i="1" s="1"/>
  <c r="AC135" i="1" s="1"/>
  <c r="AA136" i="1"/>
  <c r="AA137" i="1"/>
  <c r="AA138" i="1"/>
  <c r="AA139" i="1"/>
  <c r="AA140" i="1"/>
  <c r="AB140" i="1" s="1"/>
  <c r="AC140" i="1" s="1"/>
  <c r="AA141" i="1"/>
  <c r="AB141" i="1" s="1"/>
  <c r="AC141" i="1" s="1"/>
  <c r="AA142" i="1"/>
  <c r="AB142" i="1" s="1"/>
  <c r="AC142" i="1" s="1"/>
  <c r="AA143" i="1"/>
  <c r="AA144" i="1"/>
  <c r="AB144" i="1" s="1"/>
  <c r="AC144" i="1" s="1"/>
  <c r="AA145" i="1"/>
  <c r="AA146" i="1"/>
  <c r="AA147" i="1"/>
  <c r="AB147" i="1" s="1"/>
  <c r="AC147" i="1" s="1"/>
  <c r="AA148" i="1"/>
  <c r="AB148" i="1" s="1"/>
  <c r="AC148" i="1" s="1"/>
  <c r="AA149" i="1"/>
  <c r="AA150" i="1"/>
  <c r="AA151" i="1"/>
  <c r="AB151" i="1" s="1"/>
  <c r="AC151" i="1" s="1"/>
  <c r="AA152" i="1"/>
  <c r="AA153" i="1"/>
  <c r="AB153" i="1" s="1"/>
  <c r="AC153" i="1" s="1"/>
  <c r="AA154" i="1"/>
  <c r="AA155" i="1"/>
  <c r="AB155" i="1" s="1"/>
  <c r="AC155" i="1" s="1"/>
  <c r="AA156" i="1"/>
  <c r="AB156" i="1" s="1"/>
  <c r="AC156" i="1" s="1"/>
  <c r="AA157" i="1"/>
  <c r="AB157" i="1" s="1"/>
  <c r="AC157" i="1" s="1"/>
  <c r="AA158" i="1"/>
  <c r="AA159" i="1"/>
  <c r="AA160" i="1"/>
  <c r="AA161" i="1"/>
  <c r="AB161" i="1" s="1"/>
  <c r="AC161" i="1" s="1"/>
  <c r="AA162" i="1"/>
  <c r="AB162" i="1" s="1"/>
  <c r="AC162" i="1" s="1"/>
  <c r="AA163" i="1"/>
  <c r="AB163" i="1" s="1"/>
  <c r="AC163" i="1" s="1"/>
  <c r="AA164" i="1"/>
  <c r="AA165" i="1"/>
  <c r="AB165" i="1" s="1"/>
  <c r="AC165" i="1" s="1"/>
  <c r="AA166" i="1"/>
  <c r="AA167" i="1"/>
  <c r="AA168" i="1"/>
  <c r="AB168" i="1" s="1"/>
  <c r="AC168" i="1" s="1"/>
  <c r="AA169" i="1"/>
  <c r="AB169" i="1" s="1"/>
  <c r="AC169" i="1" s="1"/>
  <c r="AA170" i="1"/>
  <c r="AB170" i="1" s="1"/>
  <c r="AC170" i="1" s="1"/>
  <c r="AA171" i="1"/>
  <c r="AB171" i="1" s="1"/>
  <c r="AC171" i="1" s="1"/>
  <c r="AA172" i="1"/>
  <c r="AB172" i="1" s="1"/>
  <c r="AC172" i="1" s="1"/>
  <c r="AA173" i="1"/>
  <c r="AA174" i="1"/>
  <c r="AA175" i="1"/>
  <c r="AB175" i="1" s="1"/>
  <c r="AC175" i="1" s="1"/>
  <c r="AA176" i="1"/>
  <c r="AB176" i="1" s="1"/>
  <c r="AC176" i="1" s="1"/>
  <c r="AA177" i="1"/>
  <c r="AA178" i="1"/>
  <c r="AA179" i="1"/>
  <c r="AB179" i="1" s="1"/>
  <c r="AC179" i="1" s="1"/>
  <c r="AA180" i="1"/>
  <c r="AB180" i="1" s="1"/>
  <c r="AC180" i="1" s="1"/>
  <c r="AA181" i="1"/>
  <c r="AB181" i="1" s="1"/>
  <c r="AC181" i="1" s="1"/>
  <c r="AA182" i="1"/>
  <c r="AA183" i="1"/>
  <c r="AB183" i="1" s="1"/>
  <c r="AC183" i="1" s="1"/>
  <c r="AA184" i="1"/>
  <c r="AA185" i="1"/>
  <c r="AA186" i="1"/>
  <c r="AB186" i="1" s="1"/>
  <c r="AC186" i="1" s="1"/>
  <c r="AA187" i="1"/>
  <c r="AB187" i="1" s="1"/>
  <c r="AC187" i="1" s="1"/>
  <c r="AA188" i="1"/>
  <c r="AB188" i="1" s="1"/>
  <c r="AC188" i="1" s="1"/>
  <c r="AA189" i="1"/>
  <c r="AA190" i="1"/>
  <c r="AB190" i="1" s="1"/>
  <c r="AC190" i="1" s="1"/>
  <c r="AA191" i="1"/>
  <c r="AB191" i="1" s="1"/>
  <c r="AC191" i="1" s="1"/>
  <c r="AA192" i="1"/>
  <c r="AA193" i="1"/>
  <c r="AB193" i="1" s="1"/>
  <c r="AC193" i="1" s="1"/>
  <c r="AA194" i="1"/>
  <c r="AB194" i="1" s="1"/>
  <c r="AC194" i="1" s="1"/>
  <c r="AA195" i="1"/>
  <c r="AB195" i="1" s="1"/>
  <c r="AC195" i="1" s="1"/>
  <c r="AA196" i="1"/>
  <c r="AA197" i="1"/>
  <c r="AB197" i="1" s="1"/>
  <c r="AC197" i="1" s="1"/>
  <c r="AA198" i="1"/>
  <c r="AA199" i="1"/>
  <c r="AB199" i="1" s="1"/>
  <c r="AC199" i="1" s="1"/>
  <c r="AA200" i="1"/>
  <c r="AB200" i="1" s="1"/>
  <c r="AC200" i="1" s="1"/>
  <c r="AA201" i="1"/>
  <c r="AB201" i="1" s="1"/>
  <c r="AC201" i="1" s="1"/>
  <c r="AA202" i="1"/>
  <c r="AB202" i="1" s="1"/>
  <c r="AC202" i="1" s="1"/>
  <c r="AA203" i="1"/>
  <c r="AA204" i="1"/>
  <c r="AA205" i="1"/>
  <c r="AB205" i="1" s="1"/>
  <c r="AC205" i="1" s="1"/>
  <c r="AA206" i="1"/>
  <c r="AB206" i="1" s="1"/>
  <c r="AC206" i="1" s="1"/>
  <c r="AA207" i="1"/>
  <c r="AA208" i="1"/>
  <c r="AA209" i="1"/>
  <c r="AA210" i="1"/>
  <c r="AA211" i="1"/>
  <c r="AA212" i="1"/>
  <c r="AA213" i="1"/>
  <c r="AA214" i="1"/>
  <c r="AB214" i="1" s="1"/>
  <c r="AC214" i="1" s="1"/>
  <c r="AA215" i="1"/>
  <c r="AA216" i="1"/>
  <c r="AA217" i="1"/>
  <c r="AB217" i="1" s="1"/>
  <c r="AC217" i="1" s="1"/>
  <c r="AA218" i="1"/>
  <c r="AA219" i="1"/>
  <c r="AA220" i="1"/>
  <c r="AB220" i="1" s="1"/>
  <c r="AC220" i="1" s="1"/>
  <c r="AA221" i="1"/>
  <c r="AB221" i="1" s="1"/>
  <c r="AC221" i="1" s="1"/>
  <c r="AA222" i="1"/>
  <c r="AA223" i="1"/>
  <c r="AB223" i="1" s="1"/>
  <c r="AC223" i="1" s="1"/>
  <c r="AA224" i="1"/>
  <c r="AB224" i="1" s="1"/>
  <c r="AC224" i="1" s="1"/>
  <c r="AA225" i="1"/>
  <c r="AA226" i="1"/>
  <c r="AA227" i="1"/>
  <c r="AB227" i="1" s="1"/>
  <c r="AC227" i="1" s="1"/>
  <c r="AA228" i="1"/>
  <c r="AB228" i="1" s="1"/>
  <c r="AC228" i="1" s="1"/>
  <c r="AA229" i="1"/>
  <c r="AA230" i="1"/>
  <c r="AA231" i="1"/>
  <c r="AB231" i="1" s="1"/>
  <c r="AC231" i="1" s="1"/>
  <c r="AA232" i="1"/>
  <c r="AA233" i="1"/>
  <c r="AA234" i="1"/>
  <c r="AB234" i="1" s="1"/>
  <c r="AC234" i="1" s="1"/>
  <c r="AA235" i="1"/>
  <c r="AB235" i="1" s="1"/>
  <c r="AC235" i="1" s="1"/>
  <c r="AA236" i="1"/>
  <c r="AB236" i="1" s="1"/>
  <c r="AC236" i="1" s="1"/>
  <c r="AA237" i="1"/>
  <c r="AA238" i="1"/>
  <c r="AA239" i="1"/>
  <c r="AB239" i="1" s="1"/>
  <c r="AC239" i="1" s="1"/>
  <c r="AA240" i="1"/>
  <c r="AB240" i="1" s="1"/>
  <c r="AC240" i="1" s="1"/>
  <c r="AA241" i="1"/>
  <c r="AB241" i="1" s="1"/>
  <c r="AC241" i="1" s="1"/>
  <c r="AA242" i="1"/>
  <c r="AA243" i="1"/>
  <c r="AA244" i="1"/>
  <c r="AB244" i="1" s="1"/>
  <c r="AC244" i="1" s="1"/>
  <c r="AA245" i="1"/>
  <c r="AB245" i="1" s="1"/>
  <c r="AC245" i="1" s="1"/>
  <c r="AA246" i="1"/>
  <c r="AB246" i="1" s="1"/>
  <c r="AC246" i="1" s="1"/>
  <c r="AA247" i="1"/>
  <c r="AA248" i="1"/>
  <c r="AA249" i="1"/>
  <c r="AA250" i="1"/>
  <c r="AA251" i="1"/>
  <c r="AB251" i="1" s="1"/>
  <c r="AC251" i="1" s="1"/>
  <c r="AA252" i="1"/>
  <c r="AA253" i="1"/>
  <c r="AB253" i="1" s="1"/>
  <c r="AC253" i="1" s="1"/>
  <c r="AA254" i="1"/>
  <c r="AA255" i="1"/>
  <c r="AB255" i="1" s="1"/>
  <c r="AC255" i="1" s="1"/>
  <c r="AA256" i="1"/>
  <c r="AB256" i="1" s="1"/>
  <c r="AC256" i="1" s="1"/>
  <c r="AA257" i="1"/>
  <c r="AB257" i="1" s="1"/>
  <c r="AC257" i="1" s="1"/>
  <c r="AA258" i="1"/>
  <c r="AB258" i="1" s="1"/>
  <c r="AC258" i="1" s="1"/>
  <c r="AA259" i="1"/>
  <c r="AB259" i="1" s="1"/>
  <c r="AC259" i="1" s="1"/>
  <c r="AA260" i="1"/>
  <c r="AA261" i="1"/>
  <c r="AA262" i="1"/>
  <c r="AA263" i="1"/>
  <c r="AA264" i="1"/>
  <c r="AB264" i="1" s="1"/>
  <c r="AC264" i="1" s="1"/>
  <c r="AA265" i="1"/>
  <c r="AA266" i="1"/>
  <c r="AB266" i="1" s="1"/>
  <c r="AC266" i="1" s="1"/>
  <c r="AA267" i="1"/>
  <c r="AA268" i="1"/>
  <c r="AA269" i="1"/>
  <c r="AB269" i="1" s="1"/>
  <c r="AC269" i="1" s="1"/>
  <c r="AA270" i="1"/>
  <c r="AA271" i="1"/>
  <c r="AB271" i="1" s="1"/>
  <c r="AC271" i="1" s="1"/>
  <c r="AA272" i="1"/>
  <c r="AA273" i="1"/>
  <c r="AB273" i="1" s="1"/>
  <c r="AC273" i="1" s="1"/>
  <c r="AA274" i="1"/>
  <c r="AA275" i="1"/>
  <c r="AA276" i="1"/>
  <c r="AB276" i="1" s="1"/>
  <c r="AC276" i="1" s="1"/>
  <c r="AA277" i="1"/>
  <c r="AB277" i="1" s="1"/>
  <c r="AC277" i="1" s="1"/>
  <c r="AA278" i="1"/>
  <c r="AB278" i="1" s="1"/>
  <c r="AC278" i="1" s="1"/>
  <c r="AA279" i="1"/>
  <c r="AB279" i="1" s="1"/>
  <c r="AC279" i="1" s="1"/>
  <c r="AA280" i="1"/>
  <c r="AA281" i="1"/>
  <c r="AB281" i="1" s="1"/>
  <c r="AC281" i="1" s="1"/>
  <c r="AA282" i="1"/>
  <c r="AA283" i="1"/>
  <c r="AB283" i="1" s="1"/>
  <c r="AC283" i="1" s="1"/>
  <c r="AA284" i="1"/>
  <c r="AB284" i="1" s="1"/>
  <c r="AC284" i="1" s="1"/>
  <c r="AA285" i="1"/>
  <c r="AA286" i="1"/>
  <c r="AB286" i="1" s="1"/>
  <c r="AC286" i="1" s="1"/>
  <c r="AA287" i="1"/>
  <c r="AA288" i="1"/>
  <c r="AA289" i="1"/>
  <c r="AB289" i="1" s="1"/>
  <c r="AC289" i="1" s="1"/>
  <c r="AA290" i="1"/>
  <c r="AB290" i="1" s="1"/>
  <c r="AC290" i="1" s="1"/>
  <c r="AA291" i="1"/>
  <c r="AA292" i="1"/>
  <c r="AA293" i="1"/>
  <c r="AB293" i="1" s="1"/>
  <c r="AC293" i="1" s="1"/>
  <c r="AA294" i="1"/>
  <c r="AA295" i="1"/>
  <c r="AB295" i="1" s="1"/>
  <c r="AC295" i="1" s="1"/>
  <c r="AA296" i="1"/>
  <c r="AA297" i="1"/>
  <c r="AA298" i="1"/>
  <c r="AA299" i="1"/>
  <c r="AA300" i="1"/>
  <c r="AA301" i="1"/>
  <c r="AB301" i="1" s="1"/>
  <c r="AC301" i="1" s="1"/>
  <c r="AA302" i="1"/>
  <c r="AA303" i="1"/>
  <c r="AB303" i="1" s="1"/>
  <c r="AC303" i="1" s="1"/>
  <c r="AA304" i="1"/>
  <c r="AA305" i="1"/>
  <c r="AA306" i="1"/>
  <c r="AB306" i="1" s="1"/>
  <c r="AC306" i="1" s="1"/>
  <c r="AA307" i="1"/>
  <c r="AA308" i="1"/>
  <c r="AB308" i="1" s="1"/>
  <c r="AC308" i="1" s="1"/>
  <c r="AA309" i="1"/>
  <c r="AA310" i="1"/>
  <c r="AB310" i="1" s="1"/>
  <c r="AC310" i="1" s="1"/>
  <c r="AA311" i="1"/>
  <c r="AB311" i="1" s="1"/>
  <c r="AC311" i="1" s="1"/>
  <c r="AA312" i="1"/>
  <c r="AA313" i="1"/>
  <c r="AB313" i="1" s="1"/>
  <c r="AC313" i="1" s="1"/>
  <c r="AA314" i="1"/>
  <c r="AB314" i="1" s="1"/>
  <c r="AC314" i="1" s="1"/>
  <c r="AA315" i="1"/>
  <c r="AA316" i="1"/>
  <c r="AB316" i="1" s="1"/>
  <c r="AC316" i="1" s="1"/>
  <c r="AA317" i="1"/>
  <c r="AB317" i="1" s="1"/>
  <c r="AC317" i="1" s="1"/>
  <c r="AA318" i="1"/>
  <c r="AB318" i="1" s="1"/>
  <c r="AC318" i="1" s="1"/>
  <c r="AA319" i="1"/>
  <c r="AB319" i="1" s="1"/>
  <c r="AC319" i="1" s="1"/>
  <c r="AA320" i="1"/>
  <c r="AB320" i="1" s="1"/>
  <c r="AC320" i="1" s="1"/>
  <c r="AA321" i="1"/>
  <c r="AB321" i="1" s="1"/>
  <c r="AC321" i="1" s="1"/>
  <c r="AA322" i="1"/>
  <c r="AB322" i="1" s="1"/>
  <c r="AC322" i="1" s="1"/>
  <c r="AA323" i="1"/>
  <c r="AA324" i="1"/>
  <c r="AB324" i="1" s="1"/>
  <c r="AC324" i="1" s="1"/>
  <c r="AA325" i="1"/>
  <c r="AA326" i="1"/>
  <c r="AB326" i="1" s="1"/>
  <c r="AC326" i="1" s="1"/>
  <c r="AA327" i="1"/>
  <c r="AA328" i="1"/>
  <c r="AB328" i="1" s="1"/>
  <c r="AC328" i="1" s="1"/>
  <c r="AA329" i="1"/>
  <c r="AB329" i="1" s="1"/>
  <c r="AC329" i="1" s="1"/>
  <c r="AA330" i="1"/>
  <c r="AA331" i="1"/>
  <c r="AA332" i="1"/>
  <c r="AB332" i="1" s="1"/>
  <c r="AC332" i="1" s="1"/>
  <c r="AA333" i="1"/>
  <c r="AB333" i="1" s="1"/>
  <c r="AC333" i="1" s="1"/>
  <c r="AA334" i="1"/>
  <c r="AB334" i="1" s="1"/>
  <c r="AC334" i="1" s="1"/>
  <c r="AA335" i="1"/>
  <c r="AB335" i="1" s="1"/>
  <c r="AC335" i="1" s="1"/>
  <c r="AA336" i="1"/>
  <c r="AB336" i="1" s="1"/>
  <c r="AC336" i="1" s="1"/>
  <c r="AA337" i="1"/>
  <c r="AB337" i="1" s="1"/>
  <c r="AC337" i="1" s="1"/>
  <c r="AA338" i="1"/>
  <c r="AB338" i="1" s="1"/>
  <c r="AC338" i="1" s="1"/>
  <c r="AA339" i="1"/>
  <c r="AB339" i="1" s="1"/>
  <c r="AC339" i="1" s="1"/>
  <c r="AA340" i="1"/>
  <c r="AB340" i="1" s="1"/>
  <c r="AC340" i="1" s="1"/>
  <c r="AA341" i="1"/>
  <c r="AB341" i="1" s="1"/>
  <c r="AC341" i="1" s="1"/>
  <c r="AA342" i="1"/>
  <c r="AB342" i="1" s="1"/>
  <c r="AC342" i="1" s="1"/>
  <c r="AA343" i="1"/>
  <c r="AB343" i="1" s="1"/>
  <c r="AC343" i="1" s="1"/>
  <c r="AA344" i="1"/>
  <c r="AA345" i="1"/>
  <c r="AA346" i="1"/>
  <c r="AA347" i="1"/>
  <c r="AB347" i="1" s="1"/>
  <c r="AC347" i="1" s="1"/>
  <c r="AA348" i="1"/>
  <c r="AB348" i="1" s="1"/>
  <c r="AC348" i="1" s="1"/>
  <c r="AA349" i="1"/>
  <c r="AA350" i="1"/>
  <c r="AA351" i="1"/>
  <c r="AB351" i="1" s="1"/>
  <c r="AC351" i="1" s="1"/>
  <c r="AA352" i="1"/>
  <c r="AB352" i="1" s="1"/>
  <c r="AC352" i="1" s="1"/>
  <c r="AA353" i="1"/>
  <c r="AB353" i="1" s="1"/>
  <c r="AC353" i="1" s="1"/>
  <c r="AA354" i="1"/>
  <c r="AB354" i="1" s="1"/>
  <c r="AC354" i="1" s="1"/>
  <c r="AA355" i="1"/>
  <c r="AA356" i="1"/>
  <c r="AB356" i="1" s="1"/>
  <c r="AC356" i="1" s="1"/>
  <c r="AA357" i="1"/>
  <c r="AA358" i="1"/>
  <c r="AA359" i="1"/>
  <c r="AB359" i="1" s="1"/>
  <c r="AC359" i="1" s="1"/>
  <c r="AA360" i="1"/>
  <c r="AB360" i="1" s="1"/>
  <c r="AC360" i="1" s="1"/>
  <c r="AA361" i="1"/>
  <c r="AA362" i="1"/>
  <c r="AB362" i="1" s="1"/>
  <c r="AC362" i="1" s="1"/>
  <c r="AA363" i="1"/>
  <c r="AB363" i="1" s="1"/>
  <c r="AC363" i="1" s="1"/>
  <c r="AA364" i="1"/>
  <c r="AA365" i="1"/>
  <c r="AB365" i="1" s="1"/>
  <c r="AC365" i="1" s="1"/>
  <c r="AA366" i="1"/>
  <c r="AA367" i="1"/>
  <c r="AB367" i="1" s="1"/>
  <c r="AC367" i="1" s="1"/>
  <c r="AA368" i="1"/>
  <c r="AB368" i="1" s="1"/>
  <c r="AC368" i="1" s="1"/>
  <c r="AA369" i="1"/>
  <c r="AA370" i="1"/>
  <c r="AB370" i="1" s="1"/>
  <c r="AC370" i="1" s="1"/>
  <c r="AA371" i="1"/>
  <c r="AB371" i="1" s="1"/>
  <c r="AC371" i="1" s="1"/>
  <c r="AA372" i="1"/>
  <c r="AA373" i="1"/>
  <c r="AB373" i="1" s="1"/>
  <c r="AC373" i="1" s="1"/>
  <c r="AA374" i="1"/>
  <c r="AA375" i="1"/>
  <c r="AB375" i="1" s="1"/>
  <c r="AC375" i="1" s="1"/>
  <c r="AA376" i="1"/>
  <c r="AB376" i="1" s="1"/>
  <c r="AC376" i="1" s="1"/>
  <c r="AA377" i="1"/>
  <c r="AA378" i="1"/>
  <c r="AB378" i="1" s="1"/>
  <c r="AC378" i="1" s="1"/>
  <c r="AA379" i="1"/>
  <c r="AB379" i="1" s="1"/>
  <c r="AC379" i="1" s="1"/>
  <c r="AA380" i="1"/>
  <c r="AA381" i="1"/>
  <c r="AB381" i="1" s="1"/>
  <c r="AC381" i="1" s="1"/>
  <c r="AA382" i="1"/>
  <c r="AB382" i="1" s="1"/>
  <c r="AC382" i="1" s="1"/>
  <c r="AA383" i="1"/>
  <c r="AB383" i="1" s="1"/>
  <c r="AC383" i="1" s="1"/>
  <c r="AA384" i="1"/>
  <c r="AB384" i="1" s="1"/>
  <c r="AC384" i="1" s="1"/>
  <c r="AA385" i="1"/>
  <c r="AB385" i="1" s="1"/>
  <c r="AC385" i="1" s="1"/>
  <c r="AA386" i="1"/>
  <c r="AA387" i="1"/>
  <c r="AA388" i="1"/>
  <c r="AA389" i="1"/>
  <c r="AB389" i="1" s="1"/>
  <c r="AC389" i="1" s="1"/>
  <c r="AA390" i="1"/>
  <c r="AB390" i="1" s="1"/>
  <c r="AC390" i="1" s="1"/>
  <c r="AA391" i="1"/>
  <c r="AB391" i="1" s="1"/>
  <c r="AC391" i="1" s="1"/>
  <c r="AA392" i="1"/>
  <c r="AB392" i="1" s="1"/>
  <c r="AC392" i="1" s="1"/>
  <c r="AA393" i="1"/>
  <c r="AA394" i="1"/>
  <c r="AA395" i="1"/>
  <c r="AA396" i="1"/>
  <c r="AB396" i="1" s="1"/>
  <c r="AC396" i="1" s="1"/>
  <c r="AA397" i="1"/>
  <c r="AB397" i="1" s="1"/>
  <c r="AC397" i="1" s="1"/>
  <c r="AA398" i="1"/>
  <c r="AB398" i="1" s="1"/>
  <c r="AC398" i="1" s="1"/>
  <c r="AA399" i="1"/>
  <c r="AB399" i="1" s="1"/>
  <c r="AC399" i="1" s="1"/>
  <c r="AA400" i="1"/>
  <c r="AB400" i="1" s="1"/>
  <c r="AC400" i="1" s="1"/>
  <c r="AA401" i="1"/>
  <c r="AB401" i="1" s="1"/>
  <c r="AC401" i="1" s="1"/>
  <c r="AA402" i="1"/>
  <c r="AA403" i="1"/>
  <c r="AB403" i="1" s="1"/>
  <c r="AC403" i="1" s="1"/>
  <c r="AA404" i="1"/>
  <c r="AB404" i="1" s="1"/>
  <c r="AC404" i="1" s="1"/>
  <c r="AA405" i="1"/>
  <c r="AB405" i="1" s="1"/>
  <c r="AC405" i="1" s="1"/>
  <c r="AA406" i="1"/>
  <c r="AB406" i="1" s="1"/>
  <c r="AC406" i="1" s="1"/>
  <c r="AA407" i="1"/>
  <c r="AA408" i="1"/>
  <c r="AB408" i="1" s="1"/>
  <c r="AC408" i="1" s="1"/>
  <c r="AA409" i="1"/>
  <c r="AA410" i="1"/>
  <c r="AA411" i="1"/>
  <c r="AB411" i="1" s="1"/>
  <c r="AC411" i="1" s="1"/>
  <c r="AA412" i="1"/>
  <c r="AA413" i="1"/>
  <c r="AA414" i="1"/>
  <c r="AA415" i="1"/>
  <c r="AB415" i="1" s="1"/>
  <c r="AC415" i="1" s="1"/>
  <c r="AA416" i="1"/>
  <c r="AA417" i="1"/>
  <c r="AB417" i="1" s="1"/>
  <c r="AC417" i="1" s="1"/>
  <c r="AA418" i="1"/>
  <c r="AA419" i="1"/>
  <c r="AB419" i="1" s="1"/>
  <c r="AC419" i="1" s="1"/>
  <c r="AA420" i="1"/>
  <c r="AA421" i="1"/>
  <c r="AA422" i="1"/>
  <c r="AA423" i="1"/>
  <c r="AB423" i="1" s="1"/>
  <c r="AC423" i="1" s="1"/>
  <c r="AA424" i="1"/>
  <c r="AB424" i="1" s="1"/>
  <c r="AC424" i="1" s="1"/>
  <c r="AA425" i="1"/>
  <c r="AB425" i="1" s="1"/>
  <c r="AC425" i="1" s="1"/>
  <c r="AA426" i="1"/>
  <c r="AB426" i="1" s="1"/>
  <c r="AC426" i="1" s="1"/>
  <c r="AA427" i="1"/>
  <c r="AA428" i="1"/>
  <c r="AA429" i="1"/>
  <c r="AA430" i="1"/>
  <c r="AB430" i="1" s="1"/>
  <c r="AC430" i="1" s="1"/>
  <c r="AA431" i="1"/>
  <c r="AB431" i="1" s="1"/>
  <c r="AC431" i="1" s="1"/>
  <c r="AA432" i="1"/>
  <c r="AB432" i="1" s="1"/>
  <c r="AC432" i="1" s="1"/>
  <c r="AA433" i="1"/>
  <c r="AB433" i="1" s="1"/>
  <c r="AC433" i="1" s="1"/>
  <c r="AA434" i="1"/>
  <c r="AB434" i="1" s="1"/>
  <c r="AC434" i="1" s="1"/>
  <c r="AA435" i="1"/>
  <c r="AB435" i="1" s="1"/>
  <c r="AC435" i="1" s="1"/>
  <c r="AA436" i="1"/>
  <c r="AA437" i="1"/>
  <c r="AA438" i="1"/>
  <c r="AB438" i="1" s="1"/>
  <c r="AC438" i="1" s="1"/>
  <c r="AA439" i="1"/>
  <c r="AB439" i="1" s="1"/>
  <c r="AC439" i="1" s="1"/>
  <c r="AA440" i="1"/>
  <c r="AB440" i="1" s="1"/>
  <c r="AC440" i="1" s="1"/>
  <c r="AA441" i="1"/>
  <c r="AA442" i="1"/>
  <c r="AA443" i="1"/>
  <c r="AA444" i="1"/>
  <c r="AA445" i="1"/>
  <c r="AB445" i="1" s="1"/>
  <c r="AC445" i="1" s="1"/>
  <c r="AA446" i="1"/>
  <c r="AB446" i="1" s="1"/>
  <c r="AC446" i="1" s="1"/>
  <c r="AA447" i="1"/>
  <c r="AB447" i="1" s="1"/>
  <c r="AC447" i="1" s="1"/>
  <c r="AA448" i="1"/>
  <c r="AB448" i="1" s="1"/>
  <c r="AC448" i="1" s="1"/>
  <c r="AA449" i="1"/>
  <c r="AA450" i="1"/>
  <c r="AA451" i="1"/>
  <c r="AA452" i="1"/>
  <c r="AA453" i="1"/>
  <c r="AB453" i="1" s="1"/>
  <c r="AC453" i="1" s="1"/>
  <c r="AA454" i="1"/>
  <c r="AA455" i="1"/>
  <c r="AA456" i="1"/>
  <c r="AB456" i="1" s="1"/>
  <c r="AC456" i="1" s="1"/>
  <c r="AA457" i="1"/>
  <c r="AB457" i="1" s="1"/>
  <c r="AC457" i="1" s="1"/>
  <c r="AA458" i="1"/>
  <c r="AB458" i="1" s="1"/>
  <c r="AC458" i="1" s="1"/>
  <c r="AA459" i="1"/>
  <c r="AA460" i="1"/>
  <c r="AA461" i="1"/>
  <c r="AB461" i="1" s="1"/>
  <c r="AC461" i="1" s="1"/>
  <c r="AA462" i="1"/>
  <c r="AB462" i="1" s="1"/>
  <c r="AC462" i="1" s="1"/>
  <c r="AA463" i="1"/>
  <c r="AB463" i="1" s="1"/>
  <c r="AC463" i="1" s="1"/>
  <c r="AA464" i="1"/>
  <c r="AA465" i="1"/>
  <c r="AB465" i="1" s="1"/>
  <c r="AC465" i="1" s="1"/>
  <c r="AA466" i="1"/>
  <c r="AA467" i="1"/>
  <c r="AB467" i="1" s="1"/>
  <c r="AC467" i="1" s="1"/>
  <c r="AA468" i="1"/>
  <c r="AB468" i="1" s="1"/>
  <c r="AC468" i="1" s="1"/>
  <c r="AA469" i="1"/>
  <c r="AB469" i="1" s="1"/>
  <c r="AC469" i="1" s="1"/>
  <c r="AA470" i="1"/>
  <c r="AB470" i="1" s="1"/>
  <c r="AC470" i="1" s="1"/>
  <c r="AA471" i="1"/>
  <c r="AA472" i="1"/>
  <c r="AB472" i="1" s="1"/>
  <c r="AC472" i="1" s="1"/>
  <c r="AA473" i="1"/>
  <c r="AA474" i="1"/>
  <c r="AA475" i="1"/>
  <c r="AA476" i="1"/>
  <c r="AA477" i="1"/>
  <c r="AA478" i="1"/>
  <c r="AA479" i="1"/>
  <c r="AA480" i="1"/>
  <c r="AB480" i="1" s="1"/>
  <c r="AC480" i="1" s="1"/>
  <c r="AA481" i="1"/>
  <c r="AB481" i="1" s="1"/>
  <c r="AC481" i="1" s="1"/>
  <c r="AA482" i="1"/>
  <c r="AB482" i="1" s="1"/>
  <c r="AC482" i="1" s="1"/>
  <c r="AA483" i="1"/>
  <c r="AB483" i="1" s="1"/>
  <c r="AC483" i="1" s="1"/>
  <c r="AA484" i="1"/>
  <c r="AB484" i="1" s="1"/>
  <c r="AC484" i="1" s="1"/>
  <c r="AA485" i="1"/>
  <c r="AB485" i="1" s="1"/>
  <c r="AC485" i="1" s="1"/>
  <c r="AA486" i="1"/>
  <c r="AB486" i="1" s="1"/>
  <c r="AC486" i="1" s="1"/>
  <c r="AA487" i="1"/>
  <c r="AA488" i="1"/>
  <c r="AA489" i="1"/>
  <c r="AA490" i="1"/>
  <c r="AA491" i="1"/>
  <c r="AA492" i="1"/>
  <c r="AA493" i="1"/>
  <c r="AB493" i="1" s="1"/>
  <c r="AC493" i="1" s="1"/>
  <c r="AA494" i="1"/>
  <c r="AA495" i="1"/>
  <c r="AB495" i="1" s="1"/>
  <c r="AC495" i="1" s="1"/>
  <c r="AA496" i="1"/>
  <c r="AB496" i="1" s="1"/>
  <c r="AC496" i="1" s="1"/>
  <c r="AA497" i="1"/>
  <c r="AB497" i="1" s="1"/>
  <c r="AC497" i="1" s="1"/>
  <c r="AA498" i="1"/>
  <c r="AB498" i="1" s="1"/>
  <c r="AC498" i="1" s="1"/>
  <c r="AA499" i="1"/>
  <c r="AB499" i="1" s="1"/>
  <c r="AC499" i="1" s="1"/>
  <c r="AA500" i="1"/>
  <c r="AB500" i="1" s="1"/>
  <c r="AC500" i="1" s="1"/>
  <c r="AA501" i="1"/>
  <c r="AA502" i="1"/>
  <c r="AA503" i="1"/>
  <c r="AA504" i="1"/>
  <c r="AB504" i="1" s="1"/>
  <c r="AC504" i="1" s="1"/>
  <c r="AA505" i="1"/>
  <c r="AB505" i="1" s="1"/>
  <c r="AC505" i="1" s="1"/>
  <c r="AA506" i="1"/>
  <c r="AB506" i="1" s="1"/>
  <c r="AC506" i="1" s="1"/>
  <c r="AA507" i="1"/>
  <c r="AA508" i="1"/>
  <c r="AA509" i="1"/>
  <c r="AB509" i="1" s="1"/>
  <c r="AC509" i="1" s="1"/>
  <c r="AA510" i="1"/>
  <c r="AA511" i="1"/>
  <c r="AB511" i="1" s="1"/>
  <c r="AC511" i="1" s="1"/>
  <c r="AA512" i="1"/>
  <c r="AB512" i="1" s="1"/>
  <c r="AC512" i="1" s="1"/>
  <c r="AA513" i="1"/>
  <c r="AA514" i="1"/>
  <c r="AA515" i="1"/>
  <c r="AB515" i="1" s="1"/>
  <c r="AC515" i="1" s="1"/>
  <c r="AA516" i="1"/>
  <c r="AA517" i="1"/>
  <c r="AA518" i="1"/>
  <c r="AB518" i="1" s="1"/>
  <c r="AC518" i="1" s="1"/>
  <c r="AA519" i="1"/>
  <c r="AA520" i="1"/>
  <c r="AB520" i="1" s="1"/>
  <c r="AC520" i="1" s="1"/>
  <c r="AA521" i="1"/>
  <c r="AB521" i="1" s="1"/>
  <c r="AC521" i="1" s="1"/>
  <c r="AA522" i="1"/>
  <c r="AB522" i="1" s="1"/>
  <c r="AC522" i="1" s="1"/>
  <c r="AA523" i="1"/>
  <c r="AB523" i="1" s="1"/>
  <c r="AC523" i="1" s="1"/>
  <c r="AA524" i="1"/>
  <c r="AA525" i="1"/>
  <c r="AA526" i="1"/>
  <c r="AA527" i="1"/>
  <c r="AB527" i="1" s="1"/>
  <c r="AC527" i="1" s="1"/>
  <c r="AA528" i="1"/>
  <c r="AA529" i="1"/>
  <c r="AB529" i="1" s="1"/>
  <c r="AC529" i="1" s="1"/>
  <c r="AA530" i="1"/>
  <c r="AA531" i="1"/>
  <c r="AA532" i="1"/>
  <c r="AA533" i="1"/>
  <c r="AB533" i="1" s="1"/>
  <c r="AC533" i="1" s="1"/>
  <c r="AA534" i="1"/>
  <c r="AB534" i="1" s="1"/>
  <c r="AC534" i="1" s="1"/>
  <c r="AA535" i="1"/>
  <c r="AB535" i="1" s="1"/>
  <c r="AC535" i="1" s="1"/>
  <c r="AA536" i="1"/>
  <c r="AB536" i="1" s="1"/>
  <c r="AC536" i="1" s="1"/>
  <c r="AA537" i="1"/>
  <c r="AA538" i="1"/>
  <c r="AA539" i="1"/>
  <c r="AA540" i="1"/>
  <c r="AB540" i="1" s="1"/>
  <c r="AC540" i="1" s="1"/>
  <c r="AA541" i="1"/>
  <c r="AB541" i="1" s="1"/>
  <c r="AC541" i="1" s="1"/>
  <c r="AA542" i="1"/>
  <c r="AB542" i="1" s="1"/>
  <c r="AC542" i="1" s="1"/>
  <c r="AA543" i="1"/>
  <c r="AB543" i="1" s="1"/>
  <c r="AC543" i="1" s="1"/>
  <c r="AA544" i="1"/>
  <c r="AB544" i="1" s="1"/>
  <c r="AC544" i="1" s="1"/>
  <c r="AA545" i="1"/>
  <c r="AA546" i="1"/>
  <c r="AA547" i="1"/>
  <c r="AB547" i="1" s="1"/>
  <c r="AC547" i="1" s="1"/>
  <c r="AA548" i="1"/>
  <c r="AA549" i="1"/>
  <c r="AB549" i="1" s="1"/>
  <c r="AC549" i="1" s="1"/>
  <c r="AA550" i="1"/>
  <c r="AB550" i="1" s="1"/>
  <c r="AC550" i="1" s="1"/>
  <c r="AA551" i="1"/>
  <c r="AA552" i="1"/>
  <c r="AA553" i="1"/>
  <c r="AB553" i="1" s="1"/>
  <c r="AC553" i="1" s="1"/>
  <c r="AA554" i="1"/>
  <c r="AA555" i="1"/>
  <c r="AA556" i="1"/>
  <c r="AB556" i="1" s="1"/>
  <c r="AC556" i="1" s="1"/>
  <c r="AA557" i="1"/>
  <c r="AB557" i="1" s="1"/>
  <c r="AC557" i="1" s="1"/>
  <c r="AA558" i="1"/>
  <c r="AA559" i="1"/>
  <c r="AB559" i="1" s="1"/>
  <c r="AC559" i="1" s="1"/>
  <c r="AA560" i="1"/>
  <c r="AB560" i="1" s="1"/>
  <c r="AC560" i="1" s="1"/>
  <c r="AA561" i="1"/>
  <c r="AB561" i="1" s="1"/>
  <c r="AC561" i="1" s="1"/>
  <c r="AA562" i="1"/>
  <c r="AB562" i="1" s="1"/>
  <c r="AC562" i="1" s="1"/>
  <c r="AA563" i="1"/>
  <c r="AB563" i="1" s="1"/>
  <c r="AC563" i="1" s="1"/>
  <c r="AA564" i="1"/>
  <c r="AA565" i="1"/>
  <c r="AB565" i="1" s="1"/>
  <c r="AC565" i="1" s="1"/>
  <c r="AA566" i="1"/>
  <c r="AB566" i="1" s="1"/>
  <c r="AC566" i="1" s="1"/>
  <c r="AA567" i="1"/>
  <c r="AB567" i="1" s="1"/>
  <c r="AC567" i="1" s="1"/>
  <c r="AA568" i="1"/>
  <c r="AA569" i="1"/>
  <c r="AA570" i="1"/>
  <c r="AB570" i="1" s="1"/>
  <c r="AC570" i="1" s="1"/>
  <c r="AA571" i="1"/>
  <c r="AB571" i="1" s="1"/>
  <c r="AC571" i="1" s="1"/>
  <c r="AA572" i="1"/>
  <c r="AB572" i="1" s="1"/>
  <c r="AC572" i="1" s="1"/>
  <c r="AA573" i="1"/>
  <c r="AA574" i="1"/>
  <c r="AA575" i="1"/>
  <c r="AA576" i="1"/>
  <c r="AB576" i="1" s="1"/>
  <c r="AC576" i="1" s="1"/>
  <c r="AA577" i="1"/>
  <c r="AB577" i="1" s="1"/>
  <c r="AC577" i="1" s="1"/>
  <c r="AA578" i="1"/>
  <c r="AB578" i="1" s="1"/>
  <c r="AC578" i="1" s="1"/>
  <c r="AA579" i="1"/>
  <c r="AA580" i="1"/>
  <c r="AB580" i="1" s="1"/>
  <c r="AC580" i="1" s="1"/>
  <c r="AA581" i="1"/>
  <c r="AB581" i="1" s="1"/>
  <c r="AC581" i="1" s="1"/>
  <c r="AA582" i="1"/>
  <c r="AA583" i="1"/>
  <c r="AB583" i="1" s="1"/>
  <c r="AC583" i="1" s="1"/>
  <c r="AA584" i="1"/>
  <c r="AB584" i="1" s="1"/>
  <c r="AC584" i="1" s="1"/>
  <c r="AA585" i="1"/>
  <c r="AB585" i="1" s="1"/>
  <c r="AC585" i="1" s="1"/>
  <c r="AA586" i="1"/>
  <c r="AA587" i="1"/>
  <c r="AA588" i="1"/>
  <c r="AA589" i="1"/>
  <c r="AB589" i="1" s="1"/>
  <c r="AC589" i="1" s="1"/>
  <c r="AA590" i="1"/>
  <c r="AB590" i="1" s="1"/>
  <c r="AC590" i="1" s="1"/>
  <c r="AA591" i="1"/>
  <c r="AA592" i="1"/>
  <c r="AB592" i="1" s="1"/>
  <c r="AC592" i="1" s="1"/>
  <c r="AA593" i="1"/>
  <c r="AB593" i="1" s="1"/>
  <c r="AC593" i="1" s="1"/>
  <c r="AA594" i="1"/>
  <c r="AB594" i="1" s="1"/>
  <c r="AC594" i="1" s="1"/>
  <c r="AA595" i="1"/>
  <c r="AA596" i="1"/>
  <c r="AA597" i="1"/>
  <c r="AA598" i="1"/>
  <c r="AA599" i="1"/>
  <c r="AB599" i="1" s="1"/>
  <c r="AC599" i="1" s="1"/>
  <c r="AA600" i="1"/>
  <c r="AB600" i="1" s="1"/>
  <c r="AC600" i="1" s="1"/>
  <c r="AA601" i="1"/>
  <c r="AA602" i="1"/>
  <c r="AB602" i="1" s="1"/>
  <c r="AC602" i="1" s="1"/>
  <c r="AA603" i="1"/>
  <c r="AB603" i="1" s="1"/>
  <c r="AC603" i="1" s="1"/>
  <c r="AA604" i="1"/>
  <c r="AB604" i="1" s="1"/>
  <c r="AC604" i="1" s="1"/>
  <c r="AA605" i="1"/>
  <c r="AA606" i="1"/>
  <c r="AA607" i="1"/>
  <c r="AA608" i="1"/>
  <c r="AA609" i="1"/>
  <c r="AB609" i="1" s="1"/>
  <c r="AC609" i="1" s="1"/>
  <c r="AA610" i="1"/>
  <c r="AB610" i="1" s="1"/>
  <c r="AC610" i="1" s="1"/>
  <c r="AA611" i="1"/>
  <c r="AA612" i="1"/>
  <c r="AA613" i="1"/>
  <c r="AB613" i="1" s="1"/>
  <c r="AC613" i="1" s="1"/>
  <c r="AA614" i="1"/>
  <c r="AA615" i="1"/>
  <c r="AB615" i="1" s="1"/>
  <c r="AC615" i="1" s="1"/>
  <c r="AA616" i="1"/>
  <c r="AA617" i="1"/>
  <c r="AA618" i="1"/>
  <c r="AB618" i="1" s="1"/>
  <c r="AC618" i="1" s="1"/>
  <c r="AA619" i="1"/>
  <c r="AB619" i="1" s="1"/>
  <c r="AC619" i="1" s="1"/>
  <c r="AA620" i="1"/>
  <c r="AB620" i="1" s="1"/>
  <c r="AC620" i="1" s="1"/>
  <c r="AA621" i="1"/>
  <c r="AB621" i="1" s="1"/>
  <c r="AC621" i="1" s="1"/>
  <c r="AA622" i="1"/>
  <c r="AA623" i="1"/>
  <c r="AB623" i="1" s="1"/>
  <c r="AC623" i="1" s="1"/>
  <c r="AA624" i="1"/>
  <c r="AB624" i="1" s="1"/>
  <c r="AC624" i="1" s="1"/>
  <c r="AA625" i="1"/>
  <c r="AB625" i="1" s="1"/>
  <c r="AC625" i="1" s="1"/>
  <c r="AA626" i="1"/>
  <c r="AA627" i="1"/>
  <c r="AB627" i="1" s="1"/>
  <c r="AC627" i="1" s="1"/>
  <c r="AA628" i="1"/>
  <c r="AA629" i="1"/>
  <c r="AB629" i="1" s="1"/>
  <c r="AC629" i="1" s="1"/>
  <c r="AA630" i="1"/>
  <c r="AA631" i="1"/>
  <c r="AB631" i="1" s="1"/>
  <c r="AC631" i="1" s="1"/>
  <c r="AA632" i="1"/>
  <c r="AB632" i="1" s="1"/>
  <c r="AC632" i="1" s="1"/>
  <c r="AA633" i="1"/>
  <c r="AA634" i="1"/>
  <c r="AA635" i="1"/>
  <c r="AB635" i="1" s="1"/>
  <c r="AC635" i="1" s="1"/>
  <c r="AA636" i="1"/>
  <c r="AB636" i="1" s="1"/>
  <c r="AC636" i="1" s="1"/>
  <c r="AA637" i="1"/>
  <c r="AA638" i="1"/>
  <c r="AB638" i="1" s="1"/>
  <c r="AC638" i="1" s="1"/>
  <c r="AA639" i="1"/>
  <c r="AA640" i="1"/>
  <c r="AB640" i="1" s="1"/>
  <c r="AC640" i="1" s="1"/>
  <c r="AA641" i="1"/>
  <c r="AA642" i="1"/>
  <c r="AB642" i="1" s="1"/>
  <c r="AC642" i="1" s="1"/>
  <c r="AA643" i="1"/>
  <c r="AA644" i="1"/>
  <c r="AA645" i="1"/>
  <c r="AB645" i="1" s="1"/>
  <c r="AC645" i="1" s="1"/>
  <c r="AA646" i="1"/>
  <c r="AB646" i="1" s="1"/>
  <c r="AC646" i="1" s="1"/>
  <c r="AA647" i="1"/>
  <c r="AB647" i="1" s="1"/>
  <c r="AC647" i="1" s="1"/>
  <c r="AA648" i="1"/>
  <c r="AB648" i="1" s="1"/>
  <c r="AC648" i="1" s="1"/>
  <c r="AA649" i="1"/>
  <c r="AB649" i="1" s="1"/>
  <c r="AC649" i="1" s="1"/>
  <c r="AA650" i="1"/>
  <c r="AA651" i="1"/>
  <c r="AB651" i="1" s="1"/>
  <c r="AC651" i="1" s="1"/>
  <c r="AA652" i="1"/>
  <c r="AB652" i="1" s="1"/>
  <c r="AC652" i="1" s="1"/>
  <c r="AA653" i="1"/>
  <c r="AA654" i="1"/>
  <c r="AA655" i="1"/>
  <c r="AA656" i="1"/>
  <c r="AB656" i="1" s="1"/>
  <c r="AC656" i="1" s="1"/>
  <c r="AA657" i="1"/>
  <c r="AB657" i="1" s="1"/>
  <c r="AC657" i="1" s="1"/>
  <c r="AA658" i="1"/>
  <c r="AB658" i="1" s="1"/>
  <c r="AC658" i="1" s="1"/>
  <c r="AA659" i="1"/>
  <c r="AB659" i="1" s="1"/>
  <c r="AC659" i="1" s="1"/>
  <c r="AA660" i="1"/>
  <c r="AA661" i="1"/>
  <c r="AB661" i="1" s="1"/>
  <c r="AC661" i="1" s="1"/>
  <c r="AA662" i="1"/>
  <c r="AA663" i="1"/>
  <c r="AB663" i="1" s="1"/>
  <c r="AC663" i="1" s="1"/>
  <c r="AA664" i="1"/>
  <c r="AA665" i="1"/>
  <c r="AB665" i="1" s="1"/>
  <c r="AC665" i="1" s="1"/>
  <c r="AA666" i="1"/>
  <c r="AA667" i="1"/>
  <c r="AB667" i="1" s="1"/>
  <c r="AC667" i="1" s="1"/>
  <c r="AA668" i="1"/>
  <c r="AB668" i="1" s="1"/>
  <c r="AC668" i="1" s="1"/>
  <c r="AA669" i="1"/>
  <c r="AB669" i="1" s="1"/>
  <c r="AC669" i="1" s="1"/>
  <c r="AA670" i="1"/>
  <c r="AB670" i="1" s="1"/>
  <c r="AC670" i="1" s="1"/>
  <c r="AA671" i="1"/>
  <c r="AA672" i="1"/>
  <c r="AA673" i="1"/>
  <c r="AB673" i="1" s="1"/>
  <c r="AC673" i="1" s="1"/>
  <c r="AA674" i="1"/>
  <c r="AB674" i="1" s="1"/>
  <c r="AC674" i="1" s="1"/>
  <c r="AA675" i="1"/>
  <c r="AB675" i="1" s="1"/>
  <c r="AC675" i="1" s="1"/>
  <c r="AA676" i="1"/>
  <c r="AB676" i="1" s="1"/>
  <c r="AC676" i="1" s="1"/>
  <c r="AA677" i="1"/>
  <c r="AA678" i="1"/>
  <c r="AA679" i="1"/>
  <c r="AA680" i="1"/>
  <c r="AA681" i="1"/>
  <c r="AB681" i="1" s="1"/>
  <c r="AC681" i="1" s="1"/>
  <c r="AA682" i="1"/>
  <c r="AB682" i="1" s="1"/>
  <c r="AC682" i="1" s="1"/>
  <c r="AA683" i="1"/>
  <c r="AA684" i="1"/>
  <c r="AA685" i="1"/>
  <c r="AA686" i="1"/>
  <c r="AB686" i="1" s="1"/>
  <c r="AC686" i="1" s="1"/>
  <c r="AA687" i="1"/>
  <c r="AB687" i="1" s="1"/>
  <c r="AC687" i="1" s="1"/>
  <c r="AA688" i="1"/>
  <c r="AB688" i="1" s="1"/>
  <c r="AC688" i="1" s="1"/>
  <c r="AA689" i="1"/>
  <c r="AA690" i="1"/>
  <c r="AA691" i="1"/>
  <c r="AB691" i="1" s="1"/>
  <c r="AC691" i="1" s="1"/>
  <c r="AA692" i="1"/>
  <c r="AA693" i="1"/>
  <c r="AB693" i="1" s="1"/>
  <c r="AC693" i="1" s="1"/>
  <c r="AA694" i="1"/>
  <c r="AB694" i="1" s="1"/>
  <c r="AC694" i="1" s="1"/>
  <c r="AA695" i="1"/>
  <c r="AB695" i="1" s="1"/>
  <c r="AC695" i="1" s="1"/>
  <c r="AA696" i="1"/>
  <c r="AA697" i="1"/>
  <c r="AA698" i="1"/>
  <c r="AB698" i="1" s="1"/>
  <c r="AC698" i="1" s="1"/>
  <c r="AA699" i="1"/>
  <c r="AB699" i="1" s="1"/>
  <c r="AC699" i="1" s="1"/>
  <c r="AA700" i="1"/>
  <c r="AB700" i="1" s="1"/>
  <c r="AC700" i="1" s="1"/>
  <c r="AA701" i="1"/>
  <c r="AB701" i="1" s="1"/>
  <c r="AC701" i="1" s="1"/>
  <c r="AA702" i="1"/>
  <c r="AB702" i="1" s="1"/>
  <c r="AC702" i="1" s="1"/>
  <c r="AA703" i="1"/>
  <c r="AB703" i="1" s="1"/>
  <c r="AC703" i="1" s="1"/>
  <c r="AA704" i="1"/>
  <c r="AA705" i="1"/>
  <c r="AB705" i="1" s="1"/>
  <c r="AC705" i="1" s="1"/>
  <c r="AA706" i="1"/>
  <c r="AB706" i="1" s="1"/>
  <c r="AC706" i="1" s="1"/>
  <c r="AA707" i="1"/>
  <c r="AA708" i="1"/>
  <c r="AB708" i="1" s="1"/>
  <c r="AC708" i="1" s="1"/>
  <c r="AA709" i="1"/>
  <c r="AA710" i="1"/>
  <c r="AA711" i="1"/>
  <c r="AA712" i="1"/>
  <c r="AA713" i="1"/>
  <c r="AB713" i="1" s="1"/>
  <c r="AC713" i="1" s="1"/>
  <c r="AA714" i="1"/>
  <c r="AB714" i="1" s="1"/>
  <c r="AC714" i="1" s="1"/>
  <c r="AA715" i="1"/>
  <c r="AB715" i="1" s="1"/>
  <c r="AC715" i="1" s="1"/>
  <c r="AA716" i="1"/>
  <c r="AA717" i="1"/>
  <c r="AA718" i="1"/>
  <c r="AB718" i="1" s="1"/>
  <c r="AC718" i="1" s="1"/>
  <c r="AA719" i="1"/>
  <c r="AB719" i="1" s="1"/>
  <c r="AC719" i="1" s="1"/>
  <c r="AA720" i="1"/>
  <c r="AB720" i="1" s="1"/>
  <c r="AC720" i="1" s="1"/>
  <c r="AA721" i="1"/>
  <c r="AB721" i="1" s="1"/>
  <c r="AC721" i="1" s="1"/>
  <c r="AA722" i="1"/>
  <c r="AB722" i="1" s="1"/>
  <c r="AC722" i="1" s="1"/>
  <c r="AA723" i="1"/>
  <c r="AB723" i="1" s="1"/>
  <c r="AC723" i="1" s="1"/>
  <c r="AA724" i="1"/>
  <c r="AB724" i="1" s="1"/>
  <c r="AC724" i="1" s="1"/>
  <c r="AA725" i="1"/>
  <c r="AB725" i="1" s="1"/>
  <c r="AC725" i="1" s="1"/>
  <c r="AA726" i="1"/>
  <c r="AA727" i="1"/>
  <c r="AB727" i="1" s="1"/>
  <c r="AC727" i="1" s="1"/>
  <c r="AA728" i="1"/>
  <c r="AB728" i="1" s="1"/>
  <c r="AC728" i="1" s="1"/>
  <c r="AA729" i="1"/>
  <c r="AA730" i="1"/>
  <c r="AA731" i="1"/>
  <c r="AA732" i="1"/>
  <c r="AB732" i="1" s="1"/>
  <c r="AC732" i="1" s="1"/>
  <c r="AA733" i="1"/>
  <c r="AB733" i="1" s="1"/>
  <c r="AC733" i="1" s="1"/>
  <c r="AA734" i="1"/>
  <c r="AB734" i="1" s="1"/>
  <c r="AC734" i="1" s="1"/>
  <c r="AA735" i="1"/>
  <c r="AB735" i="1" s="1"/>
  <c r="AC735" i="1" s="1"/>
  <c r="AA736" i="1"/>
  <c r="AB736" i="1" s="1"/>
  <c r="AC736" i="1" s="1"/>
  <c r="AA737" i="1"/>
  <c r="AA738" i="1"/>
  <c r="AB738" i="1" s="1"/>
  <c r="AC738" i="1" s="1"/>
  <c r="AA739" i="1"/>
  <c r="AA740" i="1"/>
  <c r="AB740" i="1" s="1"/>
  <c r="AC740" i="1" s="1"/>
  <c r="AA741" i="1"/>
  <c r="AB741" i="1" s="1"/>
  <c r="AC741" i="1" s="1"/>
  <c r="AA742" i="1"/>
  <c r="AA743" i="1"/>
  <c r="AA744" i="1"/>
  <c r="AA745" i="1"/>
  <c r="AB745" i="1" s="1"/>
  <c r="AC745" i="1" s="1"/>
  <c r="AA746" i="1"/>
  <c r="AB746" i="1" s="1"/>
  <c r="AC746" i="1" s="1"/>
  <c r="AA747" i="1"/>
  <c r="AA748" i="1"/>
  <c r="AB748" i="1" s="1"/>
  <c r="AC748" i="1" s="1"/>
  <c r="AA749" i="1"/>
  <c r="AB749" i="1" s="1"/>
  <c r="AC749" i="1" s="1"/>
  <c r="AA750" i="1"/>
  <c r="AA751" i="1"/>
  <c r="AA752" i="1"/>
  <c r="AB752" i="1" s="1"/>
  <c r="AC752" i="1" s="1"/>
  <c r="AA753" i="1"/>
  <c r="AB753" i="1" s="1"/>
  <c r="AC753" i="1" s="1"/>
  <c r="AA754" i="1"/>
  <c r="AB754" i="1" s="1"/>
  <c r="AC754" i="1" s="1"/>
  <c r="AA755" i="1"/>
  <c r="AA756" i="1"/>
  <c r="AA757" i="1"/>
  <c r="AB757" i="1" s="1"/>
  <c r="AC757" i="1" s="1"/>
  <c r="AA758" i="1"/>
  <c r="AB758" i="1" s="1"/>
  <c r="AC758" i="1" s="1"/>
  <c r="AA759" i="1"/>
  <c r="AB759" i="1" s="1"/>
  <c r="AC759" i="1" s="1"/>
  <c r="AA760" i="1"/>
  <c r="AA761" i="1"/>
  <c r="AB761" i="1" s="1"/>
  <c r="AC761" i="1" s="1"/>
  <c r="AA762" i="1"/>
  <c r="AA763" i="1"/>
  <c r="AB763" i="1" s="1"/>
  <c r="AC763" i="1" s="1"/>
  <c r="AA764" i="1"/>
  <c r="AB764" i="1" s="1"/>
  <c r="AC764" i="1" s="1"/>
  <c r="AA765" i="1"/>
  <c r="AA766" i="1"/>
  <c r="AA767" i="1"/>
  <c r="AB767" i="1" s="1"/>
  <c r="AC767" i="1" s="1"/>
  <c r="AA768" i="1"/>
  <c r="AB768" i="1" s="1"/>
  <c r="AC768" i="1" s="1"/>
  <c r="AA2" i="1"/>
  <c r="AB2" i="1" s="1"/>
  <c r="AC2" i="1" s="1"/>
  <c r="V765" i="1" l="1"/>
  <c r="AB765" i="1" s="1"/>
  <c r="AC765" i="1" s="1"/>
  <c r="V731" i="1"/>
  <c r="AB731" i="1" s="1"/>
  <c r="AC731" i="1" s="1"/>
  <c r="V730" i="1"/>
  <c r="AB730" i="1" s="1"/>
  <c r="AC730" i="1" s="1"/>
  <c r="V729" i="1"/>
  <c r="AB729" i="1" s="1"/>
  <c r="AC729" i="1" s="1"/>
  <c r="V726" i="1"/>
  <c r="AB726" i="1" s="1"/>
  <c r="AC726" i="1" s="1"/>
  <c r="V717" i="1"/>
  <c r="AB717" i="1" s="1"/>
  <c r="AC717" i="1" s="1"/>
  <c r="V707" i="1"/>
  <c r="AB707" i="1" s="1"/>
  <c r="AC707" i="1" s="1"/>
  <c r="V696" i="1"/>
  <c r="AB696" i="1" s="1"/>
  <c r="AC696" i="1" s="1"/>
  <c r="V692" i="1"/>
  <c r="AB692" i="1" s="1"/>
  <c r="AC692" i="1" s="1"/>
  <c r="V690" i="1"/>
  <c r="AB690" i="1" s="1"/>
  <c r="AC690" i="1" s="1"/>
  <c r="V689" i="1"/>
  <c r="AB689" i="1" s="1"/>
  <c r="AC689" i="1" s="1"/>
  <c r="V678" i="1"/>
  <c r="V677" i="1"/>
  <c r="AB677" i="1" s="1"/>
  <c r="AC677" i="1" s="1"/>
  <c r="V671" i="1"/>
  <c r="AB671" i="1" s="1"/>
  <c r="AC671" i="1" s="1"/>
  <c r="V666" i="1"/>
  <c r="AB666" i="1" s="1"/>
  <c r="AC666" i="1" s="1"/>
  <c r="V664" i="1"/>
  <c r="AB664" i="1" s="1"/>
  <c r="AC664" i="1" s="1"/>
  <c r="V662" i="1"/>
  <c r="AB662" i="1" s="1"/>
  <c r="AC662" i="1" s="1"/>
  <c r="V660" i="1"/>
  <c r="AB660" i="1" s="1"/>
  <c r="AC660" i="1" s="1"/>
  <c r="V628" i="1"/>
  <c r="AB628" i="1" s="1"/>
  <c r="AC628" i="1" s="1"/>
  <c r="V626" i="1"/>
  <c r="AB626" i="1" s="1"/>
  <c r="AC626" i="1" s="1"/>
  <c r="V622" i="1"/>
  <c r="AB622" i="1" s="1"/>
  <c r="AC622" i="1" s="1"/>
  <c r="V617" i="1"/>
  <c r="AB617" i="1" s="1"/>
  <c r="AC617" i="1" s="1"/>
  <c r="V616" i="1"/>
  <c r="V605" i="1"/>
  <c r="AB605" i="1" s="1"/>
  <c r="AC605" i="1" s="1"/>
  <c r="V597" i="1"/>
  <c r="V596" i="1"/>
  <c r="AB596" i="1" s="1"/>
  <c r="AC596" i="1" s="1"/>
  <c r="V591" i="1"/>
  <c r="AB591" i="1" s="1"/>
  <c r="AC591" i="1" s="1"/>
  <c r="V588" i="1"/>
  <c r="AB588" i="1" s="1"/>
  <c r="AC588" i="1" s="1"/>
  <c r="V569" i="1"/>
  <c r="AB569" i="1" s="1"/>
  <c r="AC569" i="1" s="1"/>
  <c r="V568" i="1"/>
  <c r="AB568" i="1" s="1"/>
  <c r="AC568" i="1" s="1"/>
  <c r="V564" i="1"/>
  <c r="AB564" i="1" s="1"/>
  <c r="AC564" i="1" s="1"/>
  <c r="V558" i="1"/>
  <c r="AB558" i="1" s="1"/>
  <c r="AC558" i="1" s="1"/>
  <c r="V555" i="1"/>
  <c r="AB555" i="1" s="1"/>
  <c r="AC555" i="1" s="1"/>
  <c r="V551" i="1"/>
  <c r="AB551" i="1" s="1"/>
  <c r="AC551" i="1" s="1"/>
  <c r="V548" i="1"/>
  <c r="AB548" i="1" s="1"/>
  <c r="AC548" i="1" s="1"/>
  <c r="V525" i="1"/>
  <c r="AB525" i="1" s="1"/>
  <c r="AC525" i="1" s="1"/>
  <c r="V524" i="1"/>
  <c r="AB524" i="1" s="1"/>
  <c r="AC524" i="1" s="1"/>
  <c r="V519" i="1"/>
  <c r="AB519" i="1" s="1"/>
  <c r="AC519" i="1" s="1"/>
  <c r="V516" i="1"/>
  <c r="AB516" i="1" s="1"/>
  <c r="AC516" i="1" s="1"/>
  <c r="V514" i="1"/>
  <c r="AB514" i="1" s="1"/>
  <c r="AC514" i="1" s="1"/>
  <c r="V494" i="1"/>
  <c r="AB494" i="1" s="1"/>
  <c r="AC494" i="1" s="1"/>
  <c r="V488" i="1"/>
  <c r="AB488" i="1" s="1"/>
  <c r="AC488" i="1" s="1"/>
  <c r="V487" i="1"/>
  <c r="AB487" i="1" s="1"/>
  <c r="AC487" i="1" s="1"/>
  <c r="V479" i="1"/>
  <c r="AB479" i="1" s="1"/>
  <c r="AC479" i="1" s="1"/>
  <c r="V477" i="1"/>
  <c r="AB477" i="1" s="1"/>
  <c r="AC477" i="1" s="1"/>
  <c r="V464" i="1"/>
  <c r="AB464" i="1" s="1"/>
  <c r="AC464" i="1" s="1"/>
  <c r="V460" i="1"/>
  <c r="AB460" i="1" s="1"/>
  <c r="AC460" i="1" s="1"/>
  <c r="V459" i="1"/>
  <c r="AB459" i="1" s="1"/>
  <c r="AC459" i="1" s="1"/>
  <c r="V451" i="1"/>
  <c r="AB451" i="1" s="1"/>
  <c r="AC451" i="1" s="1"/>
  <c r="V450" i="1"/>
  <c r="AB450" i="1" s="1"/>
  <c r="AC450" i="1" s="1"/>
  <c r="V449" i="1"/>
  <c r="AB449" i="1" s="1"/>
  <c r="AC449" i="1" s="1"/>
  <c r="V443" i="1"/>
  <c r="V416" i="1"/>
  <c r="AB416" i="1" s="1"/>
  <c r="AC416" i="1" s="1"/>
  <c r="V414" i="1"/>
  <c r="AB414" i="1" s="1"/>
  <c r="AC414" i="1" s="1"/>
  <c r="V413" i="1"/>
  <c r="AB413" i="1" s="1"/>
  <c r="AC413" i="1" s="1"/>
  <c r="V412" i="1"/>
  <c r="AB412" i="1" s="1"/>
  <c r="AC412" i="1" s="1"/>
  <c r="V409" i="1"/>
  <c r="AB409" i="1" s="1"/>
  <c r="AC409" i="1" s="1"/>
  <c r="V388" i="1"/>
  <c r="AB388" i="1" s="1"/>
  <c r="AC388" i="1" s="1"/>
  <c r="V380" i="1"/>
  <c r="AB380" i="1" s="1"/>
  <c r="AC380" i="1" s="1"/>
  <c r="V377" i="1"/>
  <c r="AB377" i="1" s="1"/>
  <c r="AC377" i="1" s="1"/>
  <c r="V374" i="1"/>
  <c r="AB374" i="1" s="1"/>
  <c r="AC374" i="1" s="1"/>
  <c r="V372" i="1"/>
  <c r="AB372" i="1" s="1"/>
  <c r="AC372" i="1" s="1"/>
  <c r="V357" i="1"/>
  <c r="AB357" i="1" s="1"/>
  <c r="AC357" i="1" s="1"/>
  <c r="V355" i="1"/>
  <c r="AB355" i="1" s="1"/>
  <c r="AC355" i="1" s="1"/>
  <c r="V350" i="1"/>
  <c r="AB350" i="1" s="1"/>
  <c r="AC350" i="1" s="1"/>
  <c r="V349" i="1"/>
  <c r="AB349" i="1" s="1"/>
  <c r="AC349" i="1" s="1"/>
  <c r="V346" i="1"/>
  <c r="AB346" i="1" s="1"/>
  <c r="AC346" i="1" s="1"/>
  <c r="V345" i="1"/>
  <c r="AB345" i="1" s="1"/>
  <c r="AC345" i="1" s="1"/>
  <c r="V344" i="1"/>
  <c r="AB344" i="1" s="1"/>
  <c r="AC344" i="1" s="1"/>
  <c r="V304" i="1"/>
  <c r="AB304" i="1" s="1"/>
  <c r="AC304" i="1" s="1"/>
  <c r="V300" i="1"/>
  <c r="V298" i="1"/>
  <c r="AB298" i="1" s="1"/>
  <c r="AC298" i="1" s="1"/>
  <c r="V297" i="1"/>
  <c r="AB297" i="1" s="1"/>
  <c r="AC297" i="1" s="1"/>
  <c r="V292" i="1"/>
  <c r="AB292" i="1" s="1"/>
  <c r="AC292" i="1" s="1"/>
  <c r="V274" i="1"/>
  <c r="AB274" i="1" s="1"/>
  <c r="AC274" i="1" s="1"/>
  <c r="V263" i="1"/>
  <c r="AB263" i="1" s="1"/>
  <c r="AC263" i="1" s="1"/>
  <c r="V262" i="1"/>
  <c r="AB262" i="1" s="1"/>
  <c r="AC262" i="1" s="1"/>
  <c r="V261" i="1"/>
  <c r="AB261" i="1" s="1"/>
  <c r="AC261" i="1" s="1"/>
  <c r="V260" i="1"/>
  <c r="AB260" i="1" s="1"/>
  <c r="AC260" i="1" s="1"/>
  <c r="V242" i="1"/>
  <c r="AB242" i="1" s="1"/>
  <c r="AC242" i="1" s="1"/>
  <c r="V238" i="1"/>
  <c r="AB238" i="1" s="1"/>
  <c r="AC238" i="1" s="1"/>
  <c r="V232" i="1"/>
  <c r="V229" i="1"/>
  <c r="AB229" i="1" s="1"/>
  <c r="AC229" i="1" s="1"/>
  <c r="V225" i="1"/>
  <c r="AB225" i="1" s="1"/>
  <c r="AC225" i="1" s="1"/>
  <c r="V219" i="1"/>
  <c r="AB219" i="1" s="1"/>
  <c r="AC219" i="1" s="1"/>
  <c r="V218" i="1"/>
  <c r="AB218" i="1" s="1"/>
  <c r="AC218" i="1" s="1"/>
  <c r="V196" i="1"/>
  <c r="AB196" i="1" s="1"/>
  <c r="AC196" i="1" s="1"/>
  <c r="V192" i="1"/>
  <c r="AB192" i="1" s="1"/>
  <c r="AC192" i="1" s="1"/>
  <c r="V185" i="1"/>
  <c r="AB185" i="1" s="1"/>
  <c r="AC185" i="1" s="1"/>
  <c r="V184" i="1"/>
  <c r="AB184" i="1" s="1"/>
  <c r="AC184" i="1" s="1"/>
  <c r="V182" i="1"/>
  <c r="AB182" i="1" s="1"/>
  <c r="AC182" i="1" s="1"/>
  <c r="V166" i="1"/>
  <c r="AB166" i="1" s="1"/>
  <c r="AC166" i="1" s="1"/>
  <c r="V158" i="1"/>
  <c r="AB158" i="1" s="1"/>
  <c r="AC158" i="1" s="1"/>
  <c r="V154" i="1"/>
  <c r="AB154" i="1" s="1"/>
  <c r="AC154" i="1" s="1"/>
  <c r="V152" i="1"/>
  <c r="AB152" i="1" s="1"/>
  <c r="AC152" i="1" s="1"/>
  <c r="V150" i="1"/>
  <c r="AB150" i="1" s="1"/>
  <c r="AC150" i="1" s="1"/>
  <c r="V138" i="1"/>
  <c r="AB138" i="1" s="1"/>
  <c r="AC138" i="1" s="1"/>
  <c r="V137" i="1"/>
  <c r="AB137" i="1" s="1"/>
  <c r="AC137" i="1" s="1"/>
  <c r="V136" i="1"/>
  <c r="AB136" i="1" s="1"/>
  <c r="AC136" i="1" s="1"/>
  <c r="V134" i="1"/>
  <c r="AB134" i="1" s="1"/>
  <c r="AC134" i="1" s="1"/>
  <c r="V132" i="1"/>
  <c r="AB132" i="1" s="1"/>
  <c r="AC132" i="1" s="1"/>
  <c r="V129" i="1"/>
  <c r="V123" i="1"/>
  <c r="AB123" i="1" s="1"/>
  <c r="AC123" i="1" s="1"/>
  <c r="V99" i="1"/>
  <c r="AB99" i="1" s="1"/>
  <c r="AC99" i="1" s="1"/>
  <c r="V98" i="1"/>
  <c r="AB98" i="1" s="1"/>
  <c r="AC98" i="1" s="1"/>
  <c r="V96" i="1"/>
  <c r="AB96" i="1" s="1"/>
  <c r="AC96" i="1" s="1"/>
  <c r="V95" i="1"/>
  <c r="AB95" i="1" s="1"/>
  <c r="AC95" i="1" s="1"/>
  <c r="V88" i="1"/>
  <c r="AB88" i="1" s="1"/>
  <c r="AC88" i="1" s="1"/>
  <c r="V69" i="1"/>
  <c r="AB69" i="1" s="1"/>
  <c r="AC69" i="1" s="1"/>
  <c r="V62" i="1"/>
  <c r="AB62" i="1" s="1"/>
  <c r="AC62" i="1" s="1"/>
  <c r="V56" i="1"/>
  <c r="AB56" i="1" s="1"/>
  <c r="AC56" i="1" s="1"/>
  <c r="V51" i="1"/>
  <c r="AB51" i="1" s="1"/>
  <c r="AC51" i="1" s="1"/>
  <c r="V48" i="1"/>
  <c r="AB48" i="1" s="1"/>
  <c r="AC48" i="1" s="1"/>
  <c r="V36" i="1"/>
  <c r="AB36" i="1" s="1"/>
  <c r="AC36" i="1" s="1"/>
  <c r="V34" i="1"/>
  <c r="AB34" i="1" s="1"/>
  <c r="AC34" i="1" s="1"/>
  <c r="V33" i="1"/>
  <c r="AB33" i="1" s="1"/>
  <c r="AC33" i="1" s="1"/>
  <c r="V32" i="1"/>
  <c r="AB32" i="1" s="1"/>
  <c r="AC32" i="1" s="1"/>
  <c r="V30" i="1"/>
  <c r="AB30" i="1" s="1"/>
  <c r="AC30" i="1" s="1"/>
  <c r="V28" i="1"/>
  <c r="AB28" i="1" s="1"/>
  <c r="AC28" i="1" s="1"/>
  <c r="V27" i="1"/>
  <c r="AB27" i="1" s="1"/>
  <c r="AC27" i="1" s="1"/>
  <c r="V8" i="1"/>
  <c r="AB8" i="1" s="1"/>
  <c r="AC8" i="1" s="1"/>
  <c r="V11" i="1"/>
  <c r="AB11" i="1" s="1"/>
  <c r="AC11" i="1" s="1"/>
  <c r="V13" i="1"/>
  <c r="AB13" i="1" s="1"/>
  <c r="AC13" i="1" s="1"/>
  <c r="V14" i="1"/>
  <c r="AB14" i="1" s="1"/>
  <c r="AC14" i="1" s="1"/>
  <c r="V16" i="1"/>
  <c r="AB16" i="1" s="1"/>
  <c r="AC16" i="1" s="1"/>
  <c r="V25" i="1"/>
  <c r="AB25" i="1" s="1"/>
  <c r="AC25" i="1" s="1"/>
  <c r="V26" i="1"/>
  <c r="AB26" i="1" s="1"/>
  <c r="AC26" i="1" s="1"/>
  <c r="V37" i="1"/>
  <c r="AB37" i="1" s="1"/>
  <c r="AC37" i="1" s="1"/>
  <c r="V38" i="1"/>
  <c r="AB38" i="1" s="1"/>
  <c r="AC38" i="1" s="1"/>
  <c r="V40" i="1"/>
  <c r="AB40" i="1" s="1"/>
  <c r="AC40" i="1" s="1"/>
  <c r="V42" i="1"/>
  <c r="AB42" i="1" s="1"/>
  <c r="AC42" i="1" s="1"/>
  <c r="V44" i="1"/>
  <c r="AB44" i="1" s="1"/>
  <c r="AC44" i="1" s="1"/>
  <c r="V63" i="1"/>
  <c r="AB63" i="1" s="1"/>
  <c r="AC63" i="1" s="1"/>
  <c r="V66" i="1"/>
  <c r="V72" i="1"/>
  <c r="AB72" i="1" s="1"/>
  <c r="AC72" i="1" s="1"/>
  <c r="V76" i="1"/>
  <c r="AB76" i="1" s="1"/>
  <c r="AC76" i="1" s="1"/>
  <c r="V82" i="1"/>
  <c r="AB82" i="1" s="1"/>
  <c r="AC82" i="1" s="1"/>
  <c r="V84" i="1"/>
  <c r="AB84" i="1" s="1"/>
  <c r="AC84" i="1" s="1"/>
  <c r="V85" i="1"/>
  <c r="AB85" i="1" s="1"/>
  <c r="AC85" i="1" s="1"/>
  <c r="V100" i="1"/>
  <c r="AB100" i="1" s="1"/>
  <c r="AC100" i="1" s="1"/>
  <c r="V113" i="1"/>
  <c r="AB113" i="1" s="1"/>
  <c r="AC113" i="1" s="1"/>
  <c r="V114" i="1"/>
  <c r="AB114" i="1" s="1"/>
  <c r="AC114" i="1" s="1"/>
  <c r="V115" i="1"/>
  <c r="AB115" i="1" s="1"/>
  <c r="AC115" i="1" s="1"/>
  <c r="V116" i="1"/>
  <c r="AB116" i="1" s="1"/>
  <c r="AC116" i="1" s="1"/>
  <c r="V117" i="1"/>
  <c r="AB117" i="1" s="1"/>
  <c r="AC117" i="1" s="1"/>
  <c r="V118" i="1"/>
  <c r="AB118" i="1" s="1"/>
  <c r="AC118" i="1" s="1"/>
  <c r="V139" i="1"/>
  <c r="V143" i="1"/>
  <c r="AB143" i="1" s="1"/>
  <c r="AC143" i="1" s="1"/>
  <c r="V145" i="1"/>
  <c r="AB145" i="1" s="1"/>
  <c r="AC145" i="1" s="1"/>
  <c r="V146" i="1"/>
  <c r="V149" i="1"/>
  <c r="V160" i="1"/>
  <c r="AB160" i="1" s="1"/>
  <c r="AC160" i="1" s="1"/>
  <c r="V164" i="1"/>
  <c r="AB164" i="1" s="1"/>
  <c r="AC164" i="1" s="1"/>
  <c r="V167" i="1"/>
  <c r="AB167" i="1" s="1"/>
  <c r="AC167" i="1" s="1"/>
  <c r="V173" i="1"/>
  <c r="AB173" i="1" s="1"/>
  <c r="AC173" i="1" s="1"/>
  <c r="V174" i="1"/>
  <c r="AB174" i="1" s="1"/>
  <c r="AC174" i="1" s="1"/>
  <c r="V177" i="1"/>
  <c r="AB177" i="1" s="1"/>
  <c r="AC177" i="1" s="1"/>
  <c r="V178" i="1"/>
  <c r="V198" i="1"/>
  <c r="AB198" i="1" s="1"/>
  <c r="AC198" i="1" s="1"/>
  <c r="V203" i="1"/>
  <c r="V207" i="1"/>
  <c r="AB207" i="1" s="1"/>
  <c r="AC207" i="1" s="1"/>
  <c r="V209" i="1"/>
  <c r="AB209" i="1" s="1"/>
  <c r="AC209" i="1" s="1"/>
  <c r="V213" i="1"/>
  <c r="V215" i="1"/>
  <c r="AB215" i="1" s="1"/>
  <c r="AC215" i="1" s="1"/>
  <c r="V216" i="1"/>
  <c r="AB216" i="1" s="1"/>
  <c r="AC216" i="1" s="1"/>
  <c r="V248" i="1"/>
  <c r="AB248" i="1" s="1"/>
  <c r="AC248" i="1" s="1"/>
  <c r="V249" i="1"/>
  <c r="AB249" i="1" s="1"/>
  <c r="AC249" i="1" s="1"/>
  <c r="V250" i="1"/>
  <c r="AB250" i="1" s="1"/>
  <c r="AC250" i="1" s="1"/>
  <c r="V252" i="1"/>
  <c r="AB252" i="1" s="1"/>
  <c r="AC252" i="1" s="1"/>
  <c r="V254" i="1"/>
  <c r="AB254" i="1" s="1"/>
  <c r="AC254" i="1" s="1"/>
  <c r="V268" i="1"/>
  <c r="AB268" i="1" s="1"/>
  <c r="AC268" i="1" s="1"/>
  <c r="V272" i="1"/>
  <c r="AB272" i="1" s="1"/>
  <c r="AC272" i="1" s="1"/>
  <c r="V275" i="1"/>
  <c r="AB275" i="1" s="1"/>
  <c r="AC275" i="1" s="1"/>
  <c r="V282" i="1"/>
  <c r="AB282" i="1" s="1"/>
  <c r="AC282" i="1" s="1"/>
  <c r="V285" i="1"/>
  <c r="V287" i="1"/>
  <c r="AB287" i="1" s="1"/>
  <c r="AC287" i="1" s="1"/>
  <c r="V291" i="1"/>
  <c r="AB291" i="1" s="1"/>
  <c r="AC291" i="1" s="1"/>
  <c r="V307" i="1"/>
  <c r="AB307" i="1" s="1"/>
  <c r="AC307" i="1" s="1"/>
  <c r="V312" i="1"/>
  <c r="AB312" i="1" s="1"/>
  <c r="AC312" i="1" s="1"/>
  <c r="V315" i="1"/>
  <c r="AB315" i="1" s="1"/>
  <c r="AC315" i="1" s="1"/>
  <c r="V323" i="1"/>
  <c r="AB323" i="1" s="1"/>
  <c r="AC323" i="1" s="1"/>
  <c r="V327" i="1"/>
  <c r="AB327" i="1" s="1"/>
  <c r="AC327" i="1" s="1"/>
  <c r="V330" i="1"/>
  <c r="AB330" i="1" s="1"/>
  <c r="AC330" i="1" s="1"/>
  <c r="V331" i="1"/>
  <c r="AB331" i="1" s="1"/>
  <c r="AC331" i="1" s="1"/>
  <c r="V358" i="1"/>
  <c r="AB358" i="1" s="1"/>
  <c r="AC358" i="1" s="1"/>
  <c r="V361" i="1"/>
  <c r="AB361" i="1" s="1"/>
  <c r="AC361" i="1" s="1"/>
  <c r="V364" i="1"/>
  <c r="V366" i="1"/>
  <c r="AB366" i="1" s="1"/>
  <c r="AC366" i="1" s="1"/>
  <c r="V369" i="1"/>
  <c r="AB369" i="1" s="1"/>
  <c r="AC369" i="1" s="1"/>
  <c r="V386" i="1"/>
  <c r="AB386" i="1" s="1"/>
  <c r="AC386" i="1" s="1"/>
  <c r="V387" i="1"/>
  <c r="AB387" i="1" s="1"/>
  <c r="AC387" i="1" s="1"/>
  <c r="V393" i="1"/>
  <c r="AB393" i="1" s="1"/>
  <c r="AC393" i="1" s="1"/>
  <c r="V394" i="1"/>
  <c r="AB394" i="1" s="1"/>
  <c r="AC394" i="1" s="1"/>
  <c r="V395" i="1"/>
  <c r="AB395" i="1" s="1"/>
  <c r="AC395" i="1" s="1"/>
  <c r="V402" i="1"/>
  <c r="AB402" i="1" s="1"/>
  <c r="AC402" i="1" s="1"/>
  <c r="V407" i="1"/>
  <c r="AB407" i="1" s="1"/>
  <c r="AC407" i="1" s="1"/>
  <c r="V420" i="1"/>
  <c r="AB420" i="1" s="1"/>
  <c r="AC420" i="1" s="1"/>
  <c r="V421" i="1"/>
  <c r="AB421" i="1" s="1"/>
  <c r="AC421" i="1" s="1"/>
  <c r="V422" i="1"/>
  <c r="AB422" i="1" s="1"/>
  <c r="AC422" i="1" s="1"/>
  <c r="V436" i="1"/>
  <c r="AB436" i="1" s="1"/>
  <c r="AC436" i="1" s="1"/>
  <c r="V437" i="1"/>
  <c r="AB437" i="1" s="1"/>
  <c r="AC437" i="1" s="1"/>
  <c r="V441" i="1"/>
  <c r="AB441" i="1" s="1"/>
  <c r="AC441" i="1" s="1"/>
  <c r="V442" i="1"/>
  <c r="AB442" i="1" s="1"/>
  <c r="AC442" i="1" s="1"/>
  <c r="V466" i="1"/>
  <c r="AB466" i="1" s="1"/>
  <c r="AC466" i="1" s="1"/>
  <c r="V471" i="1"/>
  <c r="AB471" i="1" s="1"/>
  <c r="AC471" i="1" s="1"/>
  <c r="V473" i="1"/>
  <c r="AB473" i="1" s="1"/>
  <c r="AC473" i="1" s="1"/>
  <c r="V474" i="1"/>
  <c r="AB474" i="1" s="1"/>
  <c r="AC474" i="1" s="1"/>
  <c r="V476" i="1"/>
  <c r="AB476" i="1" s="1"/>
  <c r="AC476" i="1" s="1"/>
  <c r="V490" i="1"/>
  <c r="AB490" i="1" s="1"/>
  <c r="AC490" i="1" s="1"/>
  <c r="V492" i="1"/>
  <c r="AB492" i="1" s="1"/>
  <c r="AC492" i="1" s="1"/>
  <c r="V501" i="1"/>
  <c r="AB501" i="1" s="1"/>
  <c r="AC501" i="1" s="1"/>
  <c r="V502" i="1"/>
  <c r="AB502" i="1" s="1"/>
  <c r="AC502" i="1" s="1"/>
  <c r="V507" i="1"/>
  <c r="AB507" i="1" s="1"/>
  <c r="AC507" i="1" s="1"/>
  <c r="V510" i="1"/>
  <c r="AB510" i="1" s="1"/>
  <c r="AC510" i="1" s="1"/>
  <c r="V513" i="1"/>
  <c r="AB513" i="1" s="1"/>
  <c r="AC513" i="1" s="1"/>
  <c r="V526" i="1"/>
  <c r="AB526" i="1" s="1"/>
  <c r="AC526" i="1" s="1"/>
  <c r="V528" i="1"/>
  <c r="AB528" i="1" s="1"/>
  <c r="AC528" i="1" s="1"/>
  <c r="V530" i="1"/>
  <c r="AB530" i="1" s="1"/>
  <c r="AC530" i="1" s="1"/>
  <c r="V531" i="1"/>
  <c r="AB531" i="1" s="1"/>
  <c r="AC531" i="1" s="1"/>
  <c r="V538" i="1"/>
  <c r="AB538" i="1" s="1"/>
  <c r="AC538" i="1" s="1"/>
  <c r="V545" i="1"/>
  <c r="AB545" i="1" s="1"/>
  <c r="AC545" i="1" s="1"/>
  <c r="V546" i="1"/>
  <c r="AB546" i="1" s="1"/>
  <c r="AC546" i="1" s="1"/>
  <c r="V573" i="1"/>
  <c r="AB573" i="1" s="1"/>
  <c r="AC573" i="1" s="1"/>
  <c r="V574" i="1"/>
  <c r="AB574" i="1" s="1"/>
  <c r="AC574" i="1" s="1"/>
  <c r="V579" i="1"/>
  <c r="AB579" i="1" s="1"/>
  <c r="AC579" i="1" s="1"/>
  <c r="V582" i="1"/>
  <c r="AB582" i="1" s="1"/>
  <c r="AC582" i="1" s="1"/>
  <c r="V587" i="1"/>
  <c r="AB587" i="1" s="1"/>
  <c r="AC587" i="1" s="1"/>
  <c r="V598" i="1"/>
  <c r="AB598" i="1" s="1"/>
  <c r="AC598" i="1" s="1"/>
  <c r="V601" i="1"/>
  <c r="AB601" i="1" s="1"/>
  <c r="AC601" i="1" s="1"/>
  <c r="V606" i="1"/>
  <c r="AB606" i="1" s="1"/>
  <c r="AC606" i="1" s="1"/>
  <c r="V607" i="1"/>
  <c r="AB607" i="1" s="1"/>
  <c r="AC607" i="1" s="1"/>
  <c r="V608" i="1"/>
  <c r="AB608" i="1" s="1"/>
  <c r="AC608" i="1" s="1"/>
  <c r="V611" i="1"/>
  <c r="AB611" i="1" s="1"/>
  <c r="AC611" i="1" s="1"/>
  <c r="V612" i="1"/>
  <c r="AB612" i="1" s="1"/>
  <c r="AC612" i="1" s="1"/>
  <c r="V630" i="1"/>
  <c r="AB630" i="1" s="1"/>
  <c r="AC630" i="1" s="1"/>
  <c r="V639" i="1"/>
  <c r="AB639" i="1" s="1"/>
  <c r="AC639" i="1" s="1"/>
  <c r="V643" i="1"/>
  <c r="AB643" i="1" s="1"/>
  <c r="AC643" i="1" s="1"/>
  <c r="V644" i="1"/>
  <c r="AB644" i="1" s="1"/>
  <c r="AC644" i="1" s="1"/>
  <c r="V650" i="1"/>
  <c r="AB650" i="1" s="1"/>
  <c r="AC650" i="1" s="1"/>
  <c r="V653" i="1"/>
  <c r="AB653" i="1" s="1"/>
  <c r="AC653" i="1" s="1"/>
  <c r="V655" i="1"/>
  <c r="AB655" i="1" s="1"/>
  <c r="AC655" i="1" s="1"/>
  <c r="V679" i="1"/>
  <c r="AB679" i="1" s="1"/>
  <c r="AC679" i="1" s="1"/>
  <c r="V680" i="1"/>
  <c r="AB680" i="1" s="1"/>
  <c r="AC680" i="1" s="1"/>
  <c r="V683" i="1"/>
  <c r="AB683" i="1" s="1"/>
  <c r="AC683" i="1" s="1"/>
  <c r="V684" i="1"/>
  <c r="AB684" i="1" s="1"/>
  <c r="AC684" i="1" s="1"/>
  <c r="V685" i="1"/>
  <c r="V697" i="1"/>
  <c r="AB697" i="1" s="1"/>
  <c r="AC697" i="1" s="1"/>
  <c r="V704" i="1"/>
  <c r="AB704" i="1" s="1"/>
  <c r="AC704" i="1" s="1"/>
  <c r="V709" i="1"/>
  <c r="AB709" i="1" s="1"/>
  <c r="AC709" i="1" s="1"/>
  <c r="V710" i="1"/>
  <c r="AB710" i="1" s="1"/>
  <c r="AC710" i="1" s="1"/>
  <c r="V711" i="1"/>
  <c r="V712" i="1"/>
  <c r="AB712" i="1" s="1"/>
  <c r="AC712" i="1" s="1"/>
  <c r="V716" i="1"/>
  <c r="AB716" i="1" s="1"/>
  <c r="AC716" i="1" s="1"/>
  <c r="V737" i="1"/>
  <c r="AB737" i="1" s="1"/>
  <c r="AC737" i="1" s="1"/>
  <c r="V739" i="1"/>
  <c r="V742" i="1"/>
  <c r="AB742" i="1" s="1"/>
  <c r="AC742" i="1" s="1"/>
  <c r="V744" i="1"/>
  <c r="AB744" i="1" s="1"/>
  <c r="AC744" i="1" s="1"/>
  <c r="V747" i="1"/>
  <c r="AB747" i="1" s="1"/>
  <c r="AC747" i="1" s="1"/>
  <c r="V750" i="1"/>
  <c r="AB750" i="1" s="1"/>
  <c r="AC750" i="1" s="1"/>
  <c r="V756" i="1"/>
  <c r="AB756" i="1" s="1"/>
  <c r="AC756" i="1" s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W172" i="1" s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W208" i="1" s="1"/>
  <c r="U209" i="1"/>
  <c r="U210" i="1"/>
  <c r="U211" i="1"/>
  <c r="U212" i="1"/>
  <c r="U213" i="1"/>
  <c r="U214" i="1"/>
  <c r="U215" i="1"/>
  <c r="U216" i="1"/>
  <c r="U217" i="1"/>
  <c r="U218" i="1"/>
  <c r="U219" i="1"/>
  <c r="U220" i="1"/>
  <c r="W220" i="1" s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W280" i="1" s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W328" i="1" s="1"/>
  <c r="U329" i="1"/>
  <c r="U330" i="1"/>
  <c r="U331" i="1"/>
  <c r="U332" i="1"/>
  <c r="U333" i="1"/>
  <c r="U334" i="1"/>
  <c r="U335" i="1"/>
  <c r="U336" i="1"/>
  <c r="U337" i="1"/>
  <c r="U338" i="1"/>
  <c r="U339" i="1"/>
  <c r="U340" i="1"/>
  <c r="W340" i="1" s="1"/>
  <c r="U341" i="1"/>
  <c r="U342" i="1"/>
  <c r="U343" i="1"/>
  <c r="U344" i="1"/>
  <c r="U345" i="1"/>
  <c r="U346" i="1"/>
  <c r="U347" i="1"/>
  <c r="U348" i="1"/>
  <c r="U349" i="1"/>
  <c r="U350" i="1"/>
  <c r="U351" i="1"/>
  <c r="U352" i="1"/>
  <c r="W352" i="1" s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W400" i="1" s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W484" i="1" s="1"/>
  <c r="U485" i="1"/>
  <c r="U486" i="1"/>
  <c r="U487" i="1"/>
  <c r="U488" i="1"/>
  <c r="U489" i="1"/>
  <c r="U490" i="1"/>
  <c r="U491" i="1"/>
  <c r="U492" i="1"/>
  <c r="U493" i="1"/>
  <c r="U494" i="1"/>
  <c r="U495" i="1"/>
  <c r="U496" i="1"/>
  <c r="W496" i="1" s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W544" i="1" s="1"/>
  <c r="U545" i="1"/>
  <c r="U546" i="1"/>
  <c r="U547" i="1"/>
  <c r="U548" i="1"/>
  <c r="U549" i="1"/>
  <c r="U550" i="1"/>
  <c r="U551" i="1"/>
  <c r="U552" i="1"/>
  <c r="U553" i="1"/>
  <c r="U554" i="1"/>
  <c r="U555" i="1"/>
  <c r="U556" i="1"/>
  <c r="W556" i="1" s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W580" i="1" s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W652" i="1" s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2" i="1"/>
  <c r="W2" i="1" l="1"/>
  <c r="W761" i="1"/>
  <c r="W749" i="1"/>
  <c r="W725" i="1"/>
  <c r="W713" i="1"/>
  <c r="W701" i="1"/>
  <c r="W665" i="1"/>
  <c r="W641" i="1"/>
  <c r="W629" i="1"/>
  <c r="W593" i="1"/>
  <c r="W581" i="1"/>
  <c r="W557" i="1"/>
  <c r="W533" i="1"/>
  <c r="W521" i="1"/>
  <c r="W509" i="1"/>
  <c r="W497" i="1"/>
  <c r="W485" i="1"/>
  <c r="W461" i="1"/>
  <c r="W425" i="1"/>
  <c r="W401" i="1"/>
  <c r="W389" i="1"/>
  <c r="W365" i="1"/>
  <c r="W353" i="1"/>
  <c r="W341" i="1"/>
  <c r="W329" i="1"/>
  <c r="W317" i="1"/>
  <c r="W305" i="1"/>
  <c r="W293" i="1"/>
  <c r="W281" i="1"/>
  <c r="W269" i="1"/>
  <c r="W257" i="1"/>
  <c r="W245" i="1"/>
  <c r="W233" i="1"/>
  <c r="W221" i="1"/>
  <c r="W197" i="1"/>
  <c r="W161" i="1"/>
  <c r="W125" i="1"/>
  <c r="W101" i="1"/>
  <c r="W89" i="1"/>
  <c r="W77" i="1"/>
  <c r="W65" i="1"/>
  <c r="W53" i="1"/>
  <c r="W41" i="1"/>
  <c r="W29" i="1"/>
  <c r="W17" i="1"/>
  <c r="W5" i="1"/>
  <c r="W762" i="1"/>
  <c r="W738" i="1"/>
  <c r="W714" i="1"/>
  <c r="W702" i="1"/>
  <c r="W654" i="1"/>
  <c r="W642" i="1"/>
  <c r="W618" i="1"/>
  <c r="W594" i="1"/>
  <c r="W570" i="1"/>
  <c r="W534" i="1"/>
  <c r="W522" i="1"/>
  <c r="W498" i="1"/>
  <c r="W486" i="1"/>
  <c r="W462" i="1"/>
  <c r="W438" i="1"/>
  <c r="W426" i="1"/>
  <c r="W390" i="1"/>
  <c r="W378" i="1"/>
  <c r="W354" i="1"/>
  <c r="W342" i="1"/>
  <c r="W318" i="1"/>
  <c r="W306" i="1"/>
  <c r="W294" i="1"/>
  <c r="W270" i="1"/>
  <c r="W258" i="1"/>
  <c r="W246" i="1"/>
  <c r="W234" i="1"/>
  <c r="W222" i="1"/>
  <c r="W210" i="1"/>
  <c r="W186" i="1"/>
  <c r="W162" i="1"/>
  <c r="W126" i="1"/>
  <c r="W102" i="1"/>
  <c r="W90" i="1"/>
  <c r="W78" i="1"/>
  <c r="W54" i="1"/>
  <c r="W18" i="1"/>
  <c r="W6" i="1"/>
  <c r="W603" i="1"/>
  <c r="W339" i="1"/>
  <c r="W255" i="1"/>
  <c r="W243" i="1"/>
  <c r="W3" i="1"/>
  <c r="W693" i="1"/>
  <c r="W105" i="1"/>
  <c r="W512" i="1"/>
  <c r="W452" i="1"/>
  <c r="W392" i="1"/>
  <c r="W751" i="1"/>
  <c r="W223" i="1"/>
  <c r="W151" i="1"/>
  <c r="W767" i="1"/>
  <c r="W623" i="1"/>
  <c r="W527" i="1"/>
  <c r="W467" i="1"/>
  <c r="W383" i="1"/>
  <c r="W155" i="1"/>
  <c r="W694" i="1"/>
  <c r="W550" i="1"/>
  <c r="W106" i="1"/>
  <c r="W705" i="1"/>
  <c r="W681" i="1"/>
  <c r="W669" i="1"/>
  <c r="W645" i="1"/>
  <c r="W633" i="1"/>
  <c r="W621" i="1"/>
  <c r="W609" i="1"/>
  <c r="W561" i="1"/>
  <c r="W549" i="1"/>
  <c r="W537" i="1"/>
  <c r="W489" i="1"/>
  <c r="W453" i="1"/>
  <c r="W429" i="1"/>
  <c r="W417" i="1"/>
  <c r="W405" i="1"/>
  <c r="W333" i="1"/>
  <c r="W321" i="1"/>
  <c r="W309" i="1"/>
  <c r="W273" i="1"/>
  <c r="W237" i="1"/>
  <c r="W189" i="1"/>
  <c r="W165" i="1"/>
  <c r="W141" i="1"/>
  <c r="W93" i="1"/>
  <c r="W57" i="1"/>
  <c r="W21" i="1"/>
  <c r="W9" i="1"/>
  <c r="W699" i="1"/>
  <c r="W675" i="1"/>
  <c r="W663" i="1"/>
  <c r="W651" i="1"/>
  <c r="W615" i="1"/>
  <c r="W495" i="1"/>
  <c r="W483" i="1"/>
  <c r="W447" i="1"/>
  <c r="W435" i="1"/>
  <c r="W423" i="1"/>
  <c r="W411" i="1"/>
  <c r="W399" i="1"/>
  <c r="W363" i="1"/>
  <c r="W279" i="1"/>
  <c r="W183" i="1"/>
  <c r="W171" i="1"/>
  <c r="W159" i="1"/>
  <c r="W147" i="1"/>
  <c r="W135" i="1"/>
  <c r="W111" i="1"/>
  <c r="W75" i="1"/>
  <c r="W39" i="1"/>
  <c r="W766" i="1"/>
  <c r="W70" i="1"/>
  <c r="W758" i="1"/>
  <c r="W746" i="1"/>
  <c r="W734" i="1"/>
  <c r="W722" i="1"/>
  <c r="W759" i="1"/>
  <c r="W735" i="1"/>
  <c r="W698" i="1"/>
  <c r="W602" i="1"/>
  <c r="W554" i="1"/>
  <c r="W518" i="1"/>
  <c r="W470" i="1"/>
  <c r="W338" i="1"/>
  <c r="W278" i="1"/>
  <c r="W230" i="1"/>
  <c r="W86" i="1"/>
  <c r="W719" i="1"/>
  <c r="W695" i="1"/>
  <c r="W659" i="1"/>
  <c r="W647" i="1"/>
  <c r="W635" i="1"/>
  <c r="W599" i="1"/>
  <c r="W575" i="1"/>
  <c r="W563" i="1"/>
  <c r="W539" i="1"/>
  <c r="W515" i="1"/>
  <c r="W503" i="1"/>
  <c r="W491" i="1"/>
  <c r="W455" i="1"/>
  <c r="W431" i="1"/>
  <c r="W419" i="1"/>
  <c r="W371" i="1"/>
  <c r="W359" i="1"/>
  <c r="W347" i="1"/>
  <c r="W335" i="1"/>
  <c r="W311" i="1"/>
  <c r="W299" i="1"/>
  <c r="W251" i="1"/>
  <c r="W239" i="1"/>
  <c r="W191" i="1"/>
  <c r="W119" i="1"/>
  <c r="W107" i="1"/>
  <c r="W71" i="1"/>
  <c r="W59" i="1"/>
  <c r="W47" i="1"/>
  <c r="W23" i="1"/>
  <c r="W658" i="1"/>
  <c r="W586" i="1"/>
  <c r="W22" i="1"/>
  <c r="W614" i="1"/>
  <c r="W566" i="1"/>
  <c r="W506" i="1"/>
  <c r="W458" i="1"/>
  <c r="W410" i="1"/>
  <c r="W362" i="1"/>
  <c r="W314" i="1"/>
  <c r="W266" i="1"/>
  <c r="W170" i="1"/>
  <c r="W122" i="1"/>
  <c r="W74" i="1"/>
  <c r="W657" i="1"/>
  <c r="W585" i="1"/>
  <c r="W465" i="1"/>
  <c r="W381" i="1"/>
  <c r="W201" i="1"/>
  <c r="W153" i="1"/>
  <c r="W45" i="1"/>
  <c r="W674" i="1"/>
  <c r="W578" i="1"/>
  <c r="W482" i="1"/>
  <c r="W434" i="1"/>
  <c r="W326" i="1"/>
  <c r="W290" i="1"/>
  <c r="W194" i="1"/>
  <c r="W50" i="1"/>
  <c r="W764" i="1"/>
  <c r="W752" i="1"/>
  <c r="W740" i="1"/>
  <c r="W728" i="1"/>
  <c r="W668" i="1"/>
  <c r="W656" i="1"/>
  <c r="W632" i="1"/>
  <c r="W620" i="1"/>
  <c r="W584" i="1"/>
  <c r="W572" i="1"/>
  <c r="W560" i="1"/>
  <c r="W536" i="1"/>
  <c r="W500" i="1"/>
  <c r="W440" i="1"/>
  <c r="W428" i="1"/>
  <c r="W404" i="1"/>
  <c r="W368" i="1"/>
  <c r="W356" i="1"/>
  <c r="W332" i="1"/>
  <c r="W320" i="1"/>
  <c r="W308" i="1"/>
  <c r="W296" i="1"/>
  <c r="W284" i="1"/>
  <c r="W236" i="1"/>
  <c r="W224" i="1"/>
  <c r="W212" i="1"/>
  <c r="W200" i="1"/>
  <c r="W188" i="1"/>
  <c r="W176" i="1"/>
  <c r="W140" i="1"/>
  <c r="W128" i="1"/>
  <c r="W104" i="1"/>
  <c r="W92" i="1"/>
  <c r="W80" i="1"/>
  <c r="W68" i="1"/>
  <c r="W20" i="1"/>
  <c r="W686" i="1"/>
  <c r="W638" i="1"/>
  <c r="W590" i="1"/>
  <c r="W542" i="1"/>
  <c r="W446" i="1"/>
  <c r="W398" i="1"/>
  <c r="W302" i="1"/>
  <c r="W206" i="1"/>
  <c r="W110" i="1"/>
  <c r="W763" i="1"/>
  <c r="W727" i="1"/>
  <c r="W715" i="1"/>
  <c r="W703" i="1"/>
  <c r="W691" i="1"/>
  <c r="W667" i="1"/>
  <c r="W631" i="1"/>
  <c r="W619" i="1"/>
  <c r="W595" i="1"/>
  <c r="W583" i="1"/>
  <c r="W571" i="1"/>
  <c r="W559" i="1"/>
  <c r="W547" i="1"/>
  <c r="W535" i="1"/>
  <c r="W523" i="1"/>
  <c r="W511" i="1"/>
  <c r="W499" i="1"/>
  <c r="W475" i="1"/>
  <c r="W463" i="1"/>
  <c r="W439" i="1"/>
  <c r="W427" i="1"/>
  <c r="W415" i="1"/>
  <c r="W403" i="1"/>
  <c r="W391" i="1"/>
  <c r="W379" i="1"/>
  <c r="W367" i="1"/>
  <c r="W343" i="1"/>
  <c r="W319" i="1"/>
  <c r="W295" i="1"/>
  <c r="W283" i="1"/>
  <c r="W271" i="1"/>
  <c r="W259" i="1"/>
  <c r="W247" i="1"/>
  <c r="W235" i="1"/>
  <c r="W211" i="1"/>
  <c r="W199" i="1"/>
  <c r="W187" i="1"/>
  <c r="W175" i="1"/>
  <c r="W163" i="1"/>
  <c r="W127" i="1"/>
  <c r="W103" i="1"/>
  <c r="W91" i="1"/>
  <c r="W79" i="1"/>
  <c r="W67" i="1"/>
  <c r="W55" i="1"/>
  <c r="W43" i="1"/>
  <c r="W31" i="1"/>
  <c r="W19" i="1"/>
  <c r="W7" i="1"/>
  <c r="W743" i="1"/>
  <c r="W755" i="1"/>
  <c r="W768" i="1"/>
  <c r="W760" i="1"/>
  <c r="W748" i="1"/>
  <c r="W736" i="1"/>
  <c r="W724" i="1"/>
  <c r="W700" i="1"/>
  <c r="W688" i="1"/>
  <c r="W676" i="1"/>
  <c r="W640" i="1"/>
  <c r="W604" i="1"/>
  <c r="W592" i="1"/>
  <c r="W532" i="1"/>
  <c r="W520" i="1"/>
  <c r="W508" i="1"/>
  <c r="W472" i="1"/>
  <c r="W448" i="1"/>
  <c r="W424" i="1"/>
  <c r="W376" i="1"/>
  <c r="W316" i="1"/>
  <c r="W256" i="1"/>
  <c r="W244" i="1"/>
  <c r="W148" i="1"/>
  <c r="W124" i="1"/>
  <c r="W112" i="1"/>
  <c r="W64" i="1"/>
  <c r="W52" i="1"/>
  <c r="W4" i="1"/>
  <c r="W753" i="1"/>
  <c r="W723" i="1"/>
  <c r="W687" i="1"/>
  <c r="W627" i="1"/>
  <c r="W567" i="1"/>
  <c r="W543" i="1"/>
  <c r="W375" i="1"/>
  <c r="W351" i="1"/>
  <c r="W303" i="1"/>
  <c r="W267" i="1"/>
  <c r="W231" i="1"/>
  <c r="W195" i="1"/>
  <c r="W87" i="1"/>
  <c r="W15" i="1"/>
  <c r="W741" i="1"/>
  <c r="W757" i="1"/>
  <c r="W745" i="1"/>
  <c r="W733" i="1"/>
  <c r="W721" i="1"/>
  <c r="W673" i="1"/>
  <c r="W661" i="1"/>
  <c r="W649" i="1"/>
  <c r="W637" i="1"/>
  <c r="W625" i="1"/>
  <c r="W613" i="1"/>
  <c r="W589" i="1"/>
  <c r="W577" i="1"/>
  <c r="W565" i="1"/>
  <c r="W553" i="1"/>
  <c r="W541" i="1"/>
  <c r="W529" i="1"/>
  <c r="W517" i="1"/>
  <c r="W505" i="1"/>
  <c r="W493" i="1"/>
  <c r="W481" i="1"/>
  <c r="W469" i="1"/>
  <c r="W457" i="1"/>
  <c r="W445" i="1"/>
  <c r="W433" i="1"/>
  <c r="W397" i="1"/>
  <c r="W385" i="1"/>
  <c r="W373" i="1"/>
  <c r="W337" i="1"/>
  <c r="W325" i="1"/>
  <c r="W313" i="1"/>
  <c r="W301" i="1"/>
  <c r="W289" i="1"/>
  <c r="W277" i="1"/>
  <c r="W265" i="1"/>
  <c r="W253" i="1"/>
  <c r="W241" i="1"/>
  <c r="W217" i="1"/>
  <c r="W205" i="1"/>
  <c r="W193" i="1"/>
  <c r="W181" i="1"/>
  <c r="W169" i="1"/>
  <c r="W157" i="1"/>
  <c r="W133" i="1"/>
  <c r="W121" i="1"/>
  <c r="W109" i="1"/>
  <c r="W97" i="1"/>
  <c r="W73" i="1"/>
  <c r="W61" i="1"/>
  <c r="W49" i="1"/>
  <c r="W732" i="1"/>
  <c r="W720" i="1"/>
  <c r="W708" i="1"/>
  <c r="W672" i="1"/>
  <c r="W648" i="1"/>
  <c r="W636" i="1"/>
  <c r="W624" i="1"/>
  <c r="W600" i="1"/>
  <c r="W576" i="1"/>
  <c r="W552" i="1"/>
  <c r="W540" i="1"/>
  <c r="W504" i="1"/>
  <c r="W480" i="1"/>
  <c r="W468" i="1"/>
  <c r="W456" i="1"/>
  <c r="W444" i="1"/>
  <c r="W432" i="1"/>
  <c r="W408" i="1"/>
  <c r="W396" i="1"/>
  <c r="W384" i="1"/>
  <c r="W360" i="1"/>
  <c r="W348" i="1"/>
  <c r="W336" i="1"/>
  <c r="W324" i="1"/>
  <c r="W288" i="1"/>
  <c r="W276" i="1"/>
  <c r="W264" i="1"/>
  <c r="W240" i="1"/>
  <c r="W228" i="1"/>
  <c r="W204" i="1"/>
  <c r="W180" i="1"/>
  <c r="W168" i="1"/>
  <c r="W156" i="1"/>
  <c r="W144" i="1"/>
  <c r="W120" i="1"/>
  <c r="W108" i="1"/>
  <c r="W60" i="1"/>
  <c r="W24" i="1"/>
  <c r="W12" i="1"/>
  <c r="W227" i="1"/>
  <c r="W179" i="1"/>
  <c r="W131" i="1"/>
  <c r="W83" i="1"/>
  <c r="W35" i="1"/>
  <c r="W754" i="1"/>
  <c r="W718" i="1"/>
  <c r="W706" i="1"/>
  <c r="W682" i="1"/>
  <c r="W670" i="1"/>
  <c r="W646" i="1"/>
  <c r="W634" i="1"/>
  <c r="W610" i="1"/>
  <c r="W562" i="1"/>
  <c r="W478" i="1"/>
  <c r="W454" i="1"/>
  <c r="W430" i="1"/>
  <c r="W418" i="1"/>
  <c r="W406" i="1"/>
  <c r="W382" i="1"/>
  <c r="W370" i="1"/>
  <c r="W334" i="1"/>
  <c r="W322" i="1"/>
  <c r="W310" i="1"/>
  <c r="W286" i="1"/>
  <c r="W226" i="1"/>
  <c r="W214" i="1"/>
  <c r="W202" i="1"/>
  <c r="W190" i="1"/>
  <c r="W142" i="1"/>
  <c r="W130" i="1"/>
  <c r="W94" i="1"/>
  <c r="W58" i="1"/>
  <c r="W46" i="1"/>
  <c r="W10" i="1"/>
  <c r="W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tc={D0A1EDF2-2F0C-4D89-AB8E-4FB09393B066}</author>
    <author>tc={44B276ED-ECE2-43A4-B462-B4EE316BF0FA}</author>
  </authors>
  <commentList>
    <comment ref="D6" authorId="0" shapeId="0" xr:uid="{D0A1EDF2-2F0C-4D89-AB8E-4FB09393B06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contempla el coste de las órdenes que no han sido pagadas</t>
      </text>
    </comment>
    <comment ref="C7" authorId="1" shapeId="0" xr:uid="{44B276ED-ECE2-43A4-B462-B4EE316BF0F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Margen bruto en porcentaje</t>
      </text>
    </comment>
  </commentList>
</comments>
</file>

<file path=xl/sharedStrings.xml><?xml version="1.0" encoding="utf-8"?>
<sst xmlns="http://schemas.openxmlformats.org/spreadsheetml/2006/main" count="6608" uniqueCount="665">
  <si>
    <t>Nombre del Cliente</t>
  </si>
  <si>
    <t>Hora de Llegada</t>
  </si>
  <si>
    <t>Hora de Salida</t>
  </si>
  <si>
    <t>Mesero Asignado</t>
  </si>
  <si>
    <t>Tipo de Servicio</t>
  </si>
  <si>
    <t>Propina</t>
  </si>
  <si>
    <t>Estado de la Mesa</t>
  </si>
  <si>
    <t>Platos Ordenados</t>
  </si>
  <si>
    <t>Cliente_724</t>
  </si>
  <si>
    <t>Mesero_3</t>
  </si>
  <si>
    <t>Almuerzo</t>
  </si>
  <si>
    <t>Reservada</t>
  </si>
  <si>
    <t>Cliente_538</t>
  </si>
  <si>
    <t>Mesero_1</t>
  </si>
  <si>
    <t>Desayuno</t>
  </si>
  <si>
    <t>Efectivo</t>
  </si>
  <si>
    <t>Colombia</t>
  </si>
  <si>
    <t>Cliente_911</t>
  </si>
  <si>
    <t>Mesero_2</t>
  </si>
  <si>
    <t>Libre</t>
  </si>
  <si>
    <t>Brasil</t>
  </si>
  <si>
    <t xml:space="preserve"> Plato_17</t>
  </si>
  <si>
    <t xml:space="preserve"> Plato_19</t>
  </si>
  <si>
    <t>Cliente_129</t>
  </si>
  <si>
    <t>Mesero_5</t>
  </si>
  <si>
    <t>Paraguay</t>
  </si>
  <si>
    <t>Cliente_938</t>
  </si>
  <si>
    <t>Mesero_4</t>
  </si>
  <si>
    <t>Cliente_965</t>
  </si>
  <si>
    <t>Cena</t>
  </si>
  <si>
    <t>Plato_8</t>
  </si>
  <si>
    <t>Cliente_306</t>
  </si>
  <si>
    <t>Ocupada</t>
  </si>
  <si>
    <t>Venezuela</t>
  </si>
  <si>
    <t>Cliente_974</t>
  </si>
  <si>
    <t xml:space="preserve"> Plato_16</t>
  </si>
  <si>
    <t>Cliente_740</t>
  </si>
  <si>
    <t>Bolivia</t>
  </si>
  <si>
    <t xml:space="preserve"> Plato_7</t>
  </si>
  <si>
    <t xml:space="preserve"> Plato_12</t>
  </si>
  <si>
    <t>Cliente_33</t>
  </si>
  <si>
    <t>Uruguay</t>
  </si>
  <si>
    <t>Cliente_881</t>
  </si>
  <si>
    <t>Cliente_890</t>
  </si>
  <si>
    <t xml:space="preserve"> Plato_8</t>
  </si>
  <si>
    <t>Cliente_873</t>
  </si>
  <si>
    <t>Plato_9</t>
  </si>
  <si>
    <t>Cliente_780</t>
  </si>
  <si>
    <t xml:space="preserve"> Plato_11</t>
  </si>
  <si>
    <t xml:space="preserve"> Plato_14</t>
  </si>
  <si>
    <t>Cliente_728</t>
  </si>
  <si>
    <t xml:space="preserve"> Plato_13</t>
  </si>
  <si>
    <t>Cliente_175</t>
  </si>
  <si>
    <t>Plato_16</t>
  </si>
  <si>
    <t>Cliente_200</t>
  </si>
  <si>
    <t>Ecuador</t>
  </si>
  <si>
    <t xml:space="preserve"> Plato_4</t>
  </si>
  <si>
    <t>Cliente_190</t>
  </si>
  <si>
    <t xml:space="preserve"> Plato_20</t>
  </si>
  <si>
    <t xml:space="preserve"> Plato_10</t>
  </si>
  <si>
    <t>Cliente_290</t>
  </si>
  <si>
    <t>Chile</t>
  </si>
  <si>
    <t>Plato_20</t>
  </si>
  <si>
    <t>Cliente_972</t>
  </si>
  <si>
    <t xml:space="preserve"> Plato_1</t>
  </si>
  <si>
    <t>Cliente_210</t>
  </si>
  <si>
    <t xml:space="preserve"> Plato_3</t>
  </si>
  <si>
    <t xml:space="preserve"> Plato_15</t>
  </si>
  <si>
    <t>Cliente_88</t>
  </si>
  <si>
    <t xml:space="preserve"> Plato_18</t>
  </si>
  <si>
    <t xml:space="preserve"> Plato_9</t>
  </si>
  <si>
    <t>Cliente_427</t>
  </si>
  <si>
    <t>Cliente_424</t>
  </si>
  <si>
    <t>Cliente_824</t>
  </si>
  <si>
    <t>Plato_18</t>
  </si>
  <si>
    <t>Cliente_107</t>
  </si>
  <si>
    <t>Cliente_775</t>
  </si>
  <si>
    <t>Cliente_358</t>
  </si>
  <si>
    <t>Argentina</t>
  </si>
  <si>
    <t>Cliente_377</t>
  </si>
  <si>
    <t>Cliente_361</t>
  </si>
  <si>
    <t>Cliente_229</t>
  </si>
  <si>
    <t>Cliente_27</t>
  </si>
  <si>
    <t>Cliente_103</t>
  </si>
  <si>
    <t xml:space="preserve"> Plato_6</t>
  </si>
  <si>
    <t>Cliente_1</t>
  </si>
  <si>
    <t>Cliente_828</t>
  </si>
  <si>
    <t>Cliente_874</t>
  </si>
  <si>
    <t>Plato_2</t>
  </si>
  <si>
    <t>Cliente_999</t>
  </si>
  <si>
    <t>Plato_13</t>
  </si>
  <si>
    <t>Cliente_167</t>
  </si>
  <si>
    <t>Cliente_606</t>
  </si>
  <si>
    <t>Plato_19</t>
  </si>
  <si>
    <t>Cliente_710</t>
  </si>
  <si>
    <t>Cliente_870</t>
  </si>
  <si>
    <t>Cliente_230</t>
  </si>
  <si>
    <t>Cliente_814</t>
  </si>
  <si>
    <t>Cliente_640</t>
  </si>
  <si>
    <t>Plato_4</t>
  </si>
  <si>
    <t>Cliente_623</t>
  </si>
  <si>
    <t>Cliente_72</t>
  </si>
  <si>
    <t>Cliente_963</t>
  </si>
  <si>
    <t xml:space="preserve"> Plato_5</t>
  </si>
  <si>
    <t>Cliente_929</t>
  </si>
  <si>
    <t>Cliente_708</t>
  </si>
  <si>
    <t>Cliente_631</t>
  </si>
  <si>
    <t>Cliente_894</t>
  </si>
  <si>
    <t>Cliente_63</t>
  </si>
  <si>
    <t xml:space="preserve"> Plato_2</t>
  </si>
  <si>
    <t>Cliente_144</t>
  </si>
  <si>
    <t>Cliente_390</t>
  </si>
  <si>
    <t>Cliente_886</t>
  </si>
  <si>
    <t>Cliente_510</t>
  </si>
  <si>
    <t>Cliente_878</t>
  </si>
  <si>
    <t>Cliente_977</t>
  </si>
  <si>
    <t>Cliente_553</t>
  </si>
  <si>
    <t>Cliente_792</t>
  </si>
  <si>
    <t>Cliente_265</t>
  </si>
  <si>
    <t>Cliente_946</t>
  </si>
  <si>
    <t>Cliente_614</t>
  </si>
  <si>
    <t>Cliente_352</t>
  </si>
  <si>
    <t>Cliente_784</t>
  </si>
  <si>
    <t>Cliente_118</t>
  </si>
  <si>
    <t>Cliente_61</t>
  </si>
  <si>
    <t>Cliente_440</t>
  </si>
  <si>
    <t>Cliente_258</t>
  </si>
  <si>
    <t>Cliente_742</t>
  </si>
  <si>
    <t>Plato_6</t>
  </si>
  <si>
    <t>Cliente_865</t>
  </si>
  <si>
    <t>Cliente_79</t>
  </si>
  <si>
    <t>Cliente_42</t>
  </si>
  <si>
    <t>Cliente_374</t>
  </si>
  <si>
    <t>Cliente_636</t>
  </si>
  <si>
    <t>Plato_12</t>
  </si>
  <si>
    <t>Cliente_753</t>
  </si>
  <si>
    <t>Cliente_632</t>
  </si>
  <si>
    <t>Cliente_969</t>
  </si>
  <si>
    <t>Plato_17</t>
  </si>
  <si>
    <t>Cliente_574</t>
  </si>
  <si>
    <t>Cliente_292</t>
  </si>
  <si>
    <t>Cliente_148</t>
  </si>
  <si>
    <t>Cliente_747</t>
  </si>
  <si>
    <t>Cliente_501</t>
  </si>
  <si>
    <t>Plato_1</t>
  </si>
  <si>
    <t>Cliente_733</t>
  </si>
  <si>
    <t>Cliente_36</t>
  </si>
  <si>
    <t>Cliente_1000</t>
  </si>
  <si>
    <t>Cliente_607</t>
  </si>
  <si>
    <t>Cliente_378</t>
  </si>
  <si>
    <t>Cliente_612</t>
  </si>
  <si>
    <t>Cliente_452</t>
  </si>
  <si>
    <t>Cliente_244</t>
  </si>
  <si>
    <t>Cliente_840</t>
  </si>
  <si>
    <t>Cliente_993</t>
  </si>
  <si>
    <t>Cliente_29</t>
  </si>
  <si>
    <t>Cliente_313</t>
  </si>
  <si>
    <t>Cliente_520</t>
  </si>
  <si>
    <t>Cliente_388</t>
  </si>
  <si>
    <t>Cliente_384</t>
  </si>
  <si>
    <t>Cliente_517</t>
  </si>
  <si>
    <t>Cliente_711</t>
  </si>
  <si>
    <t>Cliente_651</t>
  </si>
  <si>
    <t>Cliente_545</t>
  </si>
  <si>
    <t>Cliente_116</t>
  </si>
  <si>
    <t>Cliente_170</t>
  </si>
  <si>
    <t>Cliente_92</t>
  </si>
  <si>
    <t>Cliente_552</t>
  </si>
  <si>
    <t>Plato_3</t>
  </si>
  <si>
    <t>Cliente_627</t>
  </si>
  <si>
    <t>Cliente_588</t>
  </si>
  <si>
    <t>Cliente_949</t>
  </si>
  <si>
    <t>Cliente_863</t>
  </si>
  <si>
    <t>Cliente_140</t>
  </si>
  <si>
    <t>Cliente_523</t>
  </si>
  <si>
    <t>Cliente_916</t>
  </si>
  <si>
    <t>Cliente_416</t>
  </si>
  <si>
    <t>Plato_10</t>
  </si>
  <si>
    <t>Cliente_346</t>
  </si>
  <si>
    <t>Cliente_381</t>
  </si>
  <si>
    <t>Plato_7</t>
  </si>
  <si>
    <t>Cliente_791</t>
  </si>
  <si>
    <t>Cliente_697</t>
  </si>
  <si>
    <t>Cliente_516</t>
  </si>
  <si>
    <t>Cliente_541</t>
  </si>
  <si>
    <t>Cliente_830</t>
  </si>
  <si>
    <t>Cliente_656</t>
  </si>
  <si>
    <t>Cliente_486</t>
  </si>
  <si>
    <t>Cliente_774</t>
  </si>
  <si>
    <t>Cliente_26</t>
  </si>
  <si>
    <t>Cliente_273</t>
  </si>
  <si>
    <t>Cliente_798</t>
  </si>
  <si>
    <t>Cliente_8</t>
  </si>
  <si>
    <t>Cliente_31</t>
  </si>
  <si>
    <t>Cliente_658</t>
  </si>
  <si>
    <t>Cliente_773</t>
  </si>
  <si>
    <t>Cliente_158</t>
  </si>
  <si>
    <t>Cliente_569</t>
  </si>
  <si>
    <t>Cliente_286</t>
  </si>
  <si>
    <t>Cliente_199</t>
  </si>
  <si>
    <t>Cliente_712</t>
  </si>
  <si>
    <t>Cliente_56</t>
  </si>
  <si>
    <t>Cliente_670</t>
  </si>
  <si>
    <t>Cliente_909</t>
  </si>
  <si>
    <t>Cliente_402</t>
  </si>
  <si>
    <t>Cliente_709</t>
  </si>
  <si>
    <t>Cliente_533</t>
  </si>
  <si>
    <t>Cliente_953</t>
  </si>
  <si>
    <t>Cliente_380</t>
  </si>
  <si>
    <t>Cliente_964</t>
  </si>
  <si>
    <t>Cliente_939</t>
  </si>
  <si>
    <t>Cliente_536</t>
  </si>
  <si>
    <t>Cliente_5</t>
  </si>
  <si>
    <t>Cliente_115</t>
  </si>
  <si>
    <t>Cliente_580</t>
  </si>
  <si>
    <t>Cliente_788</t>
  </si>
  <si>
    <t>Cliente_892</t>
  </si>
  <si>
    <t>Cliente_406</t>
  </si>
  <si>
    <t>Cliente_295</t>
  </si>
  <si>
    <t>Cliente_547</t>
  </si>
  <si>
    <t>Cliente_156</t>
  </si>
  <si>
    <t>Cliente_768</t>
  </si>
  <si>
    <t>Plato_14</t>
  </si>
  <si>
    <t>Cliente_359</t>
  </si>
  <si>
    <t>Cliente_131</t>
  </si>
  <si>
    <t>Plato_5</t>
  </si>
  <si>
    <t>Cliente_485</t>
  </si>
  <si>
    <t>Cliente_493</t>
  </si>
  <si>
    <t>Cliente_282</t>
  </si>
  <si>
    <t>Cliente_850</t>
  </si>
  <si>
    <t>Cliente_301</t>
  </si>
  <si>
    <t>Cliente_124</t>
  </si>
  <si>
    <t>Cliente_741</t>
  </si>
  <si>
    <t>Cliente_610</t>
  </si>
  <si>
    <t>Cliente_681</t>
  </si>
  <si>
    <t>Cliente_173</t>
  </si>
  <si>
    <t>Cliente_55</t>
  </si>
  <si>
    <t>Cliente_653</t>
  </si>
  <si>
    <t>Cliente_628</t>
  </si>
  <si>
    <t>Cliente_715</t>
  </si>
  <si>
    <t>Cliente_321</t>
  </si>
  <si>
    <t>Cliente_442</t>
  </si>
  <si>
    <t>Cliente_752</t>
  </si>
  <si>
    <t>Cliente_727</t>
  </si>
  <si>
    <t>Cliente_548</t>
  </si>
  <si>
    <t>Cliente_30</t>
  </si>
  <si>
    <t>Cliente_412</t>
  </si>
  <si>
    <t>Cliente_646</t>
  </si>
  <si>
    <t>Cliente_151</t>
  </si>
  <si>
    <t>Cliente_318</t>
  </si>
  <si>
    <t>Cliente_336</t>
  </si>
  <si>
    <t>Cliente_560</t>
  </si>
  <si>
    <t>Cliente_367</t>
  </si>
  <si>
    <t>Cliente_765</t>
  </si>
  <si>
    <t>Cliente_679</t>
  </si>
  <si>
    <t>Cliente_512</t>
  </si>
  <si>
    <t>Cliente_701</t>
  </si>
  <si>
    <t>Cliente_331</t>
  </si>
  <si>
    <t>Cliente_83</t>
  </si>
  <si>
    <t>Cliente_339</t>
  </si>
  <si>
    <t>Cliente_323</t>
  </si>
  <si>
    <t>Cliente_678</t>
  </si>
  <si>
    <t>Cliente_74</t>
  </si>
  <si>
    <t>Cliente_146</t>
  </si>
  <si>
    <t>Cliente_212</t>
  </si>
  <si>
    <t>Cliente_3</t>
  </si>
  <si>
    <t>Cliente_176</t>
  </si>
  <si>
    <t>Cliente_551</t>
  </si>
  <si>
    <t>Cliente_240</t>
  </si>
  <si>
    <t>Plato_15</t>
  </si>
  <si>
    <t>Cliente_759</t>
  </si>
  <si>
    <t>Cliente_959</t>
  </si>
  <si>
    <t>Cliente_744</t>
  </si>
  <si>
    <t>Cliente_189</t>
  </si>
  <si>
    <t>Cliente_576</t>
  </si>
  <si>
    <t>Cliente_474</t>
  </si>
  <si>
    <t>Cliente_990</t>
  </si>
  <si>
    <t>Cliente_67</t>
  </si>
  <si>
    <t>Cliente_445</t>
  </si>
  <si>
    <t>Cliente_984</t>
  </si>
  <si>
    <t>Cliente_877</t>
  </si>
  <si>
    <t>Cliente_494</t>
  </si>
  <si>
    <t>Cliente_264</t>
  </si>
  <si>
    <t>Plato_11</t>
  </si>
  <si>
    <t>Cliente_142</t>
  </si>
  <si>
    <t>Cliente_599</t>
  </si>
  <si>
    <t>Cliente_856</t>
  </si>
  <si>
    <t>Cliente_722</t>
  </si>
  <si>
    <t>Cliente_935</t>
  </si>
  <si>
    <t>Cliente_961</t>
  </si>
  <si>
    <t>Cliente_924</t>
  </si>
  <si>
    <t>Cliente_579</t>
  </si>
  <si>
    <t>Cliente_567</t>
  </si>
  <si>
    <t>Cliente_927</t>
  </si>
  <si>
    <t>Cliente_539</t>
  </si>
  <si>
    <t>Cliente_872</t>
  </si>
  <si>
    <t>Cliente_425</t>
  </si>
  <si>
    <t>Cliente_700</t>
  </si>
  <si>
    <t>Cliente_665</t>
  </si>
  <si>
    <t>Cliente_978</t>
  </si>
  <si>
    <t>Cliente_577</t>
  </si>
  <si>
    <t>Cliente_429</t>
  </si>
  <si>
    <t>Cliente_811</t>
  </si>
  <si>
    <t>Cliente_228</t>
  </si>
  <si>
    <t>Cliente_249</t>
  </si>
  <si>
    <t>Cliente_326</t>
  </si>
  <si>
    <t>Cliente_281</t>
  </si>
  <si>
    <t>Cliente_686</t>
  </si>
  <si>
    <t>Cliente_418</t>
  </si>
  <si>
    <t>Cliente_397</t>
  </si>
  <si>
    <t>Cliente_477</t>
  </si>
  <si>
    <t>Cliente_300</t>
  </si>
  <si>
    <t>Cliente_928</t>
  </si>
  <si>
    <t>Cliente_132</t>
  </si>
  <si>
    <t>Cliente_53</t>
  </si>
  <si>
    <t>Cliente_673</t>
  </si>
  <si>
    <t>Cliente_243</t>
  </si>
  <si>
    <t>Cliente_730</t>
  </si>
  <si>
    <t>Cliente_617</t>
  </si>
  <si>
    <t>Cliente_827</t>
  </si>
  <si>
    <t>Cliente_184</t>
  </si>
  <si>
    <t>Cliente_345</t>
  </si>
  <si>
    <t>Cliente_277</t>
  </si>
  <si>
    <t>Cliente_981</t>
  </si>
  <si>
    <t>Cliente_24</t>
  </si>
  <si>
    <t>Cliente_463</t>
  </si>
  <si>
    <t>Cliente_746</t>
  </si>
  <si>
    <t>Cliente_409</t>
  </si>
  <si>
    <t>Cliente_729</t>
  </si>
  <si>
    <t>Cliente_565</t>
  </si>
  <si>
    <t>Cliente_195</t>
  </si>
  <si>
    <t>Cliente_211</t>
  </si>
  <si>
    <t>Cliente_385</t>
  </si>
  <si>
    <t>Cliente_986</t>
  </si>
  <si>
    <t>Cliente_994</t>
  </si>
  <si>
    <t>Cliente_648</t>
  </si>
  <si>
    <t>Cliente_702</t>
  </si>
  <si>
    <t>Cliente_846</t>
  </si>
  <si>
    <t>Cliente_620</t>
  </si>
  <si>
    <t>Cliente_672</t>
  </si>
  <si>
    <t>Cliente_735</t>
  </si>
  <si>
    <t>Cliente_268</t>
  </si>
  <si>
    <t>Cliente_161</t>
  </si>
  <si>
    <t>Cliente_600</t>
  </si>
  <si>
    <t>Cliente_654</t>
  </si>
  <si>
    <t>Cliente_269</t>
  </si>
  <si>
    <t>Cliente_12</t>
  </si>
  <si>
    <t>Cliente_294</t>
  </si>
  <si>
    <t>Cliente_659</t>
  </si>
  <si>
    <t>Cliente_47</t>
  </si>
  <si>
    <t>Cliente_544</t>
  </si>
  <si>
    <t>Cliente_633</t>
  </si>
  <si>
    <t>Cliente_154</t>
  </si>
  <si>
    <t>Cliente_489</t>
  </si>
  <si>
    <t>Cliente_350</t>
  </si>
  <si>
    <t>Cliente_797</t>
  </si>
  <si>
    <t>Cliente_436</t>
  </si>
  <si>
    <t>Cliente_597</t>
  </si>
  <si>
    <t>Cliente_823</t>
  </si>
  <si>
    <t>Cliente_690</t>
  </si>
  <si>
    <t>Cliente_216</t>
  </si>
  <si>
    <t>Cliente_546</t>
  </si>
  <si>
    <t>Cliente_524</t>
  </si>
  <si>
    <t>Cliente_193</t>
  </si>
  <si>
    <t>Cliente_794</t>
  </si>
  <si>
    <t>Cliente_602</t>
  </si>
  <si>
    <t>Cliente_296</t>
  </si>
  <si>
    <t>Cliente_568</t>
  </si>
  <si>
    <t>Cliente_897</t>
  </si>
  <si>
    <t>Cliente_816</t>
  </si>
  <si>
    <t>Cliente_221</t>
  </si>
  <si>
    <t>Cliente_755</t>
  </si>
  <si>
    <t>Cliente_289</t>
  </si>
  <si>
    <t>Cliente_476</t>
  </si>
  <si>
    <t>Cliente_940</t>
  </si>
  <si>
    <t>Cliente_707</t>
  </si>
  <si>
    <t>Cliente_644</t>
  </si>
  <si>
    <t>Cliente_619</t>
  </si>
  <si>
    <t>Cliente_833</t>
  </si>
  <si>
    <t>Cliente_899</t>
  </si>
  <si>
    <t>Cliente_498</t>
  </si>
  <si>
    <t>Cliente_470</t>
  </si>
  <si>
    <t>Cliente_191</t>
  </si>
  <si>
    <t>Cliente_183</t>
  </si>
  <si>
    <t>Cliente_499</t>
  </si>
  <si>
    <t>Cliente_495</t>
  </si>
  <si>
    <t>Cliente_54</t>
  </si>
  <si>
    <t>Cliente_923</t>
  </si>
  <si>
    <t>Cliente_453</t>
  </si>
  <si>
    <t>Cliente_14</t>
  </si>
  <si>
    <t>Cliente_611</t>
  </si>
  <si>
    <t>Cliente_666</t>
  </si>
  <si>
    <t>Cliente_505</t>
  </si>
  <si>
    <t>Cliente_858</t>
  </si>
  <si>
    <t>Cliente_882</t>
  </si>
  <si>
    <t>Cliente_275</t>
  </si>
  <si>
    <t>Cliente_871</t>
  </si>
  <si>
    <t>Cliente_841</t>
  </si>
  <si>
    <t>Cliente_789</t>
  </si>
  <si>
    <t>Cliente_141</t>
  </si>
  <si>
    <t>Cliente_992</t>
  </si>
  <si>
    <t>Cliente_622</t>
  </si>
  <si>
    <t>Cliente_508</t>
  </si>
  <si>
    <t>Cliente_676</t>
  </si>
  <si>
    <t>Cliente_667</t>
  </si>
  <si>
    <t>Cliente_609</t>
  </si>
  <si>
    <t>Cliente_471</t>
  </si>
  <si>
    <t>Cliente_196</t>
  </si>
  <si>
    <t>Cliente_563</t>
  </si>
  <si>
    <t>Cliente_991</t>
  </si>
  <si>
    <t>Cliente_330</t>
  </si>
  <si>
    <t>Cliente_943</t>
  </si>
  <si>
    <t>Cliente_285</t>
  </si>
  <si>
    <t>Cliente_905</t>
  </si>
  <si>
    <t>Cliente_543</t>
  </si>
  <si>
    <t>Cliente_239</t>
  </si>
  <si>
    <t>Cliente_315</t>
  </si>
  <si>
    <t>Cliente_166</t>
  </si>
  <si>
    <t>Cliente_157</t>
  </si>
  <si>
    <t>Cliente_912</t>
  </si>
  <si>
    <t>Cliente_736</t>
  </si>
  <si>
    <t>Cliente_328</t>
  </si>
  <si>
    <t>Cliente_919</t>
  </si>
  <si>
    <t>Cliente_958</t>
  </si>
  <si>
    <t>Cliente_395</t>
  </si>
  <si>
    <t>Cliente_287</t>
  </si>
  <si>
    <t>Cliente_479</t>
  </si>
  <si>
    <t>Cliente_160</t>
  </si>
  <si>
    <t>Cliente_109</t>
  </si>
  <si>
    <t>Cliente_342</t>
  </si>
  <si>
    <t>Cliente_332</t>
  </si>
  <si>
    <t>Cliente_689</t>
  </si>
  <si>
    <t>Cliente_518</t>
  </si>
  <si>
    <t>Cliente_348</t>
  </si>
  <si>
    <t>Cliente_259</t>
  </si>
  <si>
    <t>Cliente_869</t>
  </si>
  <si>
    <t>Cliente_842</t>
  </si>
  <si>
    <t>Cliente_349</t>
  </si>
  <si>
    <t>Cliente_316</t>
  </si>
  <si>
    <t>Cliente_732</t>
  </si>
  <si>
    <t>Cliente_807</t>
  </si>
  <si>
    <t>Cliente_900</t>
  </si>
  <si>
    <t>Cliente_143</t>
  </si>
  <si>
    <t>Cliente_405</t>
  </si>
  <si>
    <t>Cliente_473</t>
  </si>
  <si>
    <t>Cliente_404</t>
  </si>
  <si>
    <t>Cliente_717</t>
  </si>
  <si>
    <t>Cliente_783</t>
  </si>
  <si>
    <t>Cliente_589</t>
  </si>
  <si>
    <t>Cliente_284</t>
  </si>
  <si>
    <t>Cliente_207</t>
  </si>
  <si>
    <t>Cliente_531</t>
  </si>
  <si>
    <t>Cliente_420</t>
  </si>
  <si>
    <t>Cliente_989</t>
  </si>
  <si>
    <t>Cliente_421</t>
  </si>
  <si>
    <t>Cliente_194</t>
  </si>
  <si>
    <t>Cliente_876</t>
  </si>
  <si>
    <t>Cliente_365</t>
  </si>
  <si>
    <t>Cliente_185</t>
  </si>
  <si>
    <t>Cliente_558</t>
  </si>
  <si>
    <t>Cliente_535</t>
  </si>
  <si>
    <t>Cliente_18</t>
  </si>
  <si>
    <t>Cliente_696</t>
  </si>
  <si>
    <t>Cliente_704</t>
  </si>
  <si>
    <t>Cliente_720</t>
  </si>
  <si>
    <t>Cliente_624</t>
  </si>
  <si>
    <t>Cliente_434</t>
  </si>
  <si>
    <t>Cliente_149</t>
  </si>
  <si>
    <t>Cliente_125</t>
  </si>
  <si>
    <t>Cliente_618</t>
  </si>
  <si>
    <t>Cliente_527</t>
  </si>
  <si>
    <t>Cliente_71</t>
  </si>
  <si>
    <t>Cliente_437</t>
  </si>
  <si>
    <t>Cliente_719</t>
  </si>
  <si>
    <t>Cliente_354</t>
  </si>
  <si>
    <t>Cliente_363</t>
  </si>
  <si>
    <t>Cliente_778</t>
  </si>
  <si>
    <t>Cliente_637</t>
  </si>
  <si>
    <t>Cliente_948</t>
  </si>
  <si>
    <t>Cliente_172</t>
  </si>
  <si>
    <t>Cliente_70</t>
  </si>
  <si>
    <t>Cliente_835</t>
  </si>
  <si>
    <t>Cliente_821</t>
  </si>
  <si>
    <t>Cliente_509</t>
  </si>
  <si>
    <t>Cliente_951</t>
  </si>
  <si>
    <t>Cliente_819</t>
  </si>
  <si>
    <t>Cliente_334</t>
  </si>
  <si>
    <t>Cliente_787</t>
  </si>
  <si>
    <t>Cliente_616</t>
  </si>
  <si>
    <t>Cliente_422</t>
  </si>
  <si>
    <t>Cliente_930</t>
  </si>
  <si>
    <t>Cliente_218</t>
  </si>
  <si>
    <t>Cliente_257</t>
  </si>
  <si>
    <t>Cliente_112</t>
  </si>
  <si>
    <t>Cliente_95</t>
  </si>
  <si>
    <t>Cliente_866</t>
  </si>
  <si>
    <t>Cliente_232</t>
  </si>
  <si>
    <t>Cliente_113</t>
  </si>
  <si>
    <t>Cliente_785</t>
  </si>
  <si>
    <t>Cliente_554</t>
  </si>
  <si>
    <t>Cliente_320</t>
  </si>
  <si>
    <t>Cliente_996</t>
  </si>
  <si>
    <t>Cliente_392</t>
  </si>
  <si>
    <t>Cliente_615</t>
  </si>
  <si>
    <t>Cliente_968</t>
  </si>
  <si>
    <t>Cliente_206</t>
  </si>
  <si>
    <t>Cliente_669</t>
  </si>
  <si>
    <t>Cliente_705</t>
  </si>
  <si>
    <t>Cliente_462</t>
  </si>
  <si>
    <t>Cliente_809</t>
  </si>
  <si>
    <t>Cliente_21</t>
  </si>
  <si>
    <t>Cliente_110</t>
  </si>
  <si>
    <t>Cliente_454</t>
  </si>
  <si>
    <t>Cliente_825</t>
  </si>
  <si>
    <t>Cliente_134</t>
  </si>
  <si>
    <t>Cliente_555</t>
  </si>
  <si>
    <t>Cliente_887</t>
  </si>
  <si>
    <t>Cliente_913</t>
  </si>
  <si>
    <t>Cliente_41</t>
  </si>
  <si>
    <t>Cliente_738</t>
  </si>
  <si>
    <t>Cliente_280</t>
  </si>
  <si>
    <t>Cliente_117</t>
  </si>
  <si>
    <t>Cliente_988</t>
  </si>
  <si>
    <t>Cliente_372</t>
  </si>
  <si>
    <t>Cliente_283</t>
  </si>
  <si>
    <t>Cliente_857</t>
  </si>
  <si>
    <t>Cliente_208</t>
  </si>
  <si>
    <t>Cliente_443</t>
  </si>
  <si>
    <t>Cliente_138</t>
  </si>
  <si>
    <t>Cliente_177</t>
  </si>
  <si>
    <t>Cliente_832</t>
  </si>
  <si>
    <t>Cliente_480</t>
  </si>
  <si>
    <t>Cliente_351</t>
  </si>
  <si>
    <t>Cliente_344</t>
  </si>
  <si>
    <t>Cliente_564</t>
  </si>
  <si>
    <t>Cliente_782</t>
  </si>
  <si>
    <t>Cliente_165</t>
  </si>
  <si>
    <t>Cliente_608</t>
  </si>
  <si>
    <t>Cliente_657</t>
  </si>
  <si>
    <t>Cliente_224</t>
  </si>
  <si>
    <t>Cliente_680</t>
  </si>
  <si>
    <t>Cliente_513</t>
  </si>
  <si>
    <t>Cliente_973</t>
  </si>
  <si>
    <t>Cliente_592</t>
  </si>
  <si>
    <t>Cliente_575</t>
  </si>
  <si>
    <t>Cliente_511</t>
  </si>
  <si>
    <t>Cliente_772</t>
  </si>
  <si>
    <t>Cliente_605</t>
  </si>
  <si>
    <t>Cliente_197</t>
  </si>
  <si>
    <t>Cliente_19</t>
  </si>
  <si>
    <t>Cliente_586</t>
  </si>
  <si>
    <t>Cliente_687</t>
  </si>
  <si>
    <t>Cliente_415</t>
  </si>
  <si>
    <t>Cliente_456</t>
  </si>
  <si>
    <t>Cliente_820</t>
  </si>
  <si>
    <t>Cliente_698</t>
  </si>
  <si>
    <t>Cliente_59</t>
  </si>
  <si>
    <t>Cliente_799</t>
  </si>
  <si>
    <t>Cliente_52</t>
  </si>
  <si>
    <t>Cliente_278</t>
  </si>
  <si>
    <t>Cliente_595</t>
  </si>
  <si>
    <t>Cliente_2</t>
  </si>
  <si>
    <t>Cliente_880</t>
  </si>
  <si>
    <t>Cliente_626</t>
  </si>
  <si>
    <t>Cliente_411</t>
  </si>
  <si>
    <t>Cliente_123</t>
  </si>
  <si>
    <t>Cliente_910</t>
  </si>
  <si>
    <t>Cliente_483</t>
  </si>
  <si>
    <t>Cliente_642</t>
  </si>
  <si>
    <t>Cliente_962</t>
  </si>
  <si>
    <t>Cliente_883</t>
  </si>
  <si>
    <t>Cliente_593</t>
  </si>
  <si>
    <t>Cliente_368</t>
  </si>
  <si>
    <t>Cliente_693</t>
  </si>
  <si>
    <t>Cliente_226</t>
  </si>
  <si>
    <t>Cliente_834</t>
  </si>
  <si>
    <t>Cliente_104</t>
  </si>
  <si>
    <t>Cliente_35</t>
  </si>
  <si>
    <t>Cliente_837</t>
  </si>
  <si>
    <t>Cliente_514</t>
  </si>
  <si>
    <t>Cliente_725</t>
  </si>
  <si>
    <t>Cliente_114</t>
  </si>
  <si>
    <t>Cliente_90</t>
  </si>
  <si>
    <t>Cliente_496</t>
  </si>
  <si>
    <t>Cliente_58</t>
  </si>
  <si>
    <t>Cliente_468</t>
  </si>
  <si>
    <t>Cliente_714</t>
  </si>
  <si>
    <t>Cliente_950</t>
  </si>
  <si>
    <t>Cliente_663</t>
  </si>
  <si>
    <t>Cliente_801</t>
  </si>
  <si>
    <t>Cliente_804</t>
  </si>
  <si>
    <t>Cliente_716</t>
  </si>
  <si>
    <t>Cliente_786</t>
  </si>
  <si>
    <t>Cliente_594</t>
  </si>
  <si>
    <t>Cliente_396</t>
  </si>
  <si>
    <t>Cliente_954</t>
  </si>
  <si>
    <t>Cliente_263</t>
  </si>
  <si>
    <t>Cliente_438</t>
  </si>
  <si>
    <t>Cliente_353</t>
  </si>
  <si>
    <t>Cliente_770</t>
  </si>
  <si>
    <t>Cliente_888</t>
  </si>
  <si>
    <t>Cliente_635</t>
  </si>
  <si>
    <t>Cliente_484</t>
  </si>
  <si>
    <t>Cliente_297</t>
  </si>
  <si>
    <t>Cliente_446</t>
  </si>
  <si>
    <t>Cliente_298</t>
  </si>
  <si>
    <t>Cliente_304</t>
  </si>
  <si>
    <t>Cliente_743</t>
  </si>
  <si>
    <t>Cliente_428</t>
  </si>
  <si>
    <t>Cliente_750</t>
  </si>
  <si>
    <t>Cliente_808</t>
  </si>
  <si>
    <t>Cliente_376</t>
  </si>
  <si>
    <t>Cliente_721</t>
  </si>
  <si>
    <t>Cliente_227</t>
  </si>
  <si>
    <t>Cliente_757</t>
  </si>
  <si>
    <t>Número de  Mesa</t>
  </si>
  <si>
    <t>Número de Comensales</t>
  </si>
  <si>
    <t>Método de Pago</t>
  </si>
  <si>
    <t>Número de Orden</t>
  </si>
  <si>
    <t>País de Origen</t>
  </si>
  <si>
    <t>Tarjeta de crédito</t>
  </si>
  <si>
    <t>Tarjeta de débito</t>
  </si>
  <si>
    <t>España</t>
  </si>
  <si>
    <t>Perú</t>
  </si>
  <si>
    <t>Monto total de la cuenta</t>
  </si>
  <si>
    <t>Fecha de factura</t>
  </si>
  <si>
    <t>Tiempo de permanencia</t>
  </si>
  <si>
    <t>Tiempo de preparación</t>
  </si>
  <si>
    <t>Tiempo de degustación</t>
  </si>
  <si>
    <t>Situación</t>
  </si>
  <si>
    <t>Tiempo de permanencia "Ocupada"</t>
  </si>
  <si>
    <t>MIN OCUPADA</t>
  </si>
  <si>
    <t>Tiempo de permanencia SIN OCUPADA</t>
  </si>
  <si>
    <t>Tiempo de preparación (horas)</t>
  </si>
  <si>
    <t>Platos Ordenados 2</t>
  </si>
  <si>
    <t>Platos Ordenados 3</t>
  </si>
  <si>
    <t>Platos Ordenados 4</t>
  </si>
  <si>
    <t>Hora de llegada2</t>
  </si>
  <si>
    <t>Hora de salida3</t>
  </si>
  <si>
    <t>Ingresos</t>
  </si>
  <si>
    <t>Etiquetas de fila</t>
  </si>
  <si>
    <t>Total general</t>
  </si>
  <si>
    <t>Suma de Ingresos</t>
  </si>
  <si>
    <t>Porcentaje ganancia</t>
  </si>
  <si>
    <t>Cuenta de Número de Orden</t>
  </si>
  <si>
    <t>Día de la semana</t>
  </si>
  <si>
    <t>Etiquetas de columna</t>
  </si>
  <si>
    <t>lunes</t>
  </si>
  <si>
    <t>martes</t>
  </si>
  <si>
    <t>miércoles</t>
  </si>
  <si>
    <t>jueves</t>
  </si>
  <si>
    <t>viernes</t>
  </si>
  <si>
    <t>sábado</t>
  </si>
  <si>
    <t>domingo</t>
  </si>
  <si>
    <t>NO COBRADO</t>
  </si>
  <si>
    <t>Suma de Propina</t>
  </si>
  <si>
    <t>Nº total de órdenes</t>
  </si>
  <si>
    <t>Nº Medio de Comensales</t>
  </si>
  <si>
    <t>Ticket Medio</t>
  </si>
  <si>
    <t>Facturación total</t>
  </si>
  <si>
    <t>Coste total</t>
  </si>
  <si>
    <t>Margen</t>
  </si>
  <si>
    <t>Suma de Número de Comensales</t>
  </si>
  <si>
    <t>Nº total de clientes</t>
  </si>
  <si>
    <t>DASHBOARD VENTAS RESTAURANTE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</si>
</sst>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&quot;€&quot;"/>
    <numFmt numFmtId="165" formatCode="[$-F400]h:mm:ss\ AM/PM"/>
    <numFmt numFmtId="173" formatCode="#,##0\ &quot;€&quot;"/>
    <numFmt numFmtId="174" formatCode="#,##0;[Red]#,##0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indexed="81"/>
      <name val="Tahoma"/>
      <family val="2"/>
    </font>
    <font>
      <b/>
      <u/>
      <sz val="18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22" fontId="0" fillId="0" borderId="0" xfId="0" applyNumberFormat="1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16" fillId="0" borderId="0" xfId="0" applyNumberFormat="1" applyFont="1"/>
    <xf numFmtId="0" fontId="16" fillId="0" borderId="0" xfId="0" applyFont="1"/>
    <xf numFmtId="0" fontId="0" fillId="0" borderId="0" xfId="0" applyNumberFormat="1"/>
    <xf numFmtId="0" fontId="1" fillId="12" borderId="0" xfId="21"/>
    <xf numFmtId="0" fontId="19" fillId="12" borderId="0" xfId="21" applyFont="1" applyAlignment="1">
      <alignment horizontal="center"/>
    </xf>
    <xf numFmtId="0" fontId="20" fillId="12" borderId="0" xfId="21" applyFont="1"/>
    <xf numFmtId="0" fontId="21" fillId="12" borderId="0" xfId="21" applyFont="1"/>
    <xf numFmtId="2" fontId="21" fillId="12" borderId="0" xfId="21" applyNumberFormat="1" applyFont="1"/>
    <xf numFmtId="164" fontId="21" fillId="12" borderId="0" xfId="21" applyNumberFormat="1" applyFont="1"/>
    <xf numFmtId="173" fontId="21" fillId="12" borderId="0" xfId="21" applyNumberFormat="1" applyFont="1"/>
    <xf numFmtId="10" fontId="21" fillId="12" borderId="0" xfId="21" applyNumberFormat="1" applyFont="1"/>
    <xf numFmtId="174" fontId="21" fillId="12" borderId="0" xfId="21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1"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0" formatCode="General"/>
    </dxf>
    <dxf>
      <numFmt numFmtId="0" formatCode="General"/>
    </dxf>
    <dxf>
      <numFmt numFmtId="0" formatCode="General"/>
    </dxf>
    <dxf>
      <numFmt numFmtId="164" formatCode="#,##0.00\ &quot;€&quot;"/>
    </dxf>
    <dxf>
      <numFmt numFmtId="0" formatCode="General"/>
    </dxf>
    <dxf>
      <numFmt numFmtId="0" formatCode="General"/>
    </dxf>
    <dxf>
      <numFmt numFmtId="164" formatCode="#,##0.00\ &quot;€&quot;"/>
    </dxf>
    <dxf>
      <numFmt numFmtId="164" formatCode="#,##0.00\ &quot;€&quot;"/>
    </dxf>
    <dxf>
      <numFmt numFmtId="0" formatCode="General"/>
    </dxf>
    <dxf>
      <numFmt numFmtId="0" formatCode="General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9" formatCode="dd/mm/yyyy"/>
    </dxf>
    <dxf>
      <numFmt numFmtId="19" formatCode="dd/mm/yyyy"/>
    </dxf>
    <dxf>
      <numFmt numFmtId="164" formatCode="#,##0.00\ &quot;€&quot;"/>
    </dxf>
    <dxf>
      <numFmt numFmtId="164" formatCode="#,##0.00\ &quot;€&quot;"/>
    </dxf>
    <dxf>
      <numFmt numFmtId="27" formatCode="dd/mm/yyyy\ h:mm"/>
    </dxf>
    <dxf>
      <numFmt numFmtId="27" formatCode="d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microsoft.com/office/2007/relationships/slicerCache" Target="slicerCaches/slicerCache8.xml"/><Relationship Id="rId18" Type="http://schemas.microsoft.com/office/2007/relationships/slicerCache" Target="slicerCaches/slicerCache13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microsoft.com/office/2007/relationships/slicerCache" Target="slicerCaches/slicerCache16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17" Type="http://schemas.microsoft.com/office/2007/relationships/slicerCache" Target="slicerCaches/slicerCache12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1.xml"/><Relationship Id="rId20" Type="http://schemas.microsoft.com/office/2007/relationships/slicerCache" Target="slicerCaches/slicerCache15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2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5" Type="http://schemas.microsoft.com/office/2007/relationships/slicerCache" Target="slicerCaches/slicerCache10.xml"/><Relationship Id="rId23" Type="http://schemas.openxmlformats.org/officeDocument/2006/relationships/styles" Target="styles.xml"/><Relationship Id="rId10" Type="http://schemas.microsoft.com/office/2007/relationships/slicerCache" Target="slicerCaches/slicerCache5.xml"/><Relationship Id="rId19" Type="http://schemas.microsoft.com/office/2007/relationships/slicerCache" Target="slicerCaches/slicerCache14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microsoft.com/office/2007/relationships/slicerCache" Target="slicerCaches/slicerCache9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[Sala.xlsx]Tablas dinámicas y gráficos!TablaDinámica1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Ingresos por tipo de servicio</a:t>
            </a:r>
            <a:endParaRPr lang="en-US"/>
          </a:p>
        </c:rich>
      </c:tx>
      <c:layout>
        <c:manualLayout>
          <c:xMode val="edge"/>
          <c:yMode val="edge"/>
          <c:x val="0.14794444444444443"/>
          <c:y val="0.1100904053659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'Tablas dinámicas y gráficos'!$B$3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76F-44DD-AA48-F19606DBDE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76F-44DD-AA48-F19606DBDE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76F-44DD-AA48-F19606DBDEC7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dinámicas y gráficos'!$A$4:$A$7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'Tablas dinámicas y gráficos'!$B$4:$B$7</c:f>
              <c:numCache>
                <c:formatCode>#,##0.00\ "€"</c:formatCode>
                <c:ptCount val="3"/>
                <c:pt idx="0">
                  <c:v>76744.560000000012</c:v>
                </c:pt>
                <c:pt idx="1">
                  <c:v>27372.920000000009</c:v>
                </c:pt>
                <c:pt idx="2">
                  <c:v>25036.760000000002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8-439B-B60C-74B24E4B445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[Sala.xlsx]Tablas dinámicas y gráficos!TablaDinámica3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Ingresos</a:t>
            </a:r>
            <a:r>
              <a:rPr lang="es-ES" baseline="0"/>
              <a:t> por tipo de servicio y día de la semana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'Tablas dinámicas y gráficos'!$B$40:$B$41</c:f>
              <c:strCache>
                <c:ptCount val="1"/>
                <c:pt idx="0">
                  <c:v>lunes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'Tablas dinámicas y gráficos'!$A$42:$A$45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'Tablas dinámicas y gráficos'!$B$42:$B$45</c:f>
              <c:numCache>
                <c:formatCode>#,##0.00\ "€"</c:formatCode>
                <c:ptCount val="3"/>
                <c:pt idx="0">
                  <c:v>5842.4800000000032</c:v>
                </c:pt>
                <c:pt idx="1">
                  <c:v>1497.87</c:v>
                </c:pt>
                <c:pt idx="2">
                  <c:v>2714.4900000000007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4-4F91-A173-0AE9A70272E8}"/>
            </c:ext>
          </c:extLst>
        </c:ser>
        <c:ser>
          <c:idx val="1"/>
          <c:order val="1"/>
          <c:tx>
            <c:strRef>
              <c:f>'Tablas dinámicas y gráficos'!$C$40:$C$41</c:f>
              <c:strCache>
                <c:ptCount val="1"/>
                <c:pt idx="0">
                  <c:v>martes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'Tablas dinámicas y gráficos'!$A$42:$A$45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'Tablas dinámicas y gráficos'!$C$42:$C$45</c:f>
              <c:numCache>
                <c:formatCode>#,##0.00\ "€"</c:formatCode>
                <c:ptCount val="3"/>
                <c:pt idx="0">
                  <c:v>4351.0900000000011</c:v>
                </c:pt>
                <c:pt idx="1">
                  <c:v>2003.5999999999997</c:v>
                </c:pt>
                <c:pt idx="2">
                  <c:v>3028.34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A4-4F91-A173-0AE9A70272E8}"/>
            </c:ext>
          </c:extLst>
        </c:ser>
        <c:ser>
          <c:idx val="2"/>
          <c:order val="2"/>
          <c:tx>
            <c:strRef>
              <c:f>'Tablas dinámicas y gráficos'!$D$40:$D$41</c:f>
              <c:strCache>
                <c:ptCount val="1"/>
                <c:pt idx="0">
                  <c:v>miércoles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'Tablas dinámicas y gráficos'!$A$42:$A$45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'Tablas dinámicas y gráficos'!$D$42:$D$45</c:f>
              <c:numCache>
                <c:formatCode>#,##0.00\ "€"</c:formatCode>
                <c:ptCount val="3"/>
                <c:pt idx="0">
                  <c:v>8899.3099999999977</c:v>
                </c:pt>
                <c:pt idx="1">
                  <c:v>2872.7799999999997</c:v>
                </c:pt>
                <c:pt idx="2">
                  <c:v>1503.59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A4-4F91-A173-0AE9A70272E8}"/>
            </c:ext>
          </c:extLst>
        </c:ser>
        <c:ser>
          <c:idx val="3"/>
          <c:order val="3"/>
          <c:tx>
            <c:strRef>
              <c:f>'Tablas dinámicas y gráficos'!$E$40:$E$41</c:f>
              <c:strCache>
                <c:ptCount val="1"/>
                <c:pt idx="0">
                  <c:v>jueves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'Tablas dinámicas y gráficos'!$A$42:$A$45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'Tablas dinámicas y gráficos'!$E$42:$E$45</c:f>
              <c:numCache>
                <c:formatCode>#,##0.00\ "€"</c:formatCode>
                <c:ptCount val="3"/>
                <c:pt idx="0">
                  <c:v>16772.13</c:v>
                </c:pt>
                <c:pt idx="1">
                  <c:v>6940.49</c:v>
                </c:pt>
                <c:pt idx="2">
                  <c:v>6271.2399999999989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A4-4F91-A173-0AE9A70272E8}"/>
            </c:ext>
          </c:extLst>
        </c:ser>
        <c:ser>
          <c:idx val="4"/>
          <c:order val="4"/>
          <c:tx>
            <c:strRef>
              <c:f>'Tablas dinámicas y gráficos'!$F$40:$F$41</c:f>
              <c:strCache>
                <c:ptCount val="1"/>
                <c:pt idx="0">
                  <c:v>viernes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'Tablas dinámicas y gráficos'!$A$42:$A$45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'Tablas dinámicas y gráficos'!$F$42:$F$45</c:f>
              <c:numCache>
                <c:formatCode>#,##0.00\ "€"</c:formatCode>
                <c:ptCount val="3"/>
                <c:pt idx="0">
                  <c:v>12134.319999999998</c:v>
                </c:pt>
                <c:pt idx="1">
                  <c:v>4468.0300000000007</c:v>
                </c:pt>
                <c:pt idx="2">
                  <c:v>3718.2999999999993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A4-4F91-A173-0AE9A70272E8}"/>
            </c:ext>
          </c:extLst>
        </c:ser>
        <c:ser>
          <c:idx val="5"/>
          <c:order val="5"/>
          <c:tx>
            <c:strRef>
              <c:f>'Tablas dinámicas y gráficos'!$G$40:$G$41</c:f>
              <c:strCache>
                <c:ptCount val="1"/>
                <c:pt idx="0">
                  <c:v>sábado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'Tablas dinámicas y gráficos'!$A$42:$A$45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'Tablas dinámicas y gráficos'!$G$42:$G$45</c:f>
              <c:numCache>
                <c:formatCode>#,##0.00\ "€"</c:formatCode>
                <c:ptCount val="3"/>
                <c:pt idx="0">
                  <c:v>12933.349999999999</c:v>
                </c:pt>
                <c:pt idx="1">
                  <c:v>4527.0599999999995</c:v>
                </c:pt>
                <c:pt idx="2">
                  <c:v>3681.0099999999993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A4-4F91-A173-0AE9A70272E8}"/>
            </c:ext>
          </c:extLst>
        </c:ser>
        <c:ser>
          <c:idx val="6"/>
          <c:order val="6"/>
          <c:tx>
            <c:strRef>
              <c:f>'Tablas dinámicas y gráficos'!$H$40:$H$41</c:f>
              <c:strCache>
                <c:ptCount val="1"/>
                <c:pt idx="0">
                  <c:v>domingo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'Tablas dinámicas y gráficos'!$A$42:$A$45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'Tablas dinámicas y gráficos'!$H$42:$H$45</c:f>
              <c:numCache>
                <c:formatCode>#,##0.00\ "€"</c:formatCode>
                <c:ptCount val="3"/>
                <c:pt idx="0">
                  <c:v>15811.879999999992</c:v>
                </c:pt>
                <c:pt idx="1">
                  <c:v>5063.0899999999992</c:v>
                </c:pt>
                <c:pt idx="2">
                  <c:v>4119.7899999999991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A4-4F91-A173-0AE9A7027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172000"/>
        <c:axId val="716174400"/>
      </c:lineChart>
      <c:catAx>
        <c:axId val="71617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6174400"/>
        <c:crosses val="autoZero"/>
        <c:auto val="1"/>
        <c:lblAlgn val="ctr"/>
        <c:lblOffset val="100"/>
        <c:noMultiLvlLbl val="0"/>
      </c:catAx>
      <c:valAx>
        <c:axId val="7161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617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[Sala.xlsx]Tablas dinámicas y gráficos!TablaDinámica5</c:name>
    <c:fmtId val="5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Ingresos</a:t>
            </a:r>
            <a:r>
              <a:rPr lang="en-US" baseline="0"/>
              <a:t> por país de origen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'Tablas dinámicas y gráficos'!$B$58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'Tablas dinámicas y gráficos'!$A$59:$A$70</c:f>
              <c:strCache>
                <c:ptCount val="11"/>
                <c:pt idx="0">
                  <c:v>Argentina</c:v>
                </c:pt>
                <c:pt idx="1">
                  <c:v>Bolivia</c:v>
                </c:pt>
                <c:pt idx="2">
                  <c:v>Brasil</c:v>
                </c:pt>
                <c:pt idx="3">
                  <c:v>Chile</c:v>
                </c:pt>
                <c:pt idx="4">
                  <c:v>Colombia</c:v>
                </c:pt>
                <c:pt idx="5">
                  <c:v>Ecuador</c:v>
                </c:pt>
                <c:pt idx="6">
                  <c:v>España</c:v>
                </c:pt>
                <c:pt idx="7">
                  <c:v>Paraguay</c:v>
                </c:pt>
                <c:pt idx="8">
                  <c:v>Perú</c:v>
                </c:pt>
                <c:pt idx="9">
                  <c:v>Uruguay</c:v>
                </c:pt>
                <c:pt idx="10">
                  <c:v>Venezuela</c:v>
                </c:pt>
              </c:strCache>
            </c:strRef>
          </c:cat>
          <c:val>
            <c:numRef>
              <c:f>'Tablas dinámicas y gráficos'!$B$59:$B$70</c:f>
              <c:numCache>
                <c:formatCode>#,##0.00\ "€"</c:formatCode>
                <c:ptCount val="11"/>
                <c:pt idx="0">
                  <c:v>11900.640000000001</c:v>
                </c:pt>
                <c:pt idx="1">
                  <c:v>13722.610000000002</c:v>
                </c:pt>
                <c:pt idx="2">
                  <c:v>10516.980000000005</c:v>
                </c:pt>
                <c:pt idx="3">
                  <c:v>13931.690000000004</c:v>
                </c:pt>
                <c:pt idx="4">
                  <c:v>11783.460000000003</c:v>
                </c:pt>
                <c:pt idx="5">
                  <c:v>9245.4699999999975</c:v>
                </c:pt>
                <c:pt idx="6">
                  <c:v>11531.729999999998</c:v>
                </c:pt>
                <c:pt idx="7">
                  <c:v>11441.45</c:v>
                </c:pt>
                <c:pt idx="8">
                  <c:v>12099.520000000004</c:v>
                </c:pt>
                <c:pt idx="9">
                  <c:v>11887.609999999999</c:v>
                </c:pt>
                <c:pt idx="10">
                  <c:v>11093.079999999998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A2-47FD-B006-19DDFE0A9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3907840"/>
        <c:axId val="655694880"/>
        <c:axId val="0"/>
      </c:bar3DChart>
      <c:catAx>
        <c:axId val="69390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5694880"/>
        <c:crosses val="autoZero"/>
        <c:auto val="1"/>
        <c:lblAlgn val="ctr"/>
        <c:lblOffset val="100"/>
        <c:noMultiLvlLbl val="0"/>
      </c:catAx>
      <c:valAx>
        <c:axId val="6556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390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[Sala.xlsx]Tablas dinámicas y gráficos!TablaDinámica6</c:name>
    <c:fmtId val="10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Desglose</a:t>
            </a:r>
            <a:r>
              <a:rPr lang="es-ES" baseline="0"/>
              <a:t> de impagos por nº de orden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dinámicas y gráficos'!$B$76</c:f>
              <c:strCache>
                <c:ptCount val="1"/>
                <c:pt idx="0">
                  <c:v>Suma de Ingresos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dinámicas y gráficos'!$A$77:$A$78</c:f>
              <c:strCache>
                <c:ptCount val="1"/>
                <c:pt idx="0">
                  <c:v>NO COBRADO</c:v>
                </c:pt>
              </c:strCache>
            </c:strRef>
          </c:cat>
          <c:val>
            <c:numRef>
              <c:f>'Tablas dinámicas y gráficos'!$B$77:$B$78</c:f>
              <c:numCache>
                <c:formatCode>#,##0.00\ "€"</c:formatCode>
                <c:ptCount val="1"/>
                <c:pt idx="0">
                  <c:v>22898.469999999998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6-4089-97A5-E85FB6FB4D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6950768"/>
        <c:axId val="736948848"/>
      </c:barChart>
      <c:lineChart>
        <c:grouping val="standard"/>
        <c:varyColors val="0"/>
        <c:ser>
          <c:idx val="1"/>
          <c:order val="1"/>
          <c:tx>
            <c:strRef>
              <c:f>'Tablas dinámicas y gráficos'!$C$76</c:f>
              <c:strCache>
                <c:ptCount val="1"/>
                <c:pt idx="0">
                  <c:v>Cuenta de Número de Orden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dinámicas y gráficos'!$A$77:$A$78</c:f>
              <c:strCache>
                <c:ptCount val="1"/>
                <c:pt idx="0">
                  <c:v>NO COBRADO</c:v>
                </c:pt>
              </c:strCache>
            </c:strRef>
          </c:cat>
          <c:val>
            <c:numRef>
              <c:f>'Tablas dinámicas y gráficos'!$C$77:$C$78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6-4089-97A5-E85FB6FB4D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5477440"/>
        <c:axId val="675482720"/>
      </c:lineChart>
      <c:catAx>
        <c:axId val="73695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6948848"/>
        <c:crosses val="autoZero"/>
        <c:auto val="1"/>
        <c:lblAlgn val="ctr"/>
        <c:lblOffset val="100"/>
        <c:noMultiLvlLbl val="0"/>
      </c:catAx>
      <c:valAx>
        <c:axId val="7369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6950768"/>
        <c:crosses val="autoZero"/>
        <c:crossBetween val="between"/>
      </c:valAx>
      <c:valAx>
        <c:axId val="67548272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477440"/>
        <c:crosses val="max"/>
        <c:crossBetween val="between"/>
      </c:valAx>
      <c:catAx>
        <c:axId val="675477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5482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[Sala.xlsx]Tablas dinámicas y gráficos!TablaDinámica7</c:name>
    <c:fmtId val="1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Desglose</a:t>
            </a:r>
            <a:r>
              <a:rPr lang="en-US" baseline="0"/>
              <a:t> de propinas por mesero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'Tablas dinámicas y gráficos'!$B$95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'Tablas dinámicas y gráficos'!$A$96:$A$101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'Tablas dinámicas y gráficos'!$B$96:$B$101</c:f>
              <c:numCache>
                <c:formatCode>#,##0.00\ "€"</c:formatCode>
                <c:ptCount val="5"/>
                <c:pt idx="0">
                  <c:v>4221.6400000000003</c:v>
                </c:pt>
                <c:pt idx="1">
                  <c:v>5692.8000000000011</c:v>
                </c:pt>
                <c:pt idx="2">
                  <c:v>4590.1400000000003</c:v>
                </c:pt>
                <c:pt idx="3">
                  <c:v>4500.0899999999983</c:v>
                </c:pt>
                <c:pt idx="4">
                  <c:v>3822.5700000000006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E-4F58-8AC6-D51F6E147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37016368"/>
        <c:axId val="1437009168"/>
        <c:axId val="0"/>
      </c:bar3DChart>
      <c:catAx>
        <c:axId val="143701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7009168"/>
        <c:crosses val="autoZero"/>
        <c:auto val="1"/>
        <c:lblAlgn val="ctr"/>
        <c:lblOffset val="100"/>
        <c:noMultiLvlLbl val="0"/>
      </c:catAx>
      <c:valAx>
        <c:axId val="143700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701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[Sala.xlsx]Tablas dinámicas y gráficos!TablaDinámica8</c:name>
    <c:fmtId val="13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Órdenes</a:t>
            </a:r>
            <a:r>
              <a:rPr lang="en-US" baseline="0"/>
              <a:t> atendidas por meseros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dinámicas y gráficos'!$B$113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'Tablas dinámicas y gráficos'!$A$114:$A$119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'Tablas dinámicas y gráficos'!$B$114:$B$119</c:f>
              <c:numCache>
                <c:formatCode>General</c:formatCode>
                <c:ptCount val="5"/>
                <c:pt idx="0">
                  <c:v>138</c:v>
                </c:pt>
                <c:pt idx="1">
                  <c:v>192</c:v>
                </c:pt>
                <c:pt idx="2">
                  <c:v>158</c:v>
                </c:pt>
                <c:pt idx="3">
                  <c:v>149</c:v>
                </c:pt>
                <c:pt idx="4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4-40DF-8DFB-A9E032DD4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7280080"/>
        <c:axId val="567280560"/>
      </c:barChart>
      <c:catAx>
        <c:axId val="56728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280560"/>
        <c:crosses val="autoZero"/>
        <c:auto val="1"/>
        <c:lblAlgn val="ctr"/>
        <c:lblOffset val="100"/>
        <c:noMultiLvlLbl val="0"/>
      </c:catAx>
      <c:valAx>
        <c:axId val="5672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28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[Sala.xlsx]Tablas dinámicas y gráficos!TablaDinámica2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Nº</a:t>
            </a:r>
            <a:r>
              <a:rPr lang="en-US" baseline="0"/>
              <a:t> de transacciones por método de pago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dinámicas y gráficos'!$B$22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'Tablas dinámicas y gráficos'!$A$23:$A$26</c:f>
              <c:strCache>
                <c:ptCount val="3"/>
                <c:pt idx="0">
                  <c:v>Efectivo</c:v>
                </c:pt>
                <c:pt idx="1">
                  <c:v>Tarjeta de crédito</c:v>
                </c:pt>
                <c:pt idx="2">
                  <c:v>Tarjeta de débito</c:v>
                </c:pt>
              </c:strCache>
            </c:strRef>
          </c:cat>
          <c:val>
            <c:numRef>
              <c:f>'Tablas dinámicas y gráficos'!$B$23:$B$26</c:f>
              <c:numCache>
                <c:formatCode>General</c:formatCode>
                <c:ptCount val="3"/>
                <c:pt idx="0">
                  <c:v>92</c:v>
                </c:pt>
                <c:pt idx="1">
                  <c:v>525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6-4CBC-B280-DE990D78A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8213168"/>
        <c:axId val="178216048"/>
      </c:barChart>
      <c:catAx>
        <c:axId val="17821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216048"/>
        <c:crosses val="autoZero"/>
        <c:auto val="1"/>
        <c:lblAlgn val="ctr"/>
        <c:lblOffset val="100"/>
        <c:noMultiLvlLbl val="0"/>
      </c:catAx>
      <c:valAx>
        <c:axId val="1782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2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[Sala.xlsx]Tablas dinámicas y gráficos!TablaDinámica3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Ingresos</a:t>
            </a:r>
            <a:r>
              <a:rPr lang="es-ES" baseline="0"/>
              <a:t> por tipo de servicio y día de la semana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'Tablas dinámicas y gráficos'!$B$40:$B$41</c:f>
              <c:strCache>
                <c:ptCount val="1"/>
                <c:pt idx="0">
                  <c:v>lunes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'Tablas dinámicas y gráficos'!$A$42:$A$45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'Tablas dinámicas y gráficos'!$B$42:$B$45</c:f>
              <c:numCache>
                <c:formatCode>#,##0.00\ "€"</c:formatCode>
                <c:ptCount val="3"/>
                <c:pt idx="0">
                  <c:v>5842.4800000000032</c:v>
                </c:pt>
                <c:pt idx="1">
                  <c:v>1497.87</c:v>
                </c:pt>
                <c:pt idx="2">
                  <c:v>2714.4900000000007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D-47F7-88BE-BE1CD2D4AB91}"/>
            </c:ext>
          </c:extLst>
        </c:ser>
        <c:ser>
          <c:idx val="1"/>
          <c:order val="1"/>
          <c:tx>
            <c:strRef>
              <c:f>'Tablas dinámicas y gráficos'!$C$40:$C$41</c:f>
              <c:strCache>
                <c:ptCount val="1"/>
                <c:pt idx="0">
                  <c:v>martes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'Tablas dinámicas y gráficos'!$A$42:$A$45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'Tablas dinámicas y gráficos'!$C$42:$C$45</c:f>
              <c:numCache>
                <c:formatCode>#,##0.00\ "€"</c:formatCode>
                <c:ptCount val="3"/>
                <c:pt idx="0">
                  <c:v>4351.0900000000011</c:v>
                </c:pt>
                <c:pt idx="1">
                  <c:v>2003.5999999999997</c:v>
                </c:pt>
                <c:pt idx="2">
                  <c:v>3028.34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8-4AA3-B247-D0A5576351E8}"/>
            </c:ext>
          </c:extLst>
        </c:ser>
        <c:ser>
          <c:idx val="2"/>
          <c:order val="2"/>
          <c:tx>
            <c:strRef>
              <c:f>'Tablas dinámicas y gráficos'!$D$40:$D$41</c:f>
              <c:strCache>
                <c:ptCount val="1"/>
                <c:pt idx="0">
                  <c:v>miércoles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'Tablas dinámicas y gráficos'!$A$42:$A$45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'Tablas dinámicas y gráficos'!$D$42:$D$45</c:f>
              <c:numCache>
                <c:formatCode>#,##0.00\ "€"</c:formatCode>
                <c:ptCount val="3"/>
                <c:pt idx="0">
                  <c:v>8899.3099999999977</c:v>
                </c:pt>
                <c:pt idx="1">
                  <c:v>2872.7799999999997</c:v>
                </c:pt>
                <c:pt idx="2">
                  <c:v>1503.59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8-4AA3-B247-D0A5576351E8}"/>
            </c:ext>
          </c:extLst>
        </c:ser>
        <c:ser>
          <c:idx val="3"/>
          <c:order val="3"/>
          <c:tx>
            <c:strRef>
              <c:f>'Tablas dinámicas y gráficos'!$E$40:$E$41</c:f>
              <c:strCache>
                <c:ptCount val="1"/>
                <c:pt idx="0">
                  <c:v>jueves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'Tablas dinámicas y gráficos'!$A$42:$A$45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'Tablas dinámicas y gráficos'!$E$42:$E$45</c:f>
              <c:numCache>
                <c:formatCode>#,##0.00\ "€"</c:formatCode>
                <c:ptCount val="3"/>
                <c:pt idx="0">
                  <c:v>16772.13</c:v>
                </c:pt>
                <c:pt idx="1">
                  <c:v>6940.49</c:v>
                </c:pt>
                <c:pt idx="2">
                  <c:v>6271.2399999999989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D8-4AA3-B247-D0A5576351E8}"/>
            </c:ext>
          </c:extLst>
        </c:ser>
        <c:ser>
          <c:idx val="4"/>
          <c:order val="4"/>
          <c:tx>
            <c:strRef>
              <c:f>'Tablas dinámicas y gráficos'!$F$40:$F$41</c:f>
              <c:strCache>
                <c:ptCount val="1"/>
                <c:pt idx="0">
                  <c:v>viernes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'Tablas dinámicas y gráficos'!$A$42:$A$45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'Tablas dinámicas y gráficos'!$F$42:$F$45</c:f>
              <c:numCache>
                <c:formatCode>#,##0.00\ "€"</c:formatCode>
                <c:ptCount val="3"/>
                <c:pt idx="0">
                  <c:v>12134.319999999998</c:v>
                </c:pt>
                <c:pt idx="1">
                  <c:v>4468.0300000000007</c:v>
                </c:pt>
                <c:pt idx="2">
                  <c:v>3718.2999999999993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D8-4AA3-B247-D0A5576351E8}"/>
            </c:ext>
          </c:extLst>
        </c:ser>
        <c:ser>
          <c:idx val="5"/>
          <c:order val="5"/>
          <c:tx>
            <c:strRef>
              <c:f>'Tablas dinámicas y gráficos'!$G$40:$G$41</c:f>
              <c:strCache>
                <c:ptCount val="1"/>
                <c:pt idx="0">
                  <c:v>sábado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'Tablas dinámicas y gráficos'!$A$42:$A$45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'Tablas dinámicas y gráficos'!$G$42:$G$45</c:f>
              <c:numCache>
                <c:formatCode>#,##0.00\ "€"</c:formatCode>
                <c:ptCount val="3"/>
                <c:pt idx="0">
                  <c:v>12933.349999999999</c:v>
                </c:pt>
                <c:pt idx="1">
                  <c:v>4527.0599999999995</c:v>
                </c:pt>
                <c:pt idx="2">
                  <c:v>3681.0099999999993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D8-4AA3-B247-D0A5576351E8}"/>
            </c:ext>
          </c:extLst>
        </c:ser>
        <c:ser>
          <c:idx val="6"/>
          <c:order val="6"/>
          <c:tx>
            <c:strRef>
              <c:f>'Tablas dinámicas y gráficos'!$H$40:$H$41</c:f>
              <c:strCache>
                <c:ptCount val="1"/>
                <c:pt idx="0">
                  <c:v>domingo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'Tablas dinámicas y gráficos'!$A$42:$A$45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'Tablas dinámicas y gráficos'!$H$42:$H$45</c:f>
              <c:numCache>
                <c:formatCode>#,##0.00\ "€"</c:formatCode>
                <c:ptCount val="3"/>
                <c:pt idx="0">
                  <c:v>15811.879999999992</c:v>
                </c:pt>
                <c:pt idx="1">
                  <c:v>5063.0899999999992</c:v>
                </c:pt>
                <c:pt idx="2">
                  <c:v>4119.7899999999991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D8-4AA3-B247-D0A557635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172000"/>
        <c:axId val="716174400"/>
      </c:lineChart>
      <c:catAx>
        <c:axId val="71617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6174400"/>
        <c:crosses val="autoZero"/>
        <c:auto val="1"/>
        <c:lblAlgn val="ctr"/>
        <c:lblOffset val="100"/>
        <c:noMultiLvlLbl val="0"/>
      </c:catAx>
      <c:valAx>
        <c:axId val="7161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617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[Sala.xlsx]Tablas dinámicas y gráficos!TablaDinámica5</c:name>
    <c:fmtId val="4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Ingresos</a:t>
            </a:r>
            <a:r>
              <a:rPr lang="en-US" baseline="0"/>
              <a:t> por país de origen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'Tablas dinámicas y gráficos'!$B$58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'Tablas dinámicas y gráficos'!$A$59:$A$70</c:f>
              <c:strCache>
                <c:ptCount val="11"/>
                <c:pt idx="0">
                  <c:v>Argentina</c:v>
                </c:pt>
                <c:pt idx="1">
                  <c:v>Bolivia</c:v>
                </c:pt>
                <c:pt idx="2">
                  <c:v>Brasil</c:v>
                </c:pt>
                <c:pt idx="3">
                  <c:v>Chile</c:v>
                </c:pt>
                <c:pt idx="4">
                  <c:v>Colombia</c:v>
                </c:pt>
                <c:pt idx="5">
                  <c:v>Ecuador</c:v>
                </c:pt>
                <c:pt idx="6">
                  <c:v>España</c:v>
                </c:pt>
                <c:pt idx="7">
                  <c:v>Paraguay</c:v>
                </c:pt>
                <c:pt idx="8">
                  <c:v>Perú</c:v>
                </c:pt>
                <c:pt idx="9">
                  <c:v>Uruguay</c:v>
                </c:pt>
                <c:pt idx="10">
                  <c:v>Venezuela</c:v>
                </c:pt>
              </c:strCache>
            </c:strRef>
          </c:cat>
          <c:val>
            <c:numRef>
              <c:f>'Tablas dinámicas y gráficos'!$B$59:$B$70</c:f>
              <c:numCache>
                <c:formatCode>#,##0.00\ "€"</c:formatCode>
                <c:ptCount val="11"/>
                <c:pt idx="0">
                  <c:v>11900.640000000001</c:v>
                </c:pt>
                <c:pt idx="1">
                  <c:v>13722.610000000002</c:v>
                </c:pt>
                <c:pt idx="2">
                  <c:v>10516.980000000005</c:v>
                </c:pt>
                <c:pt idx="3">
                  <c:v>13931.690000000004</c:v>
                </c:pt>
                <c:pt idx="4">
                  <c:v>11783.460000000003</c:v>
                </c:pt>
                <c:pt idx="5">
                  <c:v>9245.4699999999975</c:v>
                </c:pt>
                <c:pt idx="6">
                  <c:v>11531.729999999998</c:v>
                </c:pt>
                <c:pt idx="7">
                  <c:v>11441.45</c:v>
                </c:pt>
                <c:pt idx="8">
                  <c:v>12099.520000000004</c:v>
                </c:pt>
                <c:pt idx="9">
                  <c:v>11887.609999999999</c:v>
                </c:pt>
                <c:pt idx="10">
                  <c:v>11093.079999999998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0-4BA3-847B-1965C9166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3907840"/>
        <c:axId val="655694880"/>
        <c:axId val="0"/>
      </c:bar3DChart>
      <c:catAx>
        <c:axId val="69390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5694880"/>
        <c:crosses val="autoZero"/>
        <c:auto val="1"/>
        <c:lblAlgn val="ctr"/>
        <c:lblOffset val="100"/>
        <c:noMultiLvlLbl val="0"/>
      </c:catAx>
      <c:valAx>
        <c:axId val="6556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390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[Sala.xlsx]Tablas dinámicas y gráficos!TablaDinámica6</c:name>
    <c:fmtId val="9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Desglose</a:t>
            </a:r>
            <a:r>
              <a:rPr lang="es-ES" baseline="0"/>
              <a:t> de impagos por nº de orden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dinámicas y gráficos'!$B$76</c:f>
              <c:strCache>
                <c:ptCount val="1"/>
                <c:pt idx="0">
                  <c:v>Suma de Ingresos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dinámicas y gráficos'!$A$77:$A$78</c:f>
              <c:strCache>
                <c:ptCount val="1"/>
                <c:pt idx="0">
                  <c:v>NO COBRADO</c:v>
                </c:pt>
              </c:strCache>
            </c:strRef>
          </c:cat>
          <c:val>
            <c:numRef>
              <c:f>'Tablas dinámicas y gráficos'!$B$77:$B$78</c:f>
              <c:numCache>
                <c:formatCode>#,##0.00\ "€"</c:formatCode>
                <c:ptCount val="1"/>
                <c:pt idx="0">
                  <c:v>22898.469999999998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B-4097-956C-C355E2661F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6950768"/>
        <c:axId val="736948848"/>
      </c:barChart>
      <c:lineChart>
        <c:grouping val="standard"/>
        <c:varyColors val="0"/>
        <c:ser>
          <c:idx val="1"/>
          <c:order val="1"/>
          <c:tx>
            <c:strRef>
              <c:f>'Tablas dinámicas y gráficos'!$C$76</c:f>
              <c:strCache>
                <c:ptCount val="1"/>
                <c:pt idx="0">
                  <c:v>Cuenta de Número de Orden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dinámicas y gráficos'!$A$77:$A$78</c:f>
              <c:strCache>
                <c:ptCount val="1"/>
                <c:pt idx="0">
                  <c:v>NO COBRADO</c:v>
                </c:pt>
              </c:strCache>
            </c:strRef>
          </c:cat>
          <c:val>
            <c:numRef>
              <c:f>'Tablas dinámicas y gráficos'!$C$77:$C$78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B-4097-956C-C355E2661F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5477440"/>
        <c:axId val="675482720"/>
      </c:lineChart>
      <c:catAx>
        <c:axId val="73695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6948848"/>
        <c:crosses val="autoZero"/>
        <c:auto val="1"/>
        <c:lblAlgn val="ctr"/>
        <c:lblOffset val="100"/>
        <c:noMultiLvlLbl val="0"/>
      </c:catAx>
      <c:valAx>
        <c:axId val="7369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6950768"/>
        <c:crosses val="autoZero"/>
        <c:crossBetween val="between"/>
      </c:valAx>
      <c:valAx>
        <c:axId val="67548272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477440"/>
        <c:crosses val="max"/>
        <c:crossBetween val="between"/>
      </c:valAx>
      <c:catAx>
        <c:axId val="675477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5482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[Sala.xlsx]Tablas dinámicas y gráficos!TablaDinámica7</c:name>
    <c:fmtId val="1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Desglose</a:t>
            </a:r>
            <a:r>
              <a:rPr lang="en-US" baseline="0"/>
              <a:t> de propinas por mesero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'Tablas dinámicas y gráficos'!$B$95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'Tablas dinámicas y gráficos'!$A$96:$A$101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'Tablas dinámicas y gráficos'!$B$96:$B$101</c:f>
              <c:numCache>
                <c:formatCode>#,##0.00\ "€"</c:formatCode>
                <c:ptCount val="5"/>
                <c:pt idx="0">
                  <c:v>4221.6400000000003</c:v>
                </c:pt>
                <c:pt idx="1">
                  <c:v>5692.8000000000011</c:v>
                </c:pt>
                <c:pt idx="2">
                  <c:v>4590.1400000000003</c:v>
                </c:pt>
                <c:pt idx="3">
                  <c:v>4500.0899999999983</c:v>
                </c:pt>
                <c:pt idx="4">
                  <c:v>3822.5700000000006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8-43EE-A2D9-D71A70DD9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37016368"/>
        <c:axId val="1437009168"/>
        <c:axId val="0"/>
      </c:bar3DChart>
      <c:catAx>
        <c:axId val="143701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7009168"/>
        <c:crosses val="autoZero"/>
        <c:auto val="1"/>
        <c:lblAlgn val="ctr"/>
        <c:lblOffset val="100"/>
        <c:noMultiLvlLbl val="0"/>
      </c:catAx>
      <c:valAx>
        <c:axId val="143700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701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[Sala.xlsx]Tablas dinámicas y gráficos!TablaDinámica8</c:name>
    <c:fmtId val="13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Órdenes</a:t>
            </a:r>
            <a:r>
              <a:rPr lang="en-US" baseline="0"/>
              <a:t> atendidas por meseros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dinámicas y gráficos'!$B$113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'Tablas dinámicas y gráficos'!$A$114:$A$119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'Tablas dinámicas y gráficos'!$B$114:$B$119</c:f>
              <c:numCache>
                <c:formatCode>General</c:formatCode>
                <c:ptCount val="5"/>
                <c:pt idx="0">
                  <c:v>138</c:v>
                </c:pt>
                <c:pt idx="1">
                  <c:v>192</c:v>
                </c:pt>
                <c:pt idx="2">
                  <c:v>158</c:v>
                </c:pt>
                <c:pt idx="3">
                  <c:v>149</c:v>
                </c:pt>
                <c:pt idx="4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6-43C3-8F8F-FA12BFBF3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7280080"/>
        <c:axId val="567280560"/>
      </c:barChart>
      <c:catAx>
        <c:axId val="56728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280560"/>
        <c:crosses val="autoZero"/>
        <c:auto val="1"/>
        <c:lblAlgn val="ctr"/>
        <c:lblOffset val="100"/>
        <c:noMultiLvlLbl val="0"/>
      </c:catAx>
      <c:valAx>
        <c:axId val="5672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28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[Sala.xlsx]Tablas dinámicas y gráficos!TablaDinámica1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Ingresos por tipo de servicio</a:t>
            </a:r>
            <a:endParaRPr lang="en-US"/>
          </a:p>
        </c:rich>
      </c:tx>
      <c:layout>
        <c:manualLayout>
          <c:xMode val="edge"/>
          <c:yMode val="edge"/>
          <c:x val="0.14794444444444443"/>
          <c:y val="0.1100904053659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'Tablas dinámicas y gráficos'!$B$3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E93-41D4-8D3E-001E52DDF0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E93-41D4-8D3E-001E52DDF0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E93-41D4-8D3E-001E52DDF0F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dinámicas y gráficos'!$A$4:$A$7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'Tablas dinámicas y gráficos'!$B$4:$B$7</c:f>
              <c:numCache>
                <c:formatCode>#,##0.00\ "€"</c:formatCode>
                <c:ptCount val="3"/>
                <c:pt idx="0">
                  <c:v>76744.560000000012</c:v>
                </c:pt>
                <c:pt idx="1">
                  <c:v>27372.920000000009</c:v>
                </c:pt>
                <c:pt idx="2">
                  <c:v>25036.760000000002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93-41D4-8D3E-001E52DDF0F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[Sala.xlsx]Tablas dinámicas y gráficos!TablaDinámica2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Nº</a:t>
            </a:r>
            <a:r>
              <a:rPr lang="en-US" baseline="0"/>
              <a:t> de transacciones por método de pago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dinámicas y gráficos'!$B$22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'Tablas dinámicas y gráficos'!$A$23:$A$26</c:f>
              <c:strCache>
                <c:ptCount val="3"/>
                <c:pt idx="0">
                  <c:v>Efectivo</c:v>
                </c:pt>
                <c:pt idx="1">
                  <c:v>Tarjeta de crédito</c:v>
                </c:pt>
                <c:pt idx="2">
                  <c:v>Tarjeta de débito</c:v>
                </c:pt>
              </c:strCache>
            </c:strRef>
          </c:cat>
          <c:val>
            <c:numRef>
              <c:f>'Tablas dinámicas y gráficos'!$B$23:$B$26</c:f>
              <c:numCache>
                <c:formatCode>General</c:formatCode>
                <c:ptCount val="3"/>
                <c:pt idx="0">
                  <c:v>92</c:v>
                </c:pt>
                <c:pt idx="1">
                  <c:v>525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4-43B3-8A19-0D21E8B52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8213168"/>
        <c:axId val="178216048"/>
      </c:barChart>
      <c:catAx>
        <c:axId val="17821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216048"/>
        <c:crosses val="autoZero"/>
        <c:auto val="1"/>
        <c:lblAlgn val="ctr"/>
        <c:lblOffset val="100"/>
        <c:noMultiLvlLbl val="0"/>
      </c:catAx>
      <c:valAx>
        <c:axId val="1782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2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0</xdr:row>
      <xdr:rowOff>148590</xdr:rowOff>
    </xdr:from>
    <xdr:to>
      <xdr:col>9</xdr:col>
      <xdr:colOff>205740</xdr:colOff>
      <xdr:row>15</xdr:row>
      <xdr:rowOff>148590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2F0B5C-E99F-9060-087E-FE9F7DC31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350520</xdr:colOff>
      <xdr:row>19</xdr:row>
      <xdr:rowOff>49530</xdr:rowOff>
    </xdr:from>
    <xdr:to>
      <xdr:col>9</xdr:col>
      <xdr:colOff>167640</xdr:colOff>
      <xdr:row>34</xdr:row>
      <xdr:rowOff>49530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BA3ABF-FC7C-1C1D-1F2E-3529DA2F4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396240</xdr:colOff>
      <xdr:row>37</xdr:row>
      <xdr:rowOff>133350</xdr:rowOff>
    </xdr:from>
    <xdr:to>
      <xdr:col>15</xdr:col>
      <xdr:colOff>213360</xdr:colOff>
      <xdr:row>52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730014B-6D42-FF2A-0475-E2B1634A4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76200</xdr:colOff>
      <xdr:row>56</xdr:row>
      <xdr:rowOff>156210</xdr:rowOff>
    </xdr:from>
    <xdr:to>
      <xdr:col>9</xdr:col>
      <xdr:colOff>274320</xdr:colOff>
      <xdr:row>71</xdr:row>
      <xdr:rowOff>156210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B507017-263C-1940-2AD9-C540DF2DD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68580</xdr:colOff>
      <xdr:row>74</xdr:row>
      <xdr:rowOff>19050</xdr:rowOff>
    </xdr:from>
    <xdr:to>
      <xdr:col>11</xdr:col>
      <xdr:colOff>114300</xdr:colOff>
      <xdr:row>89</xdr:row>
      <xdr:rowOff>19050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6E4D8B3-68D5-AF30-2887-D18A488ED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373380</xdr:colOff>
      <xdr:row>93</xdr:row>
      <xdr:rowOff>110490</xdr:rowOff>
    </xdr:from>
    <xdr:to>
      <xdr:col>7</xdr:col>
      <xdr:colOff>403860</xdr:colOff>
      <xdr:row>108</xdr:row>
      <xdr:rowOff>110490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0F85C53-BA02-52ED-1B9C-05C437D27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472440</xdr:colOff>
      <xdr:row>111</xdr:row>
      <xdr:rowOff>72390</xdr:rowOff>
    </xdr:from>
    <xdr:to>
      <xdr:col>7</xdr:col>
      <xdr:colOff>502920</xdr:colOff>
      <xdr:row>126</xdr:row>
      <xdr:rowOff>72390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58EBCC65-8BD9-E084-7A9A-29E4303A0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12</xdr:col>
      <xdr:colOff>388620</xdr:colOff>
      <xdr:row>1</xdr:row>
      <xdr:rowOff>167640</xdr:rowOff>
    </xdr:from>
    <xdr:to>
      <xdr:col>14</xdr:col>
      <xdr:colOff>632460</xdr:colOff>
      <xdr:row>16</xdr:row>
      <xdr:rowOff>5715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Tipo de Servicio">
              <a:extLst>
                <a:ext uri="{FF2B5EF4-FFF2-40B4-BE49-F238E27FC236}">
                  <a16:creationId xmlns:a16="http://schemas.microsoft.com/office/drawing/2014/main" id="{289C7051-E309-E4A9-5947-B0FF3A2FD2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Servici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82200" y="35052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685800</xdr:colOff>
      <xdr:row>1</xdr:row>
      <xdr:rowOff>144780</xdr:rowOff>
    </xdr:from>
    <xdr:to>
      <xdr:col>12</xdr:col>
      <xdr:colOff>137160</xdr:colOff>
      <xdr:row>15</xdr:row>
      <xdr:rowOff>165735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Ingresos">
              <a:extLst>
                <a:ext uri="{FF2B5EF4-FFF2-40B4-BE49-F238E27FC236}">
                  <a16:creationId xmlns:a16="http://schemas.microsoft.com/office/drawing/2014/main" id="{5FDC3A87-1124-E061-A7C8-C76A91B83A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greso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01940" y="32766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617220</xdr:colOff>
      <xdr:row>19</xdr:row>
      <xdr:rowOff>152400</xdr:rowOff>
    </xdr:from>
    <xdr:to>
      <xdr:col>12</xdr:col>
      <xdr:colOff>68580</xdr:colOff>
      <xdr:row>33</xdr:row>
      <xdr:rowOff>173355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Método de Pago">
              <a:extLst>
                <a:ext uri="{FF2B5EF4-FFF2-40B4-BE49-F238E27FC236}">
                  <a16:creationId xmlns:a16="http://schemas.microsoft.com/office/drawing/2014/main" id="{EEA73B29-32A6-B3FF-A1E4-4509A3668E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étodo de Pag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33360" y="362712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434340</xdr:colOff>
      <xdr:row>19</xdr:row>
      <xdr:rowOff>167640</xdr:rowOff>
    </xdr:from>
    <xdr:to>
      <xdr:col>14</xdr:col>
      <xdr:colOff>678180</xdr:colOff>
      <xdr:row>34</xdr:row>
      <xdr:rowOff>5715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Número de Orden">
              <a:extLst>
                <a:ext uri="{FF2B5EF4-FFF2-40B4-BE49-F238E27FC236}">
                  <a16:creationId xmlns:a16="http://schemas.microsoft.com/office/drawing/2014/main" id="{8560DE48-4018-5AD6-8401-AC1ADCD740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úmero de Orde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27920" y="364236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449580</xdr:colOff>
      <xdr:row>38</xdr:row>
      <xdr:rowOff>22860</xdr:rowOff>
    </xdr:from>
    <xdr:to>
      <xdr:col>22</xdr:col>
      <xdr:colOff>693420</xdr:colOff>
      <xdr:row>52</xdr:row>
      <xdr:rowOff>43815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Tipo de Servicio 1">
              <a:extLst>
                <a:ext uri="{FF2B5EF4-FFF2-40B4-BE49-F238E27FC236}">
                  <a16:creationId xmlns:a16="http://schemas.microsoft.com/office/drawing/2014/main" id="{DA1EE57A-AB55-CF27-8F2F-EDF0FE0715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Servici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383000" y="697230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0</xdr:colOff>
      <xdr:row>38</xdr:row>
      <xdr:rowOff>22860</xdr:rowOff>
    </xdr:from>
    <xdr:to>
      <xdr:col>20</xdr:col>
      <xdr:colOff>243840</xdr:colOff>
      <xdr:row>52</xdr:row>
      <xdr:rowOff>43815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Día de la semana">
              <a:extLst>
                <a:ext uri="{FF2B5EF4-FFF2-40B4-BE49-F238E27FC236}">
                  <a16:creationId xmlns:a16="http://schemas.microsoft.com/office/drawing/2014/main" id="{FFC8C596-1816-E19B-8B3D-75D3F3259D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ía de la seman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48460" y="697230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358140</xdr:colOff>
      <xdr:row>38</xdr:row>
      <xdr:rowOff>22860</xdr:rowOff>
    </xdr:from>
    <xdr:to>
      <xdr:col>17</xdr:col>
      <xdr:colOff>601980</xdr:colOff>
      <xdr:row>52</xdr:row>
      <xdr:rowOff>43815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Ingresos 1">
              <a:extLst>
                <a:ext uri="{FF2B5EF4-FFF2-40B4-BE49-F238E27FC236}">
                  <a16:creationId xmlns:a16="http://schemas.microsoft.com/office/drawing/2014/main" id="{D4C5E86B-AB95-DACE-0C37-CB72A26CFA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greso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29160" y="697230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617220</xdr:colOff>
      <xdr:row>57</xdr:row>
      <xdr:rowOff>83820</xdr:rowOff>
    </xdr:from>
    <xdr:to>
      <xdr:col>12</xdr:col>
      <xdr:colOff>68580</xdr:colOff>
      <xdr:row>71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País de Origen">
              <a:extLst>
                <a:ext uri="{FF2B5EF4-FFF2-40B4-BE49-F238E27FC236}">
                  <a16:creationId xmlns:a16="http://schemas.microsoft.com/office/drawing/2014/main" id="{BF609A75-96A7-538F-B7A7-EC0093A92B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 de Orige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33360" y="1050798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403860</xdr:colOff>
      <xdr:row>57</xdr:row>
      <xdr:rowOff>83820</xdr:rowOff>
    </xdr:from>
    <xdr:to>
      <xdr:col>14</xdr:col>
      <xdr:colOff>647700</xdr:colOff>
      <xdr:row>71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Ingresos 2">
              <a:extLst>
                <a:ext uri="{FF2B5EF4-FFF2-40B4-BE49-F238E27FC236}">
                  <a16:creationId xmlns:a16="http://schemas.microsoft.com/office/drawing/2014/main" id="{36DCCECC-2951-92C2-64B9-245FFD9335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gresos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97440" y="1050798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746760</xdr:colOff>
      <xdr:row>74</xdr:row>
      <xdr:rowOff>167640</xdr:rowOff>
    </xdr:from>
    <xdr:to>
      <xdr:col>19</xdr:col>
      <xdr:colOff>198120</xdr:colOff>
      <xdr:row>89</xdr:row>
      <xdr:rowOff>5715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Número de Orden 1">
              <a:extLst>
                <a:ext uri="{FF2B5EF4-FFF2-40B4-BE49-F238E27FC236}">
                  <a16:creationId xmlns:a16="http://schemas.microsoft.com/office/drawing/2014/main" id="{771AD0A1-B483-3EC1-E199-93B60CE2B2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úmero de Orde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10260" y="1370076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7620</xdr:colOff>
      <xdr:row>74</xdr:row>
      <xdr:rowOff>137160</xdr:rowOff>
    </xdr:from>
    <xdr:to>
      <xdr:col>16</xdr:col>
      <xdr:colOff>251460</xdr:colOff>
      <xdr:row>88</xdr:row>
      <xdr:rowOff>158115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Situación">
              <a:extLst>
                <a:ext uri="{FF2B5EF4-FFF2-40B4-BE49-F238E27FC236}">
                  <a16:creationId xmlns:a16="http://schemas.microsoft.com/office/drawing/2014/main" id="{EC364C7D-F551-B2B7-B329-713C993753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tuació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86160" y="1367028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327660</xdr:colOff>
      <xdr:row>74</xdr:row>
      <xdr:rowOff>129540</xdr:rowOff>
    </xdr:from>
    <xdr:to>
      <xdr:col>13</xdr:col>
      <xdr:colOff>571500</xdr:colOff>
      <xdr:row>88</xdr:row>
      <xdr:rowOff>150495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Ingresos 3">
              <a:extLst>
                <a:ext uri="{FF2B5EF4-FFF2-40B4-BE49-F238E27FC236}">
                  <a16:creationId xmlns:a16="http://schemas.microsoft.com/office/drawing/2014/main" id="{8CC353F8-ED5E-A37E-ADBE-63489714BC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gresos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8760" y="1366266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746760</xdr:colOff>
      <xdr:row>94</xdr:row>
      <xdr:rowOff>83820</xdr:rowOff>
    </xdr:from>
    <xdr:to>
      <xdr:col>13</xdr:col>
      <xdr:colOff>198120</xdr:colOff>
      <xdr:row>108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1" name="Mesero Asignado">
              <a:extLst>
                <a:ext uri="{FF2B5EF4-FFF2-40B4-BE49-F238E27FC236}">
                  <a16:creationId xmlns:a16="http://schemas.microsoft.com/office/drawing/2014/main" id="{092C610D-2F22-6D72-51E5-ECC0FF19F3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ro Asignad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55380" y="1727454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137160</xdr:colOff>
      <xdr:row>94</xdr:row>
      <xdr:rowOff>68580</xdr:rowOff>
    </xdr:from>
    <xdr:to>
      <xdr:col>10</xdr:col>
      <xdr:colOff>381000</xdr:colOff>
      <xdr:row>108</xdr:row>
      <xdr:rowOff>89535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2" name="Propina">
              <a:extLst>
                <a:ext uri="{FF2B5EF4-FFF2-40B4-BE49-F238E27FC236}">
                  <a16:creationId xmlns:a16="http://schemas.microsoft.com/office/drawing/2014/main" id="{7CF7FFA9-AE44-0EE5-B653-F5F726048C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pin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60820" y="1725930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769620</xdr:colOff>
      <xdr:row>112</xdr:row>
      <xdr:rowOff>60960</xdr:rowOff>
    </xdr:from>
    <xdr:to>
      <xdr:col>13</xdr:col>
      <xdr:colOff>220980</xdr:colOff>
      <xdr:row>126</xdr:row>
      <xdr:rowOff>81915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3" name="Mesero Asignado 1">
              <a:extLst>
                <a:ext uri="{FF2B5EF4-FFF2-40B4-BE49-F238E27FC236}">
                  <a16:creationId xmlns:a16="http://schemas.microsoft.com/office/drawing/2014/main" id="{9504FF1F-7F22-5C46-8DB2-F8463FE7EA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ro Asignad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78240" y="2054352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213360</xdr:colOff>
      <xdr:row>112</xdr:row>
      <xdr:rowOff>60960</xdr:rowOff>
    </xdr:from>
    <xdr:to>
      <xdr:col>10</xdr:col>
      <xdr:colOff>457200</xdr:colOff>
      <xdr:row>126</xdr:row>
      <xdr:rowOff>81915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4" name="Número de Orden 2">
              <a:extLst>
                <a:ext uri="{FF2B5EF4-FFF2-40B4-BE49-F238E27FC236}">
                  <a16:creationId xmlns:a16="http://schemas.microsoft.com/office/drawing/2014/main" id="{4BF8A6A8-8DF6-21EF-7C80-2406F76F24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úmero de Orden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37020" y="2054352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388620</xdr:colOff>
      <xdr:row>2</xdr:row>
      <xdr:rowOff>7620</xdr:rowOff>
    </xdr:from>
    <xdr:to>
      <xdr:col>14</xdr:col>
      <xdr:colOff>632460</xdr:colOff>
      <xdr:row>16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6" name="Tipo de Servicio 2">
              <a:extLst>
                <a:ext uri="{FF2B5EF4-FFF2-40B4-BE49-F238E27FC236}">
                  <a16:creationId xmlns:a16="http://schemas.microsoft.com/office/drawing/2014/main" id="{BB112EE1-2F56-D10B-3039-DD49CEFD1A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Servicio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82200" y="37338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685800</xdr:colOff>
      <xdr:row>1</xdr:row>
      <xdr:rowOff>167640</xdr:rowOff>
    </xdr:from>
    <xdr:to>
      <xdr:col>12</xdr:col>
      <xdr:colOff>137160</xdr:colOff>
      <xdr:row>16</xdr:row>
      <xdr:rowOff>5715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7" name="Ingresos 4">
              <a:extLst>
                <a:ext uri="{FF2B5EF4-FFF2-40B4-BE49-F238E27FC236}">
                  <a16:creationId xmlns:a16="http://schemas.microsoft.com/office/drawing/2014/main" id="{97068FB4-7990-D65E-46CE-B8E1CA7696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gresos 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01940" y="35052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4</xdr:col>
      <xdr:colOff>281940</xdr:colOff>
      <xdr:row>28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811786-4556-4623-9BC5-43D4C6FD8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640080</xdr:colOff>
      <xdr:row>13</xdr:row>
      <xdr:rowOff>137160</xdr:rowOff>
    </xdr:from>
    <xdr:to>
      <xdr:col>7</xdr:col>
      <xdr:colOff>91440</xdr:colOff>
      <xdr:row>27</xdr:row>
      <xdr:rowOff>158115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Tipo de Servicio 3">
              <a:extLst>
                <a:ext uri="{FF2B5EF4-FFF2-40B4-BE49-F238E27FC236}">
                  <a16:creationId xmlns:a16="http://schemas.microsoft.com/office/drawing/2014/main" id="{C910A01E-E92B-4C41-93BB-0ACD425281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Servicio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15159" y="2834126"/>
              <a:ext cx="1840101" cy="25381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312420</xdr:colOff>
      <xdr:row>13</xdr:row>
      <xdr:rowOff>137160</xdr:rowOff>
    </xdr:from>
    <xdr:to>
      <xdr:col>9</xdr:col>
      <xdr:colOff>556260</xdr:colOff>
      <xdr:row>27</xdr:row>
      <xdr:rowOff>158115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Ingresos 5">
              <a:extLst>
                <a:ext uri="{FF2B5EF4-FFF2-40B4-BE49-F238E27FC236}">
                  <a16:creationId xmlns:a16="http://schemas.microsoft.com/office/drawing/2014/main" id="{FA3496A8-8E1A-4D09-91FD-F00604FE25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gresos 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76240" y="2834126"/>
              <a:ext cx="1836335" cy="25381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14</xdr:col>
      <xdr:colOff>586740</xdr:colOff>
      <xdr:row>13</xdr:row>
      <xdr:rowOff>15240</xdr:rowOff>
    </xdr:from>
    <xdr:to>
      <xdr:col>20</xdr:col>
      <xdr:colOff>22860</xdr:colOff>
      <xdr:row>28</xdr:row>
      <xdr:rowOff>15240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546174-A6C9-41B8-9575-10141ED03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350520</xdr:colOff>
      <xdr:row>13</xdr:row>
      <xdr:rowOff>91440</xdr:rowOff>
    </xdr:from>
    <xdr:to>
      <xdr:col>22</xdr:col>
      <xdr:colOff>594360</xdr:colOff>
      <xdr:row>27</xdr:row>
      <xdr:rowOff>112395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étodo de Pago 1">
              <a:extLst>
                <a:ext uri="{FF2B5EF4-FFF2-40B4-BE49-F238E27FC236}">
                  <a16:creationId xmlns:a16="http://schemas.microsoft.com/office/drawing/2014/main" id="{23BC3D50-3C66-4502-8578-0E4977F66D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étodo de Pag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465554" y="2788406"/>
              <a:ext cx="1836334" cy="25381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83820</xdr:colOff>
      <xdr:row>13</xdr:row>
      <xdr:rowOff>91440</xdr:rowOff>
    </xdr:from>
    <xdr:to>
      <xdr:col>25</xdr:col>
      <xdr:colOff>327660</xdr:colOff>
      <xdr:row>27</xdr:row>
      <xdr:rowOff>112395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Número de Orden 3">
              <a:extLst>
                <a:ext uri="{FF2B5EF4-FFF2-40B4-BE49-F238E27FC236}">
                  <a16:creationId xmlns:a16="http://schemas.microsoft.com/office/drawing/2014/main" id="{C717C176-CE87-417D-854D-890B0BB037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úmero de Orden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87595" y="2788406"/>
              <a:ext cx="1836335" cy="25381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38</xdr:row>
      <xdr:rowOff>152400</xdr:rowOff>
    </xdr:from>
    <xdr:to>
      <xdr:col>4</xdr:col>
      <xdr:colOff>662940</xdr:colOff>
      <xdr:row>53</xdr:row>
      <xdr:rowOff>152400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A8D641D-083D-473D-BA19-412E8E839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144780</xdr:colOff>
      <xdr:row>39</xdr:row>
      <xdr:rowOff>60960</xdr:rowOff>
    </xdr:from>
    <xdr:to>
      <xdr:col>12</xdr:col>
      <xdr:colOff>388620</xdr:colOff>
      <xdr:row>53</xdr:row>
      <xdr:rowOff>81915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Tipo de Servicio 4">
              <a:extLst>
                <a:ext uri="{FF2B5EF4-FFF2-40B4-BE49-F238E27FC236}">
                  <a16:creationId xmlns:a16="http://schemas.microsoft.com/office/drawing/2014/main" id="{781662E9-DB0A-433C-A6C7-EC9F662E00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Servicio 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97342" y="7432668"/>
              <a:ext cx="1836334" cy="25381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502920</xdr:colOff>
      <xdr:row>39</xdr:row>
      <xdr:rowOff>53340</xdr:rowOff>
    </xdr:from>
    <xdr:to>
      <xdr:col>9</xdr:col>
      <xdr:colOff>746760</xdr:colOff>
      <xdr:row>53</xdr:row>
      <xdr:rowOff>74295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Día de la semana 1">
              <a:extLst>
                <a:ext uri="{FF2B5EF4-FFF2-40B4-BE49-F238E27FC236}">
                  <a16:creationId xmlns:a16="http://schemas.microsoft.com/office/drawing/2014/main" id="{344275B5-3DA3-4B23-924E-2C5699C48E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ía de la seman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66740" y="7425048"/>
              <a:ext cx="1836335" cy="25381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91440</xdr:colOff>
      <xdr:row>39</xdr:row>
      <xdr:rowOff>53340</xdr:rowOff>
    </xdr:from>
    <xdr:to>
      <xdr:col>7</xdr:col>
      <xdr:colOff>335280</xdr:colOff>
      <xdr:row>53</xdr:row>
      <xdr:rowOff>74295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Ingresos 6">
              <a:extLst>
                <a:ext uri="{FF2B5EF4-FFF2-40B4-BE49-F238E27FC236}">
                  <a16:creationId xmlns:a16="http://schemas.microsoft.com/office/drawing/2014/main" id="{0F6F184A-1BBE-404C-926C-E28260E2C3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gresos 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62766" y="7425048"/>
              <a:ext cx="1836334" cy="25381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14</xdr:col>
      <xdr:colOff>426720</xdr:colOff>
      <xdr:row>38</xdr:row>
      <xdr:rowOff>83820</xdr:rowOff>
    </xdr:from>
    <xdr:to>
      <xdr:col>20</xdr:col>
      <xdr:colOff>243840</xdr:colOff>
      <xdr:row>53</xdr:row>
      <xdr:rowOff>83820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34B3E9C-27A6-4A61-ADF7-8CBBF0DBD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20</xdr:col>
      <xdr:colOff>487680</xdr:colOff>
      <xdr:row>38</xdr:row>
      <xdr:rowOff>106680</xdr:rowOff>
    </xdr:from>
    <xdr:to>
      <xdr:col>22</xdr:col>
      <xdr:colOff>731520</xdr:colOff>
      <xdr:row>52</xdr:row>
      <xdr:rowOff>127634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País de Origen 1">
              <a:extLst>
                <a:ext uri="{FF2B5EF4-FFF2-40B4-BE49-F238E27FC236}">
                  <a16:creationId xmlns:a16="http://schemas.microsoft.com/office/drawing/2014/main" id="{C5DF4D70-2376-491C-B1C1-3336802515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 de Orige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602714" y="7298590"/>
              <a:ext cx="1836334" cy="25381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160020</xdr:colOff>
      <xdr:row>38</xdr:row>
      <xdr:rowOff>114300</xdr:rowOff>
    </xdr:from>
    <xdr:to>
      <xdr:col>25</xdr:col>
      <xdr:colOff>403860</xdr:colOff>
      <xdr:row>52</xdr:row>
      <xdr:rowOff>135254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Ingresos 7">
              <a:extLst>
                <a:ext uri="{FF2B5EF4-FFF2-40B4-BE49-F238E27FC236}">
                  <a16:creationId xmlns:a16="http://schemas.microsoft.com/office/drawing/2014/main" id="{F5977205-2871-4B67-A8CB-EAC60436C6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gresos 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63795" y="7306210"/>
              <a:ext cx="1836335" cy="25381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59</xdr:row>
      <xdr:rowOff>0</xdr:rowOff>
    </xdr:from>
    <xdr:to>
      <xdr:col>4</xdr:col>
      <xdr:colOff>662940</xdr:colOff>
      <xdr:row>74</xdr:row>
      <xdr:rowOff>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B79EC74-E325-4E68-B123-A300518EA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10</xdr:col>
      <xdr:colOff>106680</xdr:colOff>
      <xdr:row>59</xdr:row>
      <xdr:rowOff>7620</xdr:rowOff>
    </xdr:from>
    <xdr:to>
      <xdr:col>12</xdr:col>
      <xdr:colOff>350520</xdr:colOff>
      <xdr:row>73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Número de Orden 4">
              <a:extLst>
                <a:ext uri="{FF2B5EF4-FFF2-40B4-BE49-F238E27FC236}">
                  <a16:creationId xmlns:a16="http://schemas.microsoft.com/office/drawing/2014/main" id="{1245A914-B581-495D-8809-F2C8B73D79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úmero de Orden 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59242" y="10975283"/>
              <a:ext cx="1836334" cy="25381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449580</xdr:colOff>
      <xdr:row>59</xdr:row>
      <xdr:rowOff>7620</xdr:rowOff>
    </xdr:from>
    <xdr:to>
      <xdr:col>9</xdr:col>
      <xdr:colOff>693420</xdr:colOff>
      <xdr:row>73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Situación 1">
              <a:extLst>
                <a:ext uri="{FF2B5EF4-FFF2-40B4-BE49-F238E27FC236}">
                  <a16:creationId xmlns:a16="http://schemas.microsoft.com/office/drawing/2014/main" id="{EC77FA38-815F-4410-BFD3-BCCCEE512B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tuació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13400" y="10975283"/>
              <a:ext cx="1836335" cy="25381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769620</xdr:colOff>
      <xdr:row>59</xdr:row>
      <xdr:rowOff>0</xdr:rowOff>
    </xdr:from>
    <xdr:to>
      <xdr:col>7</xdr:col>
      <xdr:colOff>220980</xdr:colOff>
      <xdr:row>73</xdr:row>
      <xdr:rowOff>20955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Ingresos 8">
              <a:extLst>
                <a:ext uri="{FF2B5EF4-FFF2-40B4-BE49-F238E27FC236}">
                  <a16:creationId xmlns:a16="http://schemas.microsoft.com/office/drawing/2014/main" id="{FF372AAF-92E3-42DD-9E70-E19CD097E5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gresos 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44699" y="10967663"/>
              <a:ext cx="1840101" cy="25381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14</xdr:col>
      <xdr:colOff>510540</xdr:colOff>
      <xdr:row>58</xdr:row>
      <xdr:rowOff>160020</xdr:rowOff>
    </xdr:from>
    <xdr:to>
      <xdr:col>19</xdr:col>
      <xdr:colOff>91440</xdr:colOff>
      <xdr:row>73</xdr:row>
      <xdr:rowOff>160020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A3ECDE0A-2602-4A48-BAAD-8D114BC49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22</xdr:col>
      <xdr:colOff>289560</xdr:colOff>
      <xdr:row>59</xdr:row>
      <xdr:rowOff>38100</xdr:rowOff>
    </xdr:from>
    <xdr:to>
      <xdr:col>24</xdr:col>
      <xdr:colOff>533401</xdr:colOff>
      <xdr:row>73</xdr:row>
      <xdr:rowOff>59055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Mesero Asignado 2">
              <a:extLst>
                <a:ext uri="{FF2B5EF4-FFF2-40B4-BE49-F238E27FC236}">
                  <a16:creationId xmlns:a16="http://schemas.microsoft.com/office/drawing/2014/main" id="{09701F5B-A88F-44D6-A07C-D9AD62A14D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ro Asignado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97088" y="11005763"/>
              <a:ext cx="1836335" cy="25381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472440</xdr:colOff>
      <xdr:row>59</xdr:row>
      <xdr:rowOff>22860</xdr:rowOff>
    </xdr:from>
    <xdr:to>
      <xdr:col>21</xdr:col>
      <xdr:colOff>716280</xdr:colOff>
      <xdr:row>73</xdr:row>
      <xdr:rowOff>43815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1" name="Propina 1">
              <a:extLst>
                <a:ext uri="{FF2B5EF4-FFF2-40B4-BE49-F238E27FC236}">
                  <a16:creationId xmlns:a16="http://schemas.microsoft.com/office/drawing/2014/main" id="{CFF4D7D2-0053-4897-947A-2F83490E89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pin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91227" y="10990523"/>
              <a:ext cx="1836334" cy="25381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79</xdr:row>
      <xdr:rowOff>0</xdr:rowOff>
    </xdr:from>
    <xdr:to>
      <xdr:col>14</xdr:col>
      <xdr:colOff>373380</xdr:colOff>
      <xdr:row>94</xdr:row>
      <xdr:rowOff>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57B3C665-D1E3-4194-886F-5BAB66749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17</xdr:col>
      <xdr:colOff>556260</xdr:colOff>
      <xdr:row>79</xdr:row>
      <xdr:rowOff>0</xdr:rowOff>
    </xdr:from>
    <xdr:to>
      <xdr:col>20</xdr:col>
      <xdr:colOff>7620</xdr:colOff>
      <xdr:row>93</xdr:row>
      <xdr:rowOff>20955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3" name="Mesero Asignado 3">
              <a:extLst>
                <a:ext uri="{FF2B5EF4-FFF2-40B4-BE49-F238E27FC236}">
                  <a16:creationId xmlns:a16="http://schemas.microsoft.com/office/drawing/2014/main" id="{CCB21821-51F5-4018-9628-9649D44F5C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ro Asignado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82552" y="14563618"/>
              <a:ext cx="1840102" cy="25381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0</xdr:colOff>
      <xdr:row>79</xdr:row>
      <xdr:rowOff>0</xdr:rowOff>
    </xdr:from>
    <xdr:to>
      <xdr:col>17</xdr:col>
      <xdr:colOff>243840</xdr:colOff>
      <xdr:row>93</xdr:row>
      <xdr:rowOff>20955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4" name="Número de Orden 5">
              <a:extLst>
                <a:ext uri="{FF2B5EF4-FFF2-40B4-BE49-F238E27FC236}">
                  <a16:creationId xmlns:a16="http://schemas.microsoft.com/office/drawing/2014/main" id="{1D494188-8212-4575-9267-FBE6DF9834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úmero de Orden 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33798" y="14563618"/>
              <a:ext cx="1836334" cy="25381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laudia Soler de la Cruz" id="{30E3D4F1-4980-4FA6-92A1-CF0D932D242A}" userId="b955eea54ba02a91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udia Soler de la Cruz" refreshedDate="45507.514551967593" createdVersion="8" refreshedVersion="8" minRefreshableVersion="3" recordCount="767" xr:uid="{8C03D454-1D84-4E0E-A125-2C4E7CE917A8}">
  <cacheSource type="worksheet">
    <worksheetSource name="Tabla2"/>
  </cacheSource>
  <cacheFields count="30">
    <cacheField name="Número de  Mesa" numFmtId="0">
      <sharedItems containsSemiMixedTypes="0" containsString="0" containsNumber="1" containsInteger="1" minValue="1" maxValue="20" count="20">
        <n v="10"/>
        <n v="6"/>
        <n v="20"/>
        <n v="3"/>
        <n v="8"/>
        <n v="7"/>
        <n v="17"/>
        <n v="11"/>
        <n v="15"/>
        <n v="14"/>
        <n v="2"/>
        <n v="16"/>
        <n v="9"/>
        <n v="18"/>
        <n v="12"/>
        <n v="1"/>
        <n v="5"/>
        <n v="4"/>
        <n v="13"/>
        <n v="19"/>
      </sharedItems>
    </cacheField>
    <cacheField name="Nombre del Cliente" numFmtId="0">
      <sharedItems/>
    </cacheField>
    <cacheField name="Número de Comensales" numFmtId="0">
      <sharedItems containsSemiMixedTypes="0" containsString="0" containsNumber="1" containsInteger="1" minValue="1" maxValue="6"/>
    </cacheField>
    <cacheField name="Hora de Llegada" numFmtId="22">
      <sharedItems containsSemiMixedTypes="0" containsNonDate="0" containsDate="1" containsString="0" minDate="2023-04-01T00:01:00" maxDate="2023-04-07T03:56:00"/>
    </cacheField>
    <cacheField name="Hora de Salida" numFmtId="22">
      <sharedItems containsSemiMixedTypes="0" containsNonDate="0" containsDate="1" containsString="0" minDate="2023-04-01T01:11:00" maxDate="2023-04-07T07:51:00"/>
    </cacheField>
    <cacheField name="Mesero Asignado" numFmtId="0">
      <sharedItems count="5">
        <s v="Mesero_3"/>
        <s v="Mesero_1"/>
        <s v="Mesero_2"/>
        <s v="Mesero_5"/>
        <s v="Mesero_4"/>
      </sharedItems>
    </cacheField>
    <cacheField name="Tipo de Servicio" numFmtId="0">
      <sharedItems count="3">
        <s v="Almuerzo"/>
        <s v="Desayuno"/>
        <s v="Cena"/>
      </sharedItems>
    </cacheField>
    <cacheField name="Método de Pago" numFmtId="0">
      <sharedItems count="3">
        <s v="Tarjeta de débito"/>
        <s v="Efectivo"/>
        <s v="Tarjeta de crédito"/>
      </sharedItems>
    </cacheField>
    <cacheField name="Propina" numFmtId="164">
      <sharedItems containsSemiMixedTypes="0" containsString="0" containsNumber="1" minValue="10.029999999999999" maxValue="49.88" count="708">
        <n v="48.55"/>
        <n v="43.3"/>
        <n v="30.87"/>
        <n v="34.68"/>
        <n v="24.33"/>
        <n v="26.57"/>
        <n v="10.54"/>
        <n v="49.18"/>
        <n v="46.85"/>
        <n v="16.600000000000001"/>
        <n v="32.89"/>
        <n v="45.27"/>
        <n v="22.06"/>
        <n v="48.76"/>
        <n v="28.77"/>
        <n v="37.9"/>
        <n v="12.17"/>
        <n v="33.090000000000003"/>
        <n v="17.45"/>
        <n v="31.7"/>
        <n v="20.53"/>
        <n v="45.41"/>
        <n v="38.46"/>
        <n v="38.18"/>
        <n v="46.15"/>
        <n v="10.37"/>
        <n v="19.27"/>
        <n v="41.22"/>
        <n v="14.83"/>
        <n v="26.29"/>
        <n v="19.809999999999999"/>
        <n v="28.25"/>
        <n v="20.38"/>
        <n v="13.08"/>
        <n v="15.75"/>
        <n v="45.28"/>
        <n v="10.39"/>
        <n v="16.309999999999999"/>
        <n v="48.36"/>
        <n v="13.68"/>
        <n v="15.24"/>
        <n v="49.58"/>
        <n v="32.19"/>
        <n v="42.6"/>
        <n v="25.41"/>
        <n v="27.97"/>
        <n v="10.98"/>
        <n v="25.31"/>
        <n v="20.92"/>
        <n v="16.739999999999998"/>
        <n v="37.08"/>
        <n v="46.88"/>
        <n v="36.880000000000003"/>
        <n v="23.36"/>
        <n v="45.49"/>
        <n v="43.2"/>
        <n v="45.45"/>
        <n v="30.7"/>
        <n v="33.89"/>
        <n v="19.54"/>
        <n v="42.87"/>
        <n v="37.93"/>
        <n v="33.340000000000003"/>
        <n v="34.770000000000003"/>
        <n v="14"/>
        <n v="10.88"/>
        <n v="21.25"/>
        <n v="45.65"/>
        <n v="31.49"/>
        <n v="28.26"/>
        <n v="24.01"/>
        <n v="15.28"/>
        <n v="34.51"/>
        <n v="30.83"/>
        <n v="45.23"/>
        <n v="17.760000000000002"/>
        <n v="19.88"/>
        <n v="20.02"/>
        <n v="34.01"/>
        <n v="39.049999999999997"/>
        <n v="23.69"/>
        <n v="38.6"/>
        <n v="24.94"/>
        <n v="15.11"/>
        <n v="45.96"/>
        <n v="11.84"/>
        <n v="29.46"/>
        <n v="23.93"/>
        <n v="12.28"/>
        <n v="30.69"/>
        <n v="39.1"/>
        <n v="12.75"/>
        <n v="45.66"/>
        <n v="28.36"/>
        <n v="24.68"/>
        <n v="33.630000000000003"/>
        <n v="19.22"/>
        <n v="17.149999999999999"/>
        <n v="33.549999999999997"/>
        <n v="15.15"/>
        <n v="15.09"/>
        <n v="12.65"/>
        <n v="26.75"/>
        <n v="11.12"/>
        <n v="15.64"/>
        <n v="22.72"/>
        <n v="48.77"/>
        <n v="23.26"/>
        <n v="42.95"/>
        <n v="47.91"/>
        <n v="18.82"/>
        <n v="35.36"/>
        <n v="29.74"/>
        <n v="38.81"/>
        <n v="46.46"/>
        <n v="47.69"/>
        <n v="11.65"/>
        <n v="49.32"/>
        <n v="11.5"/>
        <n v="12.51"/>
        <n v="12.3"/>
        <n v="10.85"/>
        <n v="24.66"/>
        <n v="41.82"/>
        <n v="32.82"/>
        <n v="49.36"/>
        <n v="49.3"/>
        <n v="38.130000000000003"/>
        <n v="42.41"/>
        <n v="30.96"/>
        <n v="39.74"/>
        <n v="30.1"/>
        <n v="34.700000000000003"/>
        <n v="30.25"/>
        <n v="12.4"/>
        <n v="32.79"/>
        <n v="47.2"/>
        <n v="32.130000000000003"/>
        <n v="41.56"/>
        <n v="16.29"/>
        <n v="48.26"/>
        <n v="11.22"/>
        <n v="11.32"/>
        <n v="38.4"/>
        <n v="27.14"/>
        <n v="46.26"/>
        <n v="15.92"/>
        <n v="48.43"/>
        <n v="41.51"/>
        <n v="25.57"/>
        <n v="42.84"/>
        <n v="17.2"/>
        <n v="25.72"/>
        <n v="19.03"/>
        <n v="28.48"/>
        <n v="48.75"/>
        <n v="47.81"/>
        <n v="26.02"/>
        <n v="18.86"/>
        <n v="17.55"/>
        <n v="14.94"/>
        <n v="47.53"/>
        <n v="41.9"/>
        <n v="43.95"/>
        <n v="42.74"/>
        <n v="17.09"/>
        <n v="16.62"/>
        <n v="25.98"/>
        <n v="46.56"/>
        <n v="45.17"/>
        <n v="48.73"/>
        <n v="48.24"/>
        <n v="27.94"/>
        <n v="30.5"/>
        <n v="31.6"/>
        <n v="13.3"/>
        <n v="46.61"/>
        <n v="42.58"/>
        <n v="38.36"/>
        <n v="11.69"/>
        <n v="24.24"/>
        <n v="28.07"/>
        <n v="17.399999999999999"/>
        <n v="13.95"/>
        <n v="41.66"/>
        <n v="38.880000000000003"/>
        <n v="24.36"/>
        <n v="15.99"/>
        <n v="24.85"/>
        <n v="11.41"/>
        <n v="10.06"/>
        <n v="42.65"/>
        <n v="20.11"/>
        <n v="36.72"/>
        <n v="13.26"/>
        <n v="19.84"/>
        <n v="24.19"/>
        <n v="40.19"/>
        <n v="49.56"/>
        <n v="26.49"/>
        <n v="36.96"/>
        <n v="46.54"/>
        <n v="36.700000000000003"/>
        <n v="34.49"/>
        <n v="14.67"/>
        <n v="11.13"/>
        <n v="18.850000000000001"/>
        <n v="28.1"/>
        <n v="33.39"/>
        <n v="35.64"/>
        <n v="35.69"/>
        <n v="31.17"/>
        <n v="23.34"/>
        <n v="46.96"/>
        <n v="48.5"/>
        <n v="17.829999999999998"/>
        <n v="32.58"/>
        <n v="49.62"/>
        <n v="17.61"/>
        <n v="35.020000000000003"/>
        <n v="39.479999999999997"/>
        <n v="41.05"/>
        <n v="10.66"/>
        <n v="28.58"/>
        <n v="15.84"/>
        <n v="49.1"/>
        <n v="15.43"/>
        <n v="45.64"/>
        <n v="10.220000000000001"/>
        <n v="26.37"/>
        <n v="39.81"/>
        <n v="13.15"/>
        <n v="33.020000000000003"/>
        <n v="11.76"/>
        <n v="33.81"/>
        <n v="38.97"/>
        <n v="31.29"/>
        <n v="21.45"/>
        <n v="17.649999999999999"/>
        <n v="14.82"/>
        <n v="42.75"/>
        <n v="49.07"/>
        <n v="18.690000000000001"/>
        <n v="47.71"/>
        <n v="23.21"/>
        <n v="13.69"/>
        <n v="43.81"/>
        <n v="34.69"/>
        <n v="36.43"/>
        <n v="13.34"/>
        <n v="49.88"/>
        <n v="26.78"/>
        <n v="47.99"/>
        <n v="46.72"/>
        <n v="47.55"/>
        <n v="32.42"/>
        <n v="42.83"/>
        <n v="42.96"/>
        <n v="49.21"/>
        <n v="21.48"/>
        <n v="24.75"/>
        <n v="44.66"/>
        <n v="23.16"/>
        <n v="39.17"/>
        <n v="10.130000000000001"/>
        <n v="16.11"/>
        <n v="42.73"/>
        <n v="36.299999999999997"/>
        <n v="19.93"/>
        <n v="49.67"/>
        <n v="20.98"/>
        <n v="10.29"/>
        <n v="41.36"/>
        <n v="43.53"/>
        <n v="36.08"/>
        <n v="44.3"/>
        <n v="19.05"/>
        <n v="43.07"/>
        <n v="29.99"/>
        <n v="10.94"/>
        <n v="41.96"/>
        <n v="31.67"/>
        <n v="26.56"/>
        <n v="14.59"/>
        <n v="15.44"/>
        <n v="29.72"/>
        <n v="33.11"/>
        <n v="20.36"/>
        <n v="46.42"/>
        <n v="29.07"/>
        <n v="43.46"/>
        <n v="23.24"/>
        <n v="29.68"/>
        <n v="38.380000000000003"/>
        <n v="16.52"/>
        <n v="39.89"/>
        <n v="16.489999999999998"/>
        <n v="22.05"/>
        <n v="37.92"/>
        <n v="16.96"/>
        <n v="31.66"/>
        <n v="33.79"/>
        <n v="36.090000000000003"/>
        <n v="11.47"/>
        <n v="39.270000000000003"/>
        <n v="30.89"/>
        <n v="43.14"/>
        <n v="32.18"/>
        <n v="20.6"/>
        <n v="31.13"/>
        <n v="24.55"/>
        <n v="10.08"/>
        <n v="30.05"/>
        <n v="44.02"/>
        <n v="23.59"/>
        <n v="24.69"/>
        <n v="21.6"/>
        <n v="32.5"/>
        <n v="13.85"/>
        <n v="15.08"/>
        <n v="38.89"/>
        <n v="32.17"/>
        <n v="36.61"/>
        <n v="25.21"/>
        <n v="13.19"/>
        <n v="17.5"/>
        <n v="17.93"/>
        <n v="19.28"/>
        <n v="30.62"/>
        <n v="19.600000000000001"/>
        <n v="38.520000000000003"/>
        <n v="47.05"/>
        <n v="20.059999999999999"/>
        <n v="23.01"/>
        <n v="33.01"/>
        <n v="13.98"/>
        <n v="35.93"/>
        <n v="48.52"/>
        <n v="30.78"/>
        <n v="40.630000000000003"/>
        <n v="36.21"/>
        <n v="48.93"/>
        <n v="27.37"/>
        <n v="29.58"/>
        <n v="30.53"/>
        <n v="28.92"/>
        <n v="26.87"/>
        <n v="42.1"/>
        <n v="12.2"/>
        <n v="39.26"/>
        <n v="41.73"/>
        <n v="47.21"/>
        <n v="49.02"/>
        <n v="48.28"/>
        <n v="34.97"/>
        <n v="10.57"/>
        <n v="12.62"/>
        <n v="37.65"/>
        <n v="34.83"/>
        <n v="47.79"/>
        <n v="32.51"/>
        <n v="17.170000000000002"/>
        <n v="26.62"/>
        <n v="33.35"/>
        <n v="22.3"/>
        <n v="27.51"/>
        <n v="14.96"/>
        <n v="40.31"/>
        <n v="10.61"/>
        <n v="22.53"/>
        <n v="27.69"/>
        <n v="19.8"/>
        <n v="31.33"/>
        <n v="39.32"/>
        <n v="11.14"/>
        <n v="28.96"/>
        <n v="20.84"/>
        <n v="27.03"/>
        <n v="39.14"/>
        <n v="42.68"/>
        <n v="48.6"/>
        <n v="32.729999999999997"/>
        <n v="12.54"/>
        <n v="18.05"/>
        <n v="40.9"/>
        <n v="34.5"/>
        <n v="37.79"/>
        <n v="48.96"/>
        <n v="27.32"/>
        <n v="15.87"/>
        <n v="31.02"/>
        <n v="14.76"/>
        <n v="32.56"/>
        <n v="14.56"/>
        <n v="34.03"/>
        <n v="22.98"/>
        <n v="10.14"/>
        <n v="48.7"/>
        <n v="43.65"/>
        <n v="21.88"/>
        <n v="12.94"/>
        <n v="13.17"/>
        <n v="20.51"/>
        <n v="12.9"/>
        <n v="35.08"/>
        <n v="35.51"/>
        <n v="14.09"/>
        <n v="17.57"/>
        <n v="39.72"/>
        <n v="34.130000000000003"/>
        <n v="11.02"/>
        <n v="49.43"/>
        <n v="47.8"/>
        <n v="43.74"/>
        <n v="15.6"/>
        <n v="10.95"/>
        <n v="42.09"/>
        <n v="39.82"/>
        <n v="18.71"/>
        <n v="45.77"/>
        <n v="37.15"/>
        <n v="30.48"/>
        <n v="12.56"/>
        <n v="19.3"/>
        <n v="25.56"/>
        <n v="38.85"/>
        <n v="23.31"/>
        <n v="21.07"/>
        <n v="14.48"/>
        <n v="25.26"/>
        <n v="14.28"/>
        <n v="35.24"/>
        <n v="28.68"/>
        <n v="35.68"/>
        <n v="42.25"/>
        <n v="48.9"/>
        <n v="46.37"/>
        <n v="43.48"/>
        <n v="36.83"/>
        <n v="39.619999999999997"/>
        <n v="19.7"/>
        <n v="21.94"/>
        <n v="17.260000000000002"/>
        <n v="15.21"/>
        <n v="32.770000000000003"/>
        <n v="49.6"/>
        <n v="21.51"/>
        <n v="21.17"/>
        <n v="17.07"/>
        <n v="44.9"/>
        <n v="26.63"/>
        <n v="42.31"/>
        <n v="47.46"/>
        <n v="28.49"/>
        <n v="36.79"/>
        <n v="15.63"/>
        <n v="21.66"/>
        <n v="19.55"/>
        <n v="33.85"/>
        <n v="32.78"/>
        <n v="39.58"/>
        <n v="18.63"/>
        <n v="42.02"/>
        <n v="18.84"/>
        <n v="12.74"/>
        <n v="22.76"/>
        <n v="39.07"/>
        <n v="12.66"/>
        <n v="45.76"/>
        <n v="37.380000000000003"/>
        <n v="22.27"/>
        <n v="26.79"/>
        <n v="32.67"/>
        <n v="11.85"/>
        <n v="33.96"/>
        <n v="39.42"/>
        <n v="29.93"/>
        <n v="21.99"/>
        <n v="22.69"/>
        <n v="37.619999999999997"/>
        <n v="28.38"/>
        <n v="32.9"/>
        <n v="35.840000000000003"/>
        <n v="31.31"/>
        <n v="25.76"/>
        <n v="43.42"/>
        <n v="42.8"/>
        <n v="16.260000000000002"/>
        <n v="14.97"/>
        <n v="35.950000000000003"/>
        <n v="37.369999999999997"/>
        <n v="22.74"/>
        <n v="38.840000000000003"/>
        <n v="43.79"/>
        <n v="20.85"/>
        <n v="23.92"/>
        <n v="18.48"/>
        <n v="34.590000000000003"/>
        <n v="43.99"/>
        <n v="15.18"/>
        <n v="35.35"/>
        <n v="26.91"/>
        <n v="32.869999999999997"/>
        <n v="43.02"/>
        <n v="22.95"/>
        <n v="15.62"/>
        <n v="25.91"/>
        <n v="30.19"/>
        <n v="34.39"/>
        <n v="17.95"/>
        <n v="20.09"/>
        <n v="39.450000000000003"/>
        <n v="46"/>
        <n v="41.35"/>
        <n v="20.9"/>
        <n v="47.85"/>
        <n v="33.700000000000003"/>
        <n v="49.05"/>
        <n v="49.37"/>
        <n v="44.91"/>
        <n v="12.18"/>
        <n v="20.04"/>
        <n v="28.88"/>
        <n v="35.340000000000003"/>
        <n v="28.33"/>
        <n v="17.54"/>
        <n v="10.28"/>
        <n v="44.38"/>
        <n v="41.08"/>
        <n v="35.880000000000003"/>
        <n v="45.26"/>
        <n v="31.53"/>
        <n v="44.24"/>
        <n v="21.49"/>
        <n v="20.07"/>
        <n v="33.08"/>
        <n v="42.62"/>
        <n v="21.13"/>
        <n v="28.52"/>
        <n v="49.54"/>
        <n v="46.21"/>
        <n v="47.08"/>
        <n v="42.57"/>
        <n v="33.520000000000003"/>
        <n v="21.71"/>
        <n v="34.119999999999997"/>
        <n v="32.799999999999997"/>
        <n v="35.96"/>
        <n v="44.54"/>
        <n v="13.27"/>
        <n v="20.23"/>
        <n v="35.99"/>
        <n v="36.979999999999997"/>
        <n v="10.07"/>
        <n v="35.03"/>
        <n v="33.93"/>
        <n v="40.94"/>
        <n v="44.33"/>
        <n v="35.67"/>
        <n v="48.8"/>
        <n v="46.01"/>
        <n v="40.33"/>
        <n v="23.7"/>
        <n v="45.46"/>
        <n v="11.31"/>
        <n v="30.97"/>
        <n v="16.809999999999999"/>
        <n v="16.5"/>
        <n v="24.2"/>
        <n v="24.38"/>
        <n v="31.58"/>
        <n v="28.9"/>
        <n v="36.549999999999997"/>
        <n v="23.29"/>
        <n v="44.28"/>
        <n v="23.54"/>
        <n v="23.56"/>
        <n v="26.48"/>
        <n v="18.420000000000002"/>
        <n v="23.89"/>
        <n v="25.93"/>
        <n v="16.440000000000001"/>
        <n v="26.64"/>
        <n v="42.27"/>
        <n v="38"/>
        <n v="19.239999999999998"/>
        <n v="15.03"/>
        <n v="26.07"/>
        <n v="36.619999999999997"/>
        <n v="39.71"/>
        <n v="22.41"/>
        <n v="11.19"/>
        <n v="29.25"/>
        <n v="22.15"/>
        <n v="32.86"/>
        <n v="36.58"/>
        <n v="30.71"/>
        <n v="18.97"/>
        <n v="49.29"/>
        <n v="39.68"/>
        <n v="11.11"/>
        <n v="28.81"/>
        <n v="13.86"/>
        <n v="40.03"/>
        <n v="12.59"/>
        <n v="42.79"/>
        <n v="17.43"/>
        <n v="15.98"/>
        <n v="38.21"/>
        <n v="20.27"/>
        <n v="34.33"/>
        <n v="23.98"/>
        <n v="21.7"/>
        <n v="31.23"/>
        <n v="44.2"/>
        <n v="31.27"/>
        <n v="15.91"/>
        <n v="32.54"/>
        <n v="11.64"/>
        <n v="41.8"/>
        <n v="25.32"/>
        <n v="11.86"/>
        <n v="20.49"/>
        <n v="18.61"/>
        <n v="10.68"/>
        <n v="32.200000000000003"/>
        <n v="29.19"/>
        <n v="36.5"/>
        <n v="41.29"/>
        <n v="30.74"/>
        <n v="41.6"/>
        <n v="12.57"/>
        <n v="26.76"/>
        <n v="12.06"/>
        <n v="37.07"/>
        <n v="21.04"/>
        <n v="40.42"/>
        <n v="48.15"/>
        <n v="19.89"/>
        <n v="15.83"/>
        <n v="10.53"/>
        <n v="10.25"/>
        <n v="37.22"/>
        <n v="13.9"/>
        <n v="25.92"/>
        <n v="28.31"/>
        <n v="23.66"/>
        <n v="18.23"/>
        <n v="18.760000000000002"/>
        <n v="34.35"/>
        <n v="38.44"/>
        <n v="39.83"/>
        <n v="47.07"/>
        <n v="22.24"/>
        <n v="33.29"/>
        <n v="44.45"/>
        <n v="40.39"/>
        <n v="26.15"/>
        <n v="28.43"/>
        <n v="49.74"/>
        <n v="42.21"/>
        <n v="35.11"/>
        <n v="10.69"/>
        <n v="39.909999999999997"/>
        <n v="44.73"/>
        <n v="23.67"/>
        <n v="37.21"/>
        <n v="17.23"/>
        <n v="40.28"/>
        <n v="47.13"/>
        <n v="20.62"/>
        <n v="27.79"/>
        <n v="14.12"/>
        <n v="18.66"/>
        <n v="41.38"/>
        <n v="13.24"/>
        <n v="34.28"/>
        <n v="15.02"/>
        <n v="14.35"/>
        <n v="43.35"/>
        <n v="35.090000000000003"/>
        <n v="46.82"/>
        <n v="38.43"/>
        <n v="24.09"/>
        <n v="17.37"/>
        <n v="33.69"/>
        <n v="16.05"/>
        <n v="10.51"/>
        <n v="25.7"/>
        <n v="26.5"/>
        <n v="18.75"/>
        <n v="37.229999999999997"/>
        <n v="12.55"/>
        <n v="24.12"/>
        <n v="21.82"/>
        <n v="49.35"/>
        <n v="46.27"/>
        <n v="26.24"/>
        <n v="26.65"/>
        <n v="31.75"/>
        <n v="10.029999999999999"/>
        <n v="27.04"/>
        <n v="13.7"/>
        <n v="16.850000000000001"/>
        <n v="49.45"/>
        <n v="22.88"/>
        <n v="20.41"/>
        <n v="30.77"/>
      </sharedItems>
    </cacheField>
    <cacheField name="Estado de la Mesa" numFmtId="0">
      <sharedItems count="3">
        <s v="Reservada"/>
        <s v="Libre"/>
        <s v="Ocupada"/>
      </sharedItems>
    </cacheField>
    <cacheField name="Número de Orden" numFmtId="0">
      <sharedItems containsSemiMixedTypes="0" containsString="0" containsNumber="1" containsInteger="1" minValue="1" maxValue="767" count="76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</sharedItems>
    </cacheField>
    <cacheField name="País de Origen" numFmtId="0">
      <sharedItems count="11">
        <s v="España"/>
        <s v="Colombia"/>
        <s v="Brasil"/>
        <s v="Paraguay"/>
        <s v="Perú"/>
        <s v="Venezuela"/>
        <s v="Bolivia"/>
        <s v="Uruguay"/>
        <s v="Ecuador"/>
        <s v="Chile"/>
        <s v="Argentina"/>
      </sharedItems>
    </cacheField>
    <cacheField name="Platos Ordenados" numFmtId="0">
      <sharedItems count="20">
        <s v="Plato_7"/>
        <s v="Plato_17"/>
        <s v="Plato_20"/>
        <s v="Plato_11"/>
        <s v="Plato_12"/>
        <s v="Plato_8"/>
        <s v="Plato_15"/>
        <s v="Plato_5"/>
        <s v="Plato_2"/>
        <s v="Plato_18"/>
        <s v="Plato_16"/>
        <s v="Plato_9"/>
        <s v="Plato_3"/>
        <s v="Plato_4"/>
        <s v="Plato_10"/>
        <s v="Plato_1"/>
        <s v="Plato_13"/>
        <s v="Plato_19"/>
        <s v="Plato_6"/>
        <s v="Plato_14"/>
      </sharedItems>
    </cacheField>
    <cacheField name="Platos Ordenados 2" numFmtId="0">
      <sharedItems containsBlank="1"/>
    </cacheField>
    <cacheField name="Platos Ordenados 3" numFmtId="0">
      <sharedItems containsBlank="1"/>
    </cacheField>
    <cacheField name="Platos Ordenados 4" numFmtId="0">
      <sharedItems containsBlank="1"/>
    </cacheField>
    <cacheField name="Monto total de la cuenta" numFmtId="164">
      <sharedItems containsSemiMixedTypes="0" containsString="0" containsNumber="1" containsInteger="1" minValue="18" maxValue="360"/>
    </cacheField>
    <cacheField name="Fecha de factura" numFmtId="14">
      <sharedItems containsSemiMixedTypes="0" containsNonDate="0" containsDate="1" containsString="0" minDate="2023-04-01T00:00:00" maxDate="2023-04-08T00:00:00" count="7">
        <d v="2023-04-01T00:00:00"/>
        <d v="2023-04-02T00:00:00"/>
        <d v="2023-04-03T00:00:00"/>
        <d v="2023-04-04T00:00:00"/>
        <d v="2023-04-05T00:00:00"/>
        <d v="2023-04-06T00:00:00"/>
        <d v="2023-04-07T00:00:00"/>
      </sharedItems>
    </cacheField>
    <cacheField name="Día de la semana" numFmtId="14">
      <sharedItems count="7">
        <s v="sábado"/>
        <s v="domingo"/>
        <s v="lunes"/>
        <s v="martes"/>
        <s v="miércoles"/>
        <s v="jueves"/>
        <s v="viernes"/>
      </sharedItems>
    </cacheField>
    <cacheField name="Hora de llegada2" numFmtId="0">
      <sharedItems/>
    </cacheField>
    <cacheField name="Hora de salida3" numFmtId="0">
      <sharedItems/>
    </cacheField>
    <cacheField name="Tiempo de permanencia" numFmtId="165">
      <sharedItems containsSemiMixedTypes="0" containsNonDate="0" containsDate="1" containsString="0" minDate="1899-12-30T01:01:00" maxDate="1899-12-30T04:14:00"/>
    </cacheField>
    <cacheField name="Tiempo de permanencia SIN OCUPADA" numFmtId="165">
      <sharedItems containsSemiMixedTypes="0" containsNonDate="0" containsDate="1" containsString="0" minDate="1899-12-30T01:00:00" maxDate="1899-12-30T03:59:00"/>
    </cacheField>
    <cacheField name="MIN OCUPADA" numFmtId="165">
      <sharedItems containsNonDate="0" containsDate="1" containsString="0" containsBlank="1" minDate="1899-12-30T00:15:00" maxDate="1899-12-30T00:15:00"/>
    </cacheField>
    <cacheField name="Tiempo de permanencia &quot;Ocupada&quot;" numFmtId="165">
      <sharedItems/>
    </cacheField>
    <cacheField name="Tiempo de preparación" numFmtId="0">
      <sharedItems containsSemiMixedTypes="0" containsString="0" containsNumber="1" containsInteger="1" minValue="5" maxValue="203"/>
    </cacheField>
    <cacheField name="Tiempo de preparación (horas)" numFmtId="165">
      <sharedItems containsSemiMixedTypes="0" containsNonDate="0" containsDate="1" containsString="0" minDate="1899-12-30T00:05:00" maxDate="1899-12-30T03:23:00"/>
    </cacheField>
    <cacheField name="Tiempo de degustación" numFmtId="165">
      <sharedItems containsSemiMixedTypes="0" containsNonDate="0" containsDate="1" containsString="0" minDate="1899-12-30T00:00:00" maxDate="1899-12-30T04:04:00"/>
    </cacheField>
    <cacheField name="Situación" numFmtId="0">
      <sharedItems count="2">
        <s v="COBRADO"/>
        <s v="NO COBRADO"/>
      </sharedItems>
    </cacheField>
    <cacheField name="Ingresos" numFmtId="164">
      <sharedItems containsSemiMixedTypes="0" containsString="0" containsNumber="1" minValue="31.39" maxValue="395.11" count="751">
        <n v="186.55"/>
        <n v="101.3"/>
        <n v="195.87"/>
        <n v="217.68"/>
        <n v="91.33"/>
        <n v="96.57"/>
        <n v="182.54"/>
        <n v="291.18"/>
        <n v="215.85"/>
        <n v="164.6"/>
        <n v="120.89"/>
        <n v="371.27"/>
        <n v="109.06"/>
        <n v="177.76"/>
        <n v="252.77"/>
        <n v="65.900000000000006"/>
        <n v="149.16999999999999"/>
        <n v="284.09000000000003"/>
        <n v="97.45"/>
        <n v="209.7"/>
        <n v="294.52999999999997"/>
        <n v="258.40999999999997"/>
        <n v="176.46"/>
        <n v="271.18"/>
        <n v="80.150000000000006"/>
        <n v="136.37"/>
        <n v="80.27"/>
        <n v="135.22"/>
        <n v="187.83"/>
        <n v="138.29"/>
        <n v="86.81"/>
        <n v="239.25"/>
        <n v="326.38"/>
        <n v="125.08"/>
        <n v="229.75"/>
        <n v="75.28"/>
        <n v="31.39"/>
        <n v="251.31"/>
        <n v="156.36000000000001"/>
        <n v="161.68"/>
        <n v="219.24"/>
        <n v="151.57999999999998"/>
        <n v="235.19"/>
        <n v="79.41"/>
        <n v="167.97"/>
        <n v="119.98"/>
        <n v="183.31"/>
        <n v="206.92000000000002"/>
        <n v="92.74"/>
        <n v="262.08"/>
        <n v="309.88"/>
        <n v="303.88"/>
        <n v="210.36"/>
        <n v="300.49"/>
        <n v="91.2"/>
        <n v="214.45"/>
        <n v="112.7"/>
        <n v="193.89"/>
        <n v="121.53999999999999"/>
        <n v="284.87"/>
        <n v="185.93"/>
        <n v="88.34"/>
        <n v="322.77"/>
        <n v="210"/>
        <n v="220.88"/>
        <n v="277.25"/>
        <n v="263.64999999999998"/>
        <n v="265.49"/>
        <n v="146.26"/>
        <n v="160.01"/>
        <n v="90.28"/>
        <n v="115.50999999999999"/>
        <n v="248.82999999999998"/>
        <n v="154.22999999999999"/>
        <n v="175.76"/>
        <n v="118.88"/>
        <n v="77.02"/>
        <n v="343.01"/>
        <n v="160.05000000000001"/>
        <n v="85.69"/>
        <n v="118.6"/>
        <n v="194.94"/>
        <n v="75.11"/>
        <n v="253.96"/>
        <n v="61.84"/>
        <n v="128.46"/>
        <n v="146.93"/>
        <n v="171.28"/>
        <n v="64.69"/>
        <n v="332.1"/>
        <n v="94.75"/>
        <n v="74.66"/>
        <n v="281.36"/>
        <n v="177.68"/>
        <n v="209.63"/>
        <n v="207.22"/>
        <n v="183.15"/>
        <n v="172.55"/>
        <n v="181.15"/>
        <n v="153.09"/>
        <n v="183.65"/>
        <n v="99.75"/>
        <n v="88.12"/>
        <n v="156.63999999999999"/>
        <n v="90.72"/>
        <n v="301.77"/>
        <n v="147.26"/>
        <n v="211.95"/>
        <n v="210.91"/>
        <n v="222.82"/>
        <n v="55.36"/>
        <n v="97.74"/>
        <n v="291.81"/>
        <n v="283.45999999999998"/>
        <n v="316.69"/>
        <n v="81.650000000000006"/>
        <n v="258.32"/>
        <n v="145.5"/>
        <n v="157.51"/>
        <n v="64.3"/>
        <n v="125.38"/>
        <n v="70.88"/>
        <n v="232.85"/>
        <n v="208.66"/>
        <n v="206.82"/>
        <n v="104.82"/>
        <n v="288.36"/>
        <n v="155.30000000000001"/>
        <n v="73.13"/>
        <n v="199.41"/>
        <n v="236.96"/>
        <n v="221.74"/>
        <n v="150.1"/>
        <n v="294.7"/>
        <n v="110.25"/>
        <n v="75.400000000000006"/>
        <n v="270.79000000000002"/>
        <n v="82.2"/>
        <n v="223.13"/>
        <n v="62.56"/>
        <n v="197.29"/>
        <n v="98.259999999999991"/>
        <n v="196.22"/>
        <n v="137.32"/>
        <n v="100.4"/>
        <n v="111.14"/>
        <n v="258.26"/>
        <n v="241.92"/>
        <n v="198.43"/>
        <n v="173.51"/>
        <n v="81.569999999999993"/>
        <n v="245.84"/>
        <n v="161.19999999999999"/>
        <n v="161.72"/>
        <n v="75.03"/>
        <n v="299.48"/>
        <n v="358.75"/>
        <n v="300.81"/>
        <n v="182.02"/>
        <n v="102.86"/>
        <n v="89.55"/>
        <n v="285.94"/>
        <n v="217.53"/>
        <n v="131.9"/>
        <n v="89.95"/>
        <n v="194.74"/>
        <n v="61.09"/>
        <n v="170.62"/>
        <n v="268.98"/>
        <n v="185.56"/>
        <n v="113.17"/>
        <n v="225.73"/>
        <n v="108.24000000000001"/>
        <n v="171.94"/>
        <n v="93.5"/>
        <n v="183.39"/>
        <n v="239.6"/>
        <n v="75.3"/>
        <n v="212.61"/>
        <n v="69.58"/>
        <n v="76.36"/>
        <n v="266.69"/>
        <n v="229.24"/>
        <n v="119.07"/>
        <n v="287.55"/>
        <n v="225.4"/>
        <n v="96.95"/>
        <n v="233.66"/>
        <n v="240.88"/>
        <n v="186.36"/>
        <n v="90.99"/>
        <n v="244.85"/>
        <n v="107.41"/>
        <n v="60.06"/>
        <n v="233.65"/>
        <n v="149.11000000000001"/>
        <n v="274.26"/>
        <n v="136.72999999999999"/>
        <n v="91.84"/>
        <n v="230.19"/>
        <n v="196.19"/>
        <n v="97.56"/>
        <n v="87.49"/>
        <n v="66.960000000000008"/>
        <n v="226.54"/>
        <n v="216.7"/>
        <n v="248.49"/>
        <n v="209.67"/>
        <n v="180.13"/>
        <n v="263.85000000000002"/>
        <n v="115.1"/>
        <n v="261.39"/>
        <n v="193.64"/>
        <n v="177.69"/>
        <n v="127.17"/>
        <n v="207.34"/>
        <n v="185.96"/>
        <n v="72.5"/>
        <n v="210.82999999999998"/>
        <n v="129.57999999999998"/>
        <n v="81.62"/>
        <n v="69.61"/>
        <n v="203.02"/>
        <n v="210.48"/>
        <n v="252.05"/>
        <n v="79.66"/>
        <n v="152.57999999999998"/>
        <n v="229.84"/>
        <n v="257.10000000000002"/>
        <n v="205.43"/>
        <n v="83.64"/>
        <n v="235.22"/>
        <n v="59.370000000000005"/>
        <n v="294.81"/>
        <n v="119.15"/>
        <n v="105.02000000000001"/>
        <n v="85.76"/>
        <n v="327.81"/>
        <n v="56.97"/>
        <n v="165.29"/>
        <n v="141.44999999999999"/>
        <n v="175.65"/>
        <n v="287.82"/>
        <n v="369.75"/>
        <n v="115.07"/>
        <n v="243.69"/>
        <n v="127.71000000000001"/>
        <n v="43.21"/>
        <n v="122.69"/>
        <n v="145.81"/>
        <n v="188.69"/>
        <n v="333.43"/>
        <n v="38.340000000000003"/>
        <n v="72.78"/>
        <n v="164.99"/>
        <n v="127.72"/>
        <n v="116.55"/>
        <n v="186.42000000000002"/>
        <n v="157.82999999999998"/>
        <n v="163.96"/>
        <n v="231.21"/>
        <n v="192.48"/>
        <n v="123.75"/>
        <n v="162.66"/>
        <n v="91.16"/>
        <n v="289.17"/>
        <n v="112.13"/>
        <n v="60.11"/>
        <n v="125.72999999999999"/>
        <n v="159.30000000000001"/>
        <n v="135.93"/>
        <n v="170.67000000000002"/>
        <n v="90.98"/>
        <n v="103.28999999999999"/>
        <n v="182.36"/>
        <n v="244.53"/>
        <n v="153.07999999999998"/>
        <n v="110.3"/>
        <n v="93.05"/>
        <n v="121.07"/>
        <n v="187.99"/>
        <n v="52.94"/>
        <n v="109.96000000000001"/>
        <n v="233.67000000000002"/>
        <n v="99.3"/>
        <n v="164.56"/>
        <n v="54.59"/>
        <n v="275.44"/>
        <n v="113.72"/>
        <n v="249.11"/>
        <n v="346.36"/>
        <n v="293.42"/>
        <n v="88.07"/>
        <n v="218.46"/>
        <n v="278.24"/>
        <n v="211.68"/>
        <n v="328.38"/>
        <n v="239.52"/>
        <n v="135.88999999999999"/>
        <n v="226.49"/>
        <n v="301.05"/>
        <n v="165.92000000000002"/>
        <n v="48.96"/>
        <n v="94.66"/>
        <n v="255.79"/>
        <n v="208.09"/>
        <n v="149.47"/>
        <n v="92.27000000000001"/>
        <n v="164.89"/>
        <n v="275.14"/>
        <n v="59.18"/>
        <n v="181.6"/>
        <n v="191.13"/>
        <n v="202.55"/>
        <n v="39.08"/>
        <n v="298.05"/>
        <n v="142.02000000000001"/>
        <n v="164.59"/>
        <n v="109.69"/>
        <n v="252.3"/>
        <n v="158.6"/>
        <n v="186.5"/>
        <n v="94.85"/>
        <n v="162.08000000000001"/>
        <n v="48.85"/>
        <n v="245.89"/>
        <n v="249.17000000000002"/>
        <n v="209.61"/>
        <n v="145.21"/>
        <n v="85.19"/>
        <n v="190.5"/>
        <n v="155.56"/>
        <n v="175.93"/>
        <n v="119.28"/>
        <n v="309.62"/>
        <n v="123.6"/>
        <n v="202.52"/>
        <n v="224.05"/>
        <n v="122.06"/>
        <n v="216.01"/>
        <n v="51.980000000000004"/>
        <n v="107.93"/>
        <n v="118.52000000000001"/>
        <n v="116.78"/>
        <n v="192.63"/>
        <n v="179.21"/>
        <n v="249.93"/>
        <n v="239.37"/>
        <n v="210.57999999999998"/>
        <n v="56.53"/>
        <n v="64.92"/>
        <n v="194.87"/>
        <n v="208.1"/>
        <n v="202.2"/>
        <n v="272.26"/>
        <n v="142.72999999999999"/>
        <n v="109.21000000000001"/>
        <n v="289.02"/>
        <n v="205.28"/>
        <n v="142.97"/>
        <n v="249.57"/>
        <n v="113.62"/>
        <n v="160.65"/>
        <n v="276.83"/>
        <n v="119.78999999999999"/>
        <n v="232.51"/>
        <n v="53.17"/>
        <n v="186.62"/>
        <n v="68.349999999999994"/>
        <n v="115.3"/>
        <n v="73.510000000000005"/>
        <n v="114.96000000000001"/>
        <n v="89.31"/>
        <n v="80.61"/>
        <n v="159.53"/>
        <n v="171.69"/>
        <n v="106.8"/>
        <n v="139.32999999999998"/>
        <n v="159.32"/>
        <n v="71.14"/>
        <n v="127.96000000000001"/>
        <n v="113.84"/>
        <n v="318.02999999999997"/>
        <n v="72.14"/>
        <n v="185.68"/>
        <n v="70.599999999999994"/>
        <n v="152.72999999999999"/>
        <n v="220.54"/>
        <n v="95.05"/>
        <n v="78.900000000000006"/>
        <n v="117.5"/>
        <n v="184.79"/>
        <n v="170.96"/>
        <n v="234.32"/>
        <n v="240.96"/>
        <n v="57.87"/>
        <n v="204.76"/>
        <n v="214.56"/>
        <n v="120.56"/>
        <n v="189.03"/>
        <n v="117.98"/>
        <n v="141.13999999999999"/>
        <n v="251.7"/>
        <n v="99.65"/>
        <n v="105.94"/>
        <n v="58.010000000000005"/>
        <n v="46.17"/>
        <n v="178.51"/>
        <n v="37.9"/>
        <n v="177.07999999999998"/>
        <n v="153.51"/>
        <n v="81.09"/>
        <n v="273.49"/>
        <n v="102.57"/>
        <n v="186.13"/>
        <n v="158.02000000000001"/>
        <n v="68.430000000000007"/>
        <n v="294.8"/>
        <n v="249.74"/>
        <n v="190.6"/>
        <n v="88.95"/>
        <n v="67.09"/>
        <n v="99.82"/>
        <n v="147.77000000000001"/>
        <n v="133.15"/>
        <n v="184.48"/>
        <n v="66.14"/>
        <n v="82.56"/>
        <n v="52.3"/>
        <n v="202.56"/>
        <n v="122.85"/>
        <n v="206.31"/>
        <n v="256.07"/>
        <n v="231.48"/>
        <n v="120.26"/>
        <n v="95.28"/>
        <n v="56.24"/>
        <n v="209.68"/>
        <n v="172.68"/>
        <n v="106.25"/>
        <n v="120.9"/>
        <n v="138.37"/>
        <n v="201.48"/>
        <n v="166.82999999999998"/>
        <n v="272.62"/>
        <n v="67.7"/>
        <n v="169.94"/>
        <n v="154.26"/>
        <n v="283.20999999999998"/>
        <n v="116.77000000000001"/>
        <n v="225.6"/>
        <n v="120.51"/>
        <n v="120.17"/>
        <n v="110.07"/>
        <n v="202.5"/>
        <n v="165.9"/>
        <n v="166.63"/>
        <n v="185.31"/>
        <n v="120.28"/>
        <n v="162.26"/>
        <n v="125.46000000000001"/>
        <n v="133.49"/>
        <n v="150.79"/>
        <n v="94.63"/>
        <n v="199.66"/>
        <n v="193.55"/>
        <n v="261.52999999999997"/>
        <n v="237.85"/>
        <n v="150.78"/>
        <n v="91.58"/>
        <n v="177.63"/>
        <n v="94.02000000000001"/>
        <n v="81.84"/>
        <n v="93.74"/>
        <n v="97.76"/>
        <n v="183.07"/>
        <n v="197.76"/>
        <n v="222.38"/>
        <n v="171.27"/>
        <n v="238.79"/>
        <n v="152.68"/>
        <n v="226.62"/>
        <n v="86.67"/>
        <n v="183.85"/>
        <n v="296.95999999999998"/>
        <n v="262.42"/>
        <n v="179.93"/>
        <n v="40.989999999999995"/>
        <n v="180.69"/>
        <n v="130.62"/>
        <n v="166.38"/>
        <n v="171.9"/>
        <n v="172.84"/>
        <n v="85.31"/>
        <n v="180.76"/>
        <n v="253.42000000000002"/>
        <n v="74.8"/>
        <n v="96.26"/>
        <n v="50.97"/>
        <n v="172.95"/>
        <n v="165.37"/>
        <n v="76.739999999999995"/>
        <n v="212.84"/>
        <n v="61.79"/>
        <n v="166.85"/>
        <n v="126.92"/>
        <n v="95.48"/>
        <n v="279.59000000000003"/>
        <n v="323.99"/>
        <n v="225.18"/>
        <n v="119.35"/>
        <n v="126.41"/>
        <n v="102.91"/>
        <n v="229.87"/>
        <n v="76.02000000000001"/>
        <n v="76.95"/>
        <n v="93.62"/>
        <n v="233.91"/>
        <n v="190.19"/>
        <n v="278.39"/>
        <n v="154.94999999999999"/>
        <n v="170.59"/>
        <n v="315.45"/>
        <n v="258"/>
        <n v="91.68"/>
        <n v="183.35"/>
        <n v="260.89999999999998"/>
        <n v="171.85"/>
        <n v="235.7"/>
        <n v="197.05"/>
        <n v="255.37"/>
        <n v="114.91"/>
        <n v="142.18"/>
        <n v="139.81"/>
        <n v="247.04"/>
        <n v="124.88"/>
        <n v="197.34"/>
        <n v="152.32999999999998"/>
        <n v="188.54"/>
        <n v="253.28"/>
        <n v="247.38"/>
        <n v="185.6"/>
        <n v="71.08"/>
        <n v="90.09"/>
        <n v="212.88"/>
        <n v="224.26"/>
        <n v="123.36"/>
        <n v="142.53"/>
        <n v="309.49"/>
        <n v="74.069999999999993"/>
        <n v="189.07999999999998"/>
        <n v="266.11"/>
        <n v="120.62"/>
        <n v="295.83"/>
        <n v="203.13"/>
        <n v="159.52000000000001"/>
        <n v="123.4"/>
        <n v="103.53999999999999"/>
        <n v="120.21000000000001"/>
        <n v="212.07999999999998"/>
        <n v="51.52"/>
        <n v="255.71"/>
        <n v="74.12"/>
        <n v="122.8"/>
        <n v="85.960000000000008"/>
        <n v="77.539999999999992"/>
        <n v="136.27000000000001"/>
        <n v="74.23"/>
        <n v="278.99"/>
        <n v="175.98"/>
        <n v="138.07"/>
        <n v="203.79"/>
        <n v="83.03"/>
        <n v="134.93"/>
        <n v="312.95999999999998"/>
        <n v="162.94"/>
        <n v="164.32999999999998"/>
        <n v="129.67000000000002"/>
        <n v="257.8"/>
        <n v="185.01"/>
        <n v="112.33"/>
        <n v="263.7"/>
        <n v="195.46"/>
        <n v="220.31"/>
        <n v="199.97"/>
        <n v="185.35"/>
        <n v="308.81"/>
        <n v="282.5"/>
        <n v="86.2"/>
        <n v="147.6"/>
        <n v="244.38"/>
        <n v="214.57999999999998"/>
        <n v="96.9"/>
        <n v="65.55"/>
        <n v="55.29"/>
        <n v="81.900000000000006"/>
        <n v="122.28"/>
        <n v="254.54"/>
        <n v="308.56"/>
        <n v="98.48"/>
        <n v="351.42"/>
        <n v="155.88999999999999"/>
        <n v="180.18"/>
        <n v="344.93"/>
        <n v="148.44"/>
        <n v="147.27000000000001"/>
        <n v="132.47"/>
        <n v="257.05"/>
        <n v="140"/>
        <n v="180.73"/>
        <n v="156.24"/>
        <n v="65.240000000000009"/>
        <n v="183.03"/>
        <n v="156.07"/>
        <n v="218.62"/>
        <n v="105.71000000000001"/>
        <n v="151.41"/>
        <n v="247.19"/>
        <n v="373.25"/>
        <n v="158.86000000000001"/>
        <n v="153.57999999999998"/>
        <n v="120.71000000000001"/>
        <n v="170.97"/>
        <n v="268.29000000000002"/>
        <n v="247.68"/>
        <n v="187.11"/>
        <n v="61.81"/>
        <n v="106.86"/>
        <n v="220.03"/>
        <n v="82.59"/>
        <n v="140.79"/>
        <n v="73.430000000000007"/>
        <n v="271.98"/>
        <n v="275.20999999999998"/>
        <n v="229.27"/>
        <n v="193.26"/>
        <n v="278.33"/>
        <n v="65.98"/>
        <n v="114.7"/>
        <n v="188.23"/>
        <n v="240.2"/>
        <n v="117.27"/>
        <n v="122.24000000000001"/>
        <n v="223.91"/>
        <n v="238.54"/>
        <n v="144.63999999999999"/>
        <n v="155.80000000000001"/>
        <n v="153.27000000000001"/>
        <n v="154.32"/>
        <n v="51.86"/>
        <n v="56.489999999999995"/>
        <n v="219.61"/>
        <n v="191.68"/>
        <n v="131.93"/>
        <n v="216.2"/>
        <n v="186.19"/>
        <n v="301.5"/>
        <n v="248.29"/>
        <n v="223.74"/>
        <n v="165.6"/>
        <n v="156.57"/>
        <n v="230.76"/>
        <n v="235.43"/>
        <n v="174.06"/>
        <n v="112.07"/>
        <n v="44.04"/>
        <n v="204.42000000000002"/>
        <n v="228.15"/>
        <n v="73.89"/>
        <n v="117.83"/>
        <n v="82.53"/>
        <n v="77.7"/>
        <n v="175.25"/>
        <n v="228.22"/>
        <n v="79.900000000000006"/>
        <n v="198.92000000000002"/>
        <n v="106.31"/>
        <n v="180.66"/>
        <n v="134.22999999999999"/>
        <n v="64.760000000000005"/>
        <n v="233.35"/>
        <n v="224.89"/>
        <n v="96.44"/>
        <n v="255.66"/>
        <n v="141.82999999999998"/>
        <n v="242.07"/>
        <n v="85.24"/>
        <n v="51.29"/>
        <n v="155.07"/>
        <n v="98.45"/>
        <n v="225.39"/>
        <n v="95.8"/>
        <n v="219.15"/>
        <n v="166.43"/>
        <n v="215.74"/>
        <n v="90.210000000000008"/>
        <n v="395.11"/>
        <n v="235.69"/>
        <n v="285.90999999999997"/>
        <n v="275.73"/>
        <n v="178.67000000000002"/>
        <n v="57.21"/>
        <n v="124.23"/>
        <n v="208.28"/>
        <n v="265.13"/>
        <n v="105.62"/>
        <n v="153.79"/>
        <n v="80.12"/>
        <n v="186.66"/>
        <n v="167.38"/>
        <n v="53.24"/>
        <n v="229.28"/>
        <n v="146.97"/>
        <n v="129.02000000000001"/>
        <n v="78.349999999999994"/>
        <n v="349.35"/>
        <n v="221.09"/>
        <n v="185.82"/>
        <n v="180.43"/>
        <n v="240.91"/>
        <n v="142.09"/>
        <n v="151.37"/>
        <n v="79.69"/>
        <n v="309.05"/>
        <n v="325.31"/>
        <n v="176.51"/>
        <n v="159.69999999999999"/>
        <n v="102.5"/>
        <n v="302.75"/>
        <n v="245.9"/>
        <n v="62.23"/>
        <n v="122.55"/>
        <n v="94.12"/>
        <n v="140.82"/>
        <n v="219.35"/>
        <n v="106.27000000000001"/>
        <n v="189.24"/>
        <n v="279.74"/>
        <n v="237.65"/>
        <n v="81.75"/>
        <n v="70.03"/>
        <n v="79.039999999999992"/>
        <n v="355.7"/>
        <n v="144.42000000000002"/>
        <n v="190.85"/>
        <n v="148.44999999999999"/>
        <n v="126.88"/>
        <n v="105.41"/>
        <n v="263.77"/>
        <n v="197.57"/>
        <n v="184.98"/>
      </sharedItems>
    </cacheField>
  </cacheFields>
  <extLst>
    <ext xmlns:x14="http://schemas.microsoft.com/office/spreadsheetml/2009/9/main" uri="{725AE2AE-9491-48be-B2B4-4EB974FC3084}">
      <x14:pivotCacheDefinition pivotCacheId="81718251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7">
  <r>
    <x v="0"/>
    <s v="Cliente_724"/>
    <n v="6"/>
    <d v="2023-04-01T01:07:00"/>
    <d v="2023-04-01T03:50:00"/>
    <x v="0"/>
    <x v="0"/>
    <x v="0"/>
    <x v="0"/>
    <x v="0"/>
    <x v="0"/>
    <x v="0"/>
    <x v="0"/>
    <s v=" Plato_2"/>
    <m/>
    <m/>
    <n v="138"/>
    <x v="0"/>
    <x v="0"/>
    <s v="01:07"/>
    <s v="03:50"/>
    <d v="1899-12-30T02:43:00"/>
    <d v="1899-12-30T02:43:00"/>
    <m/>
    <b v="0"/>
    <n v="57"/>
    <d v="1899-12-30T00:57:00"/>
    <d v="1899-12-30T01:46:00"/>
    <x v="0"/>
    <x v="0"/>
  </r>
  <r>
    <x v="1"/>
    <s v="Cliente_538"/>
    <n v="6"/>
    <d v="2023-04-01T01:28:00"/>
    <d v="2023-04-01T03:49:00"/>
    <x v="1"/>
    <x v="1"/>
    <x v="1"/>
    <x v="1"/>
    <x v="0"/>
    <x v="1"/>
    <x v="1"/>
    <x v="1"/>
    <s v=" Plato_6"/>
    <m/>
    <m/>
    <n v="58"/>
    <x v="0"/>
    <x v="0"/>
    <s v="01:28"/>
    <s v="03:49"/>
    <d v="1899-12-30T02:21:00"/>
    <d v="1899-12-30T02:21:00"/>
    <m/>
    <b v="0"/>
    <n v="85"/>
    <d v="1899-12-30T01:25:00"/>
    <d v="1899-12-30T00:56:00"/>
    <x v="0"/>
    <x v="1"/>
  </r>
  <r>
    <x v="2"/>
    <s v="Cliente_911"/>
    <n v="1"/>
    <d v="2023-04-01T00:29:00"/>
    <d v="2023-04-01T03:56:00"/>
    <x v="2"/>
    <x v="1"/>
    <x v="2"/>
    <x v="2"/>
    <x v="1"/>
    <x v="2"/>
    <x v="2"/>
    <x v="2"/>
    <s v=" Plato_17"/>
    <s v=" Plato_19"/>
    <s v=" Plato_9"/>
    <n v="165"/>
    <x v="0"/>
    <x v="0"/>
    <s v="00:29"/>
    <s v="03:56"/>
    <d v="1899-12-30T03:27:00"/>
    <d v="1899-12-30T03:27:00"/>
    <m/>
    <b v="0"/>
    <n v="126"/>
    <d v="1899-12-30T02:06:00"/>
    <d v="1899-12-30T01:21:00"/>
    <x v="0"/>
    <x v="2"/>
  </r>
  <r>
    <x v="3"/>
    <s v="Cliente_129"/>
    <n v="1"/>
    <d v="2023-04-01T03:03:00"/>
    <d v="2023-04-01T04:31:00"/>
    <x v="3"/>
    <x v="0"/>
    <x v="2"/>
    <x v="3"/>
    <x v="1"/>
    <x v="3"/>
    <x v="3"/>
    <x v="3"/>
    <s v=" Plato_16"/>
    <m/>
    <m/>
    <n v="183"/>
    <x v="0"/>
    <x v="0"/>
    <s v="03:03"/>
    <s v="04:31"/>
    <d v="1899-12-30T01:28:00"/>
    <d v="1899-12-30T01:28:00"/>
    <m/>
    <b v="0"/>
    <n v="40"/>
    <d v="1899-12-30T00:40:00"/>
    <d v="1899-12-30T00:48:00"/>
    <x v="0"/>
    <x v="3"/>
  </r>
  <r>
    <x v="4"/>
    <s v="Cliente_938"/>
    <n v="2"/>
    <d v="2023-04-01T00:01:00"/>
    <d v="2023-04-01T02:06:00"/>
    <x v="4"/>
    <x v="0"/>
    <x v="2"/>
    <x v="4"/>
    <x v="1"/>
    <x v="4"/>
    <x v="4"/>
    <x v="4"/>
    <s v=" Plato_7"/>
    <m/>
    <m/>
    <n v="67"/>
    <x v="0"/>
    <x v="0"/>
    <s v="00:01"/>
    <s v="02:06"/>
    <d v="1899-12-30T02:05:00"/>
    <d v="1899-12-30T02:05:00"/>
    <m/>
    <b v="0"/>
    <n v="17"/>
    <d v="1899-12-30T00:17:00"/>
    <d v="1899-12-30T01:48:00"/>
    <x v="0"/>
    <x v="4"/>
  </r>
  <r>
    <x v="5"/>
    <s v="Cliente_965"/>
    <n v="5"/>
    <d v="2023-04-01T01:24:00"/>
    <d v="2023-04-01T03:32:00"/>
    <x v="4"/>
    <x v="2"/>
    <x v="2"/>
    <x v="5"/>
    <x v="1"/>
    <x v="5"/>
    <x v="4"/>
    <x v="5"/>
    <m/>
    <m/>
    <m/>
    <n v="70"/>
    <x v="0"/>
    <x v="0"/>
    <s v="01:24"/>
    <s v="03:32"/>
    <d v="1899-12-30T02:08:00"/>
    <d v="1899-12-30T02:08:00"/>
    <m/>
    <b v="0"/>
    <n v="11"/>
    <d v="1899-12-30T00:11:00"/>
    <d v="1899-12-30T01:57:00"/>
    <x v="0"/>
    <x v="5"/>
  </r>
  <r>
    <x v="6"/>
    <s v="Cliente_306"/>
    <n v="6"/>
    <d v="2023-04-01T01:57:00"/>
    <d v="2023-04-01T04:22:00"/>
    <x v="2"/>
    <x v="2"/>
    <x v="2"/>
    <x v="6"/>
    <x v="2"/>
    <x v="6"/>
    <x v="5"/>
    <x v="6"/>
    <s v=" Plato_19"/>
    <m/>
    <m/>
    <n v="172"/>
    <x v="0"/>
    <x v="0"/>
    <s v="01:57"/>
    <s v="04:22"/>
    <d v="1899-12-30T02:40:00"/>
    <d v="1899-12-30T02:25:00"/>
    <d v="1899-12-30T00:15:00"/>
    <b v="1"/>
    <n v="41"/>
    <d v="1899-12-30T00:41:00"/>
    <d v="1899-12-30T01:59:00"/>
    <x v="0"/>
    <x v="6"/>
  </r>
  <r>
    <x v="7"/>
    <s v="Cliente_974"/>
    <n v="1"/>
    <d v="2023-04-01T02:11:00"/>
    <d v="2023-04-01T04:49:00"/>
    <x v="2"/>
    <x v="1"/>
    <x v="2"/>
    <x v="7"/>
    <x v="0"/>
    <x v="7"/>
    <x v="3"/>
    <x v="7"/>
    <s v=" Plato_16"/>
    <s v=" Plato_20"/>
    <m/>
    <n v="242"/>
    <x v="0"/>
    <x v="0"/>
    <s v="02:11"/>
    <s v="04:49"/>
    <d v="1899-12-30T02:38:00"/>
    <d v="1899-12-30T02:38:00"/>
    <m/>
    <b v="0"/>
    <n v="55"/>
    <d v="1899-12-30T00:55:00"/>
    <d v="1899-12-30T01:43:00"/>
    <x v="0"/>
    <x v="7"/>
  </r>
  <r>
    <x v="8"/>
    <s v="Cliente_740"/>
    <n v="5"/>
    <d v="2023-04-01T02:03:00"/>
    <d v="2023-04-01T04:25:00"/>
    <x v="2"/>
    <x v="0"/>
    <x v="0"/>
    <x v="8"/>
    <x v="1"/>
    <x v="8"/>
    <x v="6"/>
    <x v="8"/>
    <s v=" Plato_7"/>
    <s v=" Plato_12"/>
    <s v=" Plato_15"/>
    <n v="169"/>
    <x v="0"/>
    <x v="0"/>
    <s v="02:03"/>
    <s v="04:25"/>
    <d v="1899-12-30T02:22:00"/>
    <d v="1899-12-30T02:22:00"/>
    <m/>
    <b v="0"/>
    <n v="146"/>
    <d v="1899-12-30T02:26:00"/>
    <d v="1899-12-30T00:00:00"/>
    <x v="1"/>
    <x v="8"/>
  </r>
  <r>
    <x v="6"/>
    <s v="Cliente_33"/>
    <n v="1"/>
    <d v="2023-04-01T00:02:00"/>
    <d v="2023-04-01T01:53:00"/>
    <x v="4"/>
    <x v="0"/>
    <x v="2"/>
    <x v="9"/>
    <x v="2"/>
    <x v="9"/>
    <x v="7"/>
    <x v="9"/>
    <s v=" Plato_20"/>
    <m/>
    <m/>
    <n v="148"/>
    <x v="0"/>
    <x v="0"/>
    <s v="00:02"/>
    <s v="01:53"/>
    <d v="1899-12-30T02:06:00"/>
    <d v="1899-12-30T01:51:00"/>
    <d v="1899-12-30T00:15:00"/>
    <b v="1"/>
    <n v="29"/>
    <d v="1899-12-30T00:29:00"/>
    <d v="1899-12-30T01:37:00"/>
    <x v="0"/>
    <x v="9"/>
  </r>
  <r>
    <x v="9"/>
    <s v="Cliente_881"/>
    <n v="1"/>
    <d v="2023-04-01T03:46:00"/>
    <d v="2023-04-01T06:33:00"/>
    <x v="1"/>
    <x v="0"/>
    <x v="2"/>
    <x v="10"/>
    <x v="1"/>
    <x v="10"/>
    <x v="4"/>
    <x v="10"/>
    <s v=" Plato_2"/>
    <m/>
    <m/>
    <n v="88"/>
    <x v="0"/>
    <x v="0"/>
    <s v="03:46"/>
    <s v="06:33"/>
    <d v="1899-12-30T02:47:00"/>
    <d v="1899-12-30T02:47:00"/>
    <m/>
    <b v="0"/>
    <n v="56"/>
    <d v="1899-12-30T00:56:00"/>
    <d v="1899-12-30T01:51:00"/>
    <x v="0"/>
    <x v="10"/>
  </r>
  <r>
    <x v="9"/>
    <s v="Cliente_890"/>
    <n v="6"/>
    <d v="2023-04-01T00:04:00"/>
    <d v="2023-04-01T03:23:00"/>
    <x v="4"/>
    <x v="2"/>
    <x v="2"/>
    <x v="11"/>
    <x v="2"/>
    <x v="11"/>
    <x v="1"/>
    <x v="10"/>
    <s v=" Plato_19"/>
    <s v=" Plato_8"/>
    <s v=" Plato_20"/>
    <n v="326"/>
    <x v="0"/>
    <x v="0"/>
    <s v="00:04"/>
    <s v="03:23"/>
    <d v="1899-12-30T03:34:00"/>
    <d v="1899-12-30T03:19:00"/>
    <d v="1899-12-30T00:15:00"/>
    <b v="1"/>
    <n v="95"/>
    <d v="1899-12-30T01:35:00"/>
    <d v="1899-12-30T01:59:00"/>
    <x v="0"/>
    <x v="11"/>
  </r>
  <r>
    <x v="10"/>
    <s v="Cliente_873"/>
    <n v="1"/>
    <d v="2023-04-01T03:09:00"/>
    <d v="2023-04-01T05:32:00"/>
    <x v="3"/>
    <x v="0"/>
    <x v="1"/>
    <x v="12"/>
    <x v="2"/>
    <x v="12"/>
    <x v="2"/>
    <x v="11"/>
    <m/>
    <m/>
    <m/>
    <n v="87"/>
    <x v="0"/>
    <x v="0"/>
    <s v="03:09"/>
    <s v="05:32"/>
    <d v="1899-12-30T02:38:00"/>
    <d v="1899-12-30T02:23:00"/>
    <d v="1899-12-30T00:15:00"/>
    <b v="1"/>
    <n v="59"/>
    <d v="1899-12-30T00:59:00"/>
    <d v="1899-12-30T01:39:00"/>
    <x v="0"/>
    <x v="12"/>
  </r>
  <r>
    <x v="11"/>
    <s v="Cliente_780"/>
    <n v="6"/>
    <d v="2023-04-01T00:18:00"/>
    <d v="2023-04-01T01:58:00"/>
    <x v="2"/>
    <x v="0"/>
    <x v="1"/>
    <x v="13"/>
    <x v="1"/>
    <x v="13"/>
    <x v="4"/>
    <x v="12"/>
    <s v=" Plato_11"/>
    <s v=" Plato_14"/>
    <s v=" Plato_2"/>
    <n v="129"/>
    <x v="0"/>
    <x v="0"/>
    <s v="00:18"/>
    <s v="01:58"/>
    <d v="1899-12-30T01:40:00"/>
    <d v="1899-12-30T01:40:00"/>
    <m/>
    <b v="0"/>
    <n v="154"/>
    <d v="1899-12-30T02:34:00"/>
    <d v="1899-12-30T00:00:00"/>
    <x v="1"/>
    <x v="13"/>
  </r>
  <r>
    <x v="1"/>
    <s v="Cliente_728"/>
    <n v="4"/>
    <d v="2023-04-01T03:24:00"/>
    <d v="2023-04-01T04:59:00"/>
    <x v="1"/>
    <x v="1"/>
    <x v="2"/>
    <x v="14"/>
    <x v="2"/>
    <x v="14"/>
    <x v="7"/>
    <x v="10"/>
    <s v=" Plato_13"/>
    <s v=" Plato_8"/>
    <m/>
    <n v="224"/>
    <x v="0"/>
    <x v="0"/>
    <s v="03:24"/>
    <s v="04:59"/>
    <d v="1899-12-30T01:50:00"/>
    <d v="1899-12-30T01:35:00"/>
    <d v="1899-12-30T00:15:00"/>
    <b v="1"/>
    <n v="103"/>
    <d v="1899-12-30T01:43:00"/>
    <d v="1899-12-30T00:07:00"/>
    <x v="0"/>
    <x v="14"/>
  </r>
  <r>
    <x v="2"/>
    <s v="Cliente_175"/>
    <n v="5"/>
    <d v="2023-04-01T02:31:00"/>
    <d v="2023-04-01T04:24:00"/>
    <x v="4"/>
    <x v="0"/>
    <x v="1"/>
    <x v="15"/>
    <x v="0"/>
    <x v="15"/>
    <x v="6"/>
    <x v="10"/>
    <m/>
    <m/>
    <m/>
    <n v="28"/>
    <x v="0"/>
    <x v="0"/>
    <s v="02:31"/>
    <s v="04:24"/>
    <d v="1899-12-30T01:53:00"/>
    <d v="1899-12-30T01:53:00"/>
    <m/>
    <b v="0"/>
    <n v="38"/>
    <d v="1899-12-30T00:38:00"/>
    <d v="1899-12-30T01:15:00"/>
    <x v="0"/>
    <x v="15"/>
  </r>
  <r>
    <x v="9"/>
    <s v="Cliente_200"/>
    <n v="6"/>
    <d v="2023-04-01T00:09:00"/>
    <d v="2023-04-01T03:27:00"/>
    <x v="2"/>
    <x v="1"/>
    <x v="2"/>
    <x v="16"/>
    <x v="1"/>
    <x v="16"/>
    <x v="8"/>
    <x v="5"/>
    <s v=" Plato_4"/>
    <s v=" Plato_5"/>
    <m/>
    <n v="137"/>
    <x v="0"/>
    <x v="0"/>
    <s v="00:09"/>
    <s v="03:27"/>
    <d v="1899-12-30T03:18:00"/>
    <d v="1899-12-30T03:18:00"/>
    <m/>
    <b v="0"/>
    <n v="158"/>
    <d v="1899-12-30T02:38:00"/>
    <d v="1899-12-30T00:40:00"/>
    <x v="0"/>
    <x v="16"/>
  </r>
  <r>
    <x v="12"/>
    <s v="Cliente_190"/>
    <n v="2"/>
    <d v="2023-04-01T02:06:00"/>
    <d v="2023-04-01T04:26:00"/>
    <x v="2"/>
    <x v="1"/>
    <x v="2"/>
    <x v="17"/>
    <x v="1"/>
    <x v="17"/>
    <x v="1"/>
    <x v="11"/>
    <s v=" Plato_20"/>
    <s v=" Plato_10"/>
    <s v=" Plato_15"/>
    <n v="251"/>
    <x v="0"/>
    <x v="0"/>
    <s v="02:06"/>
    <s v="04:26"/>
    <d v="1899-12-30T02:20:00"/>
    <d v="1899-12-30T02:20:00"/>
    <m/>
    <b v="0"/>
    <n v="134"/>
    <d v="1899-12-30T02:14:00"/>
    <d v="1899-12-30T00:06:00"/>
    <x v="0"/>
    <x v="17"/>
  </r>
  <r>
    <x v="13"/>
    <s v="Cliente_290"/>
    <n v="3"/>
    <d v="2023-04-01T00:35:00"/>
    <d v="2023-04-01T03:29:00"/>
    <x v="2"/>
    <x v="0"/>
    <x v="2"/>
    <x v="18"/>
    <x v="1"/>
    <x v="18"/>
    <x v="9"/>
    <x v="2"/>
    <m/>
    <m/>
    <m/>
    <n v="80"/>
    <x v="0"/>
    <x v="0"/>
    <s v="00:35"/>
    <s v="03:29"/>
    <d v="1899-12-30T02:54:00"/>
    <d v="1899-12-30T02:54:00"/>
    <m/>
    <b v="0"/>
    <n v="44"/>
    <d v="1899-12-30T00:44:00"/>
    <d v="1899-12-30T02:10:00"/>
    <x v="0"/>
    <x v="18"/>
  </r>
  <r>
    <x v="4"/>
    <s v="Cliente_972"/>
    <n v="2"/>
    <d v="2023-04-01T01:25:00"/>
    <d v="2023-04-01T05:12:00"/>
    <x v="0"/>
    <x v="0"/>
    <x v="2"/>
    <x v="19"/>
    <x v="0"/>
    <x v="19"/>
    <x v="9"/>
    <x v="5"/>
    <s v=" Plato_1"/>
    <s v=" Plato_14"/>
    <m/>
    <n v="178"/>
    <x v="0"/>
    <x v="0"/>
    <s v="01:25"/>
    <s v="05:12"/>
    <d v="1899-12-30T03:47:00"/>
    <d v="1899-12-30T03:47:00"/>
    <m/>
    <b v="0"/>
    <n v="70"/>
    <d v="1899-12-30T01:10:00"/>
    <d v="1899-12-30T02:37:00"/>
    <x v="0"/>
    <x v="19"/>
  </r>
  <r>
    <x v="14"/>
    <s v="Cliente_210"/>
    <n v="2"/>
    <d v="2023-04-01T03:39:00"/>
    <d v="2023-04-01T05:52:00"/>
    <x v="0"/>
    <x v="0"/>
    <x v="2"/>
    <x v="20"/>
    <x v="0"/>
    <x v="20"/>
    <x v="7"/>
    <x v="2"/>
    <s v=" Plato_3"/>
    <s v=" Plato_15"/>
    <s v=" Plato_1"/>
    <n v="274"/>
    <x v="0"/>
    <x v="0"/>
    <s v="03:39"/>
    <s v="05:52"/>
    <d v="1899-12-30T02:13:00"/>
    <d v="1899-12-30T02:13:00"/>
    <m/>
    <b v="0"/>
    <n v="152"/>
    <d v="1899-12-30T02:32:00"/>
    <d v="1899-12-30T00:00:00"/>
    <x v="1"/>
    <x v="20"/>
  </r>
  <r>
    <x v="8"/>
    <s v="Cliente_88"/>
    <n v="1"/>
    <d v="2023-04-01T02:16:00"/>
    <d v="2023-04-01T04:47:00"/>
    <x v="4"/>
    <x v="0"/>
    <x v="2"/>
    <x v="21"/>
    <x v="1"/>
    <x v="21"/>
    <x v="8"/>
    <x v="13"/>
    <s v=" Plato_18"/>
    <s v=" Plato_9"/>
    <s v=" Plato_8"/>
    <n v="213"/>
    <x v="0"/>
    <x v="0"/>
    <s v="02:16"/>
    <s v="04:47"/>
    <d v="1899-12-30T02:31:00"/>
    <d v="1899-12-30T02:31:00"/>
    <m/>
    <b v="0"/>
    <n v="123"/>
    <d v="1899-12-30T02:03:00"/>
    <d v="1899-12-30T00:28:00"/>
    <x v="0"/>
    <x v="21"/>
  </r>
  <r>
    <x v="15"/>
    <s v="Cliente_427"/>
    <n v="5"/>
    <d v="2023-04-01T02:44:00"/>
    <d v="2023-04-01T04:09:00"/>
    <x v="3"/>
    <x v="2"/>
    <x v="2"/>
    <x v="22"/>
    <x v="1"/>
    <x v="22"/>
    <x v="9"/>
    <x v="4"/>
    <s v=" Plato_6"/>
    <m/>
    <m/>
    <n v="138"/>
    <x v="0"/>
    <x v="0"/>
    <s v="02:44"/>
    <s v="04:09"/>
    <d v="1899-12-30T01:25:00"/>
    <d v="1899-12-30T01:25:00"/>
    <m/>
    <b v="0"/>
    <n v="63"/>
    <d v="1899-12-30T01:03:00"/>
    <d v="1899-12-30T00:22:00"/>
    <x v="0"/>
    <x v="22"/>
  </r>
  <r>
    <x v="16"/>
    <s v="Cliente_424"/>
    <n v="5"/>
    <d v="2023-04-01T03:01:00"/>
    <d v="2023-04-01T06:20:00"/>
    <x v="0"/>
    <x v="0"/>
    <x v="2"/>
    <x v="23"/>
    <x v="2"/>
    <x v="23"/>
    <x v="5"/>
    <x v="14"/>
    <s v=" Plato_9"/>
    <s v=" Plato_14"/>
    <s v=" Plato_20"/>
    <n v="233"/>
    <x v="0"/>
    <x v="0"/>
    <s v="03:01"/>
    <s v="06:20"/>
    <d v="1899-12-30T03:34:00"/>
    <d v="1899-12-30T03:19:00"/>
    <d v="1899-12-30T00:15:00"/>
    <b v="1"/>
    <n v="180"/>
    <d v="1899-12-30T03:00:00"/>
    <d v="1899-12-30T00:34:00"/>
    <x v="0"/>
    <x v="23"/>
  </r>
  <r>
    <x v="14"/>
    <s v="Cliente_824"/>
    <n v="5"/>
    <d v="2023-04-01T03:01:00"/>
    <d v="2023-04-01T04:59:00"/>
    <x v="3"/>
    <x v="2"/>
    <x v="0"/>
    <x v="24"/>
    <x v="2"/>
    <x v="24"/>
    <x v="1"/>
    <x v="9"/>
    <m/>
    <m/>
    <m/>
    <n v="34"/>
    <x v="0"/>
    <x v="0"/>
    <s v="03:01"/>
    <s v="04:59"/>
    <d v="1899-12-30T02:13:00"/>
    <d v="1899-12-30T01:58:00"/>
    <d v="1899-12-30T00:15:00"/>
    <b v="1"/>
    <n v="35"/>
    <d v="1899-12-30T00:35:00"/>
    <d v="1899-12-30T01:38:00"/>
    <x v="0"/>
    <x v="24"/>
  </r>
  <r>
    <x v="13"/>
    <s v="Cliente_107"/>
    <n v="2"/>
    <d v="2023-04-01T02:04:00"/>
    <d v="2023-04-01T05:47:00"/>
    <x v="3"/>
    <x v="1"/>
    <x v="2"/>
    <x v="25"/>
    <x v="2"/>
    <x v="25"/>
    <x v="7"/>
    <x v="13"/>
    <s v=" Plato_13"/>
    <s v=" Plato_7"/>
    <m/>
    <n v="126"/>
    <x v="0"/>
    <x v="0"/>
    <s v="02:04"/>
    <s v="05:47"/>
    <d v="1899-12-30T03:58:00"/>
    <d v="1899-12-30T03:43:00"/>
    <d v="1899-12-30T00:15:00"/>
    <b v="1"/>
    <n v="109"/>
    <d v="1899-12-30T01:49:00"/>
    <d v="1899-12-30T02:09:00"/>
    <x v="0"/>
    <x v="25"/>
  </r>
  <r>
    <x v="17"/>
    <s v="Cliente_775"/>
    <n v="2"/>
    <d v="2023-04-01T01:19:00"/>
    <d v="2023-04-01T02:27:00"/>
    <x v="3"/>
    <x v="0"/>
    <x v="2"/>
    <x v="26"/>
    <x v="2"/>
    <x v="26"/>
    <x v="2"/>
    <x v="5"/>
    <s v=" Plato_10"/>
    <m/>
    <m/>
    <n v="61"/>
    <x v="0"/>
    <x v="0"/>
    <s v="01:19"/>
    <s v="02:27"/>
    <d v="1899-12-30T01:23:00"/>
    <d v="1899-12-30T01:08:00"/>
    <d v="1899-12-30T00:15:00"/>
    <b v="1"/>
    <n v="55"/>
    <d v="1899-12-30T00:55:00"/>
    <d v="1899-12-30T00:28:00"/>
    <x v="0"/>
    <x v="26"/>
  </r>
  <r>
    <x v="10"/>
    <s v="Cliente_358"/>
    <n v="2"/>
    <d v="2023-04-01T00:49:00"/>
    <d v="2023-04-01T03:16:00"/>
    <x v="4"/>
    <x v="2"/>
    <x v="2"/>
    <x v="27"/>
    <x v="0"/>
    <x v="27"/>
    <x v="10"/>
    <x v="13"/>
    <s v=" Plato_9"/>
    <m/>
    <m/>
    <n v="94"/>
    <x v="0"/>
    <x v="0"/>
    <s v="00:49"/>
    <s v="03:16"/>
    <d v="1899-12-30T02:27:00"/>
    <d v="1899-12-30T02:27:00"/>
    <m/>
    <b v="0"/>
    <n v="56"/>
    <d v="1899-12-30T00:56:00"/>
    <d v="1899-12-30T01:31:00"/>
    <x v="0"/>
    <x v="27"/>
  </r>
  <r>
    <x v="2"/>
    <s v="Cliente_377"/>
    <n v="5"/>
    <d v="2023-04-01T03:02:00"/>
    <d v="2023-04-01T06:10:00"/>
    <x v="2"/>
    <x v="0"/>
    <x v="2"/>
    <x v="28"/>
    <x v="2"/>
    <x v="28"/>
    <x v="8"/>
    <x v="15"/>
    <s v=" Plato_4"/>
    <s v=" Plato_17"/>
    <m/>
    <n v="173"/>
    <x v="0"/>
    <x v="0"/>
    <s v="03:02"/>
    <s v="06:10"/>
    <d v="1899-12-30T03:23:00"/>
    <d v="1899-12-30T03:08:00"/>
    <d v="1899-12-30T00:15:00"/>
    <b v="1"/>
    <n v="71"/>
    <d v="1899-12-30T01:11:00"/>
    <d v="1899-12-30T02:12:00"/>
    <x v="0"/>
    <x v="28"/>
  </r>
  <r>
    <x v="9"/>
    <s v="Cliente_361"/>
    <n v="4"/>
    <d v="2023-04-01T02:55:00"/>
    <d v="2023-04-01T06:13:00"/>
    <x v="4"/>
    <x v="0"/>
    <x v="1"/>
    <x v="29"/>
    <x v="1"/>
    <x v="29"/>
    <x v="5"/>
    <x v="14"/>
    <s v=" Plato_3"/>
    <m/>
    <m/>
    <n v="112"/>
    <x v="0"/>
    <x v="0"/>
    <s v="02:55"/>
    <s v="06:13"/>
    <d v="1899-12-30T03:18:00"/>
    <d v="1899-12-30T03:18:00"/>
    <m/>
    <b v="0"/>
    <n v="69"/>
    <d v="1899-12-30T01:09:00"/>
    <d v="1899-12-30T02:09:00"/>
    <x v="0"/>
    <x v="29"/>
  </r>
  <r>
    <x v="18"/>
    <s v="Cliente_229"/>
    <n v="3"/>
    <d v="2023-04-01T02:51:00"/>
    <d v="2023-04-01T06:02:00"/>
    <x v="2"/>
    <x v="1"/>
    <x v="2"/>
    <x v="30"/>
    <x v="2"/>
    <x v="30"/>
    <x v="10"/>
    <x v="11"/>
    <s v=" Plato_12"/>
    <m/>
    <m/>
    <n v="67"/>
    <x v="0"/>
    <x v="0"/>
    <s v="02:51"/>
    <s v="06:02"/>
    <d v="1899-12-30T03:26:00"/>
    <d v="1899-12-30T03:11:00"/>
    <d v="1899-12-30T00:15:00"/>
    <b v="1"/>
    <n v="105"/>
    <d v="1899-12-30T01:45:00"/>
    <d v="1899-12-30T01:41:00"/>
    <x v="0"/>
    <x v="30"/>
  </r>
  <r>
    <x v="16"/>
    <s v="Cliente_27"/>
    <n v="1"/>
    <d v="2023-04-01T03:08:00"/>
    <d v="2023-04-01T06:49:00"/>
    <x v="1"/>
    <x v="0"/>
    <x v="2"/>
    <x v="31"/>
    <x v="2"/>
    <x v="31"/>
    <x v="7"/>
    <x v="6"/>
    <s v=" Plato_11"/>
    <s v=" Plato_10"/>
    <s v=" Plato_4"/>
    <n v="211"/>
    <x v="0"/>
    <x v="0"/>
    <s v="03:08"/>
    <s v="06:49"/>
    <d v="1899-12-30T03:56:00"/>
    <d v="1899-12-30T03:41:00"/>
    <d v="1899-12-30T00:15:00"/>
    <b v="1"/>
    <n v="128"/>
    <d v="1899-12-30T02:08:00"/>
    <d v="1899-12-30T01:48:00"/>
    <x v="0"/>
    <x v="31"/>
  </r>
  <r>
    <x v="17"/>
    <s v="Cliente_103"/>
    <n v="5"/>
    <d v="2023-04-01T03:33:00"/>
    <d v="2023-04-01T06:21:00"/>
    <x v="4"/>
    <x v="2"/>
    <x v="0"/>
    <x v="32"/>
    <x v="2"/>
    <x v="32"/>
    <x v="4"/>
    <x v="5"/>
    <s v=" Plato_6"/>
    <s v=" Plato_15"/>
    <s v=" Plato_10"/>
    <n v="306"/>
    <x v="0"/>
    <x v="0"/>
    <s v="03:33"/>
    <s v="06:21"/>
    <d v="1899-12-30T03:03:00"/>
    <d v="1899-12-30T02:48:00"/>
    <d v="1899-12-30T00:15:00"/>
    <b v="1"/>
    <n v="130"/>
    <d v="1899-12-30T02:10:00"/>
    <d v="1899-12-30T00:53:00"/>
    <x v="0"/>
    <x v="32"/>
  </r>
  <r>
    <x v="8"/>
    <s v="Cliente_1"/>
    <n v="1"/>
    <d v="2023-04-01T02:16:00"/>
    <d v="2023-04-01T06:07:00"/>
    <x v="4"/>
    <x v="1"/>
    <x v="2"/>
    <x v="33"/>
    <x v="1"/>
    <x v="33"/>
    <x v="4"/>
    <x v="9"/>
    <s v=" Plato_10"/>
    <m/>
    <m/>
    <n v="112"/>
    <x v="0"/>
    <x v="0"/>
    <s v="02:16"/>
    <s v="06:07"/>
    <d v="1899-12-30T03:51:00"/>
    <d v="1899-12-30T03:51:00"/>
    <m/>
    <b v="0"/>
    <n v="65"/>
    <d v="1899-12-30T01:05:00"/>
    <d v="1899-12-30T02:46:00"/>
    <x v="0"/>
    <x v="33"/>
  </r>
  <r>
    <x v="18"/>
    <s v="Cliente_828"/>
    <n v="2"/>
    <d v="2023-04-01T03:18:00"/>
    <d v="2023-04-01T05:55:00"/>
    <x v="0"/>
    <x v="0"/>
    <x v="2"/>
    <x v="34"/>
    <x v="2"/>
    <x v="34"/>
    <x v="4"/>
    <x v="8"/>
    <s v=" Plato_9"/>
    <s v=" Plato_11"/>
    <s v=" Plato_17"/>
    <n v="214"/>
    <x v="0"/>
    <x v="0"/>
    <s v="03:18"/>
    <s v="05:55"/>
    <d v="1899-12-30T02:52:00"/>
    <d v="1899-12-30T02:37:00"/>
    <d v="1899-12-30T00:15:00"/>
    <b v="1"/>
    <n v="65"/>
    <d v="1899-12-30T01:05:00"/>
    <d v="1899-12-30T01:47:00"/>
    <x v="0"/>
    <x v="34"/>
  </r>
  <r>
    <x v="16"/>
    <s v="Cliente_874"/>
    <n v="5"/>
    <d v="2023-04-01T03:27:00"/>
    <d v="2023-04-01T06:26:00"/>
    <x v="2"/>
    <x v="0"/>
    <x v="2"/>
    <x v="35"/>
    <x v="2"/>
    <x v="35"/>
    <x v="6"/>
    <x v="8"/>
    <m/>
    <m/>
    <m/>
    <n v="30"/>
    <x v="0"/>
    <x v="0"/>
    <s v="03:27"/>
    <s v="06:26"/>
    <d v="1899-12-30T03:14:00"/>
    <d v="1899-12-30T02:59:00"/>
    <d v="1899-12-30T00:15:00"/>
    <b v="1"/>
    <n v="38"/>
    <d v="1899-12-30T00:38:00"/>
    <d v="1899-12-30T02:36:00"/>
    <x v="0"/>
    <x v="35"/>
  </r>
  <r>
    <x v="2"/>
    <s v="Cliente_999"/>
    <n v="1"/>
    <d v="2023-04-01T03:24:00"/>
    <d v="2023-04-01T06:02:00"/>
    <x v="3"/>
    <x v="2"/>
    <x v="2"/>
    <x v="36"/>
    <x v="2"/>
    <x v="36"/>
    <x v="2"/>
    <x v="16"/>
    <m/>
    <m/>
    <m/>
    <n v="21"/>
    <x v="0"/>
    <x v="0"/>
    <s v="03:24"/>
    <s v="06:02"/>
    <d v="1899-12-30T02:53:00"/>
    <d v="1899-12-30T02:38:00"/>
    <d v="1899-12-30T00:15:00"/>
    <b v="1"/>
    <n v="47"/>
    <d v="1899-12-30T00:47:00"/>
    <d v="1899-12-30T02:06:00"/>
    <x v="0"/>
    <x v="36"/>
  </r>
  <r>
    <x v="0"/>
    <s v="Cliente_167"/>
    <n v="6"/>
    <d v="2023-04-01T02:38:00"/>
    <d v="2023-04-01T03:53:00"/>
    <x v="4"/>
    <x v="0"/>
    <x v="0"/>
    <x v="37"/>
    <x v="0"/>
    <x v="37"/>
    <x v="9"/>
    <x v="1"/>
    <s v=" Plato_8"/>
    <s v=" Plato_19"/>
    <m/>
    <n v="235"/>
    <x v="0"/>
    <x v="0"/>
    <s v="02:38"/>
    <s v="03:53"/>
    <d v="1899-12-30T01:15:00"/>
    <d v="1899-12-30T01:15:00"/>
    <m/>
    <b v="0"/>
    <n v="98"/>
    <d v="1899-12-30T01:38:00"/>
    <d v="1899-12-30T00:00:00"/>
    <x v="1"/>
    <x v="37"/>
  </r>
  <r>
    <x v="8"/>
    <s v="Cliente_606"/>
    <n v="3"/>
    <d v="2023-04-01T03:41:00"/>
    <d v="2023-04-01T07:39:00"/>
    <x v="2"/>
    <x v="2"/>
    <x v="1"/>
    <x v="38"/>
    <x v="2"/>
    <x v="38"/>
    <x v="6"/>
    <x v="17"/>
    <m/>
    <m/>
    <m/>
    <n v="108"/>
    <x v="0"/>
    <x v="0"/>
    <s v="03:41"/>
    <s v="07:39"/>
    <d v="1899-12-30T04:13:00"/>
    <d v="1899-12-30T03:58:00"/>
    <d v="1899-12-30T00:15:00"/>
    <b v="1"/>
    <n v="57"/>
    <d v="1899-12-30T00:57:00"/>
    <d v="1899-12-30T03:16:00"/>
    <x v="0"/>
    <x v="38"/>
  </r>
  <r>
    <x v="15"/>
    <s v="Cliente_710"/>
    <n v="1"/>
    <d v="2023-04-01T02:00:00"/>
    <d v="2023-04-01T04:05:00"/>
    <x v="0"/>
    <x v="0"/>
    <x v="1"/>
    <x v="39"/>
    <x v="1"/>
    <x v="39"/>
    <x v="10"/>
    <x v="11"/>
    <s v=" Plato_11"/>
    <s v=" Plato_16"/>
    <m/>
    <n v="148"/>
    <x v="0"/>
    <x v="0"/>
    <s v="02:00"/>
    <s v="04:05"/>
    <d v="1899-12-30T02:05:00"/>
    <d v="1899-12-30T02:05:00"/>
    <m/>
    <b v="0"/>
    <n v="78"/>
    <d v="1899-12-30T01:18:00"/>
    <d v="1899-12-30T00:47:00"/>
    <x v="0"/>
    <x v="39"/>
  </r>
  <r>
    <x v="5"/>
    <s v="Cliente_870"/>
    <n v="4"/>
    <d v="2023-04-01T02:14:00"/>
    <d v="2023-04-01T04:20:00"/>
    <x v="2"/>
    <x v="0"/>
    <x v="2"/>
    <x v="40"/>
    <x v="2"/>
    <x v="40"/>
    <x v="4"/>
    <x v="6"/>
    <s v=" Plato_10"/>
    <s v=" Plato_2"/>
    <m/>
    <n v="204"/>
    <x v="0"/>
    <x v="0"/>
    <s v="02:14"/>
    <s v="04:20"/>
    <d v="1899-12-30T02:21:00"/>
    <d v="1899-12-30T02:06:00"/>
    <d v="1899-12-30T00:15:00"/>
    <b v="1"/>
    <n v="89"/>
    <d v="1899-12-30T01:29:00"/>
    <d v="1899-12-30T00:52:00"/>
    <x v="0"/>
    <x v="40"/>
  </r>
  <r>
    <x v="9"/>
    <s v="Cliente_230"/>
    <n v="1"/>
    <d v="2023-04-01T00:25:00"/>
    <d v="2023-04-01T01:46:00"/>
    <x v="2"/>
    <x v="0"/>
    <x v="2"/>
    <x v="41"/>
    <x v="0"/>
    <x v="41"/>
    <x v="6"/>
    <x v="7"/>
    <s v=" Plato_20"/>
    <m/>
    <m/>
    <n v="102"/>
    <x v="0"/>
    <x v="0"/>
    <s v="00:25"/>
    <s v="01:46"/>
    <d v="1899-12-30T01:21:00"/>
    <d v="1899-12-30T01:21:00"/>
    <m/>
    <b v="0"/>
    <n v="69"/>
    <d v="1899-12-30T01:09:00"/>
    <d v="1899-12-30T00:12:00"/>
    <x v="0"/>
    <x v="41"/>
  </r>
  <r>
    <x v="4"/>
    <s v="Cliente_814"/>
    <n v="6"/>
    <d v="2023-04-01T01:02:00"/>
    <d v="2023-04-01T03:14:00"/>
    <x v="4"/>
    <x v="0"/>
    <x v="2"/>
    <x v="42"/>
    <x v="2"/>
    <x v="42"/>
    <x v="4"/>
    <x v="6"/>
    <s v=" Plato_18"/>
    <s v=" Plato_7"/>
    <s v=" Plato_17"/>
    <n v="203"/>
    <x v="0"/>
    <x v="0"/>
    <s v="01:02"/>
    <s v="03:14"/>
    <d v="1899-12-30T02:27:00"/>
    <d v="1899-12-30T02:12:00"/>
    <d v="1899-12-30T00:15:00"/>
    <b v="1"/>
    <n v="146"/>
    <d v="1899-12-30T02:26:00"/>
    <d v="1899-12-30T00:01:00"/>
    <x v="0"/>
    <x v="42"/>
  </r>
  <r>
    <x v="13"/>
    <s v="Cliente_710"/>
    <n v="1"/>
    <d v="2023-04-01T03:06:00"/>
    <d v="2023-04-01T06:18:00"/>
    <x v="4"/>
    <x v="0"/>
    <x v="2"/>
    <x v="43"/>
    <x v="1"/>
    <x v="43"/>
    <x v="0"/>
    <x v="14"/>
    <s v=" Plato_1"/>
    <s v=" Plato_13"/>
    <m/>
    <n v="122"/>
    <x v="0"/>
    <x v="0"/>
    <s v="03:06"/>
    <s v="06:18"/>
    <d v="1899-12-30T03:12:00"/>
    <d v="1899-12-30T03:12:00"/>
    <m/>
    <b v="0"/>
    <n v="85"/>
    <d v="1899-12-30T01:25:00"/>
    <d v="1899-12-30T01:47:00"/>
    <x v="0"/>
    <x v="9"/>
  </r>
  <r>
    <x v="6"/>
    <s v="Cliente_640"/>
    <n v="2"/>
    <d v="2023-04-01T02:15:00"/>
    <d v="2023-04-01T04:01:00"/>
    <x v="2"/>
    <x v="0"/>
    <x v="2"/>
    <x v="44"/>
    <x v="0"/>
    <x v="44"/>
    <x v="4"/>
    <x v="13"/>
    <m/>
    <m/>
    <m/>
    <n v="54"/>
    <x v="0"/>
    <x v="0"/>
    <s v="02:15"/>
    <s v="04:01"/>
    <d v="1899-12-30T01:46:00"/>
    <d v="1899-12-30T01:46:00"/>
    <m/>
    <b v="0"/>
    <n v="47"/>
    <d v="1899-12-30T00:47:00"/>
    <d v="1899-12-30T00:59:00"/>
    <x v="0"/>
    <x v="43"/>
  </r>
  <r>
    <x v="0"/>
    <s v="Cliente_623"/>
    <n v="1"/>
    <d v="2023-04-01T01:47:00"/>
    <d v="2023-04-01T03:39:00"/>
    <x v="3"/>
    <x v="0"/>
    <x v="2"/>
    <x v="45"/>
    <x v="1"/>
    <x v="45"/>
    <x v="9"/>
    <x v="8"/>
    <s v=" Plato_18"/>
    <s v=" Plato_14"/>
    <m/>
    <n v="140"/>
    <x v="0"/>
    <x v="0"/>
    <s v="01:47"/>
    <s v="03:39"/>
    <d v="1899-12-30T01:52:00"/>
    <d v="1899-12-30T01:52:00"/>
    <m/>
    <b v="0"/>
    <n v="86"/>
    <d v="1899-12-30T01:26:00"/>
    <d v="1899-12-30T00:26:00"/>
    <x v="0"/>
    <x v="44"/>
  </r>
  <r>
    <x v="13"/>
    <s v="Cliente_72"/>
    <n v="3"/>
    <d v="2023-04-01T03:30:00"/>
    <d v="2023-04-01T07:29:00"/>
    <x v="2"/>
    <x v="0"/>
    <x v="2"/>
    <x v="46"/>
    <x v="2"/>
    <x v="46"/>
    <x v="2"/>
    <x v="3"/>
    <s v=" Plato_14"/>
    <s v=" Plato_3"/>
    <m/>
    <n v="109"/>
    <x v="0"/>
    <x v="0"/>
    <s v="03:30"/>
    <s v="07:29"/>
    <d v="1899-12-30T04:14:00"/>
    <d v="1899-12-30T03:59:00"/>
    <d v="1899-12-30T00:15:00"/>
    <b v="1"/>
    <n v="87"/>
    <d v="1899-12-30T01:27:00"/>
    <d v="1899-12-30T02:47:00"/>
    <x v="0"/>
    <x v="45"/>
  </r>
  <r>
    <x v="6"/>
    <s v="Cliente_963"/>
    <n v="2"/>
    <d v="2023-04-01T00:28:00"/>
    <d v="2023-04-01T04:02:00"/>
    <x v="0"/>
    <x v="1"/>
    <x v="2"/>
    <x v="47"/>
    <x v="1"/>
    <x v="47"/>
    <x v="6"/>
    <x v="18"/>
    <s v=" Plato_5"/>
    <s v=" Plato_11"/>
    <m/>
    <n v="158"/>
    <x v="0"/>
    <x v="0"/>
    <s v="00:28"/>
    <s v="04:02"/>
    <d v="1899-12-30T03:34:00"/>
    <d v="1899-12-30T03:34:00"/>
    <m/>
    <b v="0"/>
    <n v="124"/>
    <d v="1899-12-30T02:04:00"/>
    <d v="1899-12-30T01:30:00"/>
    <x v="0"/>
    <x v="46"/>
  </r>
  <r>
    <x v="4"/>
    <s v="Cliente_929"/>
    <n v="3"/>
    <d v="2023-04-01T01:44:00"/>
    <d v="2023-04-01T05:29:00"/>
    <x v="2"/>
    <x v="0"/>
    <x v="2"/>
    <x v="48"/>
    <x v="1"/>
    <x v="48"/>
    <x v="7"/>
    <x v="0"/>
    <s v=" Plato_15"/>
    <s v=" Plato_4"/>
    <m/>
    <n v="186"/>
    <x v="0"/>
    <x v="0"/>
    <s v="01:44"/>
    <s v="05:29"/>
    <d v="1899-12-30T03:45:00"/>
    <d v="1899-12-30T03:45:00"/>
    <m/>
    <b v="0"/>
    <n v="81"/>
    <d v="1899-12-30T01:21:00"/>
    <d v="1899-12-30T02:24:00"/>
    <x v="0"/>
    <x v="47"/>
  </r>
  <r>
    <x v="19"/>
    <s v="Cliente_708"/>
    <n v="5"/>
    <d v="2023-04-01T03:54:00"/>
    <d v="2023-04-01T06:57:00"/>
    <x v="4"/>
    <x v="0"/>
    <x v="0"/>
    <x v="49"/>
    <x v="2"/>
    <x v="49"/>
    <x v="10"/>
    <x v="6"/>
    <s v=" Plato_5"/>
    <m/>
    <m/>
    <n v="76"/>
    <x v="0"/>
    <x v="0"/>
    <s v="03:54"/>
    <s v="06:57"/>
    <d v="1899-12-30T03:18:00"/>
    <d v="1899-12-30T03:03:00"/>
    <d v="1899-12-30T00:15:00"/>
    <b v="1"/>
    <n v="21"/>
    <d v="1899-12-30T00:21:00"/>
    <d v="1899-12-30T02:57:00"/>
    <x v="0"/>
    <x v="48"/>
  </r>
  <r>
    <x v="14"/>
    <s v="Cliente_631"/>
    <n v="1"/>
    <d v="2023-04-01T01:42:00"/>
    <d v="2023-04-01T03:02:00"/>
    <x v="3"/>
    <x v="2"/>
    <x v="2"/>
    <x v="50"/>
    <x v="0"/>
    <x v="50"/>
    <x v="0"/>
    <x v="19"/>
    <s v=" Plato_11"/>
    <s v=" Plato_5"/>
    <s v=" Plato_4"/>
    <n v="225"/>
    <x v="0"/>
    <x v="0"/>
    <s v="01:42"/>
    <s v="03:02"/>
    <d v="1899-12-30T01:20:00"/>
    <d v="1899-12-30T01:20:00"/>
    <m/>
    <b v="0"/>
    <n v="164"/>
    <d v="1899-12-30T02:44:00"/>
    <d v="1899-12-30T00:00:00"/>
    <x v="1"/>
    <x v="49"/>
  </r>
  <r>
    <x v="5"/>
    <s v="Cliente_894"/>
    <n v="4"/>
    <d v="2023-04-01T00:01:00"/>
    <d v="2023-04-01T01:11:00"/>
    <x v="0"/>
    <x v="0"/>
    <x v="2"/>
    <x v="51"/>
    <x v="1"/>
    <x v="51"/>
    <x v="3"/>
    <x v="3"/>
    <s v=" Plato_17"/>
    <s v=" Plato_18"/>
    <m/>
    <n v="263"/>
    <x v="0"/>
    <x v="0"/>
    <s v="00:01"/>
    <s v="01:11"/>
    <d v="1899-12-30T01:10:00"/>
    <d v="1899-12-30T01:10:00"/>
    <m/>
    <b v="0"/>
    <n v="62"/>
    <d v="1899-12-30T01:02:00"/>
    <d v="1899-12-30T00:08:00"/>
    <x v="0"/>
    <x v="50"/>
  </r>
  <r>
    <x v="11"/>
    <s v="Cliente_63"/>
    <n v="5"/>
    <d v="2023-04-01T03:01:00"/>
    <d v="2023-04-01T04:44:00"/>
    <x v="3"/>
    <x v="0"/>
    <x v="0"/>
    <x v="52"/>
    <x v="1"/>
    <x v="52"/>
    <x v="3"/>
    <x v="19"/>
    <s v=" Plato_2"/>
    <s v=" Plato_19"/>
    <m/>
    <n v="267"/>
    <x v="0"/>
    <x v="0"/>
    <s v="03:01"/>
    <s v="04:44"/>
    <d v="1899-12-30T01:43:00"/>
    <d v="1899-12-30T01:43:00"/>
    <m/>
    <b v="0"/>
    <n v="112"/>
    <d v="1899-12-30T01:52:00"/>
    <d v="1899-12-30T00:00:00"/>
    <x v="1"/>
    <x v="51"/>
  </r>
  <r>
    <x v="1"/>
    <s v="Cliente_144"/>
    <n v="6"/>
    <d v="2023-04-01T00:40:00"/>
    <d v="2023-04-01T04:14:00"/>
    <x v="4"/>
    <x v="2"/>
    <x v="2"/>
    <x v="53"/>
    <x v="0"/>
    <x v="53"/>
    <x v="6"/>
    <x v="5"/>
    <s v=" Plato_17"/>
    <s v=" Plato_4"/>
    <s v=" Plato_11"/>
    <n v="187"/>
    <x v="0"/>
    <x v="0"/>
    <s v="00:40"/>
    <s v="04:14"/>
    <d v="1899-12-30T03:34:00"/>
    <d v="1899-12-30T03:34:00"/>
    <m/>
    <b v="0"/>
    <n v="203"/>
    <d v="1899-12-30T03:23:00"/>
    <d v="1899-12-30T00:11:00"/>
    <x v="0"/>
    <x v="52"/>
  </r>
  <r>
    <x v="2"/>
    <s v="Cliente_390"/>
    <n v="5"/>
    <d v="2023-04-01T01:30:00"/>
    <d v="2023-04-01T05:00:00"/>
    <x v="4"/>
    <x v="2"/>
    <x v="2"/>
    <x v="54"/>
    <x v="2"/>
    <x v="54"/>
    <x v="4"/>
    <x v="3"/>
    <s v=" Plato_7"/>
    <s v=" Plato_19"/>
    <s v=" Plato_15"/>
    <n v="255"/>
    <x v="0"/>
    <x v="0"/>
    <s v="01:30"/>
    <s v="05:00"/>
    <d v="1899-12-30T03:45:00"/>
    <d v="1899-12-30T03:30:00"/>
    <d v="1899-12-30T00:15:00"/>
    <b v="1"/>
    <n v="96"/>
    <d v="1899-12-30T01:36:00"/>
    <d v="1899-12-30T02:09:00"/>
    <x v="0"/>
    <x v="53"/>
  </r>
  <r>
    <x v="15"/>
    <s v="Cliente_728"/>
    <n v="3"/>
    <d v="2023-04-01T01:20:00"/>
    <d v="2023-04-01T04:57:00"/>
    <x v="3"/>
    <x v="0"/>
    <x v="0"/>
    <x v="55"/>
    <x v="1"/>
    <x v="55"/>
    <x v="8"/>
    <x v="11"/>
    <s v=" Plato_12"/>
    <m/>
    <m/>
    <n v="48"/>
    <x v="0"/>
    <x v="0"/>
    <s v="01:20"/>
    <s v="04:57"/>
    <d v="1899-12-30T03:37:00"/>
    <d v="1899-12-30T03:37:00"/>
    <m/>
    <b v="0"/>
    <n v="78"/>
    <d v="1899-12-30T01:18:00"/>
    <d v="1899-12-30T02:19:00"/>
    <x v="0"/>
    <x v="54"/>
  </r>
  <r>
    <x v="13"/>
    <s v="Cliente_886"/>
    <n v="2"/>
    <d v="2023-04-01T03:04:00"/>
    <d v="2023-04-01T04:52:00"/>
    <x v="2"/>
    <x v="0"/>
    <x v="2"/>
    <x v="56"/>
    <x v="1"/>
    <x v="56"/>
    <x v="1"/>
    <x v="5"/>
    <s v=" Plato_20"/>
    <s v=" Plato_5"/>
    <s v=" Plato_19"/>
    <n v="169"/>
    <x v="0"/>
    <x v="0"/>
    <s v="03:04"/>
    <s v="04:52"/>
    <d v="1899-12-30T01:48:00"/>
    <d v="1899-12-30T01:48:00"/>
    <m/>
    <b v="0"/>
    <n v="68"/>
    <d v="1899-12-30T01:08:00"/>
    <d v="1899-12-30T00:40:00"/>
    <x v="0"/>
    <x v="55"/>
  </r>
  <r>
    <x v="4"/>
    <s v="Cliente_510"/>
    <n v="3"/>
    <d v="2023-04-01T01:31:00"/>
    <d v="2023-04-01T04:21:00"/>
    <x v="1"/>
    <x v="2"/>
    <x v="2"/>
    <x v="57"/>
    <x v="0"/>
    <x v="57"/>
    <x v="2"/>
    <x v="7"/>
    <s v=" Plato_3"/>
    <m/>
    <m/>
    <n v="82"/>
    <x v="0"/>
    <x v="0"/>
    <s v="01:31"/>
    <s v="04:21"/>
    <d v="1899-12-30T02:50:00"/>
    <d v="1899-12-30T02:50:00"/>
    <m/>
    <b v="0"/>
    <n v="73"/>
    <d v="1899-12-30T01:13:00"/>
    <d v="1899-12-30T01:37:00"/>
    <x v="0"/>
    <x v="56"/>
  </r>
  <r>
    <x v="4"/>
    <s v="Cliente_878"/>
    <n v="4"/>
    <d v="2023-04-01T01:21:00"/>
    <d v="2023-04-01T05:04:00"/>
    <x v="1"/>
    <x v="0"/>
    <x v="1"/>
    <x v="58"/>
    <x v="1"/>
    <x v="58"/>
    <x v="1"/>
    <x v="4"/>
    <s v=" Plato_14"/>
    <s v=" Plato_4"/>
    <s v=" Plato_20"/>
    <n v="160"/>
    <x v="0"/>
    <x v="0"/>
    <s v="01:21"/>
    <s v="05:04"/>
    <d v="1899-12-30T03:43:00"/>
    <d v="1899-12-30T03:43:00"/>
    <m/>
    <b v="0"/>
    <n v="48"/>
    <d v="1899-12-30T00:48:00"/>
    <d v="1899-12-30T02:55:00"/>
    <x v="0"/>
    <x v="57"/>
  </r>
  <r>
    <x v="1"/>
    <s v="Cliente_977"/>
    <n v="1"/>
    <d v="2023-04-01T02:09:00"/>
    <d v="2023-04-01T05:46:00"/>
    <x v="1"/>
    <x v="0"/>
    <x v="2"/>
    <x v="59"/>
    <x v="0"/>
    <x v="59"/>
    <x v="6"/>
    <x v="13"/>
    <s v=" Plato_11"/>
    <m/>
    <m/>
    <n v="102"/>
    <x v="0"/>
    <x v="0"/>
    <s v="02:09"/>
    <s v="05:46"/>
    <d v="1899-12-30T03:37:00"/>
    <d v="1899-12-30T03:37:00"/>
    <m/>
    <b v="0"/>
    <n v="43"/>
    <d v="1899-12-30T00:43:00"/>
    <d v="1899-12-30T02:54:00"/>
    <x v="0"/>
    <x v="58"/>
  </r>
  <r>
    <x v="0"/>
    <s v="Cliente_553"/>
    <n v="5"/>
    <d v="2023-04-01T03:49:00"/>
    <d v="2023-04-01T06:22:00"/>
    <x v="2"/>
    <x v="0"/>
    <x v="2"/>
    <x v="60"/>
    <x v="2"/>
    <x v="60"/>
    <x v="9"/>
    <x v="2"/>
    <s v=" Plato_4"/>
    <s v=" Plato_2"/>
    <s v=" Plato_16"/>
    <n v="242"/>
    <x v="0"/>
    <x v="0"/>
    <s v="03:49"/>
    <s v="06:22"/>
    <d v="1899-12-30T02:48:00"/>
    <d v="1899-12-30T02:33:00"/>
    <d v="1899-12-30T00:15:00"/>
    <b v="1"/>
    <n v="159"/>
    <d v="1899-12-30T02:39:00"/>
    <d v="1899-12-30T00:09:00"/>
    <x v="0"/>
    <x v="59"/>
  </r>
  <r>
    <x v="10"/>
    <s v="Cliente_792"/>
    <n v="1"/>
    <d v="2023-04-01T02:47:00"/>
    <d v="2023-04-01T06:24:00"/>
    <x v="1"/>
    <x v="2"/>
    <x v="2"/>
    <x v="61"/>
    <x v="2"/>
    <x v="61"/>
    <x v="10"/>
    <x v="8"/>
    <s v=" Plato_12"/>
    <s v=" Plato_17"/>
    <m/>
    <n v="148"/>
    <x v="0"/>
    <x v="0"/>
    <s v="02:47"/>
    <s v="06:24"/>
    <d v="1899-12-30T03:52:00"/>
    <d v="1899-12-30T03:37:00"/>
    <d v="1899-12-30T00:15:00"/>
    <b v="1"/>
    <n v="155"/>
    <d v="1899-12-30T02:35:00"/>
    <d v="1899-12-30T01:17:00"/>
    <x v="0"/>
    <x v="60"/>
  </r>
  <r>
    <x v="6"/>
    <s v="Cliente_881"/>
    <n v="4"/>
    <d v="2023-04-01T00:41:00"/>
    <d v="2023-04-01T04:06:00"/>
    <x v="4"/>
    <x v="0"/>
    <x v="2"/>
    <x v="62"/>
    <x v="0"/>
    <x v="62"/>
    <x v="1"/>
    <x v="12"/>
    <s v=" Plato_8"/>
    <m/>
    <m/>
    <n v="55"/>
    <x v="0"/>
    <x v="0"/>
    <s v="00:41"/>
    <s v="04:06"/>
    <d v="1899-12-30T03:25:00"/>
    <d v="1899-12-30T03:25:00"/>
    <m/>
    <b v="0"/>
    <n v="30"/>
    <d v="1899-12-30T00:30:00"/>
    <d v="1899-12-30T02:55:00"/>
    <x v="0"/>
    <x v="61"/>
  </r>
  <r>
    <x v="3"/>
    <s v="Cliente_265"/>
    <n v="3"/>
    <d v="2023-04-01T01:40:00"/>
    <d v="2023-04-01T04:02:00"/>
    <x v="3"/>
    <x v="1"/>
    <x v="1"/>
    <x v="63"/>
    <x v="0"/>
    <x v="63"/>
    <x v="4"/>
    <x v="12"/>
    <s v=" Plato_20"/>
    <s v=" Plato_19"/>
    <m/>
    <n v="288"/>
    <x v="0"/>
    <x v="0"/>
    <s v="01:40"/>
    <s v="04:02"/>
    <d v="1899-12-30T02:22:00"/>
    <d v="1899-12-30T02:22:00"/>
    <m/>
    <b v="0"/>
    <n v="82"/>
    <d v="1899-12-30T01:22:00"/>
    <d v="1899-12-30T01:00:00"/>
    <x v="0"/>
    <x v="62"/>
  </r>
  <r>
    <x v="16"/>
    <s v="Cliente_946"/>
    <n v="1"/>
    <d v="2023-04-01T01:54:00"/>
    <d v="2023-04-01T03:03:00"/>
    <x v="0"/>
    <x v="0"/>
    <x v="0"/>
    <x v="64"/>
    <x v="2"/>
    <x v="64"/>
    <x v="6"/>
    <x v="10"/>
    <s v=" Plato_17"/>
    <s v=" Plato_12"/>
    <s v=" Plato_20"/>
    <n v="196"/>
    <x v="0"/>
    <x v="0"/>
    <s v="01:54"/>
    <s v="03:03"/>
    <d v="1899-12-30T01:24:00"/>
    <d v="1899-12-30T01:09:00"/>
    <d v="1899-12-30T00:15:00"/>
    <b v="1"/>
    <n v="155"/>
    <d v="1899-12-30T02:35:00"/>
    <d v="1899-12-30T00:00:00"/>
    <x v="1"/>
    <x v="63"/>
  </r>
  <r>
    <x v="13"/>
    <s v="Cliente_614"/>
    <n v="2"/>
    <d v="2023-04-01T02:28:00"/>
    <d v="2023-04-01T06:18:00"/>
    <x v="3"/>
    <x v="0"/>
    <x v="2"/>
    <x v="65"/>
    <x v="0"/>
    <x v="65"/>
    <x v="0"/>
    <x v="17"/>
    <s v=" Plato_20"/>
    <s v=" Plato_4"/>
    <m/>
    <n v="210"/>
    <x v="0"/>
    <x v="0"/>
    <s v="02:28"/>
    <s v="06:18"/>
    <d v="1899-12-30T03:50:00"/>
    <d v="1899-12-30T03:50:00"/>
    <m/>
    <b v="0"/>
    <n v="114"/>
    <d v="1899-12-30T01:54:00"/>
    <d v="1899-12-30T01:56:00"/>
    <x v="0"/>
    <x v="64"/>
  </r>
  <r>
    <x v="10"/>
    <s v="Cliente_352"/>
    <n v="6"/>
    <d v="2023-04-01T03:45:00"/>
    <d v="2023-04-01T05:10:00"/>
    <x v="2"/>
    <x v="0"/>
    <x v="0"/>
    <x v="66"/>
    <x v="0"/>
    <x v="66"/>
    <x v="4"/>
    <x v="2"/>
    <s v=" Plato_19"/>
    <s v=" Plato_10"/>
    <s v=" Plato_2"/>
    <n v="256"/>
    <x v="0"/>
    <x v="0"/>
    <s v="03:45"/>
    <s v="05:10"/>
    <d v="1899-12-30T01:25:00"/>
    <d v="1899-12-30T01:25:00"/>
    <m/>
    <b v="0"/>
    <n v="131"/>
    <d v="1899-12-30T02:11:00"/>
    <d v="1899-12-30T00:00:00"/>
    <x v="1"/>
    <x v="65"/>
  </r>
  <r>
    <x v="4"/>
    <s v="Cliente_784"/>
    <n v="4"/>
    <d v="2023-04-01T00:02:00"/>
    <d v="2023-04-01T03:15:00"/>
    <x v="3"/>
    <x v="2"/>
    <x v="2"/>
    <x v="67"/>
    <x v="2"/>
    <x v="67"/>
    <x v="2"/>
    <x v="19"/>
    <s v=" Plato_16"/>
    <s v=" Plato_15"/>
    <s v=" Plato_1"/>
    <n v="218"/>
    <x v="0"/>
    <x v="0"/>
    <s v="00:02"/>
    <s v="03:15"/>
    <d v="1899-12-30T03:28:00"/>
    <d v="1899-12-30T03:13:00"/>
    <d v="1899-12-30T00:15:00"/>
    <b v="1"/>
    <n v="145"/>
    <d v="1899-12-30T02:25:00"/>
    <d v="1899-12-30T01:03:00"/>
    <x v="0"/>
    <x v="66"/>
  </r>
  <r>
    <x v="16"/>
    <s v="Cliente_118"/>
    <n v="4"/>
    <d v="2023-04-01T02:02:00"/>
    <d v="2023-04-01T03:57:00"/>
    <x v="2"/>
    <x v="0"/>
    <x v="2"/>
    <x v="68"/>
    <x v="1"/>
    <x v="68"/>
    <x v="4"/>
    <x v="16"/>
    <s v=" Plato_7"/>
    <s v=" Plato_11"/>
    <m/>
    <n v="234"/>
    <x v="0"/>
    <x v="0"/>
    <s v="02:02"/>
    <s v="03:57"/>
    <d v="1899-12-30T01:55:00"/>
    <d v="1899-12-30T01:55:00"/>
    <m/>
    <b v="0"/>
    <n v="92"/>
    <d v="1899-12-30T01:32:00"/>
    <d v="1899-12-30T00:23:00"/>
    <x v="0"/>
    <x v="67"/>
  </r>
  <r>
    <x v="6"/>
    <s v="Cliente_61"/>
    <n v="4"/>
    <d v="2023-04-01T00:11:00"/>
    <d v="2023-04-01T01:22:00"/>
    <x v="4"/>
    <x v="0"/>
    <x v="0"/>
    <x v="69"/>
    <x v="1"/>
    <x v="69"/>
    <x v="3"/>
    <x v="15"/>
    <s v=" Plato_18"/>
    <m/>
    <m/>
    <n v="118"/>
    <x v="0"/>
    <x v="0"/>
    <s v="00:11"/>
    <s v="01:22"/>
    <d v="1899-12-30T01:11:00"/>
    <d v="1899-12-30T01:11:00"/>
    <m/>
    <b v="0"/>
    <n v="40"/>
    <d v="1899-12-30T00:40:00"/>
    <d v="1899-12-30T00:31:00"/>
    <x v="0"/>
    <x v="68"/>
  </r>
  <r>
    <x v="13"/>
    <s v="Cliente_440"/>
    <n v="4"/>
    <d v="2023-04-01T01:57:00"/>
    <d v="2023-04-01T05:56:00"/>
    <x v="0"/>
    <x v="0"/>
    <x v="2"/>
    <x v="70"/>
    <x v="2"/>
    <x v="70"/>
    <x v="3"/>
    <x v="8"/>
    <s v=" Plato_14"/>
    <m/>
    <m/>
    <n v="136"/>
    <x v="0"/>
    <x v="0"/>
    <s v="01:57"/>
    <s v="05:56"/>
    <d v="1899-12-30T04:14:00"/>
    <d v="1899-12-30T03:59:00"/>
    <d v="1899-12-30T00:15:00"/>
    <b v="1"/>
    <n v="49"/>
    <d v="1899-12-30T00:49:00"/>
    <d v="1899-12-30T03:25:00"/>
    <x v="0"/>
    <x v="69"/>
  </r>
  <r>
    <x v="6"/>
    <s v="Cliente_258"/>
    <n v="1"/>
    <d v="2023-04-01T02:42:00"/>
    <d v="2023-04-01T05:51:00"/>
    <x v="2"/>
    <x v="0"/>
    <x v="2"/>
    <x v="71"/>
    <x v="0"/>
    <x v="71"/>
    <x v="4"/>
    <x v="16"/>
    <s v=" Plato_4"/>
    <m/>
    <m/>
    <n v="75"/>
    <x v="0"/>
    <x v="0"/>
    <s v="02:42"/>
    <s v="05:51"/>
    <d v="1899-12-30T03:09:00"/>
    <d v="1899-12-30T03:09:00"/>
    <m/>
    <b v="0"/>
    <n v="54"/>
    <d v="1899-12-30T00:54:00"/>
    <d v="1899-12-30T02:15:00"/>
    <x v="0"/>
    <x v="70"/>
  </r>
  <r>
    <x v="15"/>
    <s v="Cliente_742"/>
    <n v="4"/>
    <d v="2023-04-01T02:39:00"/>
    <d v="2023-04-01T06:09:00"/>
    <x v="4"/>
    <x v="1"/>
    <x v="2"/>
    <x v="72"/>
    <x v="1"/>
    <x v="72"/>
    <x v="10"/>
    <x v="18"/>
    <m/>
    <m/>
    <m/>
    <n v="81"/>
    <x v="0"/>
    <x v="0"/>
    <s v="02:39"/>
    <s v="06:09"/>
    <d v="1899-12-30T03:30:00"/>
    <d v="1899-12-30T03:30:00"/>
    <m/>
    <b v="0"/>
    <n v="20"/>
    <d v="1899-12-30T00:20:00"/>
    <d v="1899-12-30T03:10:00"/>
    <x v="0"/>
    <x v="71"/>
  </r>
  <r>
    <x v="19"/>
    <s v="Cliente_865"/>
    <n v="4"/>
    <d v="2023-04-01T01:04:00"/>
    <d v="2023-04-01T04:13:00"/>
    <x v="4"/>
    <x v="0"/>
    <x v="2"/>
    <x v="73"/>
    <x v="1"/>
    <x v="73"/>
    <x v="2"/>
    <x v="14"/>
    <s v=" Plato_18"/>
    <s v=" Plato_15"/>
    <m/>
    <n v="218"/>
    <x v="0"/>
    <x v="0"/>
    <s v="01:04"/>
    <s v="04:13"/>
    <d v="1899-12-30T03:09:00"/>
    <d v="1899-12-30T03:09:00"/>
    <m/>
    <b v="0"/>
    <n v="100"/>
    <d v="1899-12-30T01:40:00"/>
    <d v="1899-12-30T01:29:00"/>
    <x v="0"/>
    <x v="72"/>
  </r>
  <r>
    <x v="19"/>
    <s v="Cliente_79"/>
    <n v="5"/>
    <d v="2023-04-01T03:36:00"/>
    <d v="2023-04-01T04:49:00"/>
    <x v="3"/>
    <x v="0"/>
    <x v="2"/>
    <x v="74"/>
    <x v="2"/>
    <x v="74"/>
    <x v="5"/>
    <x v="2"/>
    <s v=" Plato_14"/>
    <m/>
    <m/>
    <n v="109"/>
    <x v="0"/>
    <x v="0"/>
    <s v="03:36"/>
    <s v="04:49"/>
    <d v="1899-12-30T01:28:00"/>
    <d v="1899-12-30T01:13:00"/>
    <d v="1899-12-30T00:15:00"/>
    <b v="1"/>
    <n v="51"/>
    <d v="1899-12-30T00:51:00"/>
    <d v="1899-12-30T00:37:00"/>
    <x v="0"/>
    <x v="73"/>
  </r>
  <r>
    <x v="6"/>
    <s v="Cliente_42"/>
    <n v="3"/>
    <d v="2023-04-01T02:57:00"/>
    <d v="2023-04-01T05:24:00"/>
    <x v="1"/>
    <x v="0"/>
    <x v="2"/>
    <x v="75"/>
    <x v="0"/>
    <x v="75"/>
    <x v="10"/>
    <x v="8"/>
    <s v=" Plato_4"/>
    <s v=" Plato_7"/>
    <s v=" Plato_10"/>
    <n v="158"/>
    <x v="0"/>
    <x v="0"/>
    <s v="02:57"/>
    <s v="05:24"/>
    <d v="1899-12-30T02:27:00"/>
    <d v="1899-12-30T02:27:00"/>
    <m/>
    <b v="0"/>
    <n v="97"/>
    <d v="1899-12-30T01:37:00"/>
    <d v="1899-12-30T00:50:00"/>
    <x v="0"/>
    <x v="74"/>
  </r>
  <r>
    <x v="3"/>
    <s v="Cliente_374"/>
    <n v="1"/>
    <d v="2023-04-01T02:46:00"/>
    <d v="2023-04-01T06:15:00"/>
    <x v="0"/>
    <x v="2"/>
    <x v="2"/>
    <x v="76"/>
    <x v="1"/>
    <x v="76"/>
    <x v="6"/>
    <x v="13"/>
    <s v=" Plato_7"/>
    <s v=" Plato_11"/>
    <m/>
    <n v="99"/>
    <x v="0"/>
    <x v="0"/>
    <s v="02:46"/>
    <s v="06:15"/>
    <d v="1899-12-30T03:29:00"/>
    <d v="1899-12-30T03:29:00"/>
    <m/>
    <b v="0"/>
    <n v="97"/>
    <d v="1899-12-30T01:37:00"/>
    <d v="1899-12-30T01:52:00"/>
    <x v="0"/>
    <x v="75"/>
  </r>
  <r>
    <x v="5"/>
    <s v="Cliente_636"/>
    <n v="4"/>
    <d v="2023-04-01T01:34:00"/>
    <d v="2023-04-01T03:03:00"/>
    <x v="0"/>
    <x v="0"/>
    <x v="2"/>
    <x v="77"/>
    <x v="1"/>
    <x v="77"/>
    <x v="1"/>
    <x v="4"/>
    <m/>
    <m/>
    <m/>
    <n v="57"/>
    <x v="0"/>
    <x v="0"/>
    <s v="01:34"/>
    <s v="03:03"/>
    <d v="1899-12-30T01:29:00"/>
    <d v="1899-12-30T01:29:00"/>
    <m/>
    <b v="0"/>
    <n v="54"/>
    <d v="1899-12-30T00:54:00"/>
    <d v="1899-12-30T00:35:00"/>
    <x v="0"/>
    <x v="76"/>
  </r>
  <r>
    <x v="11"/>
    <s v="Cliente_753"/>
    <n v="2"/>
    <d v="2023-04-01T01:34:00"/>
    <d v="2023-04-01T05:08:00"/>
    <x v="0"/>
    <x v="0"/>
    <x v="2"/>
    <x v="78"/>
    <x v="1"/>
    <x v="78"/>
    <x v="5"/>
    <x v="11"/>
    <s v=" Plato_11"/>
    <s v=" Plato_3"/>
    <s v=" Plato_13"/>
    <n v="309"/>
    <x v="0"/>
    <x v="0"/>
    <s v="01:34"/>
    <s v="05:08"/>
    <d v="1899-12-30T03:34:00"/>
    <d v="1899-12-30T03:34:00"/>
    <m/>
    <b v="0"/>
    <n v="96"/>
    <d v="1899-12-30T01:36:00"/>
    <d v="1899-12-30T01:58:00"/>
    <x v="0"/>
    <x v="77"/>
  </r>
  <r>
    <x v="13"/>
    <s v="Cliente_632"/>
    <n v="6"/>
    <d v="2023-04-01T02:14:00"/>
    <d v="2023-04-01T03:46:00"/>
    <x v="4"/>
    <x v="0"/>
    <x v="2"/>
    <x v="79"/>
    <x v="1"/>
    <x v="79"/>
    <x v="5"/>
    <x v="7"/>
    <s v=" Plato_9"/>
    <s v=" Plato_7"/>
    <m/>
    <n v="121"/>
    <x v="0"/>
    <x v="0"/>
    <s v="02:14"/>
    <s v="03:46"/>
    <d v="1899-12-30T01:32:00"/>
    <d v="1899-12-30T01:32:00"/>
    <m/>
    <b v="0"/>
    <n v="67"/>
    <d v="1899-12-30T01:07:00"/>
    <d v="1899-12-30T00:25:00"/>
    <x v="0"/>
    <x v="78"/>
  </r>
  <r>
    <x v="6"/>
    <s v="Cliente_969"/>
    <n v="4"/>
    <d v="2023-04-01T03:40:00"/>
    <d v="2023-04-01T06:31:00"/>
    <x v="3"/>
    <x v="2"/>
    <x v="2"/>
    <x v="80"/>
    <x v="2"/>
    <x v="80"/>
    <x v="7"/>
    <x v="1"/>
    <m/>
    <m/>
    <m/>
    <n v="62"/>
    <x v="0"/>
    <x v="0"/>
    <s v="03:40"/>
    <s v="06:31"/>
    <d v="1899-12-30T03:06:00"/>
    <d v="1899-12-30T02:51:00"/>
    <d v="1899-12-30T00:15:00"/>
    <b v="1"/>
    <n v="59"/>
    <d v="1899-12-30T00:59:00"/>
    <d v="1899-12-30T02:07:00"/>
    <x v="0"/>
    <x v="79"/>
  </r>
  <r>
    <x v="11"/>
    <s v="Cliente_574"/>
    <n v="3"/>
    <d v="2023-04-01T03:25:00"/>
    <d v="2023-04-01T07:10:00"/>
    <x v="3"/>
    <x v="1"/>
    <x v="2"/>
    <x v="81"/>
    <x v="1"/>
    <x v="81"/>
    <x v="3"/>
    <x v="15"/>
    <s v=" Plato_2"/>
    <m/>
    <m/>
    <n v="80"/>
    <x v="0"/>
    <x v="0"/>
    <s v="03:25"/>
    <s v="07:10"/>
    <d v="1899-12-30T03:45:00"/>
    <d v="1899-12-30T03:45:00"/>
    <m/>
    <b v="0"/>
    <n v="19"/>
    <d v="1899-12-30T00:19:00"/>
    <d v="1899-12-30T03:26:00"/>
    <x v="0"/>
    <x v="80"/>
  </r>
  <r>
    <x v="8"/>
    <s v="Cliente_292"/>
    <n v="1"/>
    <d v="2023-04-01T03:42:00"/>
    <d v="2023-04-01T06:39:00"/>
    <x v="1"/>
    <x v="2"/>
    <x v="2"/>
    <x v="82"/>
    <x v="2"/>
    <x v="82"/>
    <x v="10"/>
    <x v="18"/>
    <s v=" Plato_3"/>
    <s v=" Plato_15"/>
    <m/>
    <n v="170"/>
    <x v="0"/>
    <x v="0"/>
    <s v="03:42"/>
    <s v="06:39"/>
    <d v="1899-12-30T03:12:00"/>
    <d v="1899-12-30T02:57:00"/>
    <d v="1899-12-30T00:15:00"/>
    <b v="1"/>
    <n v="94"/>
    <d v="1899-12-30T01:34:00"/>
    <d v="1899-12-30T01:38:00"/>
    <x v="0"/>
    <x v="81"/>
  </r>
  <r>
    <x v="19"/>
    <s v="Cliente_148"/>
    <n v="5"/>
    <d v="2023-04-01T01:42:00"/>
    <d v="2023-04-01T03:18:00"/>
    <x v="4"/>
    <x v="0"/>
    <x v="2"/>
    <x v="83"/>
    <x v="2"/>
    <x v="83"/>
    <x v="4"/>
    <x v="8"/>
    <m/>
    <m/>
    <m/>
    <n v="60"/>
    <x v="0"/>
    <x v="0"/>
    <s v="01:42"/>
    <s v="03:18"/>
    <d v="1899-12-30T01:51:00"/>
    <d v="1899-12-30T01:36:00"/>
    <d v="1899-12-30T00:15:00"/>
    <b v="1"/>
    <n v="10"/>
    <d v="1899-12-30T00:10:00"/>
    <d v="1899-12-30T01:41:00"/>
    <x v="0"/>
    <x v="82"/>
  </r>
  <r>
    <x v="4"/>
    <s v="Cliente_747"/>
    <n v="3"/>
    <d v="2023-04-01T02:35:00"/>
    <d v="2023-04-01T04:31:00"/>
    <x v="2"/>
    <x v="2"/>
    <x v="2"/>
    <x v="84"/>
    <x v="1"/>
    <x v="84"/>
    <x v="8"/>
    <x v="10"/>
    <s v=" Plato_19"/>
    <s v=" Plato_3"/>
    <s v=" Plato_15"/>
    <n v="208"/>
    <x v="0"/>
    <x v="0"/>
    <s v="02:35"/>
    <s v="04:31"/>
    <d v="1899-12-30T01:56:00"/>
    <d v="1899-12-30T01:56:00"/>
    <m/>
    <b v="0"/>
    <n v="142"/>
    <d v="1899-12-30T02:22:00"/>
    <d v="1899-12-30T00:00:00"/>
    <x v="1"/>
    <x v="83"/>
  </r>
  <r>
    <x v="2"/>
    <s v="Cliente_501"/>
    <n v="3"/>
    <d v="2023-04-01T00:02:00"/>
    <d v="2023-04-01T02:08:00"/>
    <x v="3"/>
    <x v="0"/>
    <x v="0"/>
    <x v="85"/>
    <x v="1"/>
    <x v="85"/>
    <x v="0"/>
    <x v="15"/>
    <m/>
    <m/>
    <m/>
    <n v="50"/>
    <x v="0"/>
    <x v="0"/>
    <s v="00:02"/>
    <s v="02:08"/>
    <d v="1899-12-30T02:06:00"/>
    <d v="1899-12-30T02:06:00"/>
    <m/>
    <b v="0"/>
    <n v="8"/>
    <d v="1899-12-30T00:08:00"/>
    <d v="1899-12-30T01:58:00"/>
    <x v="0"/>
    <x v="84"/>
  </r>
  <r>
    <x v="3"/>
    <s v="Cliente_733"/>
    <n v="2"/>
    <d v="2023-04-01T01:46:00"/>
    <d v="2023-04-01T03:18:00"/>
    <x v="4"/>
    <x v="0"/>
    <x v="2"/>
    <x v="86"/>
    <x v="2"/>
    <x v="86"/>
    <x v="5"/>
    <x v="13"/>
    <s v=" Plato_15"/>
    <s v=" Plato_17"/>
    <m/>
    <n v="99"/>
    <x v="0"/>
    <x v="0"/>
    <s v="01:46"/>
    <s v="03:18"/>
    <d v="1899-12-30T01:47:00"/>
    <d v="1899-12-30T01:32:00"/>
    <d v="1899-12-30T00:15:00"/>
    <b v="1"/>
    <n v="71"/>
    <d v="1899-12-30T01:11:00"/>
    <d v="1899-12-30T00:36:00"/>
    <x v="0"/>
    <x v="85"/>
  </r>
  <r>
    <x v="13"/>
    <s v="Cliente_36"/>
    <n v="1"/>
    <d v="2023-04-01T03:30:00"/>
    <d v="2023-04-01T06:40:00"/>
    <x v="4"/>
    <x v="0"/>
    <x v="0"/>
    <x v="87"/>
    <x v="0"/>
    <x v="87"/>
    <x v="8"/>
    <x v="2"/>
    <s v=" Plato_12"/>
    <s v=" Plato_10"/>
    <m/>
    <n v="123"/>
    <x v="0"/>
    <x v="0"/>
    <s v="03:30"/>
    <s v="06:40"/>
    <d v="1899-12-30T03:10:00"/>
    <d v="1899-12-30T03:10:00"/>
    <m/>
    <b v="0"/>
    <n v="117"/>
    <d v="1899-12-30T01:57:00"/>
    <d v="1899-12-30T01:13:00"/>
    <x v="0"/>
    <x v="86"/>
  </r>
  <r>
    <x v="7"/>
    <s v="Cliente_553"/>
    <n v="4"/>
    <d v="2023-04-01T00:42:00"/>
    <d v="2023-04-01T02:19:00"/>
    <x v="3"/>
    <x v="1"/>
    <x v="0"/>
    <x v="88"/>
    <x v="1"/>
    <x v="88"/>
    <x v="7"/>
    <x v="19"/>
    <s v=" Plato_18"/>
    <s v=" Plato_5"/>
    <m/>
    <n v="159"/>
    <x v="0"/>
    <x v="0"/>
    <s v="00:42"/>
    <s v="02:19"/>
    <d v="1899-12-30T01:37:00"/>
    <d v="1899-12-30T01:37:00"/>
    <m/>
    <b v="0"/>
    <n v="142"/>
    <d v="1899-12-30T02:22:00"/>
    <d v="1899-12-30T00:00:00"/>
    <x v="1"/>
    <x v="87"/>
  </r>
  <r>
    <x v="1"/>
    <s v="Cliente_1000"/>
    <n v="3"/>
    <d v="2023-04-01T01:17:00"/>
    <d v="2023-04-01T03:13:00"/>
    <x v="3"/>
    <x v="0"/>
    <x v="0"/>
    <x v="89"/>
    <x v="0"/>
    <x v="89"/>
    <x v="8"/>
    <x v="9"/>
    <m/>
    <m/>
    <m/>
    <n v="34"/>
    <x v="0"/>
    <x v="0"/>
    <s v="01:17"/>
    <s v="03:13"/>
    <d v="1899-12-30T01:56:00"/>
    <d v="1899-12-30T01:56:00"/>
    <m/>
    <b v="0"/>
    <n v="48"/>
    <d v="1899-12-30T00:48:00"/>
    <d v="1899-12-30T01:08:00"/>
    <x v="0"/>
    <x v="88"/>
  </r>
  <r>
    <x v="15"/>
    <s v="Cliente_607"/>
    <n v="5"/>
    <d v="2023-04-01T03:38:00"/>
    <d v="2023-04-01T05:24:00"/>
    <x v="3"/>
    <x v="0"/>
    <x v="2"/>
    <x v="90"/>
    <x v="0"/>
    <x v="90"/>
    <x v="0"/>
    <x v="5"/>
    <s v=" Plato_13"/>
    <s v=" Plato_5"/>
    <s v=" Plato_6"/>
    <n v="293"/>
    <x v="0"/>
    <x v="0"/>
    <s v="03:38"/>
    <s v="05:24"/>
    <d v="1899-12-30T01:46:00"/>
    <d v="1899-12-30T01:46:00"/>
    <m/>
    <b v="0"/>
    <n v="132"/>
    <d v="1899-12-30T02:12:00"/>
    <d v="1899-12-30T00:00:00"/>
    <x v="1"/>
    <x v="89"/>
  </r>
  <r>
    <x v="1"/>
    <s v="Cliente_378"/>
    <n v="2"/>
    <d v="2023-04-01T03:35:00"/>
    <d v="2023-04-01T06:09:00"/>
    <x v="2"/>
    <x v="1"/>
    <x v="2"/>
    <x v="91"/>
    <x v="1"/>
    <x v="91"/>
    <x v="5"/>
    <x v="11"/>
    <s v=" Plato_7"/>
    <m/>
    <m/>
    <n v="82"/>
    <x v="0"/>
    <x v="0"/>
    <s v="03:35"/>
    <s v="06:09"/>
    <d v="1899-12-30T02:34:00"/>
    <d v="1899-12-30T02:34:00"/>
    <m/>
    <b v="0"/>
    <n v="42"/>
    <d v="1899-12-30T00:42:00"/>
    <d v="1899-12-30T01:52:00"/>
    <x v="0"/>
    <x v="90"/>
  </r>
  <r>
    <x v="10"/>
    <s v="Cliente_612"/>
    <n v="2"/>
    <d v="2023-04-01T01:39:00"/>
    <d v="2023-04-01T03:48:00"/>
    <x v="2"/>
    <x v="0"/>
    <x v="2"/>
    <x v="92"/>
    <x v="1"/>
    <x v="92"/>
    <x v="4"/>
    <x v="11"/>
    <m/>
    <m/>
    <m/>
    <n v="29"/>
    <x v="0"/>
    <x v="0"/>
    <s v="01:39"/>
    <s v="03:48"/>
    <d v="1899-12-30T02:09:00"/>
    <d v="1899-12-30T02:09:00"/>
    <m/>
    <b v="0"/>
    <n v="18"/>
    <d v="1899-12-30T00:18:00"/>
    <d v="1899-12-30T01:51:00"/>
    <x v="0"/>
    <x v="91"/>
  </r>
  <r>
    <x v="14"/>
    <s v="Cliente_452"/>
    <n v="1"/>
    <d v="2023-04-01T01:52:00"/>
    <d v="2023-04-01T04:53:00"/>
    <x v="4"/>
    <x v="0"/>
    <x v="2"/>
    <x v="93"/>
    <x v="2"/>
    <x v="93"/>
    <x v="9"/>
    <x v="8"/>
    <s v=" Plato_15"/>
    <s v=" Plato_11"/>
    <m/>
    <n v="253"/>
    <x v="0"/>
    <x v="0"/>
    <s v="01:52"/>
    <s v="04:53"/>
    <d v="1899-12-30T03:16:00"/>
    <d v="1899-12-30T03:01:00"/>
    <d v="1899-12-30T00:15:00"/>
    <b v="1"/>
    <n v="129"/>
    <d v="1899-12-30T02:09:00"/>
    <d v="1899-12-30T01:07:00"/>
    <x v="0"/>
    <x v="92"/>
  </r>
  <r>
    <x v="14"/>
    <s v="Cliente_244"/>
    <n v="5"/>
    <d v="2023-04-01T03:19:00"/>
    <d v="2023-04-01T06:07:00"/>
    <x v="2"/>
    <x v="2"/>
    <x v="2"/>
    <x v="94"/>
    <x v="2"/>
    <x v="94"/>
    <x v="0"/>
    <x v="4"/>
    <s v=" Plato_15"/>
    <m/>
    <m/>
    <n v="153"/>
    <x v="0"/>
    <x v="0"/>
    <s v="03:19"/>
    <s v="06:07"/>
    <d v="1899-12-30T03:03:00"/>
    <d v="1899-12-30T02:48:00"/>
    <d v="1899-12-30T00:15:00"/>
    <b v="1"/>
    <n v="41"/>
    <d v="1899-12-30T00:41:00"/>
    <d v="1899-12-30T02:22:00"/>
    <x v="0"/>
    <x v="93"/>
  </r>
  <r>
    <x v="11"/>
    <s v="Cliente_840"/>
    <n v="5"/>
    <d v="2023-04-01T01:59:00"/>
    <d v="2023-04-01T05:26:00"/>
    <x v="4"/>
    <x v="1"/>
    <x v="2"/>
    <x v="95"/>
    <x v="1"/>
    <x v="95"/>
    <x v="6"/>
    <x v="3"/>
    <s v=" Plato_12"/>
    <s v=" Plato_7"/>
    <m/>
    <n v="176"/>
    <x v="0"/>
    <x v="0"/>
    <s v="01:59"/>
    <s v="05:26"/>
    <d v="1899-12-30T03:27:00"/>
    <d v="1899-12-30T03:27:00"/>
    <m/>
    <b v="0"/>
    <n v="76"/>
    <d v="1899-12-30T01:16:00"/>
    <d v="1899-12-30T02:11:00"/>
    <x v="0"/>
    <x v="94"/>
  </r>
  <r>
    <x v="9"/>
    <s v="Cliente_993"/>
    <n v="2"/>
    <d v="2023-04-01T01:46:00"/>
    <d v="2023-04-01T03:03:00"/>
    <x v="2"/>
    <x v="2"/>
    <x v="2"/>
    <x v="96"/>
    <x v="2"/>
    <x v="96"/>
    <x v="8"/>
    <x v="14"/>
    <s v=" Plato_3"/>
    <s v=" Plato_18"/>
    <m/>
    <n v="188"/>
    <x v="0"/>
    <x v="0"/>
    <s v="01:46"/>
    <s v="03:03"/>
    <d v="1899-12-30T01:32:00"/>
    <d v="1899-12-30T01:17:00"/>
    <d v="1899-12-30T00:15:00"/>
    <b v="1"/>
    <n v="79"/>
    <d v="1899-12-30T01:19:00"/>
    <d v="1899-12-30T00:13:00"/>
    <x v="0"/>
    <x v="95"/>
  </r>
  <r>
    <x v="5"/>
    <s v="Cliente_29"/>
    <n v="3"/>
    <d v="2023-04-01T01:01:00"/>
    <d v="2023-04-01T03:22:00"/>
    <x v="3"/>
    <x v="0"/>
    <x v="2"/>
    <x v="97"/>
    <x v="2"/>
    <x v="97"/>
    <x v="6"/>
    <x v="12"/>
    <s v=" Plato_9"/>
    <s v=" Plato_12"/>
    <m/>
    <n v="166"/>
    <x v="0"/>
    <x v="0"/>
    <s v="01:01"/>
    <s v="03:22"/>
    <d v="1899-12-30T02:36:00"/>
    <d v="1899-12-30T02:21:00"/>
    <d v="1899-12-30T00:15:00"/>
    <b v="1"/>
    <n v="140"/>
    <d v="1899-12-30T02:20:00"/>
    <d v="1899-12-30T00:16:00"/>
    <x v="0"/>
    <x v="96"/>
  </r>
  <r>
    <x v="10"/>
    <s v="Cliente_873"/>
    <n v="6"/>
    <d v="2023-04-01T02:22:00"/>
    <d v="2023-04-01T06:18:00"/>
    <x v="2"/>
    <x v="0"/>
    <x v="2"/>
    <x v="98"/>
    <x v="2"/>
    <x v="98"/>
    <x v="9"/>
    <x v="8"/>
    <s v=" Plato_17"/>
    <s v=" Plato_12"/>
    <s v=" Plato_9"/>
    <n v="139"/>
    <x v="0"/>
    <x v="0"/>
    <s v="02:22"/>
    <s v="06:18"/>
    <d v="1899-12-30T04:11:00"/>
    <d v="1899-12-30T03:56:00"/>
    <d v="1899-12-30T00:15:00"/>
    <b v="1"/>
    <n v="86"/>
    <d v="1899-12-30T01:26:00"/>
    <d v="1899-12-30T02:45:00"/>
    <x v="0"/>
    <x v="97"/>
  </r>
  <r>
    <x v="13"/>
    <s v="Cliente_965"/>
    <n v="1"/>
    <d v="2023-04-01T03:32:00"/>
    <d v="2023-04-01T06:45:00"/>
    <x v="1"/>
    <x v="0"/>
    <x v="2"/>
    <x v="99"/>
    <x v="0"/>
    <x v="99"/>
    <x v="3"/>
    <x v="0"/>
    <s v=" Plato_5"/>
    <s v=" Plato_1"/>
    <m/>
    <n v="166"/>
    <x v="0"/>
    <x v="0"/>
    <s v="03:32"/>
    <s v="06:45"/>
    <d v="1899-12-30T03:13:00"/>
    <d v="1899-12-30T03:13:00"/>
    <m/>
    <b v="0"/>
    <n v="103"/>
    <d v="1899-12-30T01:43:00"/>
    <d v="1899-12-30T01:30:00"/>
    <x v="0"/>
    <x v="98"/>
  </r>
  <r>
    <x v="15"/>
    <s v="Cliente_313"/>
    <n v="5"/>
    <d v="2023-04-01T00:14:00"/>
    <d v="2023-04-01T02:15:00"/>
    <x v="4"/>
    <x v="0"/>
    <x v="2"/>
    <x v="100"/>
    <x v="1"/>
    <x v="100"/>
    <x v="5"/>
    <x v="1"/>
    <s v=" Plato_1"/>
    <s v=" Plato_5"/>
    <s v=" Plato_8"/>
    <n v="138"/>
    <x v="0"/>
    <x v="0"/>
    <s v="00:14"/>
    <s v="02:15"/>
    <d v="1899-12-30T02:01:00"/>
    <d v="1899-12-30T02:01:00"/>
    <m/>
    <b v="0"/>
    <n v="134"/>
    <d v="1899-12-30T02:14:00"/>
    <d v="1899-12-30T00:00:00"/>
    <x v="1"/>
    <x v="99"/>
  </r>
  <r>
    <x v="19"/>
    <s v="Cliente_520"/>
    <n v="2"/>
    <d v="2023-04-01T01:33:00"/>
    <d v="2023-04-01T04:14:00"/>
    <x v="0"/>
    <x v="0"/>
    <x v="2"/>
    <x v="101"/>
    <x v="0"/>
    <x v="101"/>
    <x v="5"/>
    <x v="10"/>
    <s v=" Plato_9"/>
    <m/>
    <m/>
    <n v="171"/>
    <x v="0"/>
    <x v="0"/>
    <s v="01:33"/>
    <s v="04:14"/>
    <d v="1899-12-30T02:41:00"/>
    <d v="1899-12-30T02:41:00"/>
    <m/>
    <b v="0"/>
    <n v="46"/>
    <d v="1899-12-30T00:46:00"/>
    <d v="1899-12-30T01:55:00"/>
    <x v="0"/>
    <x v="100"/>
  </r>
  <r>
    <x v="18"/>
    <s v="Cliente_388"/>
    <n v="3"/>
    <d v="2023-04-01T01:42:00"/>
    <d v="2023-04-01T05:10:00"/>
    <x v="4"/>
    <x v="0"/>
    <x v="0"/>
    <x v="102"/>
    <x v="0"/>
    <x v="102"/>
    <x v="2"/>
    <x v="16"/>
    <s v=" Plato_18"/>
    <s v=" Plato_4"/>
    <m/>
    <n v="73"/>
    <x v="0"/>
    <x v="0"/>
    <s v="01:42"/>
    <s v="05:10"/>
    <d v="1899-12-30T03:28:00"/>
    <d v="1899-12-30T03:28:00"/>
    <m/>
    <b v="0"/>
    <n v="99"/>
    <d v="1899-12-30T01:39:00"/>
    <d v="1899-12-30T01:49:00"/>
    <x v="0"/>
    <x v="101"/>
  </r>
  <r>
    <x v="9"/>
    <s v="Cliente_384"/>
    <n v="4"/>
    <d v="2023-04-01T01:28:00"/>
    <d v="2023-04-01T02:44:00"/>
    <x v="0"/>
    <x v="1"/>
    <x v="0"/>
    <x v="103"/>
    <x v="0"/>
    <x v="103"/>
    <x v="7"/>
    <x v="19"/>
    <s v=" Plato_17"/>
    <m/>
    <m/>
    <n v="77"/>
    <x v="0"/>
    <x v="0"/>
    <s v="01:28"/>
    <s v="02:44"/>
    <d v="1899-12-30T01:16:00"/>
    <d v="1899-12-30T01:16:00"/>
    <m/>
    <b v="0"/>
    <n v="55"/>
    <d v="1899-12-30T00:55:00"/>
    <d v="1899-12-30T00:21:00"/>
    <x v="0"/>
    <x v="102"/>
  </r>
  <r>
    <x v="9"/>
    <s v="Cliente_517"/>
    <n v="6"/>
    <d v="2023-04-01T01:18:00"/>
    <d v="2023-04-01T04:00:00"/>
    <x v="0"/>
    <x v="0"/>
    <x v="2"/>
    <x v="104"/>
    <x v="1"/>
    <x v="104"/>
    <x v="2"/>
    <x v="12"/>
    <s v=" Plato_6"/>
    <m/>
    <m/>
    <n v="141"/>
    <x v="0"/>
    <x v="0"/>
    <s v="01:18"/>
    <s v="04:00"/>
    <d v="1899-12-30T02:42:00"/>
    <d v="1899-12-30T02:42:00"/>
    <m/>
    <b v="0"/>
    <n v="43"/>
    <d v="1899-12-30T00:43:00"/>
    <d v="1899-12-30T01:59:00"/>
    <x v="0"/>
    <x v="103"/>
  </r>
  <r>
    <x v="8"/>
    <s v="Cliente_711"/>
    <n v="3"/>
    <d v="2023-04-01T02:00:00"/>
    <d v="2023-04-01T05:08:00"/>
    <x v="4"/>
    <x v="1"/>
    <x v="1"/>
    <x v="105"/>
    <x v="1"/>
    <x v="105"/>
    <x v="7"/>
    <x v="9"/>
    <m/>
    <m/>
    <m/>
    <n v="68"/>
    <x v="0"/>
    <x v="0"/>
    <s v="02:00"/>
    <s v="05:08"/>
    <d v="1899-12-30T03:08:00"/>
    <d v="1899-12-30T03:08:00"/>
    <m/>
    <b v="0"/>
    <n v="29"/>
    <d v="1899-12-30T00:29:00"/>
    <d v="1899-12-30T02:39:00"/>
    <x v="0"/>
    <x v="104"/>
  </r>
  <r>
    <x v="7"/>
    <s v="Cliente_651"/>
    <n v="5"/>
    <d v="2023-04-01T01:29:00"/>
    <d v="2023-04-01T02:58:00"/>
    <x v="2"/>
    <x v="0"/>
    <x v="0"/>
    <x v="106"/>
    <x v="0"/>
    <x v="106"/>
    <x v="6"/>
    <x v="6"/>
    <s v=" Plato_9"/>
    <s v=" Plato_18"/>
    <m/>
    <n v="253"/>
    <x v="0"/>
    <x v="0"/>
    <s v="01:29"/>
    <s v="02:58"/>
    <d v="1899-12-30T01:29:00"/>
    <d v="1899-12-30T01:29:00"/>
    <m/>
    <b v="0"/>
    <n v="141"/>
    <d v="1899-12-30T02:21:00"/>
    <d v="1899-12-30T00:00:00"/>
    <x v="1"/>
    <x v="105"/>
  </r>
  <r>
    <x v="3"/>
    <s v="Cliente_545"/>
    <n v="3"/>
    <d v="2023-04-01T01:32:00"/>
    <d v="2023-04-01T03:37:00"/>
    <x v="4"/>
    <x v="1"/>
    <x v="0"/>
    <x v="107"/>
    <x v="0"/>
    <x v="107"/>
    <x v="3"/>
    <x v="11"/>
    <s v=" Plato_4"/>
    <s v=" Plato_3"/>
    <s v=" Plato_16"/>
    <n v="124"/>
    <x v="0"/>
    <x v="0"/>
    <s v="01:32"/>
    <s v="03:37"/>
    <d v="1899-12-30T02:05:00"/>
    <d v="1899-12-30T02:05:00"/>
    <m/>
    <b v="0"/>
    <n v="115"/>
    <d v="1899-12-30T01:55:00"/>
    <d v="1899-12-30T00:10:00"/>
    <x v="0"/>
    <x v="106"/>
  </r>
  <r>
    <x v="0"/>
    <s v="Cliente_116"/>
    <n v="2"/>
    <d v="2023-04-01T01:25:00"/>
    <d v="2023-04-01T02:26:00"/>
    <x v="4"/>
    <x v="1"/>
    <x v="2"/>
    <x v="108"/>
    <x v="1"/>
    <x v="108"/>
    <x v="8"/>
    <x v="9"/>
    <s v=" Plato_14"/>
    <s v=" Plato_5"/>
    <m/>
    <n v="169"/>
    <x v="0"/>
    <x v="0"/>
    <s v="01:25"/>
    <s v="02:26"/>
    <d v="1899-12-30T01:01:00"/>
    <d v="1899-12-30T01:01:00"/>
    <m/>
    <b v="0"/>
    <n v="118"/>
    <d v="1899-12-30T01:58:00"/>
    <d v="1899-12-30T00:00:00"/>
    <x v="1"/>
    <x v="107"/>
  </r>
  <r>
    <x v="16"/>
    <s v="Cliente_170"/>
    <n v="1"/>
    <d v="2023-04-01T03:32:00"/>
    <d v="2023-04-01T06:37:00"/>
    <x v="1"/>
    <x v="0"/>
    <x v="2"/>
    <x v="109"/>
    <x v="0"/>
    <x v="109"/>
    <x v="3"/>
    <x v="11"/>
    <s v=" Plato_10"/>
    <s v=" Plato_6"/>
    <m/>
    <n v="163"/>
    <x v="0"/>
    <x v="0"/>
    <s v="03:32"/>
    <s v="06:37"/>
    <d v="1899-12-30T03:05:00"/>
    <d v="1899-12-30T03:05:00"/>
    <m/>
    <b v="0"/>
    <n v="121"/>
    <d v="1899-12-30T02:01:00"/>
    <d v="1899-12-30T01:04:00"/>
    <x v="0"/>
    <x v="108"/>
  </r>
  <r>
    <x v="3"/>
    <s v="Cliente_92"/>
    <n v="2"/>
    <d v="2023-04-01T01:48:00"/>
    <d v="2023-04-01T05:07:00"/>
    <x v="0"/>
    <x v="1"/>
    <x v="2"/>
    <x v="110"/>
    <x v="0"/>
    <x v="110"/>
    <x v="8"/>
    <x v="6"/>
    <s v=" Plato_5"/>
    <s v=" Plato_7"/>
    <s v=" Plato_9"/>
    <n v="204"/>
    <x v="0"/>
    <x v="0"/>
    <s v="01:48"/>
    <s v="05:07"/>
    <d v="1899-12-30T03:19:00"/>
    <d v="1899-12-30T03:19:00"/>
    <m/>
    <b v="0"/>
    <n v="137"/>
    <d v="1899-12-30T02:17:00"/>
    <d v="1899-12-30T01:02:00"/>
    <x v="0"/>
    <x v="109"/>
  </r>
  <r>
    <x v="1"/>
    <s v="Cliente_552"/>
    <n v="2"/>
    <d v="2023-04-01T01:49:00"/>
    <d v="2023-04-01T04:01:00"/>
    <x v="2"/>
    <x v="2"/>
    <x v="1"/>
    <x v="111"/>
    <x v="2"/>
    <x v="111"/>
    <x v="4"/>
    <x v="12"/>
    <m/>
    <m/>
    <m/>
    <n v="20"/>
    <x v="0"/>
    <x v="0"/>
    <s v="01:49"/>
    <s v="04:01"/>
    <d v="1899-12-30T02:27:00"/>
    <d v="1899-12-30T02:12:00"/>
    <d v="1899-12-30T00:15:00"/>
    <b v="1"/>
    <n v="16"/>
    <d v="1899-12-30T00:16:00"/>
    <d v="1899-12-30T02:11:00"/>
    <x v="0"/>
    <x v="110"/>
  </r>
  <r>
    <x v="17"/>
    <s v="Cliente_627"/>
    <n v="2"/>
    <d v="2023-04-01T01:12:00"/>
    <d v="2023-04-01T04:21:00"/>
    <x v="0"/>
    <x v="0"/>
    <x v="2"/>
    <x v="112"/>
    <x v="2"/>
    <x v="112"/>
    <x v="2"/>
    <x v="9"/>
    <m/>
    <m/>
    <m/>
    <n v="68"/>
    <x v="0"/>
    <x v="0"/>
    <s v="01:12"/>
    <s v="04:21"/>
    <d v="1899-12-30T03:24:00"/>
    <d v="1899-12-30T03:09:00"/>
    <d v="1899-12-30T00:15:00"/>
    <b v="1"/>
    <n v="51"/>
    <d v="1899-12-30T00:51:00"/>
    <d v="1899-12-30T02:33:00"/>
    <x v="0"/>
    <x v="111"/>
  </r>
  <r>
    <x v="5"/>
    <s v="Cliente_588"/>
    <n v="6"/>
    <d v="2023-04-01T00:49:00"/>
    <d v="2023-04-01T03:30:00"/>
    <x v="1"/>
    <x v="0"/>
    <x v="2"/>
    <x v="113"/>
    <x v="2"/>
    <x v="113"/>
    <x v="9"/>
    <x v="8"/>
    <s v=" Plato_9"/>
    <s v=" Plato_4"/>
    <s v=" Plato_5"/>
    <n v="253"/>
    <x v="0"/>
    <x v="0"/>
    <s v="00:49"/>
    <s v="03:30"/>
    <d v="1899-12-30T02:56:00"/>
    <d v="1899-12-30T02:41:00"/>
    <d v="1899-12-30T00:15:00"/>
    <b v="1"/>
    <n v="131"/>
    <d v="1899-12-30T02:11:00"/>
    <d v="1899-12-30T00:45:00"/>
    <x v="0"/>
    <x v="112"/>
  </r>
  <r>
    <x v="14"/>
    <s v="Cliente_313"/>
    <n v="6"/>
    <d v="2023-04-01T03:43:00"/>
    <d v="2023-04-01T06:26:00"/>
    <x v="1"/>
    <x v="2"/>
    <x v="0"/>
    <x v="114"/>
    <x v="2"/>
    <x v="114"/>
    <x v="7"/>
    <x v="18"/>
    <s v=" Plato_2"/>
    <s v=" Plato_15"/>
    <m/>
    <n v="237"/>
    <x v="0"/>
    <x v="0"/>
    <s v="03:43"/>
    <s v="06:26"/>
    <d v="1899-12-30T02:58:00"/>
    <d v="1899-12-30T02:43:00"/>
    <d v="1899-12-30T00:15:00"/>
    <b v="1"/>
    <n v="98"/>
    <d v="1899-12-30T01:38:00"/>
    <d v="1899-12-30T01:20:00"/>
    <x v="0"/>
    <x v="113"/>
  </r>
  <r>
    <x v="4"/>
    <s v="Cliente_949"/>
    <n v="5"/>
    <d v="2023-04-01T03:15:00"/>
    <d v="2023-04-01T06:33:00"/>
    <x v="1"/>
    <x v="0"/>
    <x v="2"/>
    <x v="115"/>
    <x v="2"/>
    <x v="115"/>
    <x v="9"/>
    <x v="6"/>
    <s v=" Plato_8"/>
    <s v=" Plato_19"/>
    <s v=" Plato_18"/>
    <n v="269"/>
    <x v="0"/>
    <x v="0"/>
    <s v="03:15"/>
    <s v="06:33"/>
    <d v="1899-12-30T03:33:00"/>
    <d v="1899-12-30T03:18:00"/>
    <d v="1899-12-30T00:15:00"/>
    <b v="1"/>
    <n v="129"/>
    <d v="1899-12-30T02:09:00"/>
    <d v="1899-12-30T01:24:00"/>
    <x v="0"/>
    <x v="114"/>
  </r>
  <r>
    <x v="4"/>
    <s v="Cliente_863"/>
    <n v="4"/>
    <d v="2023-04-01T02:55:00"/>
    <d v="2023-04-01T05:45:00"/>
    <x v="0"/>
    <x v="1"/>
    <x v="2"/>
    <x v="116"/>
    <x v="2"/>
    <x v="116"/>
    <x v="9"/>
    <x v="5"/>
    <m/>
    <m/>
    <m/>
    <n v="70"/>
    <x v="0"/>
    <x v="0"/>
    <s v="02:55"/>
    <s v="05:45"/>
    <d v="1899-12-30T03:05:00"/>
    <d v="1899-12-30T02:50:00"/>
    <d v="1899-12-30T00:15:00"/>
    <b v="1"/>
    <n v="8"/>
    <d v="1899-12-30T00:08:00"/>
    <d v="1899-12-30T02:57:00"/>
    <x v="0"/>
    <x v="115"/>
  </r>
  <r>
    <x v="18"/>
    <s v="Cliente_140"/>
    <n v="1"/>
    <d v="2023-04-01T00:34:00"/>
    <d v="2023-04-01T01:45:00"/>
    <x v="3"/>
    <x v="2"/>
    <x v="0"/>
    <x v="117"/>
    <x v="1"/>
    <x v="117"/>
    <x v="6"/>
    <x v="13"/>
    <s v=" Plato_14"/>
    <s v=" Plato_6"/>
    <s v=" Plato_15"/>
    <n v="209"/>
    <x v="0"/>
    <x v="0"/>
    <s v="00:34"/>
    <s v="01:45"/>
    <d v="1899-12-30T01:11:00"/>
    <d v="1899-12-30T01:11:00"/>
    <m/>
    <b v="0"/>
    <n v="136"/>
    <d v="1899-12-30T02:16:00"/>
    <d v="1899-12-30T00:00:00"/>
    <x v="1"/>
    <x v="116"/>
  </r>
  <r>
    <x v="6"/>
    <s v="Cliente_523"/>
    <n v="3"/>
    <d v="2023-04-02T03:24:00"/>
    <d v="2023-04-02T05:03:00"/>
    <x v="2"/>
    <x v="1"/>
    <x v="2"/>
    <x v="118"/>
    <x v="0"/>
    <x v="118"/>
    <x v="4"/>
    <x v="14"/>
    <s v=" Plato_19"/>
    <s v=" Plato_4"/>
    <m/>
    <n v="134"/>
    <x v="1"/>
    <x v="1"/>
    <s v="03:24"/>
    <s v="05:03"/>
    <d v="1899-12-30T01:39:00"/>
    <d v="1899-12-30T01:39:00"/>
    <m/>
    <b v="0"/>
    <n v="54"/>
    <d v="1899-12-30T00:54:00"/>
    <d v="1899-12-30T00:45:00"/>
    <x v="0"/>
    <x v="117"/>
  </r>
  <r>
    <x v="17"/>
    <s v="Cliente_916"/>
    <n v="2"/>
    <d v="2023-04-02T00:38:00"/>
    <d v="2023-04-02T01:42:00"/>
    <x v="1"/>
    <x v="0"/>
    <x v="1"/>
    <x v="119"/>
    <x v="0"/>
    <x v="119"/>
    <x v="7"/>
    <x v="1"/>
    <s v=" Plato_10"/>
    <m/>
    <m/>
    <n v="145"/>
    <x v="1"/>
    <x v="1"/>
    <s v="00:38"/>
    <s v="01:42"/>
    <d v="1899-12-30T01:04:00"/>
    <d v="1899-12-30T01:04:00"/>
    <m/>
    <b v="0"/>
    <n v="97"/>
    <d v="1899-12-30T01:37:00"/>
    <d v="1899-12-30T00:00:00"/>
    <x v="1"/>
    <x v="118"/>
  </r>
  <r>
    <x v="16"/>
    <s v="Cliente_416"/>
    <n v="4"/>
    <d v="2023-04-02T03:45:00"/>
    <d v="2023-04-02T06:13:00"/>
    <x v="4"/>
    <x v="0"/>
    <x v="2"/>
    <x v="120"/>
    <x v="0"/>
    <x v="120"/>
    <x v="3"/>
    <x v="14"/>
    <m/>
    <m/>
    <m/>
    <n v="52"/>
    <x v="1"/>
    <x v="1"/>
    <s v="03:45"/>
    <s v="06:13"/>
    <d v="1899-12-30T02:28:00"/>
    <d v="1899-12-30T02:28:00"/>
    <m/>
    <b v="0"/>
    <n v="38"/>
    <d v="1899-12-30T00:38:00"/>
    <d v="1899-12-30T01:50:00"/>
    <x v="0"/>
    <x v="119"/>
  </r>
  <r>
    <x v="1"/>
    <s v="Cliente_346"/>
    <n v="6"/>
    <d v="2023-04-02T01:23:00"/>
    <d v="2023-04-02T02:48:00"/>
    <x v="1"/>
    <x v="0"/>
    <x v="0"/>
    <x v="32"/>
    <x v="2"/>
    <x v="121"/>
    <x v="1"/>
    <x v="5"/>
    <m/>
    <m/>
    <m/>
    <n v="105"/>
    <x v="1"/>
    <x v="1"/>
    <s v="01:23"/>
    <s v="02:48"/>
    <d v="1899-12-30T01:40:00"/>
    <d v="1899-12-30T01:25:00"/>
    <d v="1899-12-30T00:15:00"/>
    <b v="1"/>
    <n v="32"/>
    <d v="1899-12-30T00:32:00"/>
    <d v="1899-12-30T01:08:00"/>
    <x v="0"/>
    <x v="120"/>
  </r>
  <r>
    <x v="11"/>
    <s v="Cliente_381"/>
    <n v="6"/>
    <d v="2023-04-02T03:09:00"/>
    <d v="2023-04-02T04:10:00"/>
    <x v="4"/>
    <x v="0"/>
    <x v="0"/>
    <x v="51"/>
    <x v="0"/>
    <x v="122"/>
    <x v="10"/>
    <x v="0"/>
    <m/>
    <m/>
    <m/>
    <n v="24"/>
    <x v="1"/>
    <x v="1"/>
    <s v="03:09"/>
    <s v="04:10"/>
    <d v="1899-12-30T01:01:00"/>
    <d v="1899-12-30T01:01:00"/>
    <m/>
    <b v="0"/>
    <n v="33"/>
    <d v="1899-12-30T00:33:00"/>
    <d v="1899-12-30T00:28:00"/>
    <x v="0"/>
    <x v="121"/>
  </r>
  <r>
    <x v="11"/>
    <s v="Cliente_791"/>
    <n v="5"/>
    <d v="2023-04-02T03:39:00"/>
    <d v="2023-04-02T05:22:00"/>
    <x v="0"/>
    <x v="0"/>
    <x v="0"/>
    <x v="121"/>
    <x v="1"/>
    <x v="123"/>
    <x v="0"/>
    <x v="12"/>
    <s v=" Plato_1"/>
    <s v=" Plato_11"/>
    <s v=" Plato_9"/>
    <n v="222"/>
    <x v="1"/>
    <x v="1"/>
    <s v="03:39"/>
    <s v="05:22"/>
    <d v="1899-12-30T01:43:00"/>
    <d v="1899-12-30T01:43:00"/>
    <m/>
    <b v="0"/>
    <n v="138"/>
    <d v="1899-12-30T02:18:00"/>
    <d v="1899-12-30T00:00:00"/>
    <x v="1"/>
    <x v="122"/>
  </r>
  <r>
    <x v="9"/>
    <s v="Cliente_697"/>
    <n v="2"/>
    <d v="2023-04-02T02:56:00"/>
    <d v="2023-04-02T06:13:00"/>
    <x v="0"/>
    <x v="0"/>
    <x v="2"/>
    <x v="122"/>
    <x v="1"/>
    <x v="124"/>
    <x v="6"/>
    <x v="10"/>
    <s v=" Plato_18"/>
    <s v=" Plato_3"/>
    <m/>
    <n v="184"/>
    <x v="1"/>
    <x v="1"/>
    <s v="02:56"/>
    <s v="06:13"/>
    <d v="1899-12-30T03:17:00"/>
    <d v="1899-12-30T03:17:00"/>
    <m/>
    <b v="0"/>
    <n v="84"/>
    <d v="1899-12-30T01:24:00"/>
    <d v="1899-12-30T01:53:00"/>
    <x v="0"/>
    <x v="123"/>
  </r>
  <r>
    <x v="13"/>
    <s v="Cliente_516"/>
    <n v="3"/>
    <d v="2023-04-02T02:45:00"/>
    <d v="2023-04-02T05:12:00"/>
    <x v="1"/>
    <x v="0"/>
    <x v="2"/>
    <x v="123"/>
    <x v="1"/>
    <x v="125"/>
    <x v="4"/>
    <x v="10"/>
    <s v=" Plato_8"/>
    <s v=" Plato_7"/>
    <s v=" Plato_2"/>
    <n v="165"/>
    <x v="1"/>
    <x v="1"/>
    <s v="02:45"/>
    <s v="05:12"/>
    <d v="1899-12-30T02:27:00"/>
    <d v="1899-12-30T02:27:00"/>
    <m/>
    <b v="0"/>
    <n v="139"/>
    <d v="1899-12-30T02:19:00"/>
    <d v="1899-12-30T00:08:00"/>
    <x v="0"/>
    <x v="124"/>
  </r>
  <r>
    <x v="1"/>
    <s v="Cliente_541"/>
    <n v="4"/>
    <d v="2023-04-02T00:42:00"/>
    <d v="2023-04-02T02:28:00"/>
    <x v="4"/>
    <x v="0"/>
    <x v="2"/>
    <x v="124"/>
    <x v="1"/>
    <x v="126"/>
    <x v="10"/>
    <x v="17"/>
    <m/>
    <m/>
    <m/>
    <n v="72"/>
    <x v="1"/>
    <x v="1"/>
    <s v="00:42"/>
    <s v="02:28"/>
    <d v="1899-12-30T01:46:00"/>
    <d v="1899-12-30T01:46:00"/>
    <m/>
    <b v="0"/>
    <n v="30"/>
    <d v="1899-12-30T00:30:00"/>
    <d v="1899-12-30T01:16:00"/>
    <x v="0"/>
    <x v="125"/>
  </r>
  <r>
    <x v="10"/>
    <s v="Cliente_830"/>
    <n v="5"/>
    <d v="2023-04-02T01:31:00"/>
    <d v="2023-04-02T03:28:00"/>
    <x v="2"/>
    <x v="0"/>
    <x v="1"/>
    <x v="125"/>
    <x v="2"/>
    <x v="127"/>
    <x v="7"/>
    <x v="15"/>
    <s v=" Plato_4"/>
    <s v=" Plato_7"/>
    <s v=" Plato_17"/>
    <n v="239"/>
    <x v="1"/>
    <x v="1"/>
    <s v="01:31"/>
    <s v="03:28"/>
    <d v="1899-12-30T02:12:00"/>
    <d v="1899-12-30T01:57:00"/>
    <d v="1899-12-30T00:15:00"/>
    <b v="1"/>
    <n v="172"/>
    <d v="1899-12-30T02:52:00"/>
    <d v="1899-12-30T00:00:00"/>
    <x v="1"/>
    <x v="126"/>
  </r>
  <r>
    <x v="11"/>
    <s v="Cliente_656"/>
    <n v="5"/>
    <d v="2023-04-02T00:41:00"/>
    <d v="2023-04-02T02:41:00"/>
    <x v="2"/>
    <x v="0"/>
    <x v="2"/>
    <x v="126"/>
    <x v="0"/>
    <x v="128"/>
    <x v="4"/>
    <x v="4"/>
    <s v=" Plato_3"/>
    <s v=" Plato_9"/>
    <m/>
    <n v="106"/>
    <x v="1"/>
    <x v="1"/>
    <s v="00:41"/>
    <s v="02:41"/>
    <d v="1899-12-30T02:00:00"/>
    <d v="1899-12-30T02:00:00"/>
    <m/>
    <b v="0"/>
    <n v="80"/>
    <d v="1899-12-30T01:20:00"/>
    <d v="1899-12-30T00:40:00"/>
    <x v="0"/>
    <x v="127"/>
  </r>
  <r>
    <x v="0"/>
    <s v="Cliente_486"/>
    <n v="4"/>
    <d v="2023-04-02T00:26:00"/>
    <d v="2023-04-02T01:32:00"/>
    <x v="2"/>
    <x v="0"/>
    <x v="2"/>
    <x v="127"/>
    <x v="1"/>
    <x v="129"/>
    <x v="1"/>
    <x v="5"/>
    <m/>
    <m/>
    <m/>
    <n v="35"/>
    <x v="1"/>
    <x v="1"/>
    <s v="00:26"/>
    <s v="01:32"/>
    <d v="1899-12-30T01:06:00"/>
    <d v="1899-12-30T01:06:00"/>
    <m/>
    <b v="0"/>
    <n v="25"/>
    <d v="1899-12-30T00:25:00"/>
    <d v="1899-12-30T00:41:00"/>
    <x v="0"/>
    <x v="128"/>
  </r>
  <r>
    <x v="5"/>
    <s v="Cliente_728"/>
    <n v="5"/>
    <d v="2023-04-02T00:43:00"/>
    <d v="2023-04-02T04:18:00"/>
    <x v="4"/>
    <x v="0"/>
    <x v="2"/>
    <x v="128"/>
    <x v="2"/>
    <x v="130"/>
    <x v="8"/>
    <x v="2"/>
    <s v=" Plato_4"/>
    <s v=" Plato_13"/>
    <m/>
    <n v="157"/>
    <x v="1"/>
    <x v="1"/>
    <s v="00:43"/>
    <s v="04:18"/>
    <d v="1899-12-30T03:50:00"/>
    <d v="1899-12-30T03:35:00"/>
    <d v="1899-12-30T00:15:00"/>
    <b v="1"/>
    <n v="120"/>
    <d v="1899-12-30T02:00:00"/>
    <d v="1899-12-30T01:50:00"/>
    <x v="0"/>
    <x v="129"/>
  </r>
  <r>
    <x v="12"/>
    <s v="Cliente_774"/>
    <n v="2"/>
    <d v="2023-04-02T01:26:00"/>
    <d v="2023-04-02T02:43:00"/>
    <x v="0"/>
    <x v="2"/>
    <x v="0"/>
    <x v="129"/>
    <x v="0"/>
    <x v="131"/>
    <x v="6"/>
    <x v="19"/>
    <s v=" Plato_19"/>
    <s v=" Plato_13"/>
    <s v=" Plato_8"/>
    <n v="206"/>
    <x v="1"/>
    <x v="1"/>
    <s v="01:26"/>
    <s v="02:43"/>
    <d v="1899-12-30T01:17:00"/>
    <d v="1899-12-30T01:17:00"/>
    <m/>
    <b v="0"/>
    <n v="102"/>
    <d v="1899-12-30T01:42:00"/>
    <d v="1899-12-30T00:00:00"/>
    <x v="1"/>
    <x v="130"/>
  </r>
  <r>
    <x v="2"/>
    <s v="Cliente_26"/>
    <n v="6"/>
    <d v="2023-04-02T00:54:00"/>
    <d v="2023-04-02T03:52:00"/>
    <x v="2"/>
    <x v="0"/>
    <x v="2"/>
    <x v="130"/>
    <x v="2"/>
    <x v="132"/>
    <x v="9"/>
    <x v="6"/>
    <s v=" Plato_18"/>
    <s v=" Plato_17"/>
    <s v=" Plato_4"/>
    <n v="182"/>
    <x v="1"/>
    <x v="1"/>
    <s v="00:54"/>
    <s v="03:52"/>
    <d v="1899-12-30T03:13:00"/>
    <d v="1899-12-30T02:58:00"/>
    <d v="1899-12-30T00:15:00"/>
    <b v="1"/>
    <n v="107"/>
    <d v="1899-12-30T01:47:00"/>
    <d v="1899-12-30T01:26:00"/>
    <x v="0"/>
    <x v="131"/>
  </r>
  <r>
    <x v="3"/>
    <s v="Cliente_273"/>
    <n v="6"/>
    <d v="2023-04-02T00:07:00"/>
    <d v="2023-04-02T03:52:00"/>
    <x v="1"/>
    <x v="2"/>
    <x v="2"/>
    <x v="131"/>
    <x v="1"/>
    <x v="133"/>
    <x v="7"/>
    <x v="0"/>
    <s v=" Plato_15"/>
    <m/>
    <m/>
    <n v="120"/>
    <x v="1"/>
    <x v="1"/>
    <s v="00:07"/>
    <s v="03:52"/>
    <d v="1899-12-30T03:45:00"/>
    <d v="1899-12-30T03:45:00"/>
    <m/>
    <b v="0"/>
    <n v="48"/>
    <d v="1899-12-30T00:48:00"/>
    <d v="1899-12-30T02:57:00"/>
    <x v="0"/>
    <x v="132"/>
  </r>
  <r>
    <x v="7"/>
    <s v="Cliente_798"/>
    <n v="1"/>
    <d v="2023-04-02T01:00:00"/>
    <d v="2023-04-02T03:01:00"/>
    <x v="3"/>
    <x v="2"/>
    <x v="2"/>
    <x v="132"/>
    <x v="2"/>
    <x v="134"/>
    <x v="2"/>
    <x v="1"/>
    <s v=" Plato_20"/>
    <s v=" Plato_9"/>
    <m/>
    <n v="260"/>
    <x v="1"/>
    <x v="1"/>
    <s v="01:00"/>
    <s v="03:01"/>
    <d v="1899-12-30T02:16:00"/>
    <d v="1899-12-30T02:01:00"/>
    <d v="1899-12-30T00:15:00"/>
    <b v="1"/>
    <n v="88"/>
    <d v="1899-12-30T01:28:00"/>
    <d v="1899-12-30T00:48:00"/>
    <x v="0"/>
    <x v="133"/>
  </r>
  <r>
    <x v="1"/>
    <s v="Cliente_8"/>
    <n v="1"/>
    <d v="2023-04-02T01:50:00"/>
    <d v="2023-04-02T05:01:00"/>
    <x v="1"/>
    <x v="0"/>
    <x v="2"/>
    <x v="133"/>
    <x v="2"/>
    <x v="135"/>
    <x v="6"/>
    <x v="2"/>
    <m/>
    <m/>
    <m/>
    <n v="80"/>
    <x v="1"/>
    <x v="1"/>
    <s v="01:50"/>
    <s v="05:01"/>
    <d v="1899-12-30T03:26:00"/>
    <d v="1899-12-30T03:11:00"/>
    <d v="1899-12-30T00:15:00"/>
    <b v="1"/>
    <n v="13"/>
    <d v="1899-12-30T00:13:00"/>
    <d v="1899-12-30T03:13:00"/>
    <x v="0"/>
    <x v="134"/>
  </r>
  <r>
    <x v="18"/>
    <s v="Cliente_31"/>
    <n v="3"/>
    <d v="2023-04-02T01:21:00"/>
    <d v="2023-04-02T04:11:00"/>
    <x v="4"/>
    <x v="1"/>
    <x v="2"/>
    <x v="134"/>
    <x v="2"/>
    <x v="136"/>
    <x v="1"/>
    <x v="16"/>
    <m/>
    <m/>
    <m/>
    <n v="63"/>
    <x v="1"/>
    <x v="1"/>
    <s v="01:21"/>
    <s v="04:11"/>
    <d v="1899-12-30T03:05:00"/>
    <d v="1899-12-30T02:50:00"/>
    <d v="1899-12-30T00:15:00"/>
    <b v="1"/>
    <n v="41"/>
    <d v="1899-12-30T00:41:00"/>
    <d v="1899-12-30T02:24:00"/>
    <x v="0"/>
    <x v="135"/>
  </r>
  <r>
    <x v="1"/>
    <s v="Cliente_658"/>
    <n v="2"/>
    <d v="2023-04-02T03:48:00"/>
    <d v="2023-04-02T05:09:00"/>
    <x v="2"/>
    <x v="1"/>
    <x v="0"/>
    <x v="135"/>
    <x v="2"/>
    <x v="137"/>
    <x v="5"/>
    <x v="1"/>
    <s v=" Plato_12"/>
    <s v=" Plato_10"/>
    <s v=" Plato_2"/>
    <n v="238"/>
    <x v="1"/>
    <x v="1"/>
    <s v="03:48"/>
    <s v="05:09"/>
    <d v="1899-12-30T01:36:00"/>
    <d v="1899-12-30T01:21:00"/>
    <d v="1899-12-30T00:15:00"/>
    <b v="1"/>
    <n v="97"/>
    <d v="1899-12-30T01:37:00"/>
    <d v="1899-12-30T00:00:00"/>
    <x v="1"/>
    <x v="136"/>
  </r>
  <r>
    <x v="11"/>
    <s v="Cliente_773"/>
    <n v="3"/>
    <d v="2023-04-02T00:40:00"/>
    <d v="2023-04-02T04:39:00"/>
    <x v="2"/>
    <x v="0"/>
    <x v="2"/>
    <x v="136"/>
    <x v="1"/>
    <x v="138"/>
    <x v="9"/>
    <x v="5"/>
    <m/>
    <m/>
    <m/>
    <n v="35"/>
    <x v="1"/>
    <x v="1"/>
    <s v="00:40"/>
    <s v="04:39"/>
    <d v="1899-12-30T03:59:00"/>
    <d v="1899-12-30T03:59:00"/>
    <m/>
    <b v="0"/>
    <n v="26"/>
    <d v="1899-12-30T00:26:00"/>
    <d v="1899-12-30T03:33:00"/>
    <x v="0"/>
    <x v="137"/>
  </r>
  <r>
    <x v="7"/>
    <s v="Cliente_158"/>
    <n v="4"/>
    <d v="2023-04-02T03:49:00"/>
    <d v="2023-04-02T06:29:00"/>
    <x v="2"/>
    <x v="0"/>
    <x v="1"/>
    <x v="137"/>
    <x v="1"/>
    <x v="139"/>
    <x v="3"/>
    <x v="15"/>
    <s v=" Plato_8"/>
    <s v=" Plato_4"/>
    <m/>
    <n v="191"/>
    <x v="1"/>
    <x v="1"/>
    <s v="03:49"/>
    <s v="06:29"/>
    <d v="1899-12-30T02:40:00"/>
    <d v="1899-12-30T02:40:00"/>
    <m/>
    <b v="0"/>
    <n v="118"/>
    <d v="1899-12-30T01:58:00"/>
    <d v="1899-12-30T00:42:00"/>
    <x v="0"/>
    <x v="138"/>
  </r>
  <r>
    <x v="17"/>
    <s v="Cliente_569"/>
    <n v="4"/>
    <d v="2023-04-02T01:58:00"/>
    <d v="2023-04-02T05:45:00"/>
    <x v="0"/>
    <x v="1"/>
    <x v="2"/>
    <x v="138"/>
    <x v="0"/>
    <x v="140"/>
    <x v="8"/>
    <x v="16"/>
    <m/>
    <m/>
    <m/>
    <n v="21"/>
    <x v="1"/>
    <x v="1"/>
    <s v="01:58"/>
    <s v="05:45"/>
    <d v="1899-12-30T03:47:00"/>
    <d v="1899-12-30T03:47:00"/>
    <m/>
    <b v="0"/>
    <n v="28"/>
    <d v="1899-12-30T00:28:00"/>
    <d v="1899-12-30T03:19:00"/>
    <x v="0"/>
    <x v="139"/>
  </r>
  <r>
    <x v="9"/>
    <s v="Cliente_286"/>
    <n v="3"/>
    <d v="2023-04-02T02:05:00"/>
    <d v="2023-04-02T04:05:00"/>
    <x v="4"/>
    <x v="0"/>
    <x v="2"/>
    <x v="139"/>
    <x v="2"/>
    <x v="141"/>
    <x v="10"/>
    <x v="0"/>
    <s v=" Plato_14"/>
    <s v=" Plato_20"/>
    <m/>
    <n v="181"/>
    <x v="1"/>
    <x v="1"/>
    <s v="02:05"/>
    <s v="04:05"/>
    <d v="1899-12-30T02:15:00"/>
    <d v="1899-12-30T02:00:00"/>
    <d v="1899-12-30T00:15:00"/>
    <b v="1"/>
    <n v="70"/>
    <d v="1899-12-30T01:10:00"/>
    <d v="1899-12-30T01:05:00"/>
    <x v="0"/>
    <x v="140"/>
  </r>
  <r>
    <x v="12"/>
    <s v="Cliente_199"/>
    <n v="4"/>
    <d v="2023-04-02T00:32:00"/>
    <d v="2023-04-02T04:30:00"/>
    <x v="4"/>
    <x v="0"/>
    <x v="1"/>
    <x v="140"/>
    <x v="1"/>
    <x v="142"/>
    <x v="4"/>
    <x v="15"/>
    <m/>
    <m/>
    <m/>
    <n v="50"/>
    <x v="1"/>
    <x v="1"/>
    <s v="00:32"/>
    <s v="04:30"/>
    <d v="1899-12-30T03:58:00"/>
    <d v="1899-12-30T03:58:00"/>
    <m/>
    <b v="0"/>
    <n v="16"/>
    <d v="1899-12-30T00:16:00"/>
    <d v="1899-12-30T03:42:00"/>
    <x v="0"/>
    <x v="141"/>
  </r>
  <r>
    <x v="13"/>
    <s v="Cliente_712"/>
    <n v="1"/>
    <d v="2023-04-02T02:58:00"/>
    <d v="2023-04-02T05:32:00"/>
    <x v="4"/>
    <x v="2"/>
    <x v="2"/>
    <x v="141"/>
    <x v="2"/>
    <x v="143"/>
    <x v="4"/>
    <x v="17"/>
    <s v=" Plato_12"/>
    <s v=" Plato_9"/>
    <s v=" Plato_18"/>
    <n v="185"/>
    <x v="1"/>
    <x v="1"/>
    <s v="02:58"/>
    <s v="05:32"/>
    <d v="1899-12-30T02:49:00"/>
    <d v="1899-12-30T02:34:00"/>
    <d v="1899-12-30T00:15:00"/>
    <b v="1"/>
    <n v="150"/>
    <d v="1899-12-30T02:30:00"/>
    <d v="1899-12-30T00:19:00"/>
    <x v="0"/>
    <x v="142"/>
  </r>
  <r>
    <x v="10"/>
    <s v="Cliente_56"/>
    <n v="5"/>
    <d v="2023-04-02T00:37:00"/>
    <d v="2023-04-02T01:42:00"/>
    <x v="2"/>
    <x v="2"/>
    <x v="2"/>
    <x v="142"/>
    <x v="2"/>
    <x v="144"/>
    <x v="5"/>
    <x v="7"/>
    <s v=" Plato_2"/>
    <m/>
    <m/>
    <n v="126"/>
    <x v="1"/>
    <x v="1"/>
    <s v="00:37"/>
    <s v="01:42"/>
    <d v="1899-12-30T01:20:00"/>
    <d v="1899-12-30T01:05:00"/>
    <d v="1899-12-30T00:15:00"/>
    <b v="1"/>
    <n v="106"/>
    <d v="1899-12-30T01:46:00"/>
    <d v="1899-12-30T00:00:00"/>
    <x v="1"/>
    <x v="143"/>
  </r>
  <r>
    <x v="4"/>
    <s v="Cliente_670"/>
    <n v="6"/>
    <d v="2023-04-02T01:40:00"/>
    <d v="2023-04-02T02:54:00"/>
    <x v="0"/>
    <x v="0"/>
    <x v="2"/>
    <x v="143"/>
    <x v="0"/>
    <x v="145"/>
    <x v="3"/>
    <x v="1"/>
    <m/>
    <m/>
    <m/>
    <n v="62"/>
    <x v="1"/>
    <x v="1"/>
    <s v="01:40"/>
    <s v="02:54"/>
    <d v="1899-12-30T01:14:00"/>
    <d v="1899-12-30T01:14:00"/>
    <m/>
    <b v="0"/>
    <n v="47"/>
    <d v="1899-12-30T00:47:00"/>
    <d v="1899-12-30T00:27:00"/>
    <x v="0"/>
    <x v="144"/>
  </r>
  <r>
    <x v="16"/>
    <s v="Cliente_909"/>
    <n v="4"/>
    <d v="2023-04-02T03:18:00"/>
    <d v="2023-04-02T04:58:00"/>
    <x v="0"/>
    <x v="1"/>
    <x v="2"/>
    <x v="144"/>
    <x v="0"/>
    <x v="146"/>
    <x v="1"/>
    <x v="2"/>
    <s v=" Plato_5"/>
    <m/>
    <m/>
    <n v="84"/>
    <x v="1"/>
    <x v="1"/>
    <s v="03:18"/>
    <s v="04:58"/>
    <d v="1899-12-30T01:40:00"/>
    <d v="1899-12-30T01:40:00"/>
    <m/>
    <b v="0"/>
    <n v="33"/>
    <d v="1899-12-30T00:33:00"/>
    <d v="1899-12-30T01:07:00"/>
    <x v="0"/>
    <x v="145"/>
  </r>
  <r>
    <x v="0"/>
    <s v="Cliente_402"/>
    <n v="6"/>
    <d v="2023-04-02T03:52:00"/>
    <d v="2023-04-02T05:59:00"/>
    <x v="0"/>
    <x v="0"/>
    <x v="0"/>
    <x v="145"/>
    <x v="2"/>
    <x v="147"/>
    <x v="1"/>
    <x v="11"/>
    <s v=" Plato_18"/>
    <s v=" Plato_3"/>
    <s v=" Plato_10"/>
    <n v="212"/>
    <x v="1"/>
    <x v="1"/>
    <s v="03:52"/>
    <s v="05:59"/>
    <d v="1899-12-30T02:22:00"/>
    <d v="1899-12-30T02:07:00"/>
    <d v="1899-12-30T00:15:00"/>
    <b v="1"/>
    <n v="159"/>
    <d v="1899-12-30T02:39:00"/>
    <d v="1899-12-30T00:00:00"/>
    <x v="1"/>
    <x v="146"/>
  </r>
  <r>
    <x v="13"/>
    <s v="Cliente_709"/>
    <n v="4"/>
    <d v="2023-04-02T01:35:00"/>
    <d v="2023-04-02T04:50:00"/>
    <x v="3"/>
    <x v="1"/>
    <x v="2"/>
    <x v="146"/>
    <x v="2"/>
    <x v="148"/>
    <x v="2"/>
    <x v="9"/>
    <s v=" Plato_2"/>
    <s v=" Plato_4"/>
    <s v=" Plato_9"/>
    <n v="226"/>
    <x v="1"/>
    <x v="1"/>
    <s v="01:35"/>
    <s v="04:50"/>
    <d v="1899-12-30T03:30:00"/>
    <d v="1899-12-30T03:15:00"/>
    <d v="1899-12-30T00:15:00"/>
    <b v="1"/>
    <n v="139"/>
    <d v="1899-12-30T02:19:00"/>
    <d v="1899-12-30T01:11:00"/>
    <x v="0"/>
    <x v="147"/>
  </r>
  <r>
    <x v="13"/>
    <s v="Cliente_533"/>
    <n v="6"/>
    <d v="2023-04-02T00:37:00"/>
    <d v="2023-04-02T03:10:00"/>
    <x v="1"/>
    <x v="0"/>
    <x v="0"/>
    <x v="147"/>
    <x v="1"/>
    <x v="149"/>
    <x v="10"/>
    <x v="7"/>
    <s v=" Plato_11"/>
    <s v=" Plato_3"/>
    <m/>
    <n v="150"/>
    <x v="1"/>
    <x v="1"/>
    <s v="00:37"/>
    <s v="03:10"/>
    <d v="1899-12-30T02:33:00"/>
    <d v="1899-12-30T02:33:00"/>
    <m/>
    <b v="0"/>
    <n v="106"/>
    <d v="1899-12-30T01:46:00"/>
    <d v="1899-12-30T00:47:00"/>
    <x v="0"/>
    <x v="148"/>
  </r>
  <r>
    <x v="1"/>
    <s v="Cliente_953"/>
    <n v="2"/>
    <d v="2023-04-02T03:15:00"/>
    <d v="2023-04-02T06:53:00"/>
    <x v="4"/>
    <x v="2"/>
    <x v="2"/>
    <x v="148"/>
    <x v="2"/>
    <x v="150"/>
    <x v="8"/>
    <x v="19"/>
    <s v=" Plato_13"/>
    <m/>
    <m/>
    <n v="132"/>
    <x v="1"/>
    <x v="1"/>
    <s v="03:15"/>
    <s v="06:53"/>
    <d v="1899-12-30T03:53:00"/>
    <d v="1899-12-30T03:38:00"/>
    <d v="1899-12-30T00:15:00"/>
    <b v="1"/>
    <n v="19"/>
    <d v="1899-12-30T00:19:00"/>
    <d v="1899-12-30T03:34:00"/>
    <x v="0"/>
    <x v="149"/>
  </r>
  <r>
    <x v="16"/>
    <s v="Cliente_380"/>
    <n v="6"/>
    <d v="2023-04-02T01:14:00"/>
    <d v="2023-04-02T02:52:00"/>
    <x v="4"/>
    <x v="0"/>
    <x v="0"/>
    <x v="149"/>
    <x v="0"/>
    <x v="151"/>
    <x v="8"/>
    <x v="10"/>
    <m/>
    <m/>
    <m/>
    <n v="56"/>
    <x v="1"/>
    <x v="1"/>
    <s v="01:14"/>
    <s v="02:52"/>
    <d v="1899-12-30T01:38:00"/>
    <d v="1899-12-30T01:38:00"/>
    <m/>
    <b v="0"/>
    <n v="12"/>
    <d v="1899-12-30T00:12:00"/>
    <d v="1899-12-30T01:26:00"/>
    <x v="0"/>
    <x v="150"/>
  </r>
  <r>
    <x v="0"/>
    <s v="Cliente_870"/>
    <n v="1"/>
    <d v="2023-04-02T03:06:00"/>
    <d v="2023-04-02T05:26:00"/>
    <x v="2"/>
    <x v="1"/>
    <x v="0"/>
    <x v="150"/>
    <x v="2"/>
    <x v="152"/>
    <x v="3"/>
    <x v="3"/>
    <s v=" Plato_7"/>
    <s v=" Plato_20"/>
    <m/>
    <n v="203"/>
    <x v="1"/>
    <x v="1"/>
    <s v="03:06"/>
    <s v="05:26"/>
    <d v="1899-12-30T02:35:00"/>
    <d v="1899-12-30T02:20:00"/>
    <d v="1899-12-30T00:15:00"/>
    <b v="1"/>
    <n v="89"/>
    <d v="1899-12-30T01:29:00"/>
    <d v="1899-12-30T01:06:00"/>
    <x v="0"/>
    <x v="151"/>
  </r>
  <r>
    <x v="7"/>
    <s v="Cliente_964"/>
    <n v="6"/>
    <d v="2023-04-02T02:09:00"/>
    <d v="2023-04-02T03:36:00"/>
    <x v="1"/>
    <x v="1"/>
    <x v="2"/>
    <x v="151"/>
    <x v="1"/>
    <x v="153"/>
    <x v="8"/>
    <x v="17"/>
    <s v=" Plato_4"/>
    <m/>
    <m/>
    <n v="144"/>
    <x v="1"/>
    <x v="1"/>
    <s v="02:09"/>
    <s v="03:36"/>
    <d v="1899-12-30T01:27:00"/>
    <d v="1899-12-30T01:27:00"/>
    <m/>
    <b v="0"/>
    <n v="82"/>
    <d v="1899-12-30T01:22:00"/>
    <d v="1899-12-30T00:05:00"/>
    <x v="0"/>
    <x v="152"/>
  </r>
  <r>
    <x v="5"/>
    <s v="Cliente_939"/>
    <n v="2"/>
    <d v="2023-04-02T01:53:00"/>
    <d v="2023-04-02T04:44:00"/>
    <x v="3"/>
    <x v="0"/>
    <x v="2"/>
    <x v="152"/>
    <x v="0"/>
    <x v="154"/>
    <x v="5"/>
    <x v="18"/>
    <s v=" Plato_17"/>
    <s v=" Plato_3"/>
    <m/>
    <n v="136"/>
    <x v="1"/>
    <x v="1"/>
    <s v="01:53"/>
    <s v="04:44"/>
    <d v="1899-12-30T02:51:00"/>
    <d v="1899-12-30T02:51:00"/>
    <m/>
    <b v="0"/>
    <n v="100"/>
    <d v="1899-12-30T01:40:00"/>
    <d v="1899-12-30T01:11:00"/>
    <x v="0"/>
    <x v="153"/>
  </r>
  <r>
    <x v="1"/>
    <s v="Cliente_536"/>
    <n v="4"/>
    <d v="2023-04-02T00:40:00"/>
    <d v="2023-04-02T04:17:00"/>
    <x v="0"/>
    <x v="2"/>
    <x v="2"/>
    <x v="153"/>
    <x v="1"/>
    <x v="155"/>
    <x v="0"/>
    <x v="10"/>
    <m/>
    <m/>
    <m/>
    <n v="56"/>
    <x v="1"/>
    <x v="1"/>
    <s v="00:40"/>
    <s v="04:17"/>
    <d v="1899-12-30T03:37:00"/>
    <d v="1899-12-30T03:37:00"/>
    <m/>
    <b v="0"/>
    <n v="6"/>
    <d v="1899-12-30T00:06:00"/>
    <d v="1899-12-30T03:31:00"/>
    <x v="0"/>
    <x v="154"/>
  </r>
  <r>
    <x v="18"/>
    <s v="Cliente_5"/>
    <n v="5"/>
    <d v="2023-04-02T03:22:00"/>
    <d v="2023-04-02T06:15:00"/>
    <x v="0"/>
    <x v="1"/>
    <x v="2"/>
    <x v="154"/>
    <x v="2"/>
    <x v="156"/>
    <x v="4"/>
    <x v="15"/>
    <s v=" Plato_16"/>
    <s v=" Plato_2"/>
    <s v=" Plato_19"/>
    <n v="271"/>
    <x v="1"/>
    <x v="1"/>
    <s v="03:22"/>
    <s v="06:15"/>
    <d v="1899-12-30T03:08:00"/>
    <d v="1899-12-30T02:53:00"/>
    <d v="1899-12-30T00:15:00"/>
    <b v="1"/>
    <n v="150"/>
    <d v="1899-12-30T02:30:00"/>
    <d v="1899-12-30T00:38:00"/>
    <x v="0"/>
    <x v="155"/>
  </r>
  <r>
    <x v="16"/>
    <s v="Cliente_115"/>
    <n v="5"/>
    <d v="2023-04-02T02:45:00"/>
    <d v="2023-04-02T03:59:00"/>
    <x v="0"/>
    <x v="0"/>
    <x v="2"/>
    <x v="155"/>
    <x v="1"/>
    <x v="157"/>
    <x v="9"/>
    <x v="4"/>
    <s v=" Plato_10"/>
    <s v=" Plato_19"/>
    <s v=" Plato_8"/>
    <n v="310"/>
    <x v="1"/>
    <x v="1"/>
    <s v="02:45"/>
    <s v="03:59"/>
    <d v="1899-12-30T01:14:00"/>
    <d v="1899-12-30T01:14:00"/>
    <m/>
    <b v="0"/>
    <n v="135"/>
    <d v="1899-12-30T02:15:00"/>
    <d v="1899-12-30T00:00:00"/>
    <x v="1"/>
    <x v="156"/>
  </r>
  <r>
    <x v="11"/>
    <s v="Cliente_580"/>
    <n v="1"/>
    <d v="2023-04-02T00:10:00"/>
    <d v="2023-04-02T01:15:00"/>
    <x v="0"/>
    <x v="1"/>
    <x v="2"/>
    <x v="156"/>
    <x v="2"/>
    <x v="158"/>
    <x v="2"/>
    <x v="11"/>
    <s v=" Plato_17"/>
    <s v=" Plato_4"/>
    <s v=" Plato_11"/>
    <n v="253"/>
    <x v="1"/>
    <x v="1"/>
    <s v="00:10"/>
    <s v="01:15"/>
    <d v="1899-12-30T01:20:00"/>
    <d v="1899-12-30T01:05:00"/>
    <d v="1899-12-30T00:15:00"/>
    <b v="1"/>
    <n v="74"/>
    <d v="1899-12-30T01:14:00"/>
    <d v="1899-12-30T00:06:00"/>
    <x v="0"/>
    <x v="157"/>
  </r>
  <r>
    <x v="19"/>
    <s v="Cliente_788"/>
    <n v="6"/>
    <d v="2023-04-02T01:06:00"/>
    <d v="2023-04-02T04:33:00"/>
    <x v="2"/>
    <x v="0"/>
    <x v="2"/>
    <x v="157"/>
    <x v="0"/>
    <x v="159"/>
    <x v="1"/>
    <x v="17"/>
    <s v=" Plato_7"/>
    <m/>
    <m/>
    <n v="156"/>
    <x v="1"/>
    <x v="1"/>
    <s v="01:06"/>
    <s v="04:33"/>
    <d v="1899-12-30T03:27:00"/>
    <d v="1899-12-30T03:27:00"/>
    <m/>
    <b v="0"/>
    <n v="67"/>
    <d v="1899-12-30T01:07:00"/>
    <d v="1899-12-30T02:20:00"/>
    <x v="0"/>
    <x v="158"/>
  </r>
  <r>
    <x v="18"/>
    <s v="Cliente_892"/>
    <n v="6"/>
    <d v="2023-04-02T00:45:00"/>
    <d v="2023-04-02T04:23:00"/>
    <x v="2"/>
    <x v="0"/>
    <x v="2"/>
    <x v="158"/>
    <x v="0"/>
    <x v="160"/>
    <x v="3"/>
    <x v="10"/>
    <m/>
    <m/>
    <m/>
    <n v="84"/>
    <x v="1"/>
    <x v="1"/>
    <s v="00:45"/>
    <s v="04:23"/>
    <d v="1899-12-30T03:38:00"/>
    <d v="1899-12-30T03:38:00"/>
    <m/>
    <b v="0"/>
    <n v="57"/>
    <d v="1899-12-30T00:57:00"/>
    <d v="1899-12-30T02:41:00"/>
    <x v="0"/>
    <x v="159"/>
  </r>
  <r>
    <x v="9"/>
    <s v="Cliente_406"/>
    <n v="4"/>
    <d v="2023-04-02T00:57:00"/>
    <d v="2023-04-02T02:34:00"/>
    <x v="1"/>
    <x v="0"/>
    <x v="2"/>
    <x v="159"/>
    <x v="0"/>
    <x v="161"/>
    <x v="3"/>
    <x v="0"/>
    <m/>
    <m/>
    <m/>
    <n v="72"/>
    <x v="1"/>
    <x v="1"/>
    <s v="00:57"/>
    <s v="02:34"/>
    <d v="1899-12-30T01:37:00"/>
    <d v="1899-12-30T01:37:00"/>
    <m/>
    <b v="0"/>
    <n v="25"/>
    <d v="1899-12-30T00:25:00"/>
    <d v="1899-12-30T01:12:00"/>
    <x v="0"/>
    <x v="160"/>
  </r>
  <r>
    <x v="1"/>
    <s v="Cliente_295"/>
    <n v="1"/>
    <d v="2023-04-02T01:35:00"/>
    <d v="2023-04-02T04:09:00"/>
    <x v="3"/>
    <x v="0"/>
    <x v="2"/>
    <x v="160"/>
    <x v="2"/>
    <x v="162"/>
    <x v="9"/>
    <x v="1"/>
    <s v=" Plato_2"/>
    <s v=" Plato_11"/>
    <s v=" Plato_5"/>
    <n v="271"/>
    <x v="1"/>
    <x v="1"/>
    <s v="01:35"/>
    <s v="04:09"/>
    <d v="1899-12-30T02:49:00"/>
    <d v="1899-12-30T02:34:00"/>
    <d v="1899-12-30T00:15:00"/>
    <b v="1"/>
    <n v="71"/>
    <d v="1899-12-30T01:11:00"/>
    <d v="1899-12-30T01:38:00"/>
    <x v="0"/>
    <x v="161"/>
  </r>
  <r>
    <x v="4"/>
    <s v="Cliente_547"/>
    <n v="2"/>
    <d v="2023-04-02T02:34:00"/>
    <d v="2023-04-02T06:02:00"/>
    <x v="4"/>
    <x v="2"/>
    <x v="2"/>
    <x v="161"/>
    <x v="0"/>
    <x v="163"/>
    <x v="1"/>
    <x v="7"/>
    <s v=" Plato_19"/>
    <s v=" Plato_15"/>
    <s v=" Plato_7"/>
    <n v="170"/>
    <x v="1"/>
    <x v="1"/>
    <s v="02:34"/>
    <s v="06:02"/>
    <d v="1899-12-30T03:28:00"/>
    <d v="1899-12-30T03:28:00"/>
    <m/>
    <b v="0"/>
    <n v="105"/>
    <d v="1899-12-30T01:45:00"/>
    <d v="1899-12-30T01:43:00"/>
    <x v="0"/>
    <x v="162"/>
  </r>
  <r>
    <x v="0"/>
    <s v="Cliente_156"/>
    <n v="3"/>
    <d v="2023-04-02T02:21:00"/>
    <d v="2023-04-02T05:12:00"/>
    <x v="0"/>
    <x v="2"/>
    <x v="2"/>
    <x v="162"/>
    <x v="2"/>
    <x v="164"/>
    <x v="4"/>
    <x v="0"/>
    <s v=" Plato_13"/>
    <m/>
    <m/>
    <n v="90"/>
    <x v="1"/>
    <x v="1"/>
    <s v="02:21"/>
    <s v="05:12"/>
    <d v="1899-12-30T03:06:00"/>
    <d v="1899-12-30T02:51:00"/>
    <d v="1899-12-30T00:15:00"/>
    <b v="1"/>
    <n v="56"/>
    <d v="1899-12-30T00:56:00"/>
    <d v="1899-12-30T02:10:00"/>
    <x v="0"/>
    <x v="163"/>
  </r>
  <r>
    <x v="14"/>
    <s v="Cliente_768"/>
    <n v="1"/>
    <d v="2023-04-02T01:18:00"/>
    <d v="2023-04-02T02:44:00"/>
    <x v="4"/>
    <x v="0"/>
    <x v="1"/>
    <x v="163"/>
    <x v="2"/>
    <x v="165"/>
    <x v="4"/>
    <x v="19"/>
    <m/>
    <m/>
    <m/>
    <n v="46"/>
    <x v="1"/>
    <x v="1"/>
    <s v="01:18"/>
    <s v="02:44"/>
    <d v="1899-12-30T01:41:00"/>
    <d v="1899-12-30T01:26:00"/>
    <d v="1899-12-30T00:15:00"/>
    <b v="1"/>
    <n v="22"/>
    <d v="1899-12-30T00:22:00"/>
    <d v="1899-12-30T01:19:00"/>
    <x v="0"/>
    <x v="164"/>
  </r>
  <r>
    <x v="16"/>
    <s v="Cliente_359"/>
    <n v="6"/>
    <d v="2023-04-02T01:19:00"/>
    <d v="2023-04-02T02:46:00"/>
    <x v="2"/>
    <x v="0"/>
    <x v="0"/>
    <x v="164"/>
    <x v="0"/>
    <x v="166"/>
    <x v="10"/>
    <x v="4"/>
    <s v=" Plato_18"/>
    <s v=" Plato_17"/>
    <m/>
    <n v="152"/>
    <x v="1"/>
    <x v="1"/>
    <s v="01:19"/>
    <s v="02:46"/>
    <d v="1899-12-30T01:27:00"/>
    <d v="1899-12-30T01:27:00"/>
    <m/>
    <b v="0"/>
    <n v="76"/>
    <d v="1899-12-30T01:16:00"/>
    <d v="1899-12-30T00:11:00"/>
    <x v="0"/>
    <x v="165"/>
  </r>
  <r>
    <x v="6"/>
    <s v="Cliente_131"/>
    <n v="4"/>
    <d v="2023-04-02T02:05:00"/>
    <d v="2023-04-02T03:23:00"/>
    <x v="1"/>
    <x v="0"/>
    <x v="2"/>
    <x v="165"/>
    <x v="0"/>
    <x v="167"/>
    <x v="5"/>
    <x v="7"/>
    <m/>
    <m/>
    <m/>
    <n v="44"/>
    <x v="1"/>
    <x v="1"/>
    <s v="02:05"/>
    <s v="03:23"/>
    <d v="1899-12-30T01:18:00"/>
    <d v="1899-12-30T01:18:00"/>
    <m/>
    <b v="0"/>
    <n v="7"/>
    <d v="1899-12-30T00:07:00"/>
    <d v="1899-12-30T01:11:00"/>
    <x v="0"/>
    <x v="166"/>
  </r>
  <r>
    <x v="19"/>
    <s v="Cliente_485"/>
    <n v="1"/>
    <d v="2023-04-02T01:56:00"/>
    <d v="2023-04-02T05:14:00"/>
    <x v="0"/>
    <x v="0"/>
    <x v="0"/>
    <x v="166"/>
    <x v="1"/>
    <x v="168"/>
    <x v="3"/>
    <x v="16"/>
    <s v=" Plato_18"/>
    <s v=" Plato_5"/>
    <m/>
    <n v="154"/>
    <x v="1"/>
    <x v="1"/>
    <s v="01:56"/>
    <s v="05:14"/>
    <d v="1899-12-30T03:18:00"/>
    <d v="1899-12-30T03:18:00"/>
    <m/>
    <b v="0"/>
    <n v="110"/>
    <d v="1899-12-30T01:50:00"/>
    <d v="1899-12-30T01:28:00"/>
    <x v="0"/>
    <x v="167"/>
  </r>
  <r>
    <x v="14"/>
    <s v="Cliente_493"/>
    <n v="2"/>
    <d v="2023-04-02T02:37:00"/>
    <d v="2023-04-02T05:26:00"/>
    <x v="2"/>
    <x v="2"/>
    <x v="2"/>
    <x v="167"/>
    <x v="1"/>
    <x v="169"/>
    <x v="1"/>
    <x v="12"/>
    <s v=" Plato_9"/>
    <s v=" Plato_19"/>
    <s v=" Plato_2"/>
    <n v="243"/>
    <x v="1"/>
    <x v="1"/>
    <s v="02:37"/>
    <s v="05:26"/>
    <d v="1899-12-30T02:49:00"/>
    <d v="1899-12-30T02:49:00"/>
    <m/>
    <b v="0"/>
    <n v="73"/>
    <d v="1899-12-30T01:13:00"/>
    <d v="1899-12-30T01:36:00"/>
    <x v="0"/>
    <x v="168"/>
  </r>
  <r>
    <x v="11"/>
    <s v="Cliente_282"/>
    <n v="6"/>
    <d v="2023-04-02T01:53:00"/>
    <d v="2023-04-02T03:04:00"/>
    <x v="2"/>
    <x v="2"/>
    <x v="2"/>
    <x v="168"/>
    <x v="1"/>
    <x v="170"/>
    <x v="2"/>
    <x v="14"/>
    <s v=" Plato_9"/>
    <m/>
    <m/>
    <n v="139"/>
    <x v="1"/>
    <x v="1"/>
    <s v="01:53"/>
    <s v="03:04"/>
    <d v="1899-12-30T01:11:00"/>
    <d v="1899-12-30T01:11:00"/>
    <m/>
    <b v="0"/>
    <n v="51"/>
    <d v="1899-12-30T00:51:00"/>
    <d v="1899-12-30T00:20:00"/>
    <x v="0"/>
    <x v="169"/>
  </r>
  <r>
    <x v="14"/>
    <s v="Cliente_850"/>
    <n v="3"/>
    <d v="2023-04-02T02:49:00"/>
    <d v="2023-04-02T06:06:00"/>
    <x v="1"/>
    <x v="0"/>
    <x v="2"/>
    <x v="169"/>
    <x v="2"/>
    <x v="171"/>
    <x v="6"/>
    <x v="9"/>
    <m/>
    <m/>
    <m/>
    <n v="68"/>
    <x v="1"/>
    <x v="1"/>
    <s v="02:49"/>
    <s v="06:06"/>
    <d v="1899-12-30T03:32:00"/>
    <d v="1899-12-30T03:17:00"/>
    <d v="1899-12-30T00:15:00"/>
    <b v="1"/>
    <n v="27"/>
    <d v="1899-12-30T00:27:00"/>
    <d v="1899-12-30T03:05:00"/>
    <x v="0"/>
    <x v="170"/>
  </r>
  <r>
    <x v="7"/>
    <s v="Cliente_301"/>
    <n v="3"/>
    <d v="2023-04-02T00:18:00"/>
    <d v="2023-04-02T03:43:00"/>
    <x v="4"/>
    <x v="0"/>
    <x v="2"/>
    <x v="170"/>
    <x v="2"/>
    <x v="172"/>
    <x v="9"/>
    <x v="18"/>
    <s v=" Plato_15"/>
    <m/>
    <m/>
    <n v="177"/>
    <x v="1"/>
    <x v="1"/>
    <s v="00:18"/>
    <s v="03:43"/>
    <d v="1899-12-30T03:40:00"/>
    <d v="1899-12-30T03:25:00"/>
    <d v="1899-12-30T00:15:00"/>
    <b v="1"/>
    <n v="67"/>
    <d v="1899-12-30T01:07:00"/>
    <d v="1899-12-30T02:33:00"/>
    <x v="0"/>
    <x v="171"/>
  </r>
  <r>
    <x v="0"/>
    <s v="Cliente_124"/>
    <n v="5"/>
    <d v="2023-04-02T00:09:00"/>
    <d v="2023-04-02T01:12:00"/>
    <x v="4"/>
    <x v="0"/>
    <x v="2"/>
    <x v="171"/>
    <x v="0"/>
    <x v="173"/>
    <x v="5"/>
    <x v="8"/>
    <m/>
    <m/>
    <m/>
    <n v="60"/>
    <x v="1"/>
    <x v="1"/>
    <s v="00:09"/>
    <s v="01:12"/>
    <d v="1899-12-30T01:03:00"/>
    <d v="1899-12-30T01:03:00"/>
    <m/>
    <b v="0"/>
    <n v="12"/>
    <d v="1899-12-30T00:12:00"/>
    <d v="1899-12-30T00:51:00"/>
    <x v="0"/>
    <x v="172"/>
  </r>
  <r>
    <x v="9"/>
    <s v="Cliente_747"/>
    <n v="3"/>
    <d v="2023-04-02T01:27:00"/>
    <d v="2023-04-02T03:04:00"/>
    <x v="0"/>
    <x v="0"/>
    <x v="2"/>
    <x v="172"/>
    <x v="0"/>
    <x v="174"/>
    <x v="1"/>
    <x v="6"/>
    <s v=" Plato_7"/>
    <m/>
    <m/>
    <n v="144"/>
    <x v="1"/>
    <x v="1"/>
    <s v="01:27"/>
    <s v="03:04"/>
    <d v="1899-12-30T01:37:00"/>
    <d v="1899-12-30T01:37:00"/>
    <m/>
    <b v="0"/>
    <n v="47"/>
    <d v="1899-12-30T00:47:00"/>
    <d v="1899-12-30T00:50:00"/>
    <x v="0"/>
    <x v="173"/>
  </r>
  <r>
    <x v="2"/>
    <s v="Cliente_741"/>
    <n v="4"/>
    <d v="2023-04-02T02:27:00"/>
    <d v="2023-04-02T04:32:00"/>
    <x v="2"/>
    <x v="0"/>
    <x v="2"/>
    <x v="173"/>
    <x v="2"/>
    <x v="175"/>
    <x v="9"/>
    <x v="16"/>
    <m/>
    <m/>
    <m/>
    <n v="63"/>
    <x v="1"/>
    <x v="1"/>
    <s v="02:27"/>
    <s v="04:32"/>
    <d v="1899-12-30T02:20:00"/>
    <d v="1899-12-30T02:05:00"/>
    <d v="1899-12-30T00:15:00"/>
    <b v="1"/>
    <n v="48"/>
    <d v="1899-12-30T00:48:00"/>
    <d v="1899-12-30T01:32:00"/>
    <x v="0"/>
    <x v="174"/>
  </r>
  <r>
    <x v="17"/>
    <s v="Cliente_610"/>
    <n v="1"/>
    <d v="2023-04-02T00:14:00"/>
    <d v="2023-04-02T01:14:00"/>
    <x v="4"/>
    <x v="2"/>
    <x v="2"/>
    <x v="36"/>
    <x v="2"/>
    <x v="176"/>
    <x v="4"/>
    <x v="0"/>
    <s v=" Plato_10"/>
    <s v=" Plato_13"/>
    <s v=" Plato_12"/>
    <n v="173"/>
    <x v="1"/>
    <x v="1"/>
    <s v="00:14"/>
    <s v="01:14"/>
    <d v="1899-12-30T01:15:00"/>
    <d v="1899-12-30T01:00:00"/>
    <d v="1899-12-30T00:15:00"/>
    <b v="1"/>
    <n v="142"/>
    <d v="1899-12-30T02:22:00"/>
    <d v="1899-12-30T00:00:00"/>
    <x v="1"/>
    <x v="175"/>
  </r>
  <r>
    <x v="7"/>
    <s v="Cliente_681"/>
    <n v="6"/>
    <d v="2023-04-02T01:53:00"/>
    <d v="2023-04-02T05:18:00"/>
    <x v="0"/>
    <x v="2"/>
    <x v="2"/>
    <x v="174"/>
    <x v="0"/>
    <x v="177"/>
    <x v="5"/>
    <x v="8"/>
    <s v=" Plato_8"/>
    <s v=" Plato_5"/>
    <s v=" Plato_11"/>
    <n v="208"/>
    <x v="1"/>
    <x v="1"/>
    <s v="01:53"/>
    <s v="05:18"/>
    <d v="1899-12-30T03:25:00"/>
    <d v="1899-12-30T03:25:00"/>
    <m/>
    <b v="0"/>
    <n v="146"/>
    <d v="1899-12-30T02:26:00"/>
    <d v="1899-12-30T00:59:00"/>
    <x v="0"/>
    <x v="176"/>
  </r>
  <r>
    <x v="14"/>
    <s v="Cliente_173"/>
    <n v="2"/>
    <d v="2023-04-02T00:44:00"/>
    <d v="2023-04-02T03:08:00"/>
    <x v="4"/>
    <x v="1"/>
    <x v="2"/>
    <x v="175"/>
    <x v="0"/>
    <x v="178"/>
    <x v="1"/>
    <x v="1"/>
    <m/>
    <m/>
    <m/>
    <n v="62"/>
    <x v="1"/>
    <x v="1"/>
    <s v="00:44"/>
    <s v="03:08"/>
    <d v="1899-12-30T02:24:00"/>
    <d v="1899-12-30T02:24:00"/>
    <m/>
    <b v="0"/>
    <n v="26"/>
    <d v="1899-12-30T00:26:00"/>
    <d v="1899-12-30T01:58:00"/>
    <x v="0"/>
    <x v="177"/>
  </r>
  <r>
    <x v="0"/>
    <s v="Cliente_55"/>
    <n v="1"/>
    <d v="2023-04-02T02:21:00"/>
    <d v="2023-04-02T05:09:00"/>
    <x v="2"/>
    <x v="2"/>
    <x v="2"/>
    <x v="176"/>
    <x v="0"/>
    <x v="179"/>
    <x v="2"/>
    <x v="11"/>
    <s v=" Plato_2"/>
    <s v=" Plato_3"/>
    <s v=" Plato_6"/>
    <n v="166"/>
    <x v="1"/>
    <x v="1"/>
    <s v="02:21"/>
    <s v="05:09"/>
    <d v="1899-12-30T02:48:00"/>
    <d v="1899-12-30T02:48:00"/>
    <m/>
    <b v="0"/>
    <n v="161"/>
    <d v="1899-12-30T02:41:00"/>
    <d v="1899-12-30T00:07:00"/>
    <x v="0"/>
    <x v="178"/>
  </r>
  <r>
    <x v="8"/>
    <s v="Cliente_653"/>
    <n v="1"/>
    <d v="2023-04-02T02:45:00"/>
    <d v="2023-04-02T03:54:00"/>
    <x v="1"/>
    <x v="2"/>
    <x v="2"/>
    <x v="177"/>
    <x v="2"/>
    <x v="180"/>
    <x v="3"/>
    <x v="18"/>
    <m/>
    <m/>
    <m/>
    <n v="27"/>
    <x v="1"/>
    <x v="1"/>
    <s v="02:45"/>
    <s v="03:54"/>
    <d v="1899-12-30T01:24:00"/>
    <d v="1899-12-30T01:09:00"/>
    <d v="1899-12-30T00:15:00"/>
    <b v="1"/>
    <n v="55"/>
    <d v="1899-12-30T00:55:00"/>
    <d v="1899-12-30T00:29:00"/>
    <x v="0"/>
    <x v="179"/>
  </r>
  <r>
    <x v="13"/>
    <s v="Cliente_628"/>
    <n v="2"/>
    <d v="2023-04-02T03:53:00"/>
    <d v="2023-04-02T06:30:00"/>
    <x v="0"/>
    <x v="0"/>
    <x v="0"/>
    <x v="178"/>
    <x v="1"/>
    <x v="181"/>
    <x v="3"/>
    <x v="4"/>
    <m/>
    <m/>
    <m/>
    <n v="38"/>
    <x v="1"/>
    <x v="1"/>
    <s v="03:53"/>
    <s v="06:30"/>
    <d v="1899-12-30T02:37:00"/>
    <d v="1899-12-30T02:37:00"/>
    <m/>
    <b v="0"/>
    <n v="11"/>
    <d v="1899-12-30T00:11:00"/>
    <d v="1899-12-30T02:26:00"/>
    <x v="0"/>
    <x v="180"/>
  </r>
  <r>
    <x v="13"/>
    <s v="Cliente_715"/>
    <n v="1"/>
    <d v="2023-04-02T02:46:00"/>
    <d v="2023-04-02T06:28:00"/>
    <x v="1"/>
    <x v="0"/>
    <x v="2"/>
    <x v="179"/>
    <x v="2"/>
    <x v="182"/>
    <x v="7"/>
    <x v="6"/>
    <s v=" Plato_10"/>
    <s v=" Plato_3"/>
    <s v=" Plato_8"/>
    <n v="255"/>
    <x v="1"/>
    <x v="1"/>
    <s v="02:46"/>
    <s v="06:28"/>
    <d v="1899-12-30T03:57:00"/>
    <d v="1899-12-30T03:42:00"/>
    <d v="1899-12-30T00:15:00"/>
    <b v="1"/>
    <n v="166"/>
    <d v="1899-12-30T02:46:00"/>
    <d v="1899-12-30T01:11:00"/>
    <x v="0"/>
    <x v="181"/>
  </r>
  <r>
    <x v="17"/>
    <s v="Cliente_321"/>
    <n v="6"/>
    <d v="2023-04-02T03:55:00"/>
    <d v="2023-04-02T07:01:00"/>
    <x v="3"/>
    <x v="0"/>
    <x v="2"/>
    <x v="180"/>
    <x v="2"/>
    <x v="183"/>
    <x v="9"/>
    <x v="10"/>
    <s v=" Plato_6"/>
    <s v=" Plato_3"/>
    <m/>
    <n v="205"/>
    <x v="1"/>
    <x v="1"/>
    <s v="03:55"/>
    <s v="07:01"/>
    <d v="1899-12-30T03:21:00"/>
    <d v="1899-12-30T03:06:00"/>
    <d v="1899-12-30T00:15:00"/>
    <b v="1"/>
    <n v="29"/>
    <d v="1899-12-30T00:29:00"/>
    <d v="1899-12-30T02:52:00"/>
    <x v="0"/>
    <x v="182"/>
  </r>
  <r>
    <x v="11"/>
    <s v="Cliente_670"/>
    <n v="2"/>
    <d v="2023-04-02T02:47:00"/>
    <d v="2023-04-02T06:26:00"/>
    <x v="1"/>
    <x v="1"/>
    <x v="2"/>
    <x v="181"/>
    <x v="1"/>
    <x v="184"/>
    <x v="7"/>
    <x v="16"/>
    <s v=" Plato_16"/>
    <m/>
    <m/>
    <n v="91"/>
    <x v="1"/>
    <x v="1"/>
    <s v="02:47"/>
    <s v="06:26"/>
    <d v="1899-12-30T03:39:00"/>
    <d v="1899-12-30T03:39:00"/>
    <m/>
    <b v="0"/>
    <n v="40"/>
    <d v="1899-12-30T00:40:00"/>
    <d v="1899-12-30T02:59:00"/>
    <x v="0"/>
    <x v="183"/>
  </r>
  <r>
    <x v="18"/>
    <s v="Cliente_442"/>
    <n v="6"/>
    <d v="2023-04-02T00:40:00"/>
    <d v="2023-04-02T04:14:00"/>
    <x v="1"/>
    <x v="0"/>
    <x v="2"/>
    <x v="159"/>
    <x v="0"/>
    <x v="185"/>
    <x v="1"/>
    <x v="18"/>
    <s v=" Plato_15"/>
    <s v=" Plato_17"/>
    <m/>
    <n v="270"/>
    <x v="1"/>
    <x v="1"/>
    <s v="00:40"/>
    <s v="04:14"/>
    <d v="1899-12-30T03:34:00"/>
    <d v="1899-12-30T03:34:00"/>
    <m/>
    <b v="0"/>
    <n v="93"/>
    <d v="1899-12-30T01:33:00"/>
    <d v="1899-12-30T02:01:00"/>
    <x v="0"/>
    <x v="184"/>
  </r>
  <r>
    <x v="16"/>
    <s v="Cliente_752"/>
    <n v="1"/>
    <d v="2023-04-02T02:23:00"/>
    <d v="2023-04-02T05:28:00"/>
    <x v="4"/>
    <x v="0"/>
    <x v="2"/>
    <x v="182"/>
    <x v="1"/>
    <x v="186"/>
    <x v="5"/>
    <x v="9"/>
    <s v=" Plato_10"/>
    <s v=" Plato_9"/>
    <s v=" Plato_6"/>
    <n v="208"/>
    <x v="1"/>
    <x v="1"/>
    <s v="02:23"/>
    <s v="05:28"/>
    <d v="1899-12-30T03:05:00"/>
    <d v="1899-12-30T03:05:00"/>
    <m/>
    <b v="0"/>
    <n v="126"/>
    <d v="1899-12-30T02:06:00"/>
    <d v="1899-12-30T00:59:00"/>
    <x v="0"/>
    <x v="185"/>
  </r>
  <r>
    <x v="2"/>
    <s v="Cliente_727"/>
    <n v="4"/>
    <d v="2023-04-02T03:40:00"/>
    <d v="2023-04-02T05:21:00"/>
    <x v="0"/>
    <x v="1"/>
    <x v="2"/>
    <x v="183"/>
    <x v="0"/>
    <x v="187"/>
    <x v="1"/>
    <x v="1"/>
    <s v=" Plato_10"/>
    <m/>
    <m/>
    <n v="83"/>
    <x v="1"/>
    <x v="1"/>
    <s v="03:40"/>
    <s v="05:21"/>
    <d v="1899-12-30T01:41:00"/>
    <d v="1899-12-30T01:41:00"/>
    <m/>
    <b v="0"/>
    <n v="105"/>
    <d v="1899-12-30T01:45:00"/>
    <d v="1899-12-30T00:00:00"/>
    <x v="1"/>
    <x v="186"/>
  </r>
  <r>
    <x v="7"/>
    <s v="Cliente_548"/>
    <n v="4"/>
    <d v="2023-04-02T03:48:00"/>
    <d v="2023-04-02T06:10:00"/>
    <x v="2"/>
    <x v="0"/>
    <x v="2"/>
    <x v="184"/>
    <x v="0"/>
    <x v="188"/>
    <x v="0"/>
    <x v="9"/>
    <s v=" Plato_10"/>
    <s v=" Plato_7"/>
    <m/>
    <n v="192"/>
    <x v="1"/>
    <x v="1"/>
    <s v="03:48"/>
    <s v="06:10"/>
    <d v="1899-12-30T02:22:00"/>
    <d v="1899-12-30T02:22:00"/>
    <m/>
    <b v="0"/>
    <n v="117"/>
    <d v="1899-12-30T01:57:00"/>
    <d v="1899-12-30T00:25:00"/>
    <x v="0"/>
    <x v="187"/>
  </r>
  <r>
    <x v="16"/>
    <s v="Cliente_709"/>
    <n v="2"/>
    <d v="2023-04-02T01:31:00"/>
    <d v="2023-04-02T03:22:00"/>
    <x v="2"/>
    <x v="0"/>
    <x v="2"/>
    <x v="185"/>
    <x v="1"/>
    <x v="189"/>
    <x v="1"/>
    <x v="13"/>
    <s v=" Plato_20"/>
    <s v=" Plato_8"/>
    <s v=" Plato_14"/>
    <n v="202"/>
    <x v="1"/>
    <x v="1"/>
    <s v="01:31"/>
    <s v="03:22"/>
    <d v="1899-12-30T01:51:00"/>
    <d v="1899-12-30T01:51:00"/>
    <m/>
    <b v="0"/>
    <n v="102"/>
    <d v="1899-12-30T01:42:00"/>
    <d v="1899-12-30T00:09:00"/>
    <x v="0"/>
    <x v="188"/>
  </r>
  <r>
    <x v="14"/>
    <s v="Cliente_30"/>
    <n v="6"/>
    <d v="2023-04-02T00:00:00"/>
    <d v="2023-04-02T02:36:00"/>
    <x v="2"/>
    <x v="0"/>
    <x v="2"/>
    <x v="186"/>
    <x v="2"/>
    <x v="190"/>
    <x v="3"/>
    <x v="15"/>
    <s v=" Plato_9"/>
    <m/>
    <m/>
    <n v="162"/>
    <x v="1"/>
    <x v="1"/>
    <s v="00:00"/>
    <s v="02:36"/>
    <d v="1899-12-30T02:51:00"/>
    <d v="1899-12-30T02:36:00"/>
    <d v="1899-12-30T00:15:00"/>
    <b v="1"/>
    <n v="87"/>
    <d v="1899-12-30T01:27:00"/>
    <d v="1899-12-30T01:24:00"/>
    <x v="0"/>
    <x v="189"/>
  </r>
  <r>
    <x v="6"/>
    <s v="Cliente_412"/>
    <n v="4"/>
    <d v="2023-04-02T02:36:00"/>
    <d v="2023-04-02T04:53:00"/>
    <x v="2"/>
    <x v="1"/>
    <x v="1"/>
    <x v="187"/>
    <x v="1"/>
    <x v="191"/>
    <x v="9"/>
    <x v="15"/>
    <m/>
    <m/>
    <m/>
    <n v="75"/>
    <x v="1"/>
    <x v="1"/>
    <s v="02:36"/>
    <s v="04:53"/>
    <d v="1899-12-30T02:17:00"/>
    <d v="1899-12-30T02:17:00"/>
    <m/>
    <b v="0"/>
    <n v="26"/>
    <d v="1899-12-30T00:26:00"/>
    <d v="1899-12-30T01:51:00"/>
    <x v="0"/>
    <x v="190"/>
  </r>
  <r>
    <x v="3"/>
    <s v="Cliente_646"/>
    <n v="5"/>
    <d v="2023-04-02T00:12:00"/>
    <d v="2023-04-02T03:04:00"/>
    <x v="3"/>
    <x v="1"/>
    <x v="2"/>
    <x v="188"/>
    <x v="0"/>
    <x v="192"/>
    <x v="10"/>
    <x v="14"/>
    <s v=" Plato_19"/>
    <s v=" Plato_6"/>
    <s v=" Plato_14"/>
    <n v="220"/>
    <x v="1"/>
    <x v="1"/>
    <s v="00:12"/>
    <s v="03:04"/>
    <d v="1899-12-30T02:52:00"/>
    <d v="1899-12-30T02:52:00"/>
    <m/>
    <b v="0"/>
    <n v="171"/>
    <d v="1899-12-30T02:51:00"/>
    <d v="1899-12-30T00:01:00"/>
    <x v="0"/>
    <x v="191"/>
  </r>
  <r>
    <x v="3"/>
    <s v="Cliente_151"/>
    <n v="6"/>
    <d v="2023-04-02T02:40:00"/>
    <d v="2023-04-02T03:56:00"/>
    <x v="3"/>
    <x v="0"/>
    <x v="0"/>
    <x v="189"/>
    <x v="0"/>
    <x v="193"/>
    <x v="4"/>
    <x v="3"/>
    <s v=" Plato_2"/>
    <m/>
    <m/>
    <n v="96"/>
    <x v="1"/>
    <x v="1"/>
    <s v="02:40"/>
    <s v="03:56"/>
    <d v="1899-12-30T01:16:00"/>
    <d v="1899-12-30T01:16:00"/>
    <m/>
    <b v="0"/>
    <n v="68"/>
    <d v="1899-12-30T01:08:00"/>
    <d v="1899-12-30T00:08:00"/>
    <x v="0"/>
    <x v="192"/>
  </r>
  <r>
    <x v="10"/>
    <s v="Cliente_318"/>
    <n v="1"/>
    <d v="2023-04-02T03:04:00"/>
    <d v="2023-04-02T04:09:00"/>
    <x v="0"/>
    <x v="0"/>
    <x v="0"/>
    <x v="190"/>
    <x v="2"/>
    <x v="194"/>
    <x v="1"/>
    <x v="15"/>
    <m/>
    <m/>
    <m/>
    <n v="50"/>
    <x v="1"/>
    <x v="1"/>
    <s v="03:04"/>
    <s v="04:09"/>
    <d v="1899-12-30T01:20:00"/>
    <d v="1899-12-30T01:05:00"/>
    <d v="1899-12-30T00:15:00"/>
    <b v="1"/>
    <n v="51"/>
    <d v="1899-12-30T00:51:00"/>
    <d v="1899-12-30T00:29:00"/>
    <x v="0"/>
    <x v="193"/>
  </r>
  <r>
    <x v="17"/>
    <s v="Cliente_965"/>
    <n v="3"/>
    <d v="2023-04-02T00:11:00"/>
    <d v="2023-04-02T04:10:00"/>
    <x v="2"/>
    <x v="0"/>
    <x v="2"/>
    <x v="191"/>
    <x v="0"/>
    <x v="195"/>
    <x v="0"/>
    <x v="12"/>
    <s v=" Plato_14"/>
    <s v=" Plato_9"/>
    <s v=" Plato_16"/>
    <n v="191"/>
    <x v="1"/>
    <x v="1"/>
    <s v="00:11"/>
    <s v="04:10"/>
    <d v="1899-12-30T03:59:00"/>
    <d v="1899-12-30T03:59:00"/>
    <m/>
    <b v="0"/>
    <n v="176"/>
    <d v="1899-12-30T02:56:00"/>
    <d v="1899-12-30T01:03:00"/>
    <x v="0"/>
    <x v="194"/>
  </r>
  <r>
    <x v="16"/>
    <s v="Cliente_336"/>
    <n v="6"/>
    <d v="2023-04-02T02:46:00"/>
    <d v="2023-04-02T04:54:00"/>
    <x v="2"/>
    <x v="1"/>
    <x v="0"/>
    <x v="192"/>
    <x v="2"/>
    <x v="196"/>
    <x v="1"/>
    <x v="9"/>
    <s v=" Plato_6"/>
    <m/>
    <m/>
    <n v="129"/>
    <x v="1"/>
    <x v="1"/>
    <s v="02:46"/>
    <s v="04:54"/>
    <d v="1899-12-30T02:23:00"/>
    <d v="1899-12-30T02:08:00"/>
    <d v="1899-12-30T00:15:00"/>
    <b v="1"/>
    <n v="72"/>
    <d v="1899-12-30T01:12:00"/>
    <d v="1899-12-30T01:11:00"/>
    <x v="0"/>
    <x v="195"/>
  </r>
  <r>
    <x v="12"/>
    <s v="Cliente_560"/>
    <n v="4"/>
    <d v="2023-04-02T00:36:00"/>
    <d v="2023-04-02T03:05:00"/>
    <x v="1"/>
    <x v="0"/>
    <x v="2"/>
    <x v="193"/>
    <x v="0"/>
    <x v="197"/>
    <x v="0"/>
    <x v="18"/>
    <m/>
    <m/>
    <m/>
    <n v="54"/>
    <x v="1"/>
    <x v="1"/>
    <s v="00:36"/>
    <s v="03:05"/>
    <d v="1899-12-30T02:29:00"/>
    <d v="1899-12-30T02:29:00"/>
    <m/>
    <b v="0"/>
    <n v="33"/>
    <d v="1899-12-30T00:33:00"/>
    <d v="1899-12-30T01:56:00"/>
    <x v="0"/>
    <x v="104"/>
  </r>
  <r>
    <x v="7"/>
    <s v="Cliente_367"/>
    <n v="5"/>
    <d v="2023-04-02T01:56:00"/>
    <d v="2023-04-02T05:40:00"/>
    <x v="2"/>
    <x v="2"/>
    <x v="0"/>
    <x v="194"/>
    <x v="1"/>
    <x v="198"/>
    <x v="3"/>
    <x v="11"/>
    <s v=" Plato_8"/>
    <s v=" Plato_13"/>
    <s v=" Plato_6"/>
    <n v="261"/>
    <x v="1"/>
    <x v="1"/>
    <s v="01:56"/>
    <s v="05:40"/>
    <d v="1899-12-30T03:44:00"/>
    <d v="1899-12-30T03:44:00"/>
    <m/>
    <b v="0"/>
    <n v="142"/>
    <d v="1899-12-30T02:22:00"/>
    <d v="1899-12-30T01:22:00"/>
    <x v="0"/>
    <x v="196"/>
  </r>
  <r>
    <x v="7"/>
    <s v="Cliente_765"/>
    <n v="4"/>
    <d v="2023-04-02T02:35:00"/>
    <d v="2023-04-02T05:26:00"/>
    <x v="0"/>
    <x v="0"/>
    <x v="2"/>
    <x v="170"/>
    <x v="0"/>
    <x v="199"/>
    <x v="1"/>
    <x v="4"/>
    <s v=" Plato_1"/>
    <m/>
    <m/>
    <n v="88"/>
    <x v="1"/>
    <x v="1"/>
    <s v="02:35"/>
    <s v="05:26"/>
    <d v="1899-12-30T02:51:00"/>
    <d v="1899-12-30T02:51:00"/>
    <m/>
    <b v="0"/>
    <n v="67"/>
    <d v="1899-12-30T01:07:00"/>
    <d v="1899-12-30T01:44:00"/>
    <x v="0"/>
    <x v="197"/>
  </r>
  <r>
    <x v="3"/>
    <s v="Cliente_679"/>
    <n v="5"/>
    <d v="2023-04-02T00:18:00"/>
    <d v="2023-04-02T01:50:00"/>
    <x v="1"/>
    <x v="2"/>
    <x v="2"/>
    <x v="195"/>
    <x v="0"/>
    <x v="200"/>
    <x v="4"/>
    <x v="0"/>
    <m/>
    <m/>
    <m/>
    <n v="72"/>
    <x v="1"/>
    <x v="1"/>
    <s v="00:18"/>
    <s v="01:50"/>
    <d v="1899-12-30T01:32:00"/>
    <d v="1899-12-30T01:32:00"/>
    <m/>
    <b v="0"/>
    <n v="58"/>
    <d v="1899-12-30T00:58:00"/>
    <d v="1899-12-30T00:34:00"/>
    <x v="0"/>
    <x v="198"/>
  </r>
  <r>
    <x v="11"/>
    <s v="Cliente_512"/>
    <n v="5"/>
    <d v="2023-04-02T00:58:00"/>
    <d v="2023-04-02T02:00:00"/>
    <x v="0"/>
    <x v="0"/>
    <x v="2"/>
    <x v="196"/>
    <x v="2"/>
    <x v="201"/>
    <x v="6"/>
    <x v="17"/>
    <s v=" Plato_20"/>
    <s v=" Plato_7"/>
    <s v=" Plato_2"/>
    <n v="206"/>
    <x v="1"/>
    <x v="1"/>
    <s v="00:58"/>
    <s v="02:00"/>
    <d v="1899-12-30T01:17:00"/>
    <d v="1899-12-30T01:02:00"/>
    <d v="1899-12-30T00:15:00"/>
    <b v="1"/>
    <n v="156"/>
    <d v="1899-12-30T02:36:00"/>
    <d v="1899-12-30T00:00:00"/>
    <x v="1"/>
    <x v="199"/>
  </r>
  <r>
    <x v="16"/>
    <s v="Cliente_701"/>
    <n v="2"/>
    <d v="2023-04-02T03:57:00"/>
    <d v="2023-04-02T05:21:00"/>
    <x v="1"/>
    <x v="0"/>
    <x v="2"/>
    <x v="197"/>
    <x v="1"/>
    <x v="202"/>
    <x v="4"/>
    <x v="1"/>
    <s v=" Plato_13"/>
    <m/>
    <m/>
    <n v="156"/>
    <x v="1"/>
    <x v="1"/>
    <s v="03:57"/>
    <s v="05:21"/>
    <d v="1899-12-30T01:24:00"/>
    <d v="1899-12-30T01:24:00"/>
    <m/>
    <b v="0"/>
    <n v="85"/>
    <d v="1899-12-30T01:25:00"/>
    <d v="1899-12-30T00:00:00"/>
    <x v="1"/>
    <x v="200"/>
  </r>
  <r>
    <x v="11"/>
    <s v="Cliente_331"/>
    <n v="5"/>
    <d v="2023-04-02T00:17:00"/>
    <d v="2023-04-02T02:25:00"/>
    <x v="1"/>
    <x v="0"/>
    <x v="1"/>
    <x v="198"/>
    <x v="1"/>
    <x v="203"/>
    <x v="7"/>
    <x v="0"/>
    <m/>
    <m/>
    <m/>
    <n v="48"/>
    <x v="1"/>
    <x v="1"/>
    <s v="00:17"/>
    <s v="02:25"/>
    <d v="1899-12-30T02:08:00"/>
    <d v="1899-12-30T02:08:00"/>
    <m/>
    <b v="0"/>
    <n v="21"/>
    <d v="1899-12-30T00:21:00"/>
    <d v="1899-12-30T01:47:00"/>
    <x v="0"/>
    <x v="201"/>
  </r>
  <r>
    <x v="9"/>
    <s v="Cliente_83"/>
    <n v="1"/>
    <d v="2023-04-02T02:15:00"/>
    <d v="2023-04-02T06:14:00"/>
    <x v="2"/>
    <x v="0"/>
    <x v="0"/>
    <x v="199"/>
    <x v="1"/>
    <x v="204"/>
    <x v="9"/>
    <x v="6"/>
    <s v=" Plato_9"/>
    <m/>
    <m/>
    <n v="61"/>
    <x v="1"/>
    <x v="1"/>
    <s v="02:15"/>
    <s v="06:14"/>
    <d v="1899-12-30T03:59:00"/>
    <d v="1899-12-30T03:59:00"/>
    <m/>
    <b v="0"/>
    <n v="86"/>
    <d v="1899-12-30T01:26:00"/>
    <d v="1899-12-30T02:33:00"/>
    <x v="0"/>
    <x v="202"/>
  </r>
  <r>
    <x v="17"/>
    <s v="Cliente_339"/>
    <n v="6"/>
    <d v="2023-04-02T03:27:00"/>
    <d v="2023-04-02T06:09:00"/>
    <x v="4"/>
    <x v="0"/>
    <x v="2"/>
    <x v="200"/>
    <x v="2"/>
    <x v="205"/>
    <x v="6"/>
    <x v="8"/>
    <m/>
    <m/>
    <m/>
    <n v="30"/>
    <x v="1"/>
    <x v="1"/>
    <s v="03:27"/>
    <s v="06:09"/>
    <d v="1899-12-30T02:57:00"/>
    <d v="1899-12-30T02:42:00"/>
    <d v="1899-12-30T00:15:00"/>
    <b v="1"/>
    <n v="58"/>
    <d v="1899-12-30T00:58:00"/>
    <d v="1899-12-30T01:59:00"/>
    <x v="0"/>
    <x v="203"/>
  </r>
  <r>
    <x v="2"/>
    <s v="Cliente_323"/>
    <n v="3"/>
    <d v="2023-04-02T02:49:00"/>
    <d v="2023-04-02T04:02:00"/>
    <x v="3"/>
    <x v="2"/>
    <x v="2"/>
    <x v="201"/>
    <x v="0"/>
    <x v="206"/>
    <x v="2"/>
    <x v="14"/>
    <s v=" Plato_8"/>
    <s v=" Plato_17"/>
    <m/>
    <n v="180"/>
    <x v="1"/>
    <x v="1"/>
    <s v="02:49"/>
    <s v="04:02"/>
    <d v="1899-12-30T01:13:00"/>
    <d v="1899-12-30T01:13:00"/>
    <m/>
    <b v="0"/>
    <n v="111"/>
    <d v="1899-12-30T01:51:00"/>
    <d v="1899-12-30T00:00:00"/>
    <x v="1"/>
    <x v="204"/>
  </r>
  <r>
    <x v="11"/>
    <s v="Cliente_678"/>
    <n v="4"/>
    <d v="2023-04-02T03:33:00"/>
    <d v="2023-04-02T06:36:00"/>
    <x v="1"/>
    <x v="0"/>
    <x v="0"/>
    <x v="202"/>
    <x v="2"/>
    <x v="207"/>
    <x v="4"/>
    <x v="6"/>
    <s v=" Plato_19"/>
    <s v=" Plato_3"/>
    <m/>
    <n v="180"/>
    <x v="1"/>
    <x v="1"/>
    <s v="03:33"/>
    <s v="06:36"/>
    <d v="1899-12-30T03:18:00"/>
    <d v="1899-12-30T03:03:00"/>
    <d v="1899-12-30T00:15:00"/>
    <b v="1"/>
    <n v="100"/>
    <d v="1899-12-30T01:40:00"/>
    <d v="1899-12-30T01:38:00"/>
    <x v="0"/>
    <x v="205"/>
  </r>
  <r>
    <x v="12"/>
    <s v="Cliente_74"/>
    <n v="6"/>
    <d v="2023-04-02T01:31:00"/>
    <d v="2023-04-02T04:06:00"/>
    <x v="1"/>
    <x v="2"/>
    <x v="1"/>
    <x v="203"/>
    <x v="0"/>
    <x v="208"/>
    <x v="6"/>
    <x v="19"/>
    <s v=" Plato_18"/>
    <s v=" Plato_1"/>
    <s v=" Plato_10"/>
    <n v="214"/>
    <x v="1"/>
    <x v="1"/>
    <s v="01:31"/>
    <s v="04:06"/>
    <d v="1899-12-30T02:35:00"/>
    <d v="1899-12-30T02:35:00"/>
    <m/>
    <b v="0"/>
    <n v="171"/>
    <d v="1899-12-30T02:51:00"/>
    <d v="1899-12-30T00:00:00"/>
    <x v="1"/>
    <x v="206"/>
  </r>
  <r>
    <x v="0"/>
    <s v="Cliente_146"/>
    <n v="4"/>
    <d v="2023-04-02T02:43:00"/>
    <d v="2023-04-02T04:29:00"/>
    <x v="2"/>
    <x v="1"/>
    <x v="2"/>
    <x v="204"/>
    <x v="1"/>
    <x v="209"/>
    <x v="5"/>
    <x v="16"/>
    <s v=" Plato_2"/>
    <s v=" Plato_7"/>
    <s v=" Plato_20"/>
    <n v="195"/>
    <x v="1"/>
    <x v="1"/>
    <s v="02:43"/>
    <s v="04:29"/>
    <d v="1899-12-30T01:46:00"/>
    <d v="1899-12-30T01:46:00"/>
    <m/>
    <b v="0"/>
    <n v="158"/>
    <d v="1899-12-30T02:38:00"/>
    <d v="1899-12-30T00:00:00"/>
    <x v="1"/>
    <x v="207"/>
  </r>
  <r>
    <x v="15"/>
    <s v="Cliente_212"/>
    <n v="2"/>
    <d v="2023-04-02T03:40:00"/>
    <d v="2023-04-02T05:26:00"/>
    <x v="1"/>
    <x v="0"/>
    <x v="0"/>
    <x v="205"/>
    <x v="0"/>
    <x v="210"/>
    <x v="10"/>
    <x v="16"/>
    <s v=" Plato_4"/>
    <s v=" Plato_1"/>
    <s v=" Plato_3"/>
    <n v="169"/>
    <x v="1"/>
    <x v="1"/>
    <s v="03:40"/>
    <s v="05:26"/>
    <d v="1899-12-30T01:46:00"/>
    <d v="1899-12-30T01:46:00"/>
    <m/>
    <b v="0"/>
    <n v="135"/>
    <d v="1899-12-30T02:15:00"/>
    <d v="1899-12-30T00:00:00"/>
    <x v="1"/>
    <x v="208"/>
  </r>
  <r>
    <x v="9"/>
    <s v="Cliente_36"/>
    <n v="6"/>
    <d v="2023-04-02T02:35:00"/>
    <d v="2023-04-02T03:40:00"/>
    <x v="4"/>
    <x v="0"/>
    <x v="0"/>
    <x v="206"/>
    <x v="2"/>
    <x v="211"/>
    <x v="4"/>
    <x v="8"/>
    <s v=" Plato_10"/>
    <s v=" Plato_13"/>
    <s v=" Plato_16"/>
    <n v="245"/>
    <x v="1"/>
    <x v="1"/>
    <s v="02:35"/>
    <s v="03:40"/>
    <d v="1899-12-30T01:20:00"/>
    <d v="1899-12-30T01:05:00"/>
    <d v="1899-12-30T00:15:00"/>
    <b v="1"/>
    <n v="164"/>
    <d v="1899-12-30T02:44:00"/>
    <d v="1899-12-30T00:00:00"/>
    <x v="1"/>
    <x v="209"/>
  </r>
  <r>
    <x v="18"/>
    <s v="Cliente_3"/>
    <n v="6"/>
    <d v="2023-04-02T01:46:00"/>
    <d v="2023-04-02T04:58:00"/>
    <x v="3"/>
    <x v="0"/>
    <x v="2"/>
    <x v="207"/>
    <x v="1"/>
    <x v="212"/>
    <x v="4"/>
    <x v="18"/>
    <s v=" Plato_2"/>
    <m/>
    <m/>
    <n v="87"/>
    <x v="1"/>
    <x v="1"/>
    <s v="01:46"/>
    <s v="04:58"/>
    <d v="1899-12-30T03:12:00"/>
    <d v="1899-12-30T03:12:00"/>
    <m/>
    <b v="0"/>
    <n v="100"/>
    <d v="1899-12-30T01:40:00"/>
    <d v="1899-12-30T01:32:00"/>
    <x v="0"/>
    <x v="210"/>
  </r>
  <r>
    <x v="10"/>
    <s v="Cliente_176"/>
    <n v="4"/>
    <d v="2023-04-02T03:18:00"/>
    <d v="2023-04-02T05:09:00"/>
    <x v="1"/>
    <x v="0"/>
    <x v="0"/>
    <x v="208"/>
    <x v="2"/>
    <x v="213"/>
    <x v="10"/>
    <x v="9"/>
    <s v=" Plato_20"/>
    <s v=" Plato_3"/>
    <m/>
    <n v="228"/>
    <x v="1"/>
    <x v="1"/>
    <s v="03:18"/>
    <s v="05:09"/>
    <d v="1899-12-30T02:06:00"/>
    <d v="1899-12-30T01:51:00"/>
    <d v="1899-12-30T00:15:00"/>
    <b v="1"/>
    <n v="38"/>
    <d v="1899-12-30T00:38:00"/>
    <d v="1899-12-30T01:28:00"/>
    <x v="0"/>
    <x v="211"/>
  </r>
  <r>
    <x v="1"/>
    <s v="Cliente_551"/>
    <n v="4"/>
    <d v="2023-04-02T03:52:00"/>
    <d v="2023-04-02T06:25:00"/>
    <x v="0"/>
    <x v="0"/>
    <x v="0"/>
    <x v="209"/>
    <x v="2"/>
    <x v="214"/>
    <x v="7"/>
    <x v="9"/>
    <s v=" Plato_2"/>
    <m/>
    <m/>
    <n v="158"/>
    <x v="1"/>
    <x v="1"/>
    <s v="03:52"/>
    <s v="06:25"/>
    <d v="1899-12-30T02:48:00"/>
    <d v="1899-12-30T02:33:00"/>
    <d v="1899-12-30T00:15:00"/>
    <b v="1"/>
    <n v="46"/>
    <d v="1899-12-30T00:46:00"/>
    <d v="1899-12-30T02:02:00"/>
    <x v="0"/>
    <x v="212"/>
  </r>
  <r>
    <x v="6"/>
    <s v="Cliente_240"/>
    <n v="6"/>
    <d v="2023-04-02T01:46:00"/>
    <d v="2023-04-02T05:36:00"/>
    <x v="2"/>
    <x v="0"/>
    <x v="2"/>
    <x v="210"/>
    <x v="1"/>
    <x v="215"/>
    <x v="7"/>
    <x v="15"/>
    <s v=" Plato_13"/>
    <s v=" Plato_6"/>
    <m/>
    <n v="142"/>
    <x v="1"/>
    <x v="1"/>
    <s v="01:46"/>
    <s v="05:36"/>
    <d v="1899-12-30T03:50:00"/>
    <d v="1899-12-30T03:50:00"/>
    <m/>
    <b v="0"/>
    <n v="120"/>
    <d v="1899-12-30T02:00:00"/>
    <d v="1899-12-30T01:50:00"/>
    <x v="0"/>
    <x v="213"/>
  </r>
  <r>
    <x v="15"/>
    <s v="Cliente_124"/>
    <n v="2"/>
    <d v="2023-04-02T00:54:00"/>
    <d v="2023-04-02T04:45:00"/>
    <x v="0"/>
    <x v="2"/>
    <x v="2"/>
    <x v="211"/>
    <x v="2"/>
    <x v="216"/>
    <x v="1"/>
    <x v="6"/>
    <m/>
    <m/>
    <m/>
    <n v="96"/>
    <x v="1"/>
    <x v="1"/>
    <s v="00:54"/>
    <s v="04:45"/>
    <d v="1899-12-30T04:06:00"/>
    <d v="1899-12-30T03:51:00"/>
    <d v="1899-12-30T00:15:00"/>
    <b v="1"/>
    <n v="13"/>
    <d v="1899-12-30T00:13:00"/>
    <d v="1899-12-30T03:53:00"/>
    <x v="0"/>
    <x v="214"/>
  </r>
  <r>
    <x v="18"/>
    <s v="Cliente_759"/>
    <n v="3"/>
    <d v="2023-04-02T00:27:00"/>
    <d v="2023-04-02T03:41:00"/>
    <x v="3"/>
    <x v="0"/>
    <x v="2"/>
    <x v="212"/>
    <x v="2"/>
    <x v="217"/>
    <x v="10"/>
    <x v="4"/>
    <s v=" Plato_6"/>
    <s v=" Plato_14"/>
    <m/>
    <n v="184"/>
    <x v="1"/>
    <x v="1"/>
    <s v="00:27"/>
    <s v="03:41"/>
    <d v="1899-12-30T03:29:00"/>
    <d v="1899-12-30T03:14:00"/>
    <d v="1899-12-30T00:15:00"/>
    <b v="1"/>
    <n v="46"/>
    <d v="1899-12-30T00:46:00"/>
    <d v="1899-12-30T02:43:00"/>
    <x v="0"/>
    <x v="215"/>
  </r>
  <r>
    <x v="15"/>
    <s v="Cliente_959"/>
    <n v="5"/>
    <d v="2023-04-02T02:33:00"/>
    <d v="2023-04-02T04:49:00"/>
    <x v="0"/>
    <x v="0"/>
    <x v="2"/>
    <x v="213"/>
    <x v="1"/>
    <x v="218"/>
    <x v="5"/>
    <x v="19"/>
    <s v=" Plato_17"/>
    <m/>
    <m/>
    <n v="139"/>
    <x v="1"/>
    <x v="1"/>
    <s v="02:33"/>
    <s v="04:49"/>
    <d v="1899-12-30T02:16:00"/>
    <d v="1899-12-30T02:16:00"/>
    <m/>
    <b v="0"/>
    <n v="23"/>
    <d v="1899-12-30T00:23:00"/>
    <d v="1899-12-30T01:53:00"/>
    <x v="0"/>
    <x v="216"/>
  </r>
  <r>
    <x v="8"/>
    <s v="Cliente_151"/>
    <n v="6"/>
    <d v="2023-04-02T01:01:00"/>
    <d v="2023-04-02T04:57:00"/>
    <x v="3"/>
    <x v="0"/>
    <x v="2"/>
    <x v="214"/>
    <x v="0"/>
    <x v="219"/>
    <x v="8"/>
    <x v="0"/>
    <m/>
    <m/>
    <m/>
    <n v="24"/>
    <x v="1"/>
    <x v="1"/>
    <s v="01:01"/>
    <s v="04:57"/>
    <d v="1899-12-30T03:56:00"/>
    <d v="1899-12-30T03:56:00"/>
    <m/>
    <b v="0"/>
    <n v="13"/>
    <d v="1899-12-30T00:13:00"/>
    <d v="1899-12-30T03:43:00"/>
    <x v="0"/>
    <x v="217"/>
  </r>
  <r>
    <x v="11"/>
    <s v="Cliente_744"/>
    <n v="1"/>
    <d v="2023-04-02T01:51:00"/>
    <d v="2023-04-02T03:05:00"/>
    <x v="0"/>
    <x v="0"/>
    <x v="2"/>
    <x v="215"/>
    <x v="1"/>
    <x v="220"/>
    <x v="9"/>
    <x v="6"/>
    <s v=" Plato_18"/>
    <s v=" Plato_9"/>
    <m/>
    <n v="193"/>
    <x v="1"/>
    <x v="1"/>
    <s v="01:51"/>
    <s v="03:05"/>
    <d v="1899-12-30T01:14:00"/>
    <d v="1899-12-30T01:14:00"/>
    <m/>
    <b v="0"/>
    <n v="108"/>
    <d v="1899-12-30T01:48:00"/>
    <d v="1899-12-30T00:00:00"/>
    <x v="1"/>
    <x v="218"/>
  </r>
  <r>
    <x v="3"/>
    <s v="Cliente_189"/>
    <n v="3"/>
    <d v="2023-04-02T03:38:00"/>
    <d v="2023-04-02T06:42:00"/>
    <x v="3"/>
    <x v="2"/>
    <x v="0"/>
    <x v="216"/>
    <x v="1"/>
    <x v="221"/>
    <x v="8"/>
    <x v="19"/>
    <s v=" Plato_16"/>
    <m/>
    <m/>
    <n v="97"/>
    <x v="1"/>
    <x v="1"/>
    <s v="03:38"/>
    <s v="06:42"/>
    <d v="1899-12-30T03:04:00"/>
    <d v="1899-12-30T03:04:00"/>
    <m/>
    <b v="0"/>
    <n v="85"/>
    <d v="1899-12-30T01:25:00"/>
    <d v="1899-12-30T01:39:00"/>
    <x v="0"/>
    <x v="219"/>
  </r>
  <r>
    <x v="19"/>
    <s v="Cliente_576"/>
    <n v="2"/>
    <d v="2023-04-02T01:16:00"/>
    <d v="2023-04-02T02:50:00"/>
    <x v="3"/>
    <x v="2"/>
    <x v="2"/>
    <x v="217"/>
    <x v="0"/>
    <x v="222"/>
    <x v="10"/>
    <x v="6"/>
    <m/>
    <m/>
    <m/>
    <n v="32"/>
    <x v="1"/>
    <x v="1"/>
    <s v="01:16"/>
    <s v="02:50"/>
    <d v="1899-12-30T01:34:00"/>
    <d v="1899-12-30T01:34:00"/>
    <m/>
    <b v="0"/>
    <n v="53"/>
    <d v="1899-12-30T00:53:00"/>
    <d v="1899-12-30T00:41:00"/>
    <x v="0"/>
    <x v="220"/>
  </r>
  <r>
    <x v="5"/>
    <s v="Cliente_474"/>
    <n v="6"/>
    <d v="2023-04-02T02:07:00"/>
    <d v="2023-04-02T05:47:00"/>
    <x v="0"/>
    <x v="0"/>
    <x v="2"/>
    <x v="218"/>
    <x v="2"/>
    <x v="223"/>
    <x v="6"/>
    <x v="14"/>
    <m/>
    <m/>
    <m/>
    <n v="52"/>
    <x v="1"/>
    <x v="1"/>
    <s v="02:07"/>
    <s v="05:47"/>
    <d v="1899-12-30T03:55:00"/>
    <d v="1899-12-30T03:40:00"/>
    <d v="1899-12-30T00:15:00"/>
    <b v="1"/>
    <n v="20"/>
    <d v="1899-12-30T00:20:00"/>
    <d v="1899-12-30T03:35:00"/>
    <x v="0"/>
    <x v="221"/>
  </r>
  <r>
    <x v="19"/>
    <s v="Cliente_990"/>
    <n v="4"/>
    <d v="2023-04-02T00:14:00"/>
    <d v="2023-04-02T01:24:00"/>
    <x v="0"/>
    <x v="1"/>
    <x v="2"/>
    <x v="219"/>
    <x v="0"/>
    <x v="224"/>
    <x v="4"/>
    <x v="3"/>
    <s v=" Plato_14"/>
    <m/>
    <m/>
    <n v="168"/>
    <x v="1"/>
    <x v="1"/>
    <s v="00:14"/>
    <s v="01:24"/>
    <d v="1899-12-30T01:10:00"/>
    <d v="1899-12-30T01:10:00"/>
    <m/>
    <b v="0"/>
    <n v="94"/>
    <d v="1899-12-30T01:34:00"/>
    <d v="1899-12-30T00:00:00"/>
    <x v="1"/>
    <x v="222"/>
  </r>
  <r>
    <x v="5"/>
    <s v="Cliente_67"/>
    <n v="6"/>
    <d v="2023-04-02T00:58:00"/>
    <d v="2023-04-02T04:09:00"/>
    <x v="1"/>
    <x v="2"/>
    <x v="2"/>
    <x v="220"/>
    <x v="0"/>
    <x v="225"/>
    <x v="5"/>
    <x v="12"/>
    <s v=" Plato_13"/>
    <s v=" Plato_6"/>
    <s v=" Plato_9"/>
    <n v="171"/>
    <x v="1"/>
    <x v="1"/>
    <s v="00:58"/>
    <s v="04:09"/>
    <d v="1899-12-30T03:11:00"/>
    <d v="1899-12-30T03:11:00"/>
    <m/>
    <b v="0"/>
    <n v="146"/>
    <d v="1899-12-30T02:26:00"/>
    <d v="1899-12-30T00:45:00"/>
    <x v="0"/>
    <x v="223"/>
  </r>
  <r>
    <x v="6"/>
    <s v="Cliente_378"/>
    <n v="6"/>
    <d v="2023-04-02T01:49:00"/>
    <d v="2023-04-02T04:52:00"/>
    <x v="3"/>
    <x v="0"/>
    <x v="2"/>
    <x v="221"/>
    <x v="1"/>
    <x v="226"/>
    <x v="9"/>
    <x v="0"/>
    <s v=" Plato_17"/>
    <s v=" Plato_16"/>
    <s v=" Plato_11"/>
    <n v="211"/>
    <x v="1"/>
    <x v="1"/>
    <s v="01:49"/>
    <s v="04:52"/>
    <d v="1899-12-30T03:03:00"/>
    <d v="1899-12-30T03:03:00"/>
    <m/>
    <b v="0"/>
    <n v="119"/>
    <d v="1899-12-30T01:59:00"/>
    <d v="1899-12-30T01:04:00"/>
    <x v="0"/>
    <x v="224"/>
  </r>
  <r>
    <x v="11"/>
    <s v="Cliente_445"/>
    <n v="4"/>
    <d v="2023-04-02T01:40:00"/>
    <d v="2023-04-02T04:02:00"/>
    <x v="0"/>
    <x v="0"/>
    <x v="2"/>
    <x v="222"/>
    <x v="2"/>
    <x v="227"/>
    <x v="8"/>
    <x v="19"/>
    <m/>
    <m/>
    <m/>
    <n v="69"/>
    <x v="1"/>
    <x v="1"/>
    <s v="01:40"/>
    <s v="04:02"/>
    <d v="1899-12-30T02:37:00"/>
    <d v="1899-12-30T02:22:00"/>
    <d v="1899-12-30T00:15:00"/>
    <b v="1"/>
    <n v="35"/>
    <d v="1899-12-30T00:35:00"/>
    <d v="1899-12-30T02:02:00"/>
    <x v="0"/>
    <x v="225"/>
  </r>
  <r>
    <x v="9"/>
    <s v="Cliente_984"/>
    <n v="3"/>
    <d v="2023-04-02T02:34:00"/>
    <d v="2023-04-02T04:30:00"/>
    <x v="2"/>
    <x v="2"/>
    <x v="2"/>
    <x v="223"/>
    <x v="0"/>
    <x v="228"/>
    <x v="6"/>
    <x v="15"/>
    <s v=" Plato_8"/>
    <s v=" Plato_19"/>
    <s v=" Plato_16"/>
    <n v="124"/>
    <x v="1"/>
    <x v="1"/>
    <s v="02:34"/>
    <s v="04:30"/>
    <d v="1899-12-30T01:56:00"/>
    <d v="1899-12-30T01:56:00"/>
    <m/>
    <b v="0"/>
    <n v="117"/>
    <d v="1899-12-30T01:57:00"/>
    <d v="1899-12-30T00:00:00"/>
    <x v="1"/>
    <x v="226"/>
  </r>
  <r>
    <x v="16"/>
    <s v="Cliente_167"/>
    <n v="5"/>
    <d v="2023-04-02T02:15:00"/>
    <d v="2023-04-02T04:48:00"/>
    <x v="2"/>
    <x v="0"/>
    <x v="2"/>
    <x v="224"/>
    <x v="1"/>
    <x v="229"/>
    <x v="5"/>
    <x v="6"/>
    <s v=" Plato_16"/>
    <s v=" Plato_17"/>
    <m/>
    <n v="214"/>
    <x v="1"/>
    <x v="1"/>
    <s v="02:15"/>
    <s v="04:48"/>
    <d v="1899-12-30T02:33:00"/>
    <d v="1899-12-30T02:33:00"/>
    <m/>
    <b v="0"/>
    <n v="91"/>
    <d v="1899-12-30T01:31:00"/>
    <d v="1899-12-30T01:02:00"/>
    <x v="0"/>
    <x v="227"/>
  </r>
  <r>
    <x v="4"/>
    <s v="Cliente_877"/>
    <n v="2"/>
    <d v="2023-04-02T01:12:00"/>
    <d v="2023-04-02T03:10:00"/>
    <x v="2"/>
    <x v="0"/>
    <x v="2"/>
    <x v="225"/>
    <x v="2"/>
    <x v="230"/>
    <x v="4"/>
    <x v="16"/>
    <s v=" Plato_18"/>
    <s v=" Plato_17"/>
    <s v=" Plato_11"/>
    <n v="208"/>
    <x v="1"/>
    <x v="1"/>
    <s v="01:12"/>
    <s v="03:10"/>
    <d v="1899-12-30T02:13:00"/>
    <d v="1899-12-30T01:58:00"/>
    <d v="1899-12-30T00:15:00"/>
    <b v="1"/>
    <n v="150"/>
    <d v="1899-12-30T02:30:00"/>
    <d v="1899-12-30T00:00:00"/>
    <x v="1"/>
    <x v="228"/>
  </r>
  <r>
    <x v="10"/>
    <s v="Cliente_494"/>
    <n v="2"/>
    <d v="2023-04-02T02:04:00"/>
    <d v="2023-04-02T03:25:00"/>
    <x v="1"/>
    <x v="0"/>
    <x v="2"/>
    <x v="226"/>
    <x v="0"/>
    <x v="231"/>
    <x v="10"/>
    <x v="0"/>
    <s v=" Plato_6"/>
    <s v=" Plato_2"/>
    <s v=" Plato_10"/>
    <n v="190"/>
    <x v="1"/>
    <x v="1"/>
    <s v="02:04"/>
    <s v="03:25"/>
    <d v="1899-12-30T01:21:00"/>
    <d v="1899-12-30T01:21:00"/>
    <m/>
    <b v="0"/>
    <n v="139"/>
    <d v="1899-12-30T02:19:00"/>
    <d v="1899-12-30T00:00:00"/>
    <x v="1"/>
    <x v="229"/>
  </r>
  <r>
    <x v="4"/>
    <s v="Cliente_881"/>
    <n v="1"/>
    <d v="2023-04-02T00:52:00"/>
    <d v="2023-04-02T02:39:00"/>
    <x v="2"/>
    <x v="1"/>
    <x v="0"/>
    <x v="227"/>
    <x v="1"/>
    <x v="232"/>
    <x v="10"/>
    <x v="4"/>
    <m/>
    <m/>
    <m/>
    <n v="38"/>
    <x v="1"/>
    <x v="1"/>
    <s v="00:52"/>
    <s v="02:39"/>
    <d v="1899-12-30T01:47:00"/>
    <d v="1899-12-30T01:47:00"/>
    <m/>
    <b v="0"/>
    <n v="31"/>
    <d v="1899-12-30T00:31:00"/>
    <d v="1899-12-30T01:16:00"/>
    <x v="0"/>
    <x v="230"/>
  </r>
  <r>
    <x v="6"/>
    <s v="Cliente_264"/>
    <n v="6"/>
    <d v="2023-04-02T02:46:00"/>
    <d v="2023-04-02T05:28:00"/>
    <x v="0"/>
    <x v="1"/>
    <x v="2"/>
    <x v="228"/>
    <x v="1"/>
    <x v="233"/>
    <x v="2"/>
    <x v="8"/>
    <s v=" Plato_7"/>
    <s v=" Plato_17"/>
    <m/>
    <n v="225"/>
    <x v="1"/>
    <x v="1"/>
    <s v="02:46"/>
    <s v="05:28"/>
    <d v="1899-12-30T02:42:00"/>
    <d v="1899-12-30T02:42:00"/>
    <m/>
    <b v="0"/>
    <n v="99"/>
    <d v="1899-12-30T01:39:00"/>
    <d v="1899-12-30T01:03:00"/>
    <x v="0"/>
    <x v="231"/>
  </r>
  <r>
    <x v="18"/>
    <s v="Cliente_230"/>
    <n v="5"/>
    <d v="2023-04-02T00:22:00"/>
    <d v="2023-04-02T02:48:00"/>
    <x v="0"/>
    <x v="2"/>
    <x v="2"/>
    <x v="229"/>
    <x v="0"/>
    <x v="234"/>
    <x v="0"/>
    <x v="3"/>
    <m/>
    <m/>
    <m/>
    <n v="33"/>
    <x v="1"/>
    <x v="1"/>
    <s v="00:22"/>
    <s v="02:48"/>
    <d v="1899-12-30T02:26:00"/>
    <d v="1899-12-30T02:26:00"/>
    <m/>
    <b v="0"/>
    <n v="25"/>
    <d v="1899-12-30T00:25:00"/>
    <d v="1899-12-30T02:01:00"/>
    <x v="0"/>
    <x v="232"/>
  </r>
  <r>
    <x v="14"/>
    <s v="Cliente_142"/>
    <n v="2"/>
    <d v="2023-04-02T00:52:00"/>
    <d v="2023-04-02T02:26:00"/>
    <x v="0"/>
    <x v="0"/>
    <x v="2"/>
    <x v="230"/>
    <x v="1"/>
    <x v="235"/>
    <x v="10"/>
    <x v="3"/>
    <s v=" Plato_5"/>
    <s v=" Plato_8"/>
    <s v=" Plato_15"/>
    <n v="255"/>
    <x v="1"/>
    <x v="1"/>
    <s v="00:52"/>
    <s v="02:26"/>
    <d v="1899-12-30T01:34:00"/>
    <d v="1899-12-30T01:34:00"/>
    <m/>
    <b v="0"/>
    <n v="101"/>
    <d v="1899-12-30T01:41:00"/>
    <d v="1899-12-30T00:00:00"/>
    <x v="1"/>
    <x v="233"/>
  </r>
  <r>
    <x v="17"/>
    <s v="Cliente_55"/>
    <n v="6"/>
    <d v="2023-04-02T02:45:00"/>
    <d v="2023-04-02T06:00:00"/>
    <x v="2"/>
    <x v="0"/>
    <x v="2"/>
    <x v="231"/>
    <x v="2"/>
    <x v="236"/>
    <x v="4"/>
    <x v="19"/>
    <s v=" Plato_2"/>
    <m/>
    <m/>
    <n v="106"/>
    <x v="1"/>
    <x v="1"/>
    <s v="02:45"/>
    <s v="06:00"/>
    <d v="1899-12-30T03:30:00"/>
    <d v="1899-12-30T03:15:00"/>
    <d v="1899-12-30T00:15:00"/>
    <b v="1"/>
    <n v="37"/>
    <d v="1899-12-30T00:37:00"/>
    <d v="1899-12-30T02:53:00"/>
    <x v="0"/>
    <x v="234"/>
  </r>
  <r>
    <x v="18"/>
    <s v="Cliente_599"/>
    <n v="6"/>
    <d v="2023-04-02T02:17:00"/>
    <d v="2023-04-02T04:56:00"/>
    <x v="2"/>
    <x v="1"/>
    <x v="2"/>
    <x v="232"/>
    <x v="1"/>
    <x v="237"/>
    <x v="2"/>
    <x v="17"/>
    <m/>
    <m/>
    <m/>
    <n v="72"/>
    <x v="1"/>
    <x v="1"/>
    <s v="02:17"/>
    <s v="04:56"/>
    <d v="1899-12-30T02:39:00"/>
    <d v="1899-12-30T02:39:00"/>
    <m/>
    <b v="0"/>
    <n v="45"/>
    <d v="1899-12-30T00:45:00"/>
    <d v="1899-12-30T01:54:00"/>
    <x v="0"/>
    <x v="235"/>
  </r>
  <r>
    <x v="14"/>
    <s v="Cliente_856"/>
    <n v="6"/>
    <d v="2023-04-02T02:46:00"/>
    <d v="2023-04-02T06:07:00"/>
    <x v="4"/>
    <x v="0"/>
    <x v="1"/>
    <x v="233"/>
    <x v="0"/>
    <x v="238"/>
    <x v="2"/>
    <x v="14"/>
    <s v=" Plato_7"/>
    <m/>
    <m/>
    <n v="74"/>
    <x v="1"/>
    <x v="1"/>
    <s v="02:46"/>
    <s v="06:07"/>
    <d v="1899-12-30T03:21:00"/>
    <d v="1899-12-30T03:21:00"/>
    <m/>
    <b v="0"/>
    <n v="73"/>
    <d v="1899-12-30T01:13:00"/>
    <d v="1899-12-30T02:08:00"/>
    <x v="0"/>
    <x v="236"/>
  </r>
  <r>
    <x v="12"/>
    <s v="Cliente_722"/>
    <n v="1"/>
    <d v="2023-04-02T00:16:00"/>
    <d v="2023-04-02T03:10:00"/>
    <x v="0"/>
    <x v="0"/>
    <x v="0"/>
    <x v="234"/>
    <x v="1"/>
    <x v="239"/>
    <x v="4"/>
    <x v="1"/>
    <s v=" Plato_14"/>
    <s v=" Plato_4"/>
    <s v=" Plato_15"/>
    <n v="294"/>
    <x v="1"/>
    <x v="1"/>
    <s v="00:16"/>
    <s v="03:10"/>
    <d v="1899-12-30T02:54:00"/>
    <d v="1899-12-30T02:54:00"/>
    <m/>
    <b v="0"/>
    <n v="129"/>
    <d v="1899-12-30T02:09:00"/>
    <d v="1899-12-30T00:45:00"/>
    <x v="0"/>
    <x v="237"/>
  </r>
  <r>
    <x v="14"/>
    <s v="Cliente_935"/>
    <n v="4"/>
    <d v="2023-04-02T00:04:00"/>
    <d v="2023-04-02T01:04:00"/>
    <x v="3"/>
    <x v="0"/>
    <x v="2"/>
    <x v="235"/>
    <x v="2"/>
    <x v="240"/>
    <x v="2"/>
    <x v="13"/>
    <m/>
    <m/>
    <m/>
    <n v="18"/>
    <x v="1"/>
    <x v="1"/>
    <s v="00:04"/>
    <s v="01:04"/>
    <d v="1899-12-30T01:15:00"/>
    <d v="1899-12-30T01:00:00"/>
    <d v="1899-12-30T00:15:00"/>
    <b v="1"/>
    <n v="11"/>
    <d v="1899-12-30T00:11:00"/>
    <d v="1899-12-30T01:04:00"/>
    <x v="0"/>
    <x v="238"/>
  </r>
  <r>
    <x v="14"/>
    <s v="Cliente_961"/>
    <n v="2"/>
    <d v="2023-04-02T03:42:00"/>
    <d v="2023-04-02T05:09:00"/>
    <x v="2"/>
    <x v="0"/>
    <x v="2"/>
    <x v="236"/>
    <x v="0"/>
    <x v="241"/>
    <x v="5"/>
    <x v="14"/>
    <s v=" Plato_1"/>
    <s v=" Plato_11"/>
    <m/>
    <n v="134"/>
    <x v="1"/>
    <x v="1"/>
    <s v="03:42"/>
    <s v="05:09"/>
    <d v="1899-12-30T01:27:00"/>
    <d v="1899-12-30T01:27:00"/>
    <m/>
    <b v="0"/>
    <n v="99"/>
    <d v="1899-12-30T01:39:00"/>
    <d v="1899-12-30T00:00:00"/>
    <x v="1"/>
    <x v="239"/>
  </r>
  <r>
    <x v="17"/>
    <s v="Cliente_924"/>
    <n v="4"/>
    <d v="2023-04-02T00:42:00"/>
    <d v="2023-04-02T04:11:00"/>
    <x v="2"/>
    <x v="0"/>
    <x v="2"/>
    <x v="237"/>
    <x v="1"/>
    <x v="242"/>
    <x v="0"/>
    <x v="2"/>
    <m/>
    <m/>
    <m/>
    <n v="120"/>
    <x v="1"/>
    <x v="1"/>
    <s v="00:42"/>
    <s v="04:11"/>
    <d v="1899-12-30T03:29:00"/>
    <d v="1899-12-30T03:29:00"/>
    <m/>
    <b v="0"/>
    <n v="22"/>
    <d v="1899-12-30T00:22:00"/>
    <d v="1899-12-30T03:07:00"/>
    <x v="0"/>
    <x v="240"/>
  </r>
  <r>
    <x v="6"/>
    <s v="Cliente_390"/>
    <n v="6"/>
    <d v="2023-04-02T03:44:00"/>
    <d v="2023-04-02T06:01:00"/>
    <x v="0"/>
    <x v="0"/>
    <x v="1"/>
    <x v="238"/>
    <x v="0"/>
    <x v="243"/>
    <x v="4"/>
    <x v="2"/>
    <s v=" Plato_12"/>
    <m/>
    <m/>
    <n v="158"/>
    <x v="1"/>
    <x v="1"/>
    <s v="03:44"/>
    <s v="06:01"/>
    <d v="1899-12-30T02:17:00"/>
    <d v="1899-12-30T02:17:00"/>
    <m/>
    <b v="0"/>
    <n v="89"/>
    <d v="1899-12-30T01:29:00"/>
    <d v="1899-12-30T00:48:00"/>
    <x v="0"/>
    <x v="241"/>
  </r>
  <r>
    <x v="7"/>
    <s v="Cliente_579"/>
    <n v="1"/>
    <d v="2023-04-02T03:31:00"/>
    <d v="2023-04-02T06:57:00"/>
    <x v="1"/>
    <x v="0"/>
    <x v="2"/>
    <x v="239"/>
    <x v="0"/>
    <x v="244"/>
    <x v="6"/>
    <x v="13"/>
    <s v=" Plato_17"/>
    <s v=" Plato_20"/>
    <s v=" Plato_19"/>
    <n v="273"/>
    <x v="1"/>
    <x v="1"/>
    <s v="03:31"/>
    <s v="06:57"/>
    <d v="1899-12-30T03:26:00"/>
    <d v="1899-12-30T03:26:00"/>
    <m/>
    <b v="0"/>
    <n v="116"/>
    <d v="1899-12-30T01:56:00"/>
    <d v="1899-12-30T01:30:00"/>
    <x v="0"/>
    <x v="242"/>
  </r>
  <r>
    <x v="10"/>
    <s v="Cliente_961"/>
    <n v="6"/>
    <d v="2023-04-02T01:50:00"/>
    <d v="2023-04-02T04:09:00"/>
    <x v="2"/>
    <x v="0"/>
    <x v="2"/>
    <x v="240"/>
    <x v="1"/>
    <x v="245"/>
    <x v="6"/>
    <x v="18"/>
    <s v=" Plato_7"/>
    <s v=" Plato_8"/>
    <s v=" Plato_17"/>
    <n v="327"/>
    <x v="1"/>
    <x v="1"/>
    <s v="01:50"/>
    <s v="04:09"/>
    <d v="1899-12-30T02:19:00"/>
    <d v="1899-12-30T02:19:00"/>
    <m/>
    <b v="0"/>
    <n v="146"/>
    <d v="1899-12-30T02:26:00"/>
    <d v="1899-12-30T00:00:00"/>
    <x v="1"/>
    <x v="243"/>
  </r>
  <r>
    <x v="7"/>
    <s v="Cliente_788"/>
    <n v="6"/>
    <d v="2023-04-02T02:34:00"/>
    <d v="2023-04-02T05:21:00"/>
    <x v="2"/>
    <x v="0"/>
    <x v="2"/>
    <x v="241"/>
    <x v="2"/>
    <x v="246"/>
    <x v="8"/>
    <x v="3"/>
    <m/>
    <m/>
    <m/>
    <n v="66"/>
    <x v="1"/>
    <x v="1"/>
    <s v="02:34"/>
    <s v="05:21"/>
    <d v="1899-12-30T03:02:00"/>
    <d v="1899-12-30T02:47:00"/>
    <d v="1899-12-30T00:15:00"/>
    <b v="1"/>
    <n v="59"/>
    <d v="1899-12-30T00:59:00"/>
    <d v="1899-12-30T02:03:00"/>
    <x v="0"/>
    <x v="244"/>
  </r>
  <r>
    <x v="14"/>
    <s v="Cliente_567"/>
    <n v="6"/>
    <d v="2023-04-02T00:26:00"/>
    <d v="2023-04-02T02:18:00"/>
    <x v="2"/>
    <x v="0"/>
    <x v="0"/>
    <x v="242"/>
    <x v="2"/>
    <x v="247"/>
    <x v="9"/>
    <x v="9"/>
    <s v=" Plato_9"/>
    <s v=" Plato_6"/>
    <s v=" Plato_1"/>
    <n v="225"/>
    <x v="1"/>
    <x v="1"/>
    <s v="00:26"/>
    <s v="02:18"/>
    <d v="1899-12-30T02:07:00"/>
    <d v="1899-12-30T01:52:00"/>
    <d v="1899-12-30T00:15:00"/>
    <b v="1"/>
    <n v="120"/>
    <d v="1899-12-30T02:00:00"/>
    <d v="1899-12-30T00:07:00"/>
    <x v="0"/>
    <x v="245"/>
  </r>
  <r>
    <x v="4"/>
    <s v="Cliente_927"/>
    <n v="6"/>
    <d v="2023-04-02T00:58:00"/>
    <d v="2023-04-02T03:55:00"/>
    <x v="2"/>
    <x v="2"/>
    <x v="2"/>
    <x v="243"/>
    <x v="2"/>
    <x v="248"/>
    <x v="0"/>
    <x v="7"/>
    <s v=" Plato_4"/>
    <m/>
    <m/>
    <n v="80"/>
    <x v="1"/>
    <x v="1"/>
    <s v="00:58"/>
    <s v="03:55"/>
    <d v="1899-12-30T03:12:00"/>
    <d v="1899-12-30T02:57:00"/>
    <d v="1899-12-30T00:15:00"/>
    <b v="1"/>
    <n v="109"/>
    <d v="1899-12-30T01:49:00"/>
    <d v="1899-12-30T01:23:00"/>
    <x v="0"/>
    <x v="246"/>
  </r>
  <r>
    <x v="4"/>
    <s v="Cliente_539"/>
    <n v="2"/>
    <d v="2023-04-02T02:56:00"/>
    <d v="2023-04-02T06:33:00"/>
    <x v="4"/>
    <x v="0"/>
    <x v="2"/>
    <x v="244"/>
    <x v="1"/>
    <x v="249"/>
    <x v="0"/>
    <x v="12"/>
    <m/>
    <m/>
    <m/>
    <n v="20"/>
    <x v="1"/>
    <x v="1"/>
    <s v="02:56"/>
    <s v="06:33"/>
    <d v="1899-12-30T03:37:00"/>
    <d v="1899-12-30T03:37:00"/>
    <m/>
    <b v="0"/>
    <n v="29"/>
    <d v="1899-12-30T00:29:00"/>
    <d v="1899-12-30T03:08:00"/>
    <x v="0"/>
    <x v="247"/>
  </r>
  <r>
    <x v="14"/>
    <s v="Cliente_872"/>
    <n v="6"/>
    <d v="2023-04-02T01:20:00"/>
    <d v="2023-04-02T04:24:00"/>
    <x v="1"/>
    <x v="0"/>
    <x v="2"/>
    <x v="245"/>
    <x v="2"/>
    <x v="250"/>
    <x v="7"/>
    <x v="14"/>
    <s v=" Plato_5"/>
    <s v=" Plato_14"/>
    <s v=" Plato_12"/>
    <n v="109"/>
    <x v="1"/>
    <x v="1"/>
    <s v="01:20"/>
    <s v="04:24"/>
    <d v="1899-12-30T03:19:00"/>
    <d v="1899-12-30T03:04:00"/>
    <d v="1899-12-30T00:15:00"/>
    <b v="1"/>
    <n v="122"/>
    <d v="1899-12-30T02:02:00"/>
    <d v="1899-12-30T01:17:00"/>
    <x v="0"/>
    <x v="248"/>
  </r>
  <r>
    <x v="17"/>
    <s v="Cliente_425"/>
    <n v="3"/>
    <d v="2023-04-02T00:39:00"/>
    <d v="2023-04-02T04:24:00"/>
    <x v="4"/>
    <x v="0"/>
    <x v="2"/>
    <x v="246"/>
    <x v="1"/>
    <x v="251"/>
    <x v="1"/>
    <x v="15"/>
    <s v=" Plato_10"/>
    <m/>
    <m/>
    <n v="102"/>
    <x v="1"/>
    <x v="1"/>
    <s v="00:39"/>
    <s v="04:24"/>
    <d v="1899-12-30T03:45:00"/>
    <d v="1899-12-30T03:45:00"/>
    <m/>
    <b v="0"/>
    <n v="84"/>
    <d v="1899-12-30T01:24:00"/>
    <d v="1899-12-30T02:21:00"/>
    <x v="0"/>
    <x v="249"/>
  </r>
  <r>
    <x v="4"/>
    <s v="Cliente_700"/>
    <n v="2"/>
    <d v="2023-04-02T00:54:00"/>
    <d v="2023-04-02T03:45:00"/>
    <x v="0"/>
    <x v="2"/>
    <x v="2"/>
    <x v="247"/>
    <x v="2"/>
    <x v="252"/>
    <x v="10"/>
    <x v="15"/>
    <s v=" Plato_13"/>
    <s v=" Plato_9"/>
    <m/>
    <n v="154"/>
    <x v="1"/>
    <x v="1"/>
    <s v="00:54"/>
    <s v="03:45"/>
    <d v="1899-12-30T03:06:00"/>
    <d v="1899-12-30T02:51:00"/>
    <d v="1899-12-30T00:15:00"/>
    <b v="1"/>
    <n v="55"/>
    <d v="1899-12-30T00:55:00"/>
    <d v="1899-12-30T02:11:00"/>
    <x v="0"/>
    <x v="250"/>
  </r>
  <r>
    <x v="0"/>
    <s v="Cliente_665"/>
    <n v="6"/>
    <d v="2023-04-02T03:05:00"/>
    <d v="2023-04-02T05:47:00"/>
    <x v="1"/>
    <x v="2"/>
    <x v="2"/>
    <x v="248"/>
    <x v="0"/>
    <x v="253"/>
    <x v="3"/>
    <x v="1"/>
    <s v=" Plato_10"/>
    <s v=" Plato_18"/>
    <s v=" Plato_16"/>
    <n v="297"/>
    <x v="1"/>
    <x v="1"/>
    <s v="03:05"/>
    <s v="05:47"/>
    <d v="1899-12-30T02:42:00"/>
    <d v="1899-12-30T02:42:00"/>
    <m/>
    <b v="0"/>
    <n v="141"/>
    <d v="1899-12-30T02:21:00"/>
    <d v="1899-12-30T00:21:00"/>
    <x v="0"/>
    <x v="251"/>
  </r>
  <r>
    <x v="4"/>
    <s v="Cliente_978"/>
    <n v="4"/>
    <d v="2023-04-02T02:23:00"/>
    <d v="2023-04-02T03:59:00"/>
    <x v="2"/>
    <x v="2"/>
    <x v="1"/>
    <x v="249"/>
    <x v="0"/>
    <x v="254"/>
    <x v="7"/>
    <x v="15"/>
    <m/>
    <m/>
    <m/>
    <n v="25"/>
    <x v="1"/>
    <x v="1"/>
    <s v="02:23"/>
    <s v="03:59"/>
    <d v="1899-12-30T01:36:00"/>
    <d v="1899-12-30T01:36:00"/>
    <m/>
    <b v="0"/>
    <n v="37"/>
    <d v="1899-12-30T00:37:00"/>
    <d v="1899-12-30T00:59:00"/>
    <x v="0"/>
    <x v="252"/>
  </r>
  <r>
    <x v="16"/>
    <s v="Cliente_577"/>
    <n v="2"/>
    <d v="2023-04-02T00:23:00"/>
    <d v="2023-04-02T03:27:00"/>
    <x v="3"/>
    <x v="1"/>
    <x v="1"/>
    <x v="250"/>
    <x v="0"/>
    <x v="255"/>
    <x v="10"/>
    <x v="16"/>
    <m/>
    <m/>
    <m/>
    <n v="21"/>
    <x v="1"/>
    <x v="1"/>
    <s v="00:23"/>
    <s v="03:27"/>
    <d v="1899-12-30T03:04:00"/>
    <d v="1899-12-30T03:04:00"/>
    <m/>
    <b v="0"/>
    <n v="16"/>
    <d v="1899-12-30T00:16:00"/>
    <d v="1899-12-30T02:48:00"/>
    <x v="0"/>
    <x v="121"/>
  </r>
  <r>
    <x v="14"/>
    <s v="Cliente_429"/>
    <n v="5"/>
    <d v="2023-04-02T02:08:00"/>
    <d v="2023-04-02T03:17:00"/>
    <x v="2"/>
    <x v="0"/>
    <x v="2"/>
    <x v="251"/>
    <x v="0"/>
    <x v="256"/>
    <x v="8"/>
    <x v="19"/>
    <m/>
    <m/>
    <m/>
    <n v="46"/>
    <x v="1"/>
    <x v="1"/>
    <s v="02:08"/>
    <s v="03:17"/>
    <d v="1899-12-30T01:09:00"/>
    <d v="1899-12-30T01:09:00"/>
    <m/>
    <b v="0"/>
    <n v="28"/>
    <d v="1899-12-30T00:28:00"/>
    <d v="1899-12-30T00:41:00"/>
    <x v="0"/>
    <x v="253"/>
  </r>
  <r>
    <x v="14"/>
    <s v="Cliente_811"/>
    <n v="1"/>
    <d v="2023-04-02T00:39:00"/>
    <d v="2023-04-02T04:32:00"/>
    <x v="2"/>
    <x v="1"/>
    <x v="2"/>
    <x v="252"/>
    <x v="0"/>
    <x v="257"/>
    <x v="6"/>
    <x v="15"/>
    <s v=" Plato_3"/>
    <s v=" Plato_15"/>
    <s v=" Plato_20"/>
    <n v="117"/>
    <x v="1"/>
    <x v="1"/>
    <s v="00:39"/>
    <s v="04:32"/>
    <d v="1899-12-30T03:53:00"/>
    <d v="1899-12-30T03:53:00"/>
    <m/>
    <b v="0"/>
    <n v="105"/>
    <d v="1899-12-30T01:45:00"/>
    <d v="1899-12-30T02:08:00"/>
    <x v="0"/>
    <x v="254"/>
  </r>
  <r>
    <x v="0"/>
    <s v="Cliente_553"/>
    <n v="5"/>
    <d v="2023-04-02T03:27:00"/>
    <d v="2023-04-02T06:16:00"/>
    <x v="1"/>
    <x v="0"/>
    <x v="2"/>
    <x v="253"/>
    <x v="2"/>
    <x v="258"/>
    <x v="5"/>
    <x v="18"/>
    <m/>
    <m/>
    <m/>
    <n v="81"/>
    <x v="1"/>
    <x v="1"/>
    <s v="03:27"/>
    <s v="06:16"/>
    <d v="1899-12-30T03:04:00"/>
    <d v="1899-12-30T02:49:00"/>
    <d v="1899-12-30T00:15:00"/>
    <b v="1"/>
    <n v="11"/>
    <d v="1899-12-30T00:11:00"/>
    <d v="1899-12-30T02:53:00"/>
    <x v="0"/>
    <x v="255"/>
  </r>
  <r>
    <x v="2"/>
    <s v="Cliente_228"/>
    <n v="6"/>
    <d v="2023-04-02T01:23:00"/>
    <d v="2023-04-02T04:38:00"/>
    <x v="3"/>
    <x v="0"/>
    <x v="1"/>
    <x v="254"/>
    <x v="2"/>
    <x v="259"/>
    <x v="7"/>
    <x v="19"/>
    <m/>
    <m/>
    <m/>
    <n v="69"/>
    <x v="1"/>
    <x v="1"/>
    <s v="01:23"/>
    <s v="04:38"/>
    <d v="1899-12-30T03:30:00"/>
    <d v="1899-12-30T03:15:00"/>
    <d v="1899-12-30T00:15:00"/>
    <b v="1"/>
    <n v="49"/>
    <d v="1899-12-30T00:49:00"/>
    <d v="1899-12-30T02:41:00"/>
    <x v="0"/>
    <x v="256"/>
  </r>
  <r>
    <x v="4"/>
    <s v="Cliente_249"/>
    <n v="1"/>
    <d v="2023-04-02T01:08:00"/>
    <d v="2023-04-02T02:55:00"/>
    <x v="4"/>
    <x v="0"/>
    <x v="2"/>
    <x v="255"/>
    <x v="2"/>
    <x v="260"/>
    <x v="9"/>
    <x v="6"/>
    <s v=" Plato_9"/>
    <m/>
    <m/>
    <n v="154"/>
    <x v="1"/>
    <x v="1"/>
    <s v="01:08"/>
    <s v="02:55"/>
    <d v="1899-12-30T02:02:00"/>
    <d v="1899-12-30T01:47:00"/>
    <d v="1899-12-30T00:15:00"/>
    <b v="1"/>
    <n v="55"/>
    <d v="1899-12-30T00:55:00"/>
    <d v="1899-12-30T01:07:00"/>
    <x v="0"/>
    <x v="257"/>
  </r>
  <r>
    <x v="13"/>
    <s v="Cliente_326"/>
    <n v="4"/>
    <d v="2023-04-02T03:44:00"/>
    <d v="2023-04-02T07:21:00"/>
    <x v="2"/>
    <x v="0"/>
    <x v="2"/>
    <x v="256"/>
    <x v="2"/>
    <x v="261"/>
    <x v="5"/>
    <x v="7"/>
    <s v=" Plato_17"/>
    <m/>
    <m/>
    <n v="115"/>
    <x v="1"/>
    <x v="1"/>
    <s v="03:44"/>
    <s v="07:21"/>
    <d v="1899-12-30T03:52:00"/>
    <d v="1899-12-30T03:37:00"/>
    <d v="1899-12-30T00:15:00"/>
    <b v="1"/>
    <n v="48"/>
    <d v="1899-12-30T00:48:00"/>
    <d v="1899-12-30T03:04:00"/>
    <x v="0"/>
    <x v="258"/>
  </r>
  <r>
    <x v="16"/>
    <s v="Cliente_697"/>
    <n v="1"/>
    <d v="2023-04-02T02:53:00"/>
    <d v="2023-04-02T05:26:00"/>
    <x v="1"/>
    <x v="1"/>
    <x v="2"/>
    <x v="257"/>
    <x v="1"/>
    <x v="262"/>
    <x v="7"/>
    <x v="6"/>
    <s v=" Plato_8"/>
    <s v=" Plato_2"/>
    <s v=" Plato_7"/>
    <n v="121"/>
    <x v="1"/>
    <x v="1"/>
    <s v="02:53"/>
    <s v="05:26"/>
    <d v="1899-12-30T02:33:00"/>
    <d v="1899-12-30T02:33:00"/>
    <m/>
    <b v="0"/>
    <n v="149"/>
    <d v="1899-12-30T02:29:00"/>
    <d v="1899-12-30T00:04:00"/>
    <x v="0"/>
    <x v="259"/>
  </r>
  <r>
    <x v="10"/>
    <s v="Cliente_281"/>
    <n v="1"/>
    <d v="2023-04-02T03:11:00"/>
    <d v="2023-04-02T04:26:00"/>
    <x v="1"/>
    <x v="0"/>
    <x v="2"/>
    <x v="258"/>
    <x v="1"/>
    <x v="263"/>
    <x v="6"/>
    <x v="5"/>
    <s v=" Plato_15"/>
    <s v=" Plato_2"/>
    <s v=" Plato_1"/>
    <n v="182"/>
    <x v="1"/>
    <x v="1"/>
    <s v="03:11"/>
    <s v="04:26"/>
    <d v="1899-12-30T01:15:00"/>
    <d v="1899-12-30T01:15:00"/>
    <m/>
    <b v="0"/>
    <n v="117"/>
    <d v="1899-12-30T01:57:00"/>
    <d v="1899-12-30T00:00:00"/>
    <x v="1"/>
    <x v="260"/>
  </r>
  <r>
    <x v="1"/>
    <s v="Cliente_686"/>
    <n v="1"/>
    <d v="2023-04-02T02:54:00"/>
    <d v="2023-04-02T06:15:00"/>
    <x v="2"/>
    <x v="1"/>
    <x v="0"/>
    <x v="259"/>
    <x v="1"/>
    <x v="264"/>
    <x v="9"/>
    <x v="19"/>
    <s v=" Plato_17"/>
    <s v=" Plato_6"/>
    <s v=" Plato_2"/>
    <n v="171"/>
    <x v="1"/>
    <x v="1"/>
    <s v="02:54"/>
    <s v="06:15"/>
    <d v="1899-12-30T03:21:00"/>
    <d v="1899-12-30T03:21:00"/>
    <m/>
    <b v="0"/>
    <n v="135"/>
    <d v="1899-12-30T02:15:00"/>
    <d v="1899-12-30T01:06:00"/>
    <x v="0"/>
    <x v="261"/>
  </r>
  <r>
    <x v="17"/>
    <s v="Cliente_418"/>
    <n v="4"/>
    <d v="2023-04-02T00:30:00"/>
    <d v="2023-04-02T02:04:00"/>
    <x v="2"/>
    <x v="0"/>
    <x v="2"/>
    <x v="260"/>
    <x v="0"/>
    <x v="265"/>
    <x v="3"/>
    <x v="0"/>
    <s v=" Plato_1"/>
    <m/>
    <m/>
    <n v="99"/>
    <x v="1"/>
    <x v="1"/>
    <s v="00:30"/>
    <s v="02:04"/>
    <d v="1899-12-30T01:34:00"/>
    <d v="1899-12-30T01:34:00"/>
    <m/>
    <b v="0"/>
    <n v="106"/>
    <d v="1899-12-30T01:46:00"/>
    <d v="1899-12-30T00:00:00"/>
    <x v="1"/>
    <x v="262"/>
  </r>
  <r>
    <x v="5"/>
    <s v="Cliente_397"/>
    <n v="5"/>
    <d v="2023-04-03T02:07:00"/>
    <d v="2023-04-03T03:48:00"/>
    <x v="2"/>
    <x v="2"/>
    <x v="2"/>
    <x v="261"/>
    <x v="2"/>
    <x v="266"/>
    <x v="0"/>
    <x v="6"/>
    <s v=" Plato_16"/>
    <s v=" Plato_2"/>
    <m/>
    <n v="118"/>
    <x v="2"/>
    <x v="2"/>
    <s v="02:07"/>
    <s v="03:48"/>
    <d v="1899-12-30T01:56:00"/>
    <d v="1899-12-30T01:41:00"/>
    <d v="1899-12-30T00:15:00"/>
    <b v="1"/>
    <n v="96"/>
    <d v="1899-12-30T01:36:00"/>
    <d v="1899-12-30T00:20:00"/>
    <x v="0"/>
    <x v="263"/>
  </r>
  <r>
    <x v="9"/>
    <s v="Cliente_477"/>
    <n v="1"/>
    <d v="2023-04-03T00:46:00"/>
    <d v="2023-04-03T03:44:00"/>
    <x v="0"/>
    <x v="0"/>
    <x v="0"/>
    <x v="262"/>
    <x v="1"/>
    <x v="267"/>
    <x v="7"/>
    <x v="0"/>
    <s v=" Plato_5"/>
    <m/>
    <m/>
    <n v="68"/>
    <x v="2"/>
    <x v="2"/>
    <s v="00:46"/>
    <s v="03:44"/>
    <d v="1899-12-30T02:58:00"/>
    <d v="1899-12-30T02:58:00"/>
    <m/>
    <b v="0"/>
    <n v="83"/>
    <d v="1899-12-30T01:23:00"/>
    <d v="1899-12-30T01:35:00"/>
    <x v="0"/>
    <x v="264"/>
  </r>
  <r>
    <x v="7"/>
    <s v="Cliente_300"/>
    <n v="2"/>
    <d v="2023-04-03T02:58:00"/>
    <d v="2023-04-03T04:15:00"/>
    <x v="2"/>
    <x v="0"/>
    <x v="0"/>
    <x v="263"/>
    <x v="1"/>
    <x v="268"/>
    <x v="5"/>
    <x v="17"/>
    <s v=" Plato_20"/>
    <s v=" Plato_18"/>
    <m/>
    <n v="250"/>
    <x v="2"/>
    <x v="2"/>
    <s v="02:58"/>
    <s v="04:15"/>
    <d v="1899-12-30T01:17:00"/>
    <d v="1899-12-30T01:17:00"/>
    <m/>
    <b v="0"/>
    <n v="101"/>
    <d v="1899-12-30T01:41:00"/>
    <d v="1899-12-30T00:00:00"/>
    <x v="1"/>
    <x v="265"/>
  </r>
  <r>
    <x v="0"/>
    <s v="Cliente_775"/>
    <n v="1"/>
    <d v="2023-04-03T01:11:00"/>
    <d v="2023-04-03T04:59:00"/>
    <x v="4"/>
    <x v="0"/>
    <x v="2"/>
    <x v="264"/>
    <x v="1"/>
    <x v="269"/>
    <x v="8"/>
    <x v="9"/>
    <m/>
    <m/>
    <m/>
    <n v="102"/>
    <x v="2"/>
    <x v="2"/>
    <s v="01:11"/>
    <s v="04:59"/>
    <d v="1899-12-30T03:48:00"/>
    <d v="1899-12-30T03:48:00"/>
    <m/>
    <b v="0"/>
    <n v="26"/>
    <d v="1899-12-30T00:26:00"/>
    <d v="1899-12-30T03:22:00"/>
    <x v="0"/>
    <x v="266"/>
  </r>
  <r>
    <x v="3"/>
    <s v="Cliente_928"/>
    <n v="3"/>
    <d v="2023-04-03T01:40:00"/>
    <d v="2023-04-03T05:10:00"/>
    <x v="0"/>
    <x v="0"/>
    <x v="2"/>
    <x v="265"/>
    <x v="2"/>
    <x v="270"/>
    <x v="6"/>
    <x v="7"/>
    <m/>
    <m/>
    <m/>
    <n v="44"/>
    <x v="2"/>
    <x v="2"/>
    <s v="01:40"/>
    <s v="05:10"/>
    <d v="1899-12-30T03:45:00"/>
    <d v="1899-12-30T03:30:00"/>
    <d v="1899-12-30T00:15:00"/>
    <b v="1"/>
    <n v="55"/>
    <d v="1899-12-30T00:55:00"/>
    <d v="1899-12-30T02:50:00"/>
    <x v="0"/>
    <x v="267"/>
  </r>
  <r>
    <x v="5"/>
    <s v="Cliente_132"/>
    <n v="1"/>
    <d v="2023-04-03T00:34:00"/>
    <d v="2023-04-03T04:24:00"/>
    <x v="4"/>
    <x v="0"/>
    <x v="2"/>
    <x v="266"/>
    <x v="0"/>
    <x v="271"/>
    <x v="0"/>
    <x v="0"/>
    <s v=" Plato_8"/>
    <m/>
    <m/>
    <n v="83"/>
    <x v="2"/>
    <x v="2"/>
    <s v="00:34"/>
    <s v="04:24"/>
    <d v="1899-12-30T03:50:00"/>
    <d v="1899-12-30T03:50:00"/>
    <m/>
    <b v="0"/>
    <n v="83"/>
    <d v="1899-12-30T01:23:00"/>
    <d v="1899-12-30T02:27:00"/>
    <x v="0"/>
    <x v="268"/>
  </r>
  <r>
    <x v="2"/>
    <s v="Cliente_709"/>
    <n v="5"/>
    <d v="2023-04-03T01:47:00"/>
    <d v="2023-04-03T03:29:00"/>
    <x v="2"/>
    <x v="0"/>
    <x v="1"/>
    <x v="267"/>
    <x v="2"/>
    <x v="272"/>
    <x v="1"/>
    <x v="6"/>
    <s v=" Plato_5"/>
    <s v=" Plato_1"/>
    <m/>
    <n v="123"/>
    <x v="2"/>
    <x v="2"/>
    <s v="01:47"/>
    <s v="03:29"/>
    <d v="1899-12-30T01:57:00"/>
    <d v="1899-12-30T01:42:00"/>
    <d v="1899-12-30T00:15:00"/>
    <b v="1"/>
    <n v="67"/>
    <d v="1899-12-30T01:07:00"/>
    <d v="1899-12-30T00:50:00"/>
    <x v="0"/>
    <x v="269"/>
  </r>
  <r>
    <x v="5"/>
    <s v="Cliente_53"/>
    <n v="1"/>
    <d v="2023-04-03T03:15:00"/>
    <d v="2023-04-03T05:52:00"/>
    <x v="1"/>
    <x v="0"/>
    <x v="0"/>
    <x v="268"/>
    <x v="2"/>
    <x v="273"/>
    <x v="2"/>
    <x v="14"/>
    <s v=" Plato_12"/>
    <m/>
    <m/>
    <n v="116"/>
    <x v="2"/>
    <x v="2"/>
    <s v="03:15"/>
    <s v="05:52"/>
    <d v="1899-12-30T02:52:00"/>
    <d v="1899-12-30T02:37:00"/>
    <d v="1899-12-30T00:15:00"/>
    <b v="1"/>
    <n v="75"/>
    <d v="1899-12-30T01:15:00"/>
    <d v="1899-12-30T01:37:00"/>
    <x v="0"/>
    <x v="270"/>
  </r>
  <r>
    <x v="16"/>
    <s v="Cliente_765"/>
    <n v="3"/>
    <d v="2023-04-03T02:13:00"/>
    <d v="2023-04-03T05:58:00"/>
    <x v="2"/>
    <x v="0"/>
    <x v="2"/>
    <x v="269"/>
    <x v="0"/>
    <x v="274"/>
    <x v="6"/>
    <x v="3"/>
    <s v=" Plato_17"/>
    <s v=" Plato_10"/>
    <m/>
    <n v="121"/>
    <x v="2"/>
    <x v="2"/>
    <s v="02:13"/>
    <s v="05:58"/>
    <d v="1899-12-30T03:45:00"/>
    <d v="1899-12-30T03:45:00"/>
    <m/>
    <b v="0"/>
    <n v="122"/>
    <d v="1899-12-30T02:02:00"/>
    <d v="1899-12-30T01:43:00"/>
    <x v="0"/>
    <x v="271"/>
  </r>
  <r>
    <x v="8"/>
    <s v="Cliente_673"/>
    <n v="6"/>
    <d v="2023-04-03T02:35:00"/>
    <d v="2023-04-03T05:34:00"/>
    <x v="4"/>
    <x v="0"/>
    <x v="0"/>
    <x v="270"/>
    <x v="0"/>
    <x v="275"/>
    <x v="8"/>
    <x v="7"/>
    <s v=" Plato_10"/>
    <m/>
    <m/>
    <n v="70"/>
    <x v="2"/>
    <x v="2"/>
    <s v="02:35"/>
    <s v="05:34"/>
    <d v="1899-12-30T02:59:00"/>
    <d v="1899-12-30T02:59:00"/>
    <m/>
    <b v="0"/>
    <n v="85"/>
    <d v="1899-12-30T01:25:00"/>
    <d v="1899-12-30T01:34:00"/>
    <x v="0"/>
    <x v="272"/>
  </r>
  <r>
    <x v="17"/>
    <s v="Cliente_243"/>
    <n v="2"/>
    <d v="2023-04-03T01:28:00"/>
    <d v="2023-04-03T03:56:00"/>
    <x v="3"/>
    <x v="0"/>
    <x v="2"/>
    <x v="271"/>
    <x v="1"/>
    <x v="276"/>
    <x v="0"/>
    <x v="1"/>
    <m/>
    <m/>
    <m/>
    <n v="93"/>
    <x v="2"/>
    <x v="2"/>
    <s v="01:28"/>
    <s v="03:56"/>
    <d v="1899-12-30T02:28:00"/>
    <d v="1899-12-30T02:28:00"/>
    <m/>
    <b v="0"/>
    <n v="29"/>
    <d v="1899-12-30T00:29:00"/>
    <d v="1899-12-30T01:59:00"/>
    <x v="0"/>
    <x v="273"/>
  </r>
  <r>
    <x v="16"/>
    <s v="Cliente_999"/>
    <n v="4"/>
    <d v="2023-04-03T03:10:00"/>
    <d v="2023-04-03T05:12:00"/>
    <x v="0"/>
    <x v="0"/>
    <x v="1"/>
    <x v="272"/>
    <x v="1"/>
    <x v="277"/>
    <x v="5"/>
    <x v="1"/>
    <s v=" Plato_7"/>
    <m/>
    <m/>
    <n v="141"/>
    <x v="2"/>
    <x v="2"/>
    <s v="03:10"/>
    <s v="05:12"/>
    <d v="1899-12-30T02:02:00"/>
    <d v="1899-12-30T02:02:00"/>
    <m/>
    <b v="0"/>
    <n v="61"/>
    <d v="1899-12-30T01:01:00"/>
    <d v="1899-12-30T01:01:00"/>
    <x v="0"/>
    <x v="274"/>
  </r>
  <r>
    <x v="7"/>
    <s v="Cliente_510"/>
    <n v="5"/>
    <d v="2023-04-03T00:15:00"/>
    <d v="2023-04-03T02:35:00"/>
    <x v="2"/>
    <x v="2"/>
    <x v="2"/>
    <x v="273"/>
    <x v="1"/>
    <x v="278"/>
    <x v="5"/>
    <x v="2"/>
    <s v=" Plato_8"/>
    <s v=" Plato_4"/>
    <s v=" Plato_16"/>
    <n v="201"/>
    <x v="2"/>
    <x v="2"/>
    <s v="00:15"/>
    <s v="02:35"/>
    <d v="1899-12-30T02:20:00"/>
    <d v="1899-12-30T02:20:00"/>
    <m/>
    <b v="0"/>
    <n v="142"/>
    <d v="1899-12-30T02:22:00"/>
    <d v="1899-12-30T00:00:00"/>
    <x v="1"/>
    <x v="275"/>
  </r>
  <r>
    <x v="9"/>
    <s v="Cliente_730"/>
    <n v="6"/>
    <d v="2023-04-03T00:30:00"/>
    <d v="2023-04-03T02:41:00"/>
    <x v="3"/>
    <x v="0"/>
    <x v="2"/>
    <x v="274"/>
    <x v="0"/>
    <x v="279"/>
    <x v="8"/>
    <x v="0"/>
    <s v=" Plato_14"/>
    <m/>
    <m/>
    <n v="117"/>
    <x v="2"/>
    <x v="2"/>
    <s v="00:30"/>
    <s v="02:41"/>
    <d v="1899-12-30T02:11:00"/>
    <d v="1899-12-30T02:11:00"/>
    <m/>
    <b v="0"/>
    <n v="86"/>
    <d v="1899-12-30T01:26:00"/>
    <d v="1899-12-30T00:45:00"/>
    <x v="0"/>
    <x v="276"/>
  </r>
  <r>
    <x v="13"/>
    <s v="Cliente_617"/>
    <n v="2"/>
    <d v="2023-04-03T03:52:00"/>
    <d v="2023-04-03T07:50:00"/>
    <x v="4"/>
    <x v="1"/>
    <x v="1"/>
    <x v="275"/>
    <x v="2"/>
    <x v="280"/>
    <x v="4"/>
    <x v="3"/>
    <m/>
    <m/>
    <m/>
    <n v="66"/>
    <x v="2"/>
    <x v="2"/>
    <s v="03:52"/>
    <s v="07:50"/>
    <d v="1899-12-30T04:13:00"/>
    <d v="1899-12-30T03:58:00"/>
    <d v="1899-12-30T00:15:00"/>
    <b v="1"/>
    <n v="9"/>
    <d v="1899-12-30T00:09:00"/>
    <d v="1899-12-30T04:04:00"/>
    <x v="0"/>
    <x v="277"/>
  </r>
  <r>
    <x v="1"/>
    <s v="Cliente_827"/>
    <n v="1"/>
    <d v="2023-04-03T01:11:00"/>
    <d v="2023-04-03T05:02:00"/>
    <x v="4"/>
    <x v="0"/>
    <x v="2"/>
    <x v="276"/>
    <x v="1"/>
    <x v="281"/>
    <x v="7"/>
    <x v="13"/>
    <s v=" Plato_3"/>
    <m/>
    <m/>
    <n v="74"/>
    <x v="2"/>
    <x v="2"/>
    <s v="01:11"/>
    <s v="05:02"/>
    <d v="1899-12-30T03:51:00"/>
    <d v="1899-12-30T03:51:00"/>
    <m/>
    <b v="0"/>
    <n v="114"/>
    <d v="1899-12-30T01:54:00"/>
    <d v="1899-12-30T01:57:00"/>
    <x v="0"/>
    <x v="278"/>
  </r>
  <r>
    <x v="19"/>
    <s v="Cliente_184"/>
    <n v="5"/>
    <d v="2023-04-03T01:04:00"/>
    <d v="2023-04-03T04:48:00"/>
    <x v="3"/>
    <x v="2"/>
    <x v="2"/>
    <x v="277"/>
    <x v="1"/>
    <x v="282"/>
    <x v="2"/>
    <x v="14"/>
    <m/>
    <m/>
    <m/>
    <n v="78"/>
    <x v="2"/>
    <x v="2"/>
    <s v="01:04"/>
    <s v="04:48"/>
    <d v="1899-12-30T03:44:00"/>
    <d v="1899-12-30T03:44:00"/>
    <m/>
    <b v="0"/>
    <n v="6"/>
    <d v="1899-12-30T00:06:00"/>
    <d v="1899-12-30T03:38:00"/>
    <x v="0"/>
    <x v="279"/>
  </r>
  <r>
    <x v="7"/>
    <s v="Cliente_345"/>
    <n v="4"/>
    <d v="2023-04-03T02:28:00"/>
    <d v="2023-04-03T04:37:00"/>
    <x v="3"/>
    <x v="0"/>
    <x v="0"/>
    <x v="278"/>
    <x v="2"/>
    <x v="283"/>
    <x v="4"/>
    <x v="12"/>
    <s v=" Plato_6"/>
    <s v=" Plato_12"/>
    <s v=" Plato_11"/>
    <n v="158"/>
    <x v="2"/>
    <x v="2"/>
    <s v="02:28"/>
    <s v="04:37"/>
    <d v="1899-12-30T02:24:00"/>
    <d v="1899-12-30T02:09:00"/>
    <d v="1899-12-30T00:15:00"/>
    <b v="1"/>
    <n v="195"/>
    <d v="1899-12-30T03:15:00"/>
    <d v="1899-12-30T00:00:00"/>
    <x v="1"/>
    <x v="280"/>
  </r>
  <r>
    <x v="13"/>
    <s v="Cliente_277"/>
    <n v="6"/>
    <d v="2023-04-03T03:03:00"/>
    <d v="2023-04-03T06:05:00"/>
    <x v="4"/>
    <x v="0"/>
    <x v="0"/>
    <x v="279"/>
    <x v="0"/>
    <x v="284"/>
    <x v="0"/>
    <x v="16"/>
    <m/>
    <m/>
    <m/>
    <n v="42"/>
    <x v="2"/>
    <x v="2"/>
    <s v="03:03"/>
    <s v="06:05"/>
    <d v="1899-12-30T03:02:00"/>
    <d v="1899-12-30T03:02:00"/>
    <m/>
    <b v="0"/>
    <n v="12"/>
    <d v="1899-12-30T00:12:00"/>
    <d v="1899-12-30T02:50:00"/>
    <x v="0"/>
    <x v="281"/>
  </r>
  <r>
    <x v="8"/>
    <s v="Cliente_244"/>
    <n v="6"/>
    <d v="2023-04-03T00:22:00"/>
    <d v="2023-04-03T02:28:00"/>
    <x v="0"/>
    <x v="0"/>
    <x v="2"/>
    <x v="280"/>
    <x v="2"/>
    <x v="285"/>
    <x v="10"/>
    <x v="9"/>
    <m/>
    <m/>
    <m/>
    <n v="68"/>
    <x v="2"/>
    <x v="2"/>
    <s v="00:22"/>
    <s v="02:28"/>
    <d v="1899-12-30T02:21:00"/>
    <d v="1899-12-30T02:06:00"/>
    <d v="1899-12-30T00:15:00"/>
    <b v="1"/>
    <n v="25"/>
    <d v="1899-12-30T00:25:00"/>
    <d v="1899-12-30T01:56:00"/>
    <x v="0"/>
    <x v="282"/>
  </r>
  <r>
    <x v="2"/>
    <s v="Cliente_286"/>
    <n v="2"/>
    <d v="2023-04-03T03:37:00"/>
    <d v="2023-04-03T04:44:00"/>
    <x v="3"/>
    <x v="0"/>
    <x v="0"/>
    <x v="281"/>
    <x v="0"/>
    <x v="286"/>
    <x v="1"/>
    <x v="6"/>
    <s v=" Plato_14"/>
    <s v=" Plato_2"/>
    <m/>
    <n v="202"/>
    <x v="2"/>
    <x v="2"/>
    <s v="03:37"/>
    <s v="04:44"/>
    <d v="1899-12-30T01:07:00"/>
    <d v="1899-12-30T01:07:00"/>
    <m/>
    <b v="0"/>
    <n v="121"/>
    <d v="1899-12-30T02:01:00"/>
    <d v="1899-12-30T00:00:00"/>
    <x v="1"/>
    <x v="283"/>
  </r>
  <r>
    <x v="8"/>
    <s v="Cliente_981"/>
    <n v="3"/>
    <d v="2023-04-03T02:08:00"/>
    <d v="2023-04-03T05:33:00"/>
    <x v="3"/>
    <x v="2"/>
    <x v="2"/>
    <x v="175"/>
    <x v="0"/>
    <x v="287"/>
    <x v="7"/>
    <x v="0"/>
    <s v=" Plato_12"/>
    <m/>
    <m/>
    <n v="86"/>
    <x v="2"/>
    <x v="2"/>
    <s v="02:08"/>
    <s v="05:33"/>
    <d v="1899-12-30T03:25:00"/>
    <d v="1899-12-30T03:25:00"/>
    <m/>
    <b v="0"/>
    <n v="38"/>
    <d v="1899-12-30T00:38:00"/>
    <d v="1899-12-30T02:47:00"/>
    <x v="0"/>
    <x v="284"/>
  </r>
  <r>
    <x v="8"/>
    <s v="Cliente_24"/>
    <n v="5"/>
    <d v="2023-04-03T03:08:00"/>
    <d v="2023-04-03T06:23:00"/>
    <x v="3"/>
    <x v="0"/>
    <x v="0"/>
    <x v="282"/>
    <x v="1"/>
    <x v="288"/>
    <x v="0"/>
    <x v="12"/>
    <s v=" Plato_10"/>
    <m/>
    <m/>
    <n v="138"/>
    <x v="2"/>
    <x v="2"/>
    <s v="03:08"/>
    <s v="06:23"/>
    <d v="1899-12-30T03:15:00"/>
    <d v="1899-12-30T03:15:00"/>
    <m/>
    <b v="0"/>
    <n v="68"/>
    <d v="1899-12-30T01:08:00"/>
    <d v="1899-12-30T02:07:00"/>
    <x v="0"/>
    <x v="285"/>
  </r>
  <r>
    <x v="19"/>
    <s v="Cliente_26"/>
    <n v="3"/>
    <d v="2023-04-03T02:06:00"/>
    <d v="2023-04-03T04:33:00"/>
    <x v="0"/>
    <x v="0"/>
    <x v="2"/>
    <x v="283"/>
    <x v="2"/>
    <x v="289"/>
    <x v="0"/>
    <x v="2"/>
    <m/>
    <m/>
    <m/>
    <n v="40"/>
    <x v="2"/>
    <x v="2"/>
    <s v="02:06"/>
    <s v="04:33"/>
    <d v="1899-12-30T02:42:00"/>
    <d v="1899-12-30T02:27:00"/>
    <d v="1899-12-30T00:15:00"/>
    <b v="1"/>
    <n v="57"/>
    <d v="1899-12-30T00:57:00"/>
    <d v="1899-12-30T01:45:00"/>
    <x v="0"/>
    <x v="286"/>
  </r>
  <r>
    <x v="10"/>
    <s v="Cliente_463"/>
    <n v="6"/>
    <d v="2023-04-03T03:18:00"/>
    <d v="2023-04-03T06:09:00"/>
    <x v="2"/>
    <x v="1"/>
    <x v="1"/>
    <x v="284"/>
    <x v="2"/>
    <x v="290"/>
    <x v="6"/>
    <x v="9"/>
    <s v=" Plato_1"/>
    <s v=" Plato_8"/>
    <s v=" Plato_17"/>
    <n v="260"/>
    <x v="2"/>
    <x v="2"/>
    <s v="03:18"/>
    <s v="06:09"/>
    <d v="1899-12-30T03:06:00"/>
    <d v="1899-12-30T02:51:00"/>
    <d v="1899-12-30T00:15:00"/>
    <b v="1"/>
    <n v="95"/>
    <d v="1899-12-30T01:35:00"/>
    <d v="1899-12-30T01:31:00"/>
    <x v="0"/>
    <x v="287"/>
  </r>
  <r>
    <x v="0"/>
    <s v="Cliente_746"/>
    <n v="3"/>
    <d v="2023-04-03T00:09:00"/>
    <d v="2023-04-03T01:51:00"/>
    <x v="0"/>
    <x v="2"/>
    <x v="0"/>
    <x v="285"/>
    <x v="0"/>
    <x v="291"/>
    <x v="10"/>
    <x v="10"/>
    <m/>
    <m/>
    <m/>
    <n v="84"/>
    <x v="2"/>
    <x v="2"/>
    <s v="00:09"/>
    <s v="01:51"/>
    <d v="1899-12-30T01:42:00"/>
    <d v="1899-12-30T01:42:00"/>
    <m/>
    <b v="0"/>
    <n v="23"/>
    <d v="1899-12-30T00:23:00"/>
    <d v="1899-12-30T01:19:00"/>
    <x v="0"/>
    <x v="288"/>
  </r>
  <r>
    <x v="11"/>
    <s v="Cliente_409"/>
    <n v="4"/>
    <d v="2023-04-03T02:55:00"/>
    <d v="2023-04-03T04:35:00"/>
    <x v="0"/>
    <x v="0"/>
    <x v="0"/>
    <x v="286"/>
    <x v="0"/>
    <x v="292"/>
    <x v="10"/>
    <x v="10"/>
    <s v=" Plato_2"/>
    <s v=" Plato_19"/>
    <m/>
    <n v="216"/>
    <x v="2"/>
    <x v="2"/>
    <s v="02:55"/>
    <s v="04:35"/>
    <d v="1899-12-30T01:40:00"/>
    <d v="1899-12-30T01:40:00"/>
    <m/>
    <b v="0"/>
    <n v="120"/>
    <d v="1899-12-30T02:00:00"/>
    <d v="1899-12-30T00:00:00"/>
    <x v="1"/>
    <x v="289"/>
  </r>
  <r>
    <x v="6"/>
    <s v="Cliente_339"/>
    <n v="6"/>
    <d v="2023-04-03T00:26:00"/>
    <d v="2023-04-03T03:57:00"/>
    <x v="2"/>
    <x v="1"/>
    <x v="2"/>
    <x v="287"/>
    <x v="1"/>
    <x v="293"/>
    <x v="1"/>
    <x v="1"/>
    <s v=" Plato_19"/>
    <s v=" Plato_4"/>
    <s v=" Plato_18"/>
    <n v="326"/>
    <x v="2"/>
    <x v="2"/>
    <s v="00:26"/>
    <s v="03:57"/>
    <d v="1899-12-30T03:31:00"/>
    <d v="1899-12-30T03:31:00"/>
    <m/>
    <b v="0"/>
    <n v="86"/>
    <d v="1899-12-30T01:26:00"/>
    <d v="1899-12-30T02:05:00"/>
    <x v="0"/>
    <x v="290"/>
  </r>
  <r>
    <x v="3"/>
    <s v="Cliente_729"/>
    <n v="1"/>
    <d v="2023-04-03T00:10:00"/>
    <d v="2023-04-03T02:01:00"/>
    <x v="2"/>
    <x v="0"/>
    <x v="2"/>
    <x v="288"/>
    <x v="0"/>
    <x v="294"/>
    <x v="7"/>
    <x v="6"/>
    <s v=" Plato_2"/>
    <s v=" Plato_17"/>
    <s v=" Plato_13"/>
    <n v="247"/>
    <x v="2"/>
    <x v="2"/>
    <s v="00:10"/>
    <s v="02:01"/>
    <d v="1899-12-30T01:51:00"/>
    <d v="1899-12-30T01:51:00"/>
    <m/>
    <b v="0"/>
    <n v="177"/>
    <d v="1899-12-30T02:57:00"/>
    <d v="1899-12-30T00:00:00"/>
    <x v="1"/>
    <x v="291"/>
  </r>
  <r>
    <x v="9"/>
    <s v="Cliente_565"/>
    <n v="1"/>
    <d v="2023-04-03T02:49:00"/>
    <d v="2023-04-03T05:58:00"/>
    <x v="2"/>
    <x v="2"/>
    <x v="2"/>
    <x v="289"/>
    <x v="2"/>
    <x v="295"/>
    <x v="0"/>
    <x v="19"/>
    <s v=" Plato_19"/>
    <m/>
    <m/>
    <n v="59"/>
    <x v="2"/>
    <x v="2"/>
    <s v="02:49"/>
    <s v="05:58"/>
    <d v="1899-12-30T03:24:00"/>
    <d v="1899-12-30T03:09:00"/>
    <d v="1899-12-30T00:15:00"/>
    <b v="1"/>
    <n v="46"/>
    <d v="1899-12-30T00:46:00"/>
    <d v="1899-12-30T02:38:00"/>
    <x v="0"/>
    <x v="292"/>
  </r>
  <r>
    <x v="17"/>
    <s v="Cliente_873"/>
    <n v="3"/>
    <d v="2023-04-03T01:03:00"/>
    <d v="2023-04-03T04:27:00"/>
    <x v="1"/>
    <x v="0"/>
    <x v="2"/>
    <x v="290"/>
    <x v="2"/>
    <x v="296"/>
    <x v="0"/>
    <x v="11"/>
    <s v=" Plato_4"/>
    <s v=" Plato_13"/>
    <m/>
    <n v="175"/>
    <x v="2"/>
    <x v="2"/>
    <s v="01:03"/>
    <s v="04:27"/>
    <d v="1899-12-30T03:39:00"/>
    <d v="1899-12-30T03:24:00"/>
    <d v="1899-12-30T00:15:00"/>
    <b v="1"/>
    <n v="112"/>
    <d v="1899-12-30T01:52:00"/>
    <d v="1899-12-30T01:47:00"/>
    <x v="0"/>
    <x v="293"/>
  </r>
  <r>
    <x v="7"/>
    <s v="Cliente_195"/>
    <n v="4"/>
    <d v="2023-04-03T03:14:00"/>
    <d v="2023-04-03T05:29:00"/>
    <x v="3"/>
    <x v="1"/>
    <x v="2"/>
    <x v="291"/>
    <x v="0"/>
    <x v="297"/>
    <x v="6"/>
    <x v="18"/>
    <s v=" Plato_19"/>
    <s v=" Plato_5"/>
    <m/>
    <n v="255"/>
    <x v="2"/>
    <x v="2"/>
    <s v="03:14"/>
    <s v="05:29"/>
    <d v="1899-12-30T02:15:00"/>
    <d v="1899-12-30T02:15:00"/>
    <m/>
    <b v="0"/>
    <n v="141"/>
    <d v="1899-12-30T02:21:00"/>
    <d v="1899-12-30T00:00:00"/>
    <x v="1"/>
    <x v="294"/>
  </r>
  <r>
    <x v="1"/>
    <s v="Cliente_211"/>
    <n v="1"/>
    <d v="2023-04-03T01:19:00"/>
    <d v="2023-04-03T02:45:00"/>
    <x v="3"/>
    <x v="2"/>
    <x v="1"/>
    <x v="292"/>
    <x v="2"/>
    <x v="298"/>
    <x v="7"/>
    <x v="12"/>
    <s v=" Plato_19"/>
    <s v=" Plato_7"/>
    <s v=" Plato_4"/>
    <n v="182"/>
    <x v="2"/>
    <x v="2"/>
    <s v="01:19"/>
    <s v="02:45"/>
    <d v="1899-12-30T01:41:00"/>
    <d v="1899-12-30T01:26:00"/>
    <d v="1899-12-30T00:15:00"/>
    <b v="1"/>
    <n v="113"/>
    <d v="1899-12-30T01:53:00"/>
    <d v="1899-12-30T00:00:00"/>
    <x v="1"/>
    <x v="295"/>
  </r>
  <r>
    <x v="13"/>
    <s v="Cliente_516"/>
    <n v="6"/>
    <d v="2023-04-03T02:17:00"/>
    <d v="2023-04-03T04:19:00"/>
    <x v="2"/>
    <x v="1"/>
    <x v="2"/>
    <x v="293"/>
    <x v="0"/>
    <x v="299"/>
    <x v="3"/>
    <x v="2"/>
    <s v=" Plato_4"/>
    <s v=" Plato_10"/>
    <s v=" Plato_2"/>
    <n v="290"/>
    <x v="2"/>
    <x v="2"/>
    <s v="02:17"/>
    <s v="04:19"/>
    <d v="1899-12-30T02:02:00"/>
    <d v="1899-12-30T02:02:00"/>
    <m/>
    <b v="0"/>
    <n v="118"/>
    <d v="1899-12-30T01:58:00"/>
    <d v="1899-12-30T00:04:00"/>
    <x v="0"/>
    <x v="296"/>
  </r>
  <r>
    <x v="4"/>
    <s v="Cliente_385"/>
    <n v="6"/>
    <d v="2023-04-03T02:14:00"/>
    <d v="2023-04-03T04:08:00"/>
    <x v="3"/>
    <x v="0"/>
    <x v="2"/>
    <x v="294"/>
    <x v="0"/>
    <x v="300"/>
    <x v="7"/>
    <x v="1"/>
    <s v=" Plato_10"/>
    <s v=" Plato_9"/>
    <s v=" Plato_3"/>
    <n v="223"/>
    <x v="2"/>
    <x v="2"/>
    <s v="02:14"/>
    <s v="04:08"/>
    <d v="1899-12-30T01:54:00"/>
    <d v="1899-12-30T01:54:00"/>
    <m/>
    <b v="0"/>
    <n v="183"/>
    <d v="1899-12-30T03:03:00"/>
    <d v="1899-12-30T00:00:00"/>
    <x v="1"/>
    <x v="297"/>
  </r>
  <r>
    <x v="16"/>
    <s v="Cliente_929"/>
    <n v="2"/>
    <d v="2023-04-03T01:20:00"/>
    <d v="2023-04-03T04:56:00"/>
    <x v="1"/>
    <x v="1"/>
    <x v="2"/>
    <x v="295"/>
    <x v="0"/>
    <x v="301"/>
    <x v="1"/>
    <x v="6"/>
    <m/>
    <m/>
    <m/>
    <n v="96"/>
    <x v="2"/>
    <x v="2"/>
    <s v="01:20"/>
    <s v="04:56"/>
    <d v="1899-12-30T03:36:00"/>
    <d v="1899-12-30T03:36:00"/>
    <m/>
    <b v="0"/>
    <n v="15"/>
    <d v="1899-12-30T00:15:00"/>
    <d v="1899-12-30T03:21:00"/>
    <x v="0"/>
    <x v="298"/>
  </r>
  <r>
    <x v="9"/>
    <s v="Cliente_986"/>
    <n v="5"/>
    <d v="2023-04-03T03:38:00"/>
    <d v="2023-04-03T06:24:00"/>
    <x v="3"/>
    <x v="1"/>
    <x v="0"/>
    <x v="296"/>
    <x v="2"/>
    <x v="302"/>
    <x v="2"/>
    <x v="12"/>
    <s v=" Plato_20"/>
    <s v=" Plato_10"/>
    <s v=" Plato_7"/>
    <n v="210"/>
    <x v="2"/>
    <x v="2"/>
    <s v="03:38"/>
    <s v="06:24"/>
    <d v="1899-12-30T03:01:00"/>
    <d v="1899-12-30T02:46:00"/>
    <d v="1899-12-30T00:15:00"/>
    <b v="1"/>
    <n v="92"/>
    <d v="1899-12-30T01:32:00"/>
    <d v="1899-12-30T01:29:00"/>
    <x v="0"/>
    <x v="299"/>
  </r>
  <r>
    <x v="1"/>
    <s v="Cliente_994"/>
    <n v="4"/>
    <d v="2023-04-03T03:24:00"/>
    <d v="2023-04-03T04:40:00"/>
    <x v="1"/>
    <x v="0"/>
    <x v="2"/>
    <x v="297"/>
    <x v="0"/>
    <x v="303"/>
    <x v="1"/>
    <x v="6"/>
    <s v=" Plato_13"/>
    <s v=" Plato_20"/>
    <s v=" Plato_17"/>
    <n v="279"/>
    <x v="2"/>
    <x v="2"/>
    <s v="03:24"/>
    <s v="04:40"/>
    <d v="1899-12-30T01:16:00"/>
    <d v="1899-12-30T01:16:00"/>
    <m/>
    <b v="0"/>
    <n v="85"/>
    <d v="1899-12-30T01:25:00"/>
    <d v="1899-12-30T00:00:00"/>
    <x v="1"/>
    <x v="300"/>
  </r>
  <r>
    <x v="15"/>
    <s v="Cliente_648"/>
    <n v="2"/>
    <d v="2023-04-03T00:45:00"/>
    <d v="2023-04-03T04:13:00"/>
    <x v="1"/>
    <x v="0"/>
    <x v="2"/>
    <x v="298"/>
    <x v="0"/>
    <x v="304"/>
    <x v="9"/>
    <x v="5"/>
    <s v=" Plato_14"/>
    <m/>
    <m/>
    <n v="128"/>
    <x v="2"/>
    <x v="2"/>
    <s v="00:45"/>
    <s v="04:13"/>
    <d v="1899-12-30T03:28:00"/>
    <d v="1899-12-30T03:28:00"/>
    <m/>
    <b v="0"/>
    <n v="65"/>
    <d v="1899-12-30T01:05:00"/>
    <d v="1899-12-30T02:23:00"/>
    <x v="0"/>
    <x v="301"/>
  </r>
  <r>
    <x v="5"/>
    <s v="Cliente_702"/>
    <n v="4"/>
    <d v="2023-04-03T00:03:00"/>
    <d v="2023-04-03T02:32:00"/>
    <x v="3"/>
    <x v="0"/>
    <x v="2"/>
    <x v="299"/>
    <x v="2"/>
    <x v="305"/>
    <x v="9"/>
    <x v="6"/>
    <m/>
    <m/>
    <m/>
    <n v="32"/>
    <x v="2"/>
    <x v="2"/>
    <s v="00:03"/>
    <s v="02:32"/>
    <d v="1899-12-30T02:44:00"/>
    <d v="1899-12-30T02:29:00"/>
    <d v="1899-12-30T00:15:00"/>
    <b v="1"/>
    <n v="21"/>
    <d v="1899-12-30T00:21:00"/>
    <d v="1899-12-30T02:23:00"/>
    <x v="0"/>
    <x v="302"/>
  </r>
  <r>
    <x v="2"/>
    <s v="Cliente_175"/>
    <n v="5"/>
    <d v="2023-04-03T03:09:00"/>
    <d v="2023-04-03T05:39:00"/>
    <x v="1"/>
    <x v="0"/>
    <x v="1"/>
    <x v="300"/>
    <x v="1"/>
    <x v="306"/>
    <x v="4"/>
    <x v="16"/>
    <m/>
    <m/>
    <m/>
    <n v="63"/>
    <x v="2"/>
    <x v="2"/>
    <s v="03:09"/>
    <s v="05:39"/>
    <d v="1899-12-30T02:30:00"/>
    <d v="1899-12-30T02:30:00"/>
    <m/>
    <b v="0"/>
    <n v="39"/>
    <d v="1899-12-30T00:39:00"/>
    <d v="1899-12-30T01:51:00"/>
    <x v="0"/>
    <x v="303"/>
  </r>
  <r>
    <x v="9"/>
    <s v="Cliente_846"/>
    <n v="6"/>
    <d v="2023-04-03T01:55:00"/>
    <d v="2023-04-03T04:39:00"/>
    <x v="2"/>
    <x v="0"/>
    <x v="2"/>
    <x v="301"/>
    <x v="0"/>
    <x v="307"/>
    <x v="7"/>
    <x v="9"/>
    <s v=" Plato_8"/>
    <s v=" Plato_17"/>
    <s v=" Plato_16"/>
    <n v="222"/>
    <x v="2"/>
    <x v="2"/>
    <s v="01:55"/>
    <s v="04:39"/>
    <d v="1899-12-30T02:44:00"/>
    <d v="1899-12-30T02:44:00"/>
    <m/>
    <b v="0"/>
    <n v="186"/>
    <d v="1899-12-30T03:06:00"/>
    <d v="1899-12-30T00:00:00"/>
    <x v="1"/>
    <x v="304"/>
  </r>
  <r>
    <x v="12"/>
    <s v="Cliente_620"/>
    <n v="3"/>
    <d v="2023-04-03T00:28:00"/>
    <d v="2023-04-03T04:05:00"/>
    <x v="1"/>
    <x v="0"/>
    <x v="2"/>
    <x v="302"/>
    <x v="0"/>
    <x v="308"/>
    <x v="10"/>
    <x v="2"/>
    <s v=" Plato_17"/>
    <s v=" Plato_8"/>
    <m/>
    <n v="172"/>
    <x v="2"/>
    <x v="2"/>
    <s v="00:28"/>
    <s v="04:05"/>
    <d v="1899-12-30T03:37:00"/>
    <d v="1899-12-30T03:37:00"/>
    <m/>
    <b v="0"/>
    <n v="123"/>
    <d v="1899-12-30T02:03:00"/>
    <d v="1899-12-30T01:34:00"/>
    <x v="0"/>
    <x v="305"/>
  </r>
  <r>
    <x v="6"/>
    <s v="Cliente_672"/>
    <n v="3"/>
    <d v="2023-04-03T03:04:00"/>
    <d v="2023-04-03T06:23:00"/>
    <x v="3"/>
    <x v="2"/>
    <x v="2"/>
    <x v="303"/>
    <x v="1"/>
    <x v="309"/>
    <x v="7"/>
    <x v="14"/>
    <s v=" Plato_2"/>
    <m/>
    <m/>
    <n v="138"/>
    <x v="2"/>
    <x v="2"/>
    <s v="03:04"/>
    <s v="06:23"/>
    <d v="1899-12-30T03:19:00"/>
    <d v="1899-12-30T03:19:00"/>
    <m/>
    <b v="0"/>
    <n v="97"/>
    <d v="1899-12-30T01:37:00"/>
    <d v="1899-12-30T01:42:00"/>
    <x v="0"/>
    <x v="306"/>
  </r>
  <r>
    <x v="1"/>
    <s v="Cliente_735"/>
    <n v="4"/>
    <d v="2023-04-03T01:40:00"/>
    <d v="2023-04-03T02:43:00"/>
    <x v="0"/>
    <x v="1"/>
    <x v="1"/>
    <x v="304"/>
    <x v="2"/>
    <x v="310"/>
    <x v="3"/>
    <x v="0"/>
    <s v=" Plato_9"/>
    <m/>
    <m/>
    <n v="53"/>
    <x v="2"/>
    <x v="2"/>
    <s v="01:40"/>
    <s v="02:43"/>
    <d v="1899-12-30T01:18:00"/>
    <d v="1899-12-30T01:03:00"/>
    <d v="1899-12-30T00:15:00"/>
    <b v="1"/>
    <n v="74"/>
    <d v="1899-12-30T01:14:00"/>
    <d v="1899-12-30T00:04:00"/>
    <x v="0"/>
    <x v="307"/>
  </r>
  <r>
    <x v="10"/>
    <s v="Cliente_268"/>
    <n v="4"/>
    <d v="2023-04-03T03:07:00"/>
    <d v="2023-04-03T06:12:00"/>
    <x v="0"/>
    <x v="0"/>
    <x v="2"/>
    <x v="305"/>
    <x v="0"/>
    <x v="311"/>
    <x v="7"/>
    <x v="6"/>
    <s v=" Plato_8"/>
    <m/>
    <m/>
    <n v="134"/>
    <x v="2"/>
    <x v="2"/>
    <s v="03:07"/>
    <s v="06:12"/>
    <d v="1899-12-30T03:05:00"/>
    <d v="1899-12-30T03:05:00"/>
    <m/>
    <b v="0"/>
    <n v="55"/>
    <d v="1899-12-30T00:55:00"/>
    <d v="1899-12-30T02:10:00"/>
    <x v="0"/>
    <x v="308"/>
  </r>
  <r>
    <x v="0"/>
    <s v="Cliente_974"/>
    <n v="3"/>
    <d v="2023-04-03T02:23:00"/>
    <d v="2023-04-03T05:46:00"/>
    <x v="1"/>
    <x v="1"/>
    <x v="0"/>
    <x v="306"/>
    <x v="0"/>
    <x v="312"/>
    <x v="0"/>
    <x v="4"/>
    <s v=" Plato_17"/>
    <s v=" Plato_19"/>
    <s v=" Plato_7"/>
    <n v="232"/>
    <x v="2"/>
    <x v="2"/>
    <s v="02:23"/>
    <s v="05:46"/>
    <d v="1899-12-30T03:23:00"/>
    <d v="1899-12-30T03:23:00"/>
    <m/>
    <b v="0"/>
    <n v="106"/>
    <d v="1899-12-30T01:46:00"/>
    <d v="1899-12-30T01:37:00"/>
    <x v="0"/>
    <x v="309"/>
  </r>
  <r>
    <x v="2"/>
    <s v="Cliente_161"/>
    <n v="5"/>
    <d v="2023-04-03T00:46:00"/>
    <d v="2023-04-03T03:53:00"/>
    <x v="4"/>
    <x v="0"/>
    <x v="0"/>
    <x v="307"/>
    <x v="2"/>
    <x v="313"/>
    <x v="9"/>
    <x v="18"/>
    <m/>
    <m/>
    <m/>
    <n v="27"/>
    <x v="2"/>
    <x v="2"/>
    <s v="00:46"/>
    <s v="03:53"/>
    <d v="1899-12-30T03:22:00"/>
    <d v="1899-12-30T03:07:00"/>
    <d v="1899-12-30T00:15:00"/>
    <b v="1"/>
    <n v="5"/>
    <d v="1899-12-30T00:05:00"/>
    <d v="1899-12-30T03:17:00"/>
    <x v="0"/>
    <x v="310"/>
  </r>
  <r>
    <x v="9"/>
    <s v="Cliente_600"/>
    <n v="1"/>
    <d v="2023-04-03T00:12:00"/>
    <d v="2023-04-03T03:29:00"/>
    <x v="2"/>
    <x v="0"/>
    <x v="2"/>
    <x v="308"/>
    <x v="1"/>
    <x v="314"/>
    <x v="9"/>
    <x v="15"/>
    <s v=" Plato_16"/>
    <s v=" Plato_9"/>
    <s v=" Plato_13"/>
    <n v="161"/>
    <x v="2"/>
    <x v="2"/>
    <s v="00:12"/>
    <s v="03:29"/>
    <d v="1899-12-30T03:17:00"/>
    <d v="1899-12-30T03:17:00"/>
    <m/>
    <b v="0"/>
    <n v="126"/>
    <d v="1899-12-30T02:06:00"/>
    <d v="1899-12-30T01:11:00"/>
    <x v="0"/>
    <x v="311"/>
  </r>
  <r>
    <x v="10"/>
    <s v="Cliente_654"/>
    <n v="2"/>
    <d v="2023-04-03T01:38:00"/>
    <d v="2023-04-03T05:32:00"/>
    <x v="3"/>
    <x v="1"/>
    <x v="2"/>
    <x v="309"/>
    <x v="0"/>
    <x v="315"/>
    <x v="4"/>
    <x v="13"/>
    <s v=" Plato_13"/>
    <s v=" Plato_6"/>
    <s v=" Plato_20"/>
    <n v="160"/>
    <x v="2"/>
    <x v="2"/>
    <s v="01:38"/>
    <s v="05:32"/>
    <d v="1899-12-30T03:54:00"/>
    <d v="1899-12-30T03:54:00"/>
    <m/>
    <b v="0"/>
    <n v="158"/>
    <d v="1899-12-30T02:38:00"/>
    <d v="1899-12-30T01:16:00"/>
    <x v="0"/>
    <x v="312"/>
  </r>
  <r>
    <x v="6"/>
    <s v="Cliente_440"/>
    <n v="2"/>
    <d v="2023-04-03T02:25:00"/>
    <d v="2023-04-03T06:16:00"/>
    <x v="2"/>
    <x v="1"/>
    <x v="1"/>
    <x v="310"/>
    <x v="1"/>
    <x v="316"/>
    <x v="7"/>
    <x v="7"/>
    <s v=" Plato_18"/>
    <s v=" Plato_15"/>
    <m/>
    <n v="178"/>
    <x v="2"/>
    <x v="2"/>
    <s v="02:25"/>
    <s v="06:16"/>
    <d v="1899-12-30T03:51:00"/>
    <d v="1899-12-30T03:51:00"/>
    <m/>
    <b v="0"/>
    <n v="88"/>
    <d v="1899-12-30T01:28:00"/>
    <d v="1899-12-30T02:23:00"/>
    <x v="0"/>
    <x v="313"/>
  </r>
  <r>
    <x v="18"/>
    <s v="Cliente_269"/>
    <n v="3"/>
    <d v="2023-04-03T03:33:00"/>
    <d v="2023-04-03T05:09:00"/>
    <x v="0"/>
    <x v="2"/>
    <x v="2"/>
    <x v="311"/>
    <x v="0"/>
    <x v="317"/>
    <x v="5"/>
    <x v="11"/>
    <m/>
    <m/>
    <m/>
    <n v="29"/>
    <x v="2"/>
    <x v="2"/>
    <s v="03:33"/>
    <s v="05:09"/>
    <d v="1899-12-30T01:36:00"/>
    <d v="1899-12-30T01:36:00"/>
    <m/>
    <b v="0"/>
    <n v="39"/>
    <d v="1899-12-30T00:39:00"/>
    <d v="1899-12-30T00:57:00"/>
    <x v="0"/>
    <x v="314"/>
  </r>
  <r>
    <x v="15"/>
    <s v="Cliente_12"/>
    <n v="1"/>
    <d v="2023-04-03T00:48:00"/>
    <d v="2023-04-03T03:59:00"/>
    <x v="1"/>
    <x v="0"/>
    <x v="1"/>
    <x v="312"/>
    <x v="1"/>
    <x v="318"/>
    <x v="6"/>
    <x v="6"/>
    <s v=" Plato_8"/>
    <s v=" Plato_20"/>
    <s v=" Plato_17"/>
    <n v="268"/>
    <x v="2"/>
    <x v="2"/>
    <s v="00:48"/>
    <s v="03:59"/>
    <d v="1899-12-30T03:11:00"/>
    <d v="1899-12-30T03:11:00"/>
    <m/>
    <b v="0"/>
    <n v="126"/>
    <d v="1899-12-30T02:06:00"/>
    <d v="1899-12-30T01:05:00"/>
    <x v="0"/>
    <x v="315"/>
  </r>
  <r>
    <x v="12"/>
    <s v="Cliente_294"/>
    <n v="1"/>
    <d v="2023-04-03T01:30:00"/>
    <d v="2023-04-03T04:17:00"/>
    <x v="0"/>
    <x v="0"/>
    <x v="0"/>
    <x v="313"/>
    <x v="0"/>
    <x v="319"/>
    <x v="0"/>
    <x v="16"/>
    <s v=" Plato_5"/>
    <s v=" Plato_18"/>
    <m/>
    <n v="98"/>
    <x v="2"/>
    <x v="2"/>
    <s v="01:30"/>
    <s v="04:17"/>
    <d v="1899-12-30T02:47:00"/>
    <d v="1899-12-30T02:47:00"/>
    <m/>
    <b v="0"/>
    <n v="130"/>
    <d v="1899-12-30T02:10:00"/>
    <d v="1899-12-30T00:37:00"/>
    <x v="0"/>
    <x v="316"/>
  </r>
  <r>
    <x v="13"/>
    <s v="Cliente_659"/>
    <n v="5"/>
    <d v="2023-04-03T02:04:00"/>
    <d v="2023-04-03T04:18:00"/>
    <x v="1"/>
    <x v="0"/>
    <x v="2"/>
    <x v="314"/>
    <x v="1"/>
    <x v="320"/>
    <x v="5"/>
    <x v="10"/>
    <s v=" Plato_5"/>
    <s v=" Plato_14"/>
    <m/>
    <n v="141"/>
    <x v="2"/>
    <x v="2"/>
    <s v="02:04"/>
    <s v="04:18"/>
    <d v="1899-12-30T02:14:00"/>
    <d v="1899-12-30T02:14:00"/>
    <m/>
    <b v="0"/>
    <n v="95"/>
    <d v="1899-12-30T01:35:00"/>
    <d v="1899-12-30T00:39:00"/>
    <x v="0"/>
    <x v="317"/>
  </r>
  <r>
    <x v="14"/>
    <s v="Cliente_47"/>
    <n v="1"/>
    <d v="2023-04-03T03:41:00"/>
    <d v="2023-04-03T05:47:00"/>
    <x v="2"/>
    <x v="2"/>
    <x v="2"/>
    <x v="315"/>
    <x v="2"/>
    <x v="321"/>
    <x v="8"/>
    <x v="6"/>
    <s v=" Plato_13"/>
    <m/>
    <m/>
    <n v="85"/>
    <x v="2"/>
    <x v="2"/>
    <s v="03:41"/>
    <s v="05:47"/>
    <d v="1899-12-30T02:21:00"/>
    <d v="1899-12-30T02:06:00"/>
    <d v="1899-12-30T00:15:00"/>
    <b v="1"/>
    <n v="60"/>
    <d v="1899-12-30T01:00:00"/>
    <d v="1899-12-30T01:21:00"/>
    <x v="0"/>
    <x v="318"/>
  </r>
  <r>
    <x v="4"/>
    <s v="Cliente_544"/>
    <n v="1"/>
    <d v="2023-04-03T01:23:00"/>
    <d v="2023-04-03T04:19:00"/>
    <x v="3"/>
    <x v="1"/>
    <x v="1"/>
    <x v="275"/>
    <x v="1"/>
    <x v="322"/>
    <x v="9"/>
    <x v="7"/>
    <s v=" Plato_9"/>
    <s v=" Plato_7"/>
    <s v=" Plato_4"/>
    <n v="208"/>
    <x v="2"/>
    <x v="2"/>
    <s v="01:23"/>
    <s v="04:19"/>
    <d v="1899-12-30T02:56:00"/>
    <d v="1899-12-30T02:56:00"/>
    <m/>
    <b v="0"/>
    <n v="122"/>
    <d v="1899-12-30T02:02:00"/>
    <d v="1899-12-30T00:54:00"/>
    <x v="0"/>
    <x v="319"/>
  </r>
  <r>
    <x v="12"/>
    <s v="Cliente_633"/>
    <n v="6"/>
    <d v="2023-04-03T00:43:00"/>
    <d v="2023-04-03T01:51:00"/>
    <x v="1"/>
    <x v="2"/>
    <x v="2"/>
    <x v="316"/>
    <x v="1"/>
    <x v="323"/>
    <x v="4"/>
    <x v="8"/>
    <s v=" Plato_6"/>
    <s v=" Plato_10"/>
    <m/>
    <n v="137"/>
    <x v="2"/>
    <x v="2"/>
    <s v="00:43"/>
    <s v="01:51"/>
    <d v="1899-12-30T01:08:00"/>
    <d v="1899-12-30T01:08:00"/>
    <m/>
    <b v="0"/>
    <n v="90"/>
    <d v="1899-12-30T01:30:00"/>
    <d v="1899-12-30T00:00:00"/>
    <x v="1"/>
    <x v="320"/>
  </r>
  <r>
    <x v="13"/>
    <s v="Cliente_154"/>
    <n v="1"/>
    <d v="2023-04-03T01:00:00"/>
    <d v="2023-04-03T02:18:00"/>
    <x v="2"/>
    <x v="0"/>
    <x v="2"/>
    <x v="317"/>
    <x v="0"/>
    <x v="324"/>
    <x v="4"/>
    <x v="16"/>
    <s v=" Plato_17"/>
    <s v=" Plato_8"/>
    <s v=" Plato_15"/>
    <n v="154"/>
    <x v="2"/>
    <x v="2"/>
    <s v="01:00"/>
    <s v="02:18"/>
    <d v="1899-12-30T01:18:00"/>
    <d v="1899-12-30T01:18:00"/>
    <m/>
    <b v="0"/>
    <n v="71"/>
    <d v="1899-12-30T01:11:00"/>
    <d v="1899-12-30T00:07:00"/>
    <x v="0"/>
    <x v="321"/>
  </r>
  <r>
    <x v="9"/>
    <s v="Cliente_489"/>
    <n v="4"/>
    <d v="2023-04-04T01:39:00"/>
    <d v="2023-04-04T05:34:00"/>
    <x v="1"/>
    <x v="1"/>
    <x v="0"/>
    <x v="318"/>
    <x v="2"/>
    <x v="325"/>
    <x v="4"/>
    <x v="5"/>
    <s v=" Plato_4"/>
    <s v=" Plato_16"/>
    <m/>
    <n v="81"/>
    <x v="3"/>
    <x v="3"/>
    <s v="01:39"/>
    <s v="05:34"/>
    <d v="1899-12-30T04:10:00"/>
    <d v="1899-12-30T03:55:00"/>
    <d v="1899-12-30T00:15:00"/>
    <b v="1"/>
    <n v="91"/>
    <d v="1899-12-30T01:31:00"/>
    <d v="1899-12-30T02:39:00"/>
    <x v="0"/>
    <x v="322"/>
  </r>
  <r>
    <x v="14"/>
    <s v="Cliente_336"/>
    <n v="5"/>
    <d v="2023-04-04T02:59:00"/>
    <d v="2023-04-04T04:36:00"/>
    <x v="3"/>
    <x v="2"/>
    <x v="2"/>
    <x v="319"/>
    <x v="0"/>
    <x v="326"/>
    <x v="1"/>
    <x v="9"/>
    <s v=" Plato_4"/>
    <s v=" Plato_6"/>
    <m/>
    <n v="147"/>
    <x v="3"/>
    <x v="3"/>
    <s v="02:59"/>
    <s v="04:36"/>
    <d v="1899-12-30T01:37:00"/>
    <d v="1899-12-30T01:37:00"/>
    <m/>
    <b v="0"/>
    <n v="74"/>
    <d v="1899-12-30T01:14:00"/>
    <d v="1899-12-30T00:23:00"/>
    <x v="0"/>
    <x v="323"/>
  </r>
  <r>
    <x v="17"/>
    <s v="Cliente_350"/>
    <n v="3"/>
    <d v="2023-04-04T01:44:00"/>
    <d v="2023-04-04T04:07:00"/>
    <x v="2"/>
    <x v="2"/>
    <x v="2"/>
    <x v="318"/>
    <x v="0"/>
    <x v="327"/>
    <x v="9"/>
    <x v="5"/>
    <m/>
    <m/>
    <m/>
    <n v="35"/>
    <x v="3"/>
    <x v="3"/>
    <s v="01:44"/>
    <s v="04:07"/>
    <d v="1899-12-30T02:23:00"/>
    <d v="1899-12-30T02:23:00"/>
    <m/>
    <b v="0"/>
    <n v="21"/>
    <d v="1899-12-30T00:21:00"/>
    <d v="1899-12-30T02:02:00"/>
    <x v="0"/>
    <x v="324"/>
  </r>
  <r>
    <x v="18"/>
    <s v="Cliente_797"/>
    <n v="1"/>
    <d v="2023-04-04T00:26:00"/>
    <d v="2023-04-04T02:41:00"/>
    <x v="2"/>
    <x v="0"/>
    <x v="2"/>
    <x v="320"/>
    <x v="2"/>
    <x v="328"/>
    <x v="6"/>
    <x v="16"/>
    <s v=" Plato_20"/>
    <s v=" Plato_17"/>
    <s v=" Plato_14"/>
    <n v="207"/>
    <x v="3"/>
    <x v="3"/>
    <s v="00:26"/>
    <s v="02:41"/>
    <d v="1899-12-30T02:30:00"/>
    <d v="1899-12-30T02:15:00"/>
    <d v="1899-12-30T00:15:00"/>
    <b v="1"/>
    <n v="139"/>
    <d v="1899-12-30T02:19:00"/>
    <d v="1899-12-30T00:11:00"/>
    <x v="0"/>
    <x v="325"/>
  </r>
  <r>
    <x v="0"/>
    <s v="Cliente_436"/>
    <n v="6"/>
    <d v="2023-04-04T01:50:00"/>
    <d v="2023-04-04T03:57:00"/>
    <x v="0"/>
    <x v="1"/>
    <x v="2"/>
    <x v="321"/>
    <x v="2"/>
    <x v="329"/>
    <x v="6"/>
    <x v="15"/>
    <s v=" Plato_16"/>
    <s v=" Plato_14"/>
    <s v=" Plato_13"/>
    <n v="217"/>
    <x v="3"/>
    <x v="3"/>
    <s v="01:50"/>
    <s v="03:57"/>
    <d v="1899-12-30T02:22:00"/>
    <d v="1899-12-30T02:07:00"/>
    <d v="1899-12-30T00:15:00"/>
    <b v="1"/>
    <n v="140"/>
    <d v="1899-12-30T02:20:00"/>
    <d v="1899-12-30T00:02:00"/>
    <x v="0"/>
    <x v="326"/>
  </r>
  <r>
    <x v="2"/>
    <s v="Cliente_597"/>
    <n v="3"/>
    <d v="2023-04-04T03:06:00"/>
    <d v="2023-04-04T06:17:00"/>
    <x v="4"/>
    <x v="2"/>
    <x v="0"/>
    <x v="322"/>
    <x v="0"/>
    <x v="330"/>
    <x v="3"/>
    <x v="4"/>
    <s v=" Plato_8"/>
    <s v=" Plato_7"/>
    <s v=" Plato_1"/>
    <n v="173"/>
    <x v="3"/>
    <x v="3"/>
    <s v="03:06"/>
    <s v="06:17"/>
    <d v="1899-12-30T03:11:00"/>
    <d v="1899-12-30T03:11:00"/>
    <m/>
    <b v="0"/>
    <n v="121"/>
    <d v="1899-12-30T02:01:00"/>
    <d v="1899-12-30T01:10:00"/>
    <x v="0"/>
    <x v="327"/>
  </r>
  <r>
    <x v="1"/>
    <s v="Cliente_823"/>
    <n v="1"/>
    <d v="2023-04-04T00:14:00"/>
    <d v="2023-04-04T01:29:00"/>
    <x v="2"/>
    <x v="0"/>
    <x v="0"/>
    <x v="323"/>
    <x v="0"/>
    <x v="331"/>
    <x v="10"/>
    <x v="2"/>
    <m/>
    <m/>
    <m/>
    <n v="120"/>
    <x v="3"/>
    <x v="3"/>
    <s v="00:14"/>
    <s v="01:29"/>
    <d v="1899-12-30T01:15:00"/>
    <d v="1899-12-30T01:15:00"/>
    <m/>
    <b v="0"/>
    <n v="17"/>
    <d v="1899-12-30T00:17:00"/>
    <d v="1899-12-30T00:58:00"/>
    <x v="0"/>
    <x v="328"/>
  </r>
  <r>
    <x v="1"/>
    <s v="Cliente_690"/>
    <n v="1"/>
    <d v="2023-04-04T03:10:00"/>
    <d v="2023-04-04T04:29:00"/>
    <x v="4"/>
    <x v="2"/>
    <x v="2"/>
    <x v="324"/>
    <x v="1"/>
    <x v="332"/>
    <x v="3"/>
    <x v="17"/>
    <s v=" Plato_4"/>
    <m/>
    <m/>
    <n v="72"/>
    <x v="3"/>
    <x v="3"/>
    <s v="03:10"/>
    <s v="04:29"/>
    <d v="1899-12-30T01:19:00"/>
    <d v="1899-12-30T01:19:00"/>
    <m/>
    <b v="0"/>
    <n v="61"/>
    <d v="1899-12-30T01:01:00"/>
    <d v="1899-12-30T00:18:00"/>
    <x v="0"/>
    <x v="329"/>
  </r>
  <r>
    <x v="14"/>
    <s v="Cliente_216"/>
    <n v="4"/>
    <d v="2023-04-04T02:51:00"/>
    <d v="2023-04-04T06:31:00"/>
    <x v="1"/>
    <x v="1"/>
    <x v="2"/>
    <x v="325"/>
    <x v="1"/>
    <x v="333"/>
    <x v="10"/>
    <x v="16"/>
    <s v=" Plato_14"/>
    <s v=" Plato_7"/>
    <s v=" Plato_2"/>
    <n v="173"/>
    <x v="3"/>
    <x v="3"/>
    <s v="02:51"/>
    <s v="06:31"/>
    <d v="1899-12-30T03:40:00"/>
    <d v="1899-12-30T03:40:00"/>
    <m/>
    <b v="0"/>
    <n v="156"/>
    <d v="1899-12-30T02:36:00"/>
    <d v="1899-12-30T01:04:00"/>
    <x v="0"/>
    <x v="330"/>
  </r>
  <r>
    <x v="9"/>
    <s v="Cliente_546"/>
    <n v="3"/>
    <d v="2023-04-04T01:56:00"/>
    <d v="2023-04-04T03:09:00"/>
    <x v="4"/>
    <x v="0"/>
    <x v="0"/>
    <x v="138"/>
    <x v="1"/>
    <x v="334"/>
    <x v="2"/>
    <x v="8"/>
    <s v=" Plato_16"/>
    <m/>
    <m/>
    <n v="114"/>
    <x v="3"/>
    <x v="3"/>
    <s v="01:56"/>
    <s v="03:09"/>
    <d v="1899-12-30T01:13:00"/>
    <d v="1899-12-30T01:13:00"/>
    <m/>
    <b v="0"/>
    <n v="69"/>
    <d v="1899-12-30T01:09:00"/>
    <d v="1899-12-30T00:04:00"/>
    <x v="0"/>
    <x v="331"/>
  </r>
  <r>
    <x v="17"/>
    <s v="Cliente_524"/>
    <n v="5"/>
    <d v="2023-04-04T01:35:00"/>
    <d v="2023-04-04T04:51:00"/>
    <x v="2"/>
    <x v="2"/>
    <x v="2"/>
    <x v="326"/>
    <x v="1"/>
    <x v="335"/>
    <x v="10"/>
    <x v="16"/>
    <s v=" Plato_12"/>
    <s v=" Plato_10"/>
    <m/>
    <n v="158"/>
    <x v="3"/>
    <x v="3"/>
    <s v="01:35"/>
    <s v="04:51"/>
    <d v="1899-12-30T03:16:00"/>
    <d v="1899-12-30T03:16:00"/>
    <m/>
    <b v="0"/>
    <n v="65"/>
    <d v="1899-12-30T01:05:00"/>
    <d v="1899-12-30T02:11:00"/>
    <x v="0"/>
    <x v="332"/>
  </r>
  <r>
    <x v="7"/>
    <s v="Cliente_193"/>
    <n v="2"/>
    <d v="2023-04-04T01:38:00"/>
    <d v="2023-04-04T04:31:00"/>
    <x v="3"/>
    <x v="2"/>
    <x v="2"/>
    <x v="327"/>
    <x v="0"/>
    <x v="336"/>
    <x v="2"/>
    <x v="0"/>
    <s v=" Plato_16"/>
    <m/>
    <m/>
    <n v="100"/>
    <x v="3"/>
    <x v="3"/>
    <s v="01:38"/>
    <s v="04:31"/>
    <d v="1899-12-30T02:53:00"/>
    <d v="1899-12-30T02:53:00"/>
    <m/>
    <b v="0"/>
    <n v="58"/>
    <d v="1899-12-30T00:58:00"/>
    <d v="1899-12-30T01:55:00"/>
    <x v="0"/>
    <x v="333"/>
  </r>
  <r>
    <x v="13"/>
    <s v="Cliente_794"/>
    <n v="2"/>
    <d v="2023-04-04T00:32:00"/>
    <d v="2023-04-04T03:30:00"/>
    <x v="3"/>
    <x v="0"/>
    <x v="0"/>
    <x v="328"/>
    <x v="0"/>
    <x v="337"/>
    <x v="8"/>
    <x v="9"/>
    <s v=" Plato_13"/>
    <s v=" Plato_15"/>
    <s v=" Plato_3"/>
    <n v="279"/>
    <x v="3"/>
    <x v="3"/>
    <s v="00:32"/>
    <s v="03:30"/>
    <d v="1899-12-30T02:58:00"/>
    <d v="1899-12-30T02:58:00"/>
    <m/>
    <b v="0"/>
    <n v="143"/>
    <d v="1899-12-30T02:23:00"/>
    <d v="1899-12-30T00:35:00"/>
    <x v="0"/>
    <x v="334"/>
  </r>
  <r>
    <x v="18"/>
    <s v="Cliente_602"/>
    <n v="2"/>
    <d v="2023-04-04T00:00:00"/>
    <d v="2023-04-04T02:01:00"/>
    <x v="0"/>
    <x v="1"/>
    <x v="0"/>
    <x v="329"/>
    <x v="0"/>
    <x v="338"/>
    <x v="4"/>
    <x v="11"/>
    <s v=" Plato_14"/>
    <m/>
    <m/>
    <n v="104"/>
    <x v="3"/>
    <x v="3"/>
    <s v="00:00"/>
    <s v="02:01"/>
    <d v="1899-12-30T02:01:00"/>
    <d v="1899-12-30T02:01:00"/>
    <m/>
    <b v="0"/>
    <n v="46"/>
    <d v="1899-12-30T00:46:00"/>
    <d v="1899-12-30T01:15:00"/>
    <x v="0"/>
    <x v="335"/>
  </r>
  <r>
    <x v="8"/>
    <s v="Cliente_296"/>
    <n v="1"/>
    <d v="2023-04-04T01:12:00"/>
    <d v="2023-04-04T04:38:00"/>
    <x v="0"/>
    <x v="0"/>
    <x v="2"/>
    <x v="330"/>
    <x v="1"/>
    <x v="339"/>
    <x v="0"/>
    <x v="2"/>
    <s v=" Plato_16"/>
    <m/>
    <m/>
    <n v="164"/>
    <x v="3"/>
    <x v="3"/>
    <s v="01:12"/>
    <s v="04:38"/>
    <d v="1899-12-30T03:26:00"/>
    <d v="1899-12-30T03:26:00"/>
    <m/>
    <b v="0"/>
    <n v="91"/>
    <d v="1899-12-30T01:31:00"/>
    <d v="1899-12-30T01:55:00"/>
    <x v="0"/>
    <x v="336"/>
  </r>
  <r>
    <x v="9"/>
    <s v="Cliente_568"/>
    <n v="5"/>
    <d v="2023-04-04T02:05:00"/>
    <d v="2023-04-04T04:19:00"/>
    <x v="0"/>
    <x v="1"/>
    <x v="2"/>
    <x v="331"/>
    <x v="1"/>
    <x v="340"/>
    <x v="4"/>
    <x v="10"/>
    <s v=" Plato_5"/>
    <s v=" Plato_8"/>
    <m/>
    <n v="177"/>
    <x v="3"/>
    <x v="3"/>
    <s v="02:05"/>
    <s v="04:19"/>
    <d v="1899-12-30T02:14:00"/>
    <d v="1899-12-30T02:14:00"/>
    <m/>
    <b v="0"/>
    <n v="88"/>
    <d v="1899-12-30T01:28:00"/>
    <d v="1899-12-30T00:46:00"/>
    <x v="0"/>
    <x v="337"/>
  </r>
  <r>
    <x v="19"/>
    <s v="Cliente_897"/>
    <n v="5"/>
    <d v="2023-04-04T02:30:00"/>
    <d v="2023-04-04T06:11:00"/>
    <x v="0"/>
    <x v="1"/>
    <x v="2"/>
    <x v="332"/>
    <x v="1"/>
    <x v="341"/>
    <x v="6"/>
    <x v="19"/>
    <s v=" Plato_16"/>
    <m/>
    <m/>
    <n v="102"/>
    <x v="3"/>
    <x v="3"/>
    <s v="02:30"/>
    <s v="06:11"/>
    <d v="1899-12-30T03:41:00"/>
    <d v="1899-12-30T03:41:00"/>
    <m/>
    <b v="0"/>
    <n v="54"/>
    <d v="1899-12-30T00:54:00"/>
    <d v="1899-12-30T02:47:00"/>
    <x v="0"/>
    <x v="338"/>
  </r>
  <r>
    <x v="14"/>
    <s v="Cliente_816"/>
    <n v="1"/>
    <d v="2023-04-04T03:56:00"/>
    <d v="2023-04-04T05:45:00"/>
    <x v="3"/>
    <x v="0"/>
    <x v="2"/>
    <x v="333"/>
    <x v="2"/>
    <x v="342"/>
    <x v="4"/>
    <x v="9"/>
    <s v=" Plato_14"/>
    <m/>
    <m/>
    <n v="137"/>
    <x v="3"/>
    <x v="3"/>
    <s v="03:56"/>
    <s v="05:45"/>
    <d v="1899-12-30T02:04:00"/>
    <d v="1899-12-30T01:49:00"/>
    <d v="1899-12-30T00:15:00"/>
    <b v="1"/>
    <n v="101"/>
    <d v="1899-12-30T01:41:00"/>
    <d v="1899-12-30T00:23:00"/>
    <x v="0"/>
    <x v="69"/>
  </r>
  <r>
    <x v="8"/>
    <s v="Cliente_221"/>
    <n v="3"/>
    <d v="2023-04-04T00:46:00"/>
    <d v="2023-04-04T02:04:00"/>
    <x v="2"/>
    <x v="0"/>
    <x v="2"/>
    <x v="334"/>
    <x v="2"/>
    <x v="343"/>
    <x v="9"/>
    <x v="5"/>
    <s v=" Plato_17"/>
    <s v=" Plato_15"/>
    <s v=" Plato_5"/>
    <n v="183"/>
    <x v="3"/>
    <x v="3"/>
    <s v="00:46"/>
    <s v="02:04"/>
    <d v="1899-12-30T01:33:00"/>
    <d v="1899-12-30T01:18:00"/>
    <d v="1899-12-30T00:15:00"/>
    <b v="1"/>
    <n v="86"/>
    <d v="1899-12-30T01:26:00"/>
    <d v="1899-12-30T00:07:00"/>
    <x v="0"/>
    <x v="339"/>
  </r>
  <r>
    <x v="11"/>
    <s v="Cliente_755"/>
    <n v="3"/>
    <d v="2023-04-04T01:18:00"/>
    <d v="2023-04-04T04:19:00"/>
    <x v="4"/>
    <x v="0"/>
    <x v="2"/>
    <x v="335"/>
    <x v="2"/>
    <x v="344"/>
    <x v="9"/>
    <x v="4"/>
    <m/>
    <m/>
    <m/>
    <n v="38"/>
    <x v="3"/>
    <x v="3"/>
    <s v="01:18"/>
    <s v="04:19"/>
    <d v="1899-12-30T03:16:00"/>
    <d v="1899-12-30T03:01:00"/>
    <d v="1899-12-30T00:15:00"/>
    <b v="1"/>
    <n v="18"/>
    <d v="1899-12-30T00:18:00"/>
    <d v="1899-12-30T02:58:00"/>
    <x v="0"/>
    <x v="340"/>
  </r>
  <r>
    <x v="15"/>
    <s v="Cliente_289"/>
    <n v="5"/>
    <d v="2023-04-04T00:40:00"/>
    <d v="2023-04-04T03:56:00"/>
    <x v="3"/>
    <x v="0"/>
    <x v="0"/>
    <x v="336"/>
    <x v="0"/>
    <x v="345"/>
    <x v="10"/>
    <x v="17"/>
    <m/>
    <m/>
    <m/>
    <n v="72"/>
    <x v="3"/>
    <x v="3"/>
    <s v="00:40"/>
    <s v="03:56"/>
    <d v="1899-12-30T03:16:00"/>
    <d v="1899-12-30T03:16:00"/>
    <m/>
    <b v="0"/>
    <n v="22"/>
    <d v="1899-12-30T00:22:00"/>
    <d v="1899-12-30T02:54:00"/>
    <x v="0"/>
    <x v="341"/>
  </r>
  <r>
    <x v="5"/>
    <s v="Cliente_476"/>
    <n v="4"/>
    <d v="2023-04-04T01:49:00"/>
    <d v="2023-04-04T04:34:00"/>
    <x v="4"/>
    <x v="0"/>
    <x v="2"/>
    <x v="337"/>
    <x v="0"/>
    <x v="346"/>
    <x v="9"/>
    <x v="5"/>
    <m/>
    <m/>
    <m/>
    <n v="70"/>
    <x v="3"/>
    <x v="3"/>
    <s v="01:49"/>
    <s v="04:34"/>
    <d v="1899-12-30T02:45:00"/>
    <d v="1899-12-30T02:45:00"/>
    <m/>
    <b v="0"/>
    <n v="44"/>
    <d v="1899-12-30T00:44:00"/>
    <d v="1899-12-30T02:01:00"/>
    <x v="0"/>
    <x v="342"/>
  </r>
  <r>
    <x v="11"/>
    <s v="Cliente_940"/>
    <n v="2"/>
    <d v="2023-04-04T01:17:00"/>
    <d v="2023-04-04T04:59:00"/>
    <x v="2"/>
    <x v="0"/>
    <x v="2"/>
    <x v="338"/>
    <x v="2"/>
    <x v="347"/>
    <x v="3"/>
    <x v="14"/>
    <s v=" Plato_3"/>
    <m/>
    <m/>
    <n v="86"/>
    <x v="3"/>
    <x v="3"/>
    <s v="01:17"/>
    <s v="04:59"/>
    <d v="1899-12-30T03:57:00"/>
    <d v="1899-12-30T03:42:00"/>
    <d v="1899-12-30T00:15:00"/>
    <b v="1"/>
    <n v="88"/>
    <d v="1899-12-30T01:28:00"/>
    <d v="1899-12-30T02:29:00"/>
    <x v="0"/>
    <x v="343"/>
  </r>
  <r>
    <x v="18"/>
    <s v="Cliente_707"/>
    <n v="1"/>
    <d v="2023-04-04T03:48:00"/>
    <d v="2023-04-04T07:31:00"/>
    <x v="3"/>
    <x v="1"/>
    <x v="2"/>
    <x v="339"/>
    <x v="2"/>
    <x v="348"/>
    <x v="2"/>
    <x v="8"/>
    <s v=" Plato_12"/>
    <s v=" Plato_8"/>
    <m/>
    <n v="152"/>
    <x v="3"/>
    <x v="3"/>
    <s v="03:48"/>
    <s v="07:31"/>
    <d v="1899-12-30T03:58:00"/>
    <d v="1899-12-30T03:43:00"/>
    <d v="1899-12-30T00:15:00"/>
    <b v="1"/>
    <n v="85"/>
    <d v="1899-12-30T01:25:00"/>
    <d v="1899-12-30T02:33:00"/>
    <x v="0"/>
    <x v="344"/>
  </r>
  <r>
    <x v="10"/>
    <s v="Cliente_644"/>
    <n v="6"/>
    <d v="2023-04-04T00:35:00"/>
    <d v="2023-04-04T02:59:00"/>
    <x v="3"/>
    <x v="1"/>
    <x v="0"/>
    <x v="340"/>
    <x v="0"/>
    <x v="349"/>
    <x v="1"/>
    <x v="1"/>
    <s v=" Plato_6"/>
    <m/>
    <m/>
    <n v="143"/>
    <x v="3"/>
    <x v="3"/>
    <s v="00:35"/>
    <s v="02:59"/>
    <d v="1899-12-30T02:24:00"/>
    <d v="1899-12-30T02:24:00"/>
    <m/>
    <b v="0"/>
    <n v="109"/>
    <d v="1899-12-30T01:49:00"/>
    <d v="1899-12-30T00:35:00"/>
    <x v="0"/>
    <x v="345"/>
  </r>
  <r>
    <x v="15"/>
    <s v="Cliente_619"/>
    <n v="6"/>
    <d v="2023-04-04T03:52:00"/>
    <d v="2023-04-04T06:09:00"/>
    <x v="1"/>
    <x v="1"/>
    <x v="2"/>
    <x v="341"/>
    <x v="1"/>
    <x v="350"/>
    <x v="2"/>
    <x v="6"/>
    <s v=" Plato_8"/>
    <m/>
    <m/>
    <n v="201"/>
    <x v="3"/>
    <x v="3"/>
    <s v="03:52"/>
    <s v="06:09"/>
    <d v="1899-12-30T02:17:00"/>
    <d v="1899-12-30T02:17:00"/>
    <m/>
    <b v="0"/>
    <n v="25"/>
    <d v="1899-12-30T00:25:00"/>
    <d v="1899-12-30T01:52:00"/>
    <x v="0"/>
    <x v="346"/>
  </r>
  <r>
    <x v="15"/>
    <s v="Cliente_780"/>
    <n v="3"/>
    <d v="2023-04-04T00:17:00"/>
    <d v="2023-04-04T02:53:00"/>
    <x v="0"/>
    <x v="1"/>
    <x v="1"/>
    <x v="159"/>
    <x v="0"/>
    <x v="351"/>
    <x v="3"/>
    <x v="3"/>
    <m/>
    <m/>
    <m/>
    <n v="99"/>
    <x v="3"/>
    <x v="3"/>
    <s v="00:17"/>
    <s v="02:53"/>
    <d v="1899-12-30T02:36:00"/>
    <d v="1899-12-30T02:36:00"/>
    <m/>
    <b v="0"/>
    <n v="7"/>
    <d v="1899-12-30T00:07:00"/>
    <d v="1899-12-30T02:29:00"/>
    <x v="0"/>
    <x v="256"/>
  </r>
  <r>
    <x v="5"/>
    <s v="Cliente_833"/>
    <n v="5"/>
    <d v="2023-04-04T03:46:00"/>
    <d v="2023-04-04T07:36:00"/>
    <x v="3"/>
    <x v="2"/>
    <x v="2"/>
    <x v="342"/>
    <x v="0"/>
    <x v="352"/>
    <x v="2"/>
    <x v="7"/>
    <s v=" Plato_2"/>
    <s v=" Plato_8"/>
    <s v=" Plato_18"/>
    <n v="212"/>
    <x v="3"/>
    <x v="3"/>
    <s v="03:46"/>
    <s v="07:36"/>
    <d v="1899-12-30T03:50:00"/>
    <d v="1899-12-30T03:50:00"/>
    <m/>
    <b v="0"/>
    <n v="128"/>
    <d v="1899-12-30T02:08:00"/>
    <d v="1899-12-30T01:42:00"/>
    <x v="0"/>
    <x v="347"/>
  </r>
  <r>
    <x v="14"/>
    <s v="Cliente_899"/>
    <n v="6"/>
    <d v="2023-04-04T00:26:00"/>
    <d v="2023-04-04T03:24:00"/>
    <x v="3"/>
    <x v="1"/>
    <x v="2"/>
    <x v="343"/>
    <x v="2"/>
    <x v="353"/>
    <x v="3"/>
    <x v="4"/>
    <s v=" Plato_15"/>
    <s v=" Plato_4"/>
    <s v=" Plato_7"/>
    <n v="181"/>
    <x v="3"/>
    <x v="3"/>
    <s v="00:26"/>
    <s v="03:24"/>
    <d v="1899-12-30T03:13:00"/>
    <d v="1899-12-30T02:58:00"/>
    <d v="1899-12-30T00:15:00"/>
    <b v="1"/>
    <n v="137"/>
    <d v="1899-12-30T02:17:00"/>
    <d v="1899-12-30T00:56:00"/>
    <x v="0"/>
    <x v="348"/>
  </r>
  <r>
    <x v="17"/>
    <s v="Cliente_523"/>
    <n v="4"/>
    <d v="2023-04-04T01:41:00"/>
    <d v="2023-04-04T05:07:00"/>
    <x v="3"/>
    <x v="1"/>
    <x v="2"/>
    <x v="344"/>
    <x v="0"/>
    <x v="354"/>
    <x v="0"/>
    <x v="14"/>
    <m/>
    <m/>
    <m/>
    <n v="26"/>
    <x v="3"/>
    <x v="3"/>
    <s v="01:41"/>
    <s v="05:07"/>
    <d v="1899-12-30T03:26:00"/>
    <d v="1899-12-30T03:26:00"/>
    <m/>
    <b v="0"/>
    <n v="7"/>
    <d v="1899-12-30T00:07:00"/>
    <d v="1899-12-30T03:19:00"/>
    <x v="0"/>
    <x v="349"/>
  </r>
  <r>
    <x v="15"/>
    <s v="Cliente_498"/>
    <n v="1"/>
    <d v="2023-04-04T00:12:00"/>
    <d v="2023-04-04T02:18:00"/>
    <x v="0"/>
    <x v="1"/>
    <x v="2"/>
    <x v="345"/>
    <x v="2"/>
    <x v="355"/>
    <x v="2"/>
    <x v="13"/>
    <m/>
    <m/>
    <m/>
    <n v="36"/>
    <x v="3"/>
    <x v="3"/>
    <s v="00:12"/>
    <s v="02:18"/>
    <d v="1899-12-30T02:21:00"/>
    <d v="1899-12-30T02:06:00"/>
    <d v="1899-12-30T00:15:00"/>
    <b v="1"/>
    <n v="7"/>
    <d v="1899-12-30T00:07:00"/>
    <d v="1899-12-30T02:14:00"/>
    <x v="0"/>
    <x v="350"/>
  </r>
  <r>
    <x v="6"/>
    <s v="Cliente_470"/>
    <n v="2"/>
    <d v="2023-04-04T01:19:00"/>
    <d v="2023-04-04T04:26:00"/>
    <x v="0"/>
    <x v="1"/>
    <x v="0"/>
    <x v="346"/>
    <x v="2"/>
    <x v="356"/>
    <x v="9"/>
    <x v="15"/>
    <s v=" Plato_3"/>
    <s v=" Plato_6"/>
    <s v=" Plato_5"/>
    <n v="168"/>
    <x v="3"/>
    <x v="3"/>
    <s v="01:19"/>
    <s v="04:26"/>
    <d v="1899-12-30T03:22:00"/>
    <d v="1899-12-30T03:07:00"/>
    <d v="1899-12-30T00:15:00"/>
    <b v="1"/>
    <n v="96"/>
    <d v="1899-12-30T01:36:00"/>
    <d v="1899-12-30T01:46:00"/>
    <x v="0"/>
    <x v="351"/>
  </r>
  <r>
    <x v="18"/>
    <s v="Cliente_827"/>
    <n v="5"/>
    <d v="2023-04-04T02:37:00"/>
    <d v="2023-04-04T05:57:00"/>
    <x v="3"/>
    <x v="2"/>
    <x v="2"/>
    <x v="347"/>
    <x v="0"/>
    <x v="357"/>
    <x v="7"/>
    <x v="14"/>
    <s v=" Plato_4"/>
    <s v=" Plato_3"/>
    <m/>
    <n v="166"/>
    <x v="3"/>
    <x v="3"/>
    <s v="02:37"/>
    <s v="05:57"/>
    <d v="1899-12-30T03:20:00"/>
    <d v="1899-12-30T03:20:00"/>
    <m/>
    <b v="0"/>
    <n v="152"/>
    <d v="1899-12-30T02:32:00"/>
    <d v="1899-12-30T00:48:00"/>
    <x v="0"/>
    <x v="352"/>
  </r>
  <r>
    <x v="7"/>
    <s v="Cliente_92"/>
    <n v="2"/>
    <d v="2023-04-04T00:41:00"/>
    <d v="2023-04-04T04:10:00"/>
    <x v="2"/>
    <x v="0"/>
    <x v="2"/>
    <x v="348"/>
    <x v="0"/>
    <x v="358"/>
    <x v="4"/>
    <x v="7"/>
    <s v=" Plato_16"/>
    <s v=" Plato_9"/>
    <s v=" Plato_10"/>
    <n v="190"/>
    <x v="3"/>
    <x v="3"/>
    <s v="00:41"/>
    <s v="04:10"/>
    <d v="1899-12-30T03:29:00"/>
    <d v="1899-12-30T03:29:00"/>
    <m/>
    <b v="0"/>
    <n v="145"/>
    <d v="1899-12-30T02:25:00"/>
    <d v="1899-12-30T01:04:00"/>
    <x v="0"/>
    <x v="353"/>
  </r>
  <r>
    <x v="11"/>
    <s v="Cliente_191"/>
    <n v="3"/>
    <d v="2023-04-04T01:10:00"/>
    <d v="2023-04-04T04:58:00"/>
    <x v="0"/>
    <x v="0"/>
    <x v="2"/>
    <x v="349"/>
    <x v="2"/>
    <x v="359"/>
    <x v="4"/>
    <x v="16"/>
    <s v=" Plato_2"/>
    <s v=" Plato_10"/>
    <s v=" Plato_15"/>
    <n v="233"/>
    <x v="3"/>
    <x v="3"/>
    <s v="01:10"/>
    <s v="04:58"/>
    <d v="1899-12-30T04:03:00"/>
    <d v="1899-12-30T03:48:00"/>
    <d v="1899-12-30T00:15:00"/>
    <b v="1"/>
    <n v="159"/>
    <d v="1899-12-30T02:39:00"/>
    <d v="1899-12-30T01:24:00"/>
    <x v="0"/>
    <x v="354"/>
  </r>
  <r>
    <x v="11"/>
    <s v="Cliente_183"/>
    <n v="1"/>
    <d v="2023-04-04T01:53:00"/>
    <d v="2023-04-04T05:28:00"/>
    <x v="2"/>
    <x v="2"/>
    <x v="1"/>
    <x v="350"/>
    <x v="1"/>
    <x v="360"/>
    <x v="1"/>
    <x v="11"/>
    <s v=" Plato_7"/>
    <m/>
    <m/>
    <n v="101"/>
    <x v="3"/>
    <x v="3"/>
    <s v="01:53"/>
    <s v="05:28"/>
    <d v="1899-12-30T03:35:00"/>
    <d v="1899-12-30T03:35:00"/>
    <m/>
    <b v="0"/>
    <n v="112"/>
    <d v="1899-12-30T01:52:00"/>
    <d v="1899-12-30T01:43:00"/>
    <x v="0"/>
    <x v="355"/>
  </r>
  <r>
    <x v="8"/>
    <s v="Cliente_681"/>
    <n v="2"/>
    <d v="2023-04-04T02:03:00"/>
    <d v="2023-04-04T05:59:00"/>
    <x v="1"/>
    <x v="0"/>
    <x v="2"/>
    <x v="351"/>
    <x v="1"/>
    <x v="361"/>
    <x v="7"/>
    <x v="12"/>
    <s v=" Plato_7"/>
    <s v=" Plato_4"/>
    <m/>
    <n v="62"/>
    <x v="3"/>
    <x v="3"/>
    <s v="02:03"/>
    <s v="05:59"/>
    <d v="1899-12-30T03:56:00"/>
    <d v="1899-12-30T03:56:00"/>
    <m/>
    <b v="0"/>
    <n v="123"/>
    <d v="1899-12-30T02:03:00"/>
    <d v="1899-12-30T01:53:00"/>
    <x v="0"/>
    <x v="356"/>
  </r>
  <r>
    <x v="16"/>
    <s v="Cliente_499"/>
    <n v="2"/>
    <d v="2023-04-04T01:46:00"/>
    <d v="2023-04-04T03:29:00"/>
    <x v="0"/>
    <x v="0"/>
    <x v="2"/>
    <x v="352"/>
    <x v="2"/>
    <x v="362"/>
    <x v="2"/>
    <x v="8"/>
    <s v=" Plato_7"/>
    <s v=" Plato_19"/>
    <s v=" Plato_11"/>
    <n v="240"/>
    <x v="3"/>
    <x v="3"/>
    <s v="01:46"/>
    <s v="03:29"/>
    <d v="1899-12-30T01:58:00"/>
    <d v="1899-12-30T01:43:00"/>
    <d v="1899-12-30T00:15:00"/>
    <b v="1"/>
    <n v="149"/>
    <d v="1899-12-30T02:29:00"/>
    <d v="1899-12-30T00:00:00"/>
    <x v="1"/>
    <x v="357"/>
  </r>
  <r>
    <x v="8"/>
    <s v="Cliente_495"/>
    <n v="2"/>
    <d v="2023-04-04T03:50:00"/>
    <d v="2023-04-04T07:10:00"/>
    <x v="3"/>
    <x v="0"/>
    <x v="0"/>
    <x v="353"/>
    <x v="0"/>
    <x v="363"/>
    <x v="2"/>
    <x v="10"/>
    <s v=" Plato_5"/>
    <s v=" Plato_1"/>
    <s v=" Plato_9"/>
    <n v="157"/>
    <x v="3"/>
    <x v="3"/>
    <s v="03:50"/>
    <s v="07:10"/>
    <d v="1899-12-30T03:20:00"/>
    <d v="1899-12-30T03:20:00"/>
    <m/>
    <b v="0"/>
    <n v="112"/>
    <d v="1899-12-30T01:52:00"/>
    <d v="1899-12-30T01:28:00"/>
    <x v="0"/>
    <x v="358"/>
  </r>
  <r>
    <x v="17"/>
    <s v="Cliente_54"/>
    <n v="1"/>
    <d v="2023-04-04T01:03:00"/>
    <d v="2023-04-04T04:33:00"/>
    <x v="0"/>
    <x v="0"/>
    <x v="1"/>
    <x v="354"/>
    <x v="2"/>
    <x v="364"/>
    <x v="9"/>
    <x v="17"/>
    <m/>
    <m/>
    <m/>
    <n v="108"/>
    <x v="3"/>
    <x v="3"/>
    <s v="01:03"/>
    <s v="04:33"/>
    <d v="1899-12-30T03:45:00"/>
    <d v="1899-12-30T03:30:00"/>
    <d v="1899-12-30T00:15:00"/>
    <b v="1"/>
    <n v="25"/>
    <d v="1899-12-30T00:25:00"/>
    <d v="1899-12-30T03:20:00"/>
    <x v="0"/>
    <x v="359"/>
  </r>
  <r>
    <x v="6"/>
    <s v="Cliente_923"/>
    <n v="5"/>
    <d v="2023-04-04T01:33:00"/>
    <d v="2023-04-04T04:46:00"/>
    <x v="0"/>
    <x v="0"/>
    <x v="1"/>
    <x v="355"/>
    <x v="0"/>
    <x v="365"/>
    <x v="9"/>
    <x v="18"/>
    <s v=" Plato_8"/>
    <s v=" Plato_20"/>
    <m/>
    <n v="239"/>
    <x v="3"/>
    <x v="3"/>
    <s v="01:33"/>
    <s v="04:46"/>
    <d v="1899-12-30T03:13:00"/>
    <d v="1899-12-30T03:13:00"/>
    <m/>
    <b v="0"/>
    <n v="90"/>
    <d v="1899-12-30T01:30:00"/>
    <d v="1899-12-30T01:43:00"/>
    <x v="0"/>
    <x v="360"/>
  </r>
  <r>
    <x v="14"/>
    <s v="Cliente_453"/>
    <n v="2"/>
    <d v="2023-04-04T00:53:00"/>
    <d v="2023-04-04T03:45:00"/>
    <x v="0"/>
    <x v="2"/>
    <x v="2"/>
    <x v="356"/>
    <x v="1"/>
    <x v="366"/>
    <x v="9"/>
    <x v="14"/>
    <s v=" Plato_9"/>
    <s v=" Plato_3"/>
    <m/>
    <n v="101"/>
    <x v="3"/>
    <x v="3"/>
    <s v="00:53"/>
    <s v="03:45"/>
    <d v="1899-12-30T02:52:00"/>
    <d v="1899-12-30T02:52:00"/>
    <m/>
    <b v="0"/>
    <n v="73"/>
    <d v="1899-12-30T01:13:00"/>
    <d v="1899-12-30T01:39:00"/>
    <x v="0"/>
    <x v="361"/>
  </r>
  <r>
    <x v="18"/>
    <s v="Cliente_14"/>
    <n v="1"/>
    <d v="2023-04-04T03:24:00"/>
    <d v="2023-04-04T05:33:00"/>
    <x v="1"/>
    <x v="1"/>
    <x v="0"/>
    <x v="357"/>
    <x v="2"/>
    <x v="367"/>
    <x v="1"/>
    <x v="3"/>
    <s v=" Plato_7"/>
    <m/>
    <m/>
    <n v="123"/>
    <x v="3"/>
    <x v="3"/>
    <s v="03:24"/>
    <s v="05:33"/>
    <d v="1899-12-30T02:24:00"/>
    <d v="1899-12-30T02:09:00"/>
    <d v="1899-12-30T00:15:00"/>
    <b v="1"/>
    <n v="85"/>
    <d v="1899-12-30T01:25:00"/>
    <d v="1899-12-30T00:59:00"/>
    <x v="0"/>
    <x v="362"/>
  </r>
  <r>
    <x v="2"/>
    <s v="Cliente_611"/>
    <n v="2"/>
    <d v="2023-04-04T02:11:00"/>
    <d v="2023-04-04T05:54:00"/>
    <x v="3"/>
    <x v="0"/>
    <x v="2"/>
    <x v="358"/>
    <x v="1"/>
    <x v="368"/>
    <x v="7"/>
    <x v="1"/>
    <s v=" Plato_14"/>
    <s v=" Plato_16"/>
    <s v=" Plato_10"/>
    <n v="242"/>
    <x v="3"/>
    <x v="3"/>
    <s v="02:11"/>
    <s v="05:54"/>
    <d v="1899-12-30T03:43:00"/>
    <d v="1899-12-30T03:43:00"/>
    <m/>
    <b v="0"/>
    <n v="42"/>
    <d v="1899-12-30T00:42:00"/>
    <d v="1899-12-30T03:01:00"/>
    <x v="0"/>
    <x v="363"/>
  </r>
  <r>
    <x v="18"/>
    <s v="Cliente_666"/>
    <n v="6"/>
    <d v="2023-04-04T02:20:00"/>
    <d v="2023-04-04T03:23:00"/>
    <x v="0"/>
    <x v="0"/>
    <x v="2"/>
    <x v="359"/>
    <x v="1"/>
    <x v="369"/>
    <x v="7"/>
    <x v="17"/>
    <m/>
    <m/>
    <m/>
    <n v="72"/>
    <x v="3"/>
    <x v="3"/>
    <s v="02:20"/>
    <s v="03:23"/>
    <d v="1899-12-30T01:03:00"/>
    <d v="1899-12-30T01:03:00"/>
    <m/>
    <b v="0"/>
    <n v="33"/>
    <d v="1899-12-30T00:33:00"/>
    <d v="1899-12-30T00:30:00"/>
    <x v="0"/>
    <x v="364"/>
  </r>
  <r>
    <x v="17"/>
    <s v="Cliente_505"/>
    <n v="3"/>
    <d v="2023-04-04T01:16:00"/>
    <d v="2023-04-04T04:31:00"/>
    <x v="4"/>
    <x v="2"/>
    <x v="2"/>
    <x v="360"/>
    <x v="2"/>
    <x v="370"/>
    <x v="8"/>
    <x v="1"/>
    <s v=" Plato_19"/>
    <s v=" Plato_16"/>
    <s v=" Plato_14"/>
    <n v="200"/>
    <x v="3"/>
    <x v="3"/>
    <s v="01:16"/>
    <s v="04:31"/>
    <d v="1899-12-30T03:30:00"/>
    <d v="1899-12-30T03:15:00"/>
    <d v="1899-12-30T00:15:00"/>
    <b v="1"/>
    <n v="49"/>
    <d v="1899-12-30T00:49:00"/>
    <d v="1899-12-30T02:41:00"/>
    <x v="0"/>
    <x v="365"/>
  </r>
  <r>
    <x v="9"/>
    <s v="Cliente_858"/>
    <n v="5"/>
    <d v="2023-04-04T02:46:00"/>
    <d v="2023-04-04T06:14:00"/>
    <x v="2"/>
    <x v="0"/>
    <x v="2"/>
    <x v="361"/>
    <x v="0"/>
    <x v="371"/>
    <x v="2"/>
    <x v="13"/>
    <m/>
    <m/>
    <m/>
    <n v="36"/>
    <x v="3"/>
    <x v="3"/>
    <s v="02:46"/>
    <s v="06:14"/>
    <d v="1899-12-30T03:28:00"/>
    <d v="1899-12-30T03:28:00"/>
    <m/>
    <b v="0"/>
    <n v="22"/>
    <d v="1899-12-30T00:22:00"/>
    <d v="1899-12-30T03:06:00"/>
    <x v="0"/>
    <x v="366"/>
  </r>
  <r>
    <x v="19"/>
    <s v="Cliente_882"/>
    <n v="2"/>
    <d v="2023-04-04T00:37:00"/>
    <d v="2023-04-04T03:11:00"/>
    <x v="3"/>
    <x v="1"/>
    <x v="0"/>
    <x v="362"/>
    <x v="2"/>
    <x v="372"/>
    <x v="10"/>
    <x v="16"/>
    <s v=" Plato_8"/>
    <s v=" Plato_5"/>
    <s v=" Plato_3"/>
    <n v="160"/>
    <x v="3"/>
    <x v="3"/>
    <s v="00:37"/>
    <s v="03:11"/>
    <d v="1899-12-30T02:49:00"/>
    <d v="1899-12-30T02:34:00"/>
    <d v="1899-12-30T00:15:00"/>
    <b v="1"/>
    <n v="116"/>
    <d v="1899-12-30T01:56:00"/>
    <d v="1899-12-30T00:53:00"/>
    <x v="0"/>
    <x v="367"/>
  </r>
  <r>
    <x v="13"/>
    <s v="Cliente_275"/>
    <n v="3"/>
    <d v="2023-04-04T03:19:00"/>
    <d v="2023-04-04T04:24:00"/>
    <x v="2"/>
    <x v="0"/>
    <x v="2"/>
    <x v="363"/>
    <x v="1"/>
    <x v="373"/>
    <x v="3"/>
    <x v="5"/>
    <m/>
    <m/>
    <m/>
    <n v="35"/>
    <x v="3"/>
    <x v="3"/>
    <s v="03:19"/>
    <s v="04:24"/>
    <d v="1899-12-30T01:05:00"/>
    <d v="1899-12-30T01:05:00"/>
    <m/>
    <b v="0"/>
    <n v="9"/>
    <d v="1899-12-30T00:09:00"/>
    <d v="1899-12-30T00:56:00"/>
    <x v="0"/>
    <x v="368"/>
  </r>
  <r>
    <x v="13"/>
    <s v="Cliente_871"/>
    <n v="1"/>
    <d v="2023-04-04T00:17:00"/>
    <d v="2023-04-04T03:09:00"/>
    <x v="0"/>
    <x v="0"/>
    <x v="2"/>
    <x v="364"/>
    <x v="0"/>
    <x v="374"/>
    <x v="0"/>
    <x v="1"/>
    <m/>
    <m/>
    <m/>
    <n v="93"/>
    <x v="3"/>
    <x v="3"/>
    <s v="00:17"/>
    <s v="03:09"/>
    <d v="1899-12-30T02:52:00"/>
    <d v="1899-12-30T02:52:00"/>
    <m/>
    <b v="0"/>
    <n v="27"/>
    <d v="1899-12-30T00:27:00"/>
    <d v="1899-12-30T02:25:00"/>
    <x v="0"/>
    <x v="369"/>
  </r>
  <r>
    <x v="11"/>
    <s v="Cliente_183"/>
    <n v="4"/>
    <d v="2023-04-04T02:53:00"/>
    <d v="2023-04-04T05:12:00"/>
    <x v="1"/>
    <x v="0"/>
    <x v="1"/>
    <x v="365"/>
    <x v="2"/>
    <x v="375"/>
    <x v="8"/>
    <x v="19"/>
    <m/>
    <m/>
    <m/>
    <n v="46"/>
    <x v="3"/>
    <x v="3"/>
    <s v="02:53"/>
    <s v="05:12"/>
    <d v="1899-12-30T02:34:00"/>
    <d v="1899-12-30T02:19:00"/>
    <d v="1899-12-30T00:15:00"/>
    <b v="1"/>
    <n v="5"/>
    <d v="1899-12-30T00:05:00"/>
    <d v="1899-12-30T02:29:00"/>
    <x v="0"/>
    <x v="370"/>
  </r>
  <r>
    <x v="16"/>
    <s v="Cliente_841"/>
    <n v="1"/>
    <d v="2023-04-04T01:18:00"/>
    <d v="2023-04-04T04:46:00"/>
    <x v="4"/>
    <x v="0"/>
    <x v="2"/>
    <x v="366"/>
    <x v="1"/>
    <x v="376"/>
    <x v="3"/>
    <x v="9"/>
    <s v=" Plato_15"/>
    <m/>
    <m/>
    <n v="100"/>
    <x v="3"/>
    <x v="3"/>
    <s v="01:18"/>
    <s v="04:46"/>
    <d v="1899-12-30T03:28:00"/>
    <d v="1899-12-30T03:28:00"/>
    <m/>
    <b v="0"/>
    <n v="46"/>
    <d v="1899-12-30T00:46:00"/>
    <d v="1899-12-30T02:42:00"/>
    <x v="0"/>
    <x v="371"/>
  </r>
  <r>
    <x v="3"/>
    <s v="Cliente_789"/>
    <n v="1"/>
    <d v="2023-04-04T03:55:00"/>
    <d v="2023-04-04T05:18:00"/>
    <x v="1"/>
    <x v="0"/>
    <x v="1"/>
    <x v="367"/>
    <x v="1"/>
    <x v="377"/>
    <x v="4"/>
    <x v="8"/>
    <s v=" Plato_12"/>
    <m/>
    <m/>
    <n v="49"/>
    <x v="3"/>
    <x v="3"/>
    <s v="03:55"/>
    <s v="05:18"/>
    <d v="1899-12-30T01:23:00"/>
    <d v="1899-12-30T01:23:00"/>
    <m/>
    <b v="0"/>
    <n v="21"/>
    <d v="1899-12-30T00:21:00"/>
    <d v="1899-12-30T01:02:00"/>
    <x v="0"/>
    <x v="372"/>
  </r>
  <r>
    <x v="17"/>
    <s v="Cliente_442"/>
    <n v="2"/>
    <d v="2023-04-04T01:31:00"/>
    <d v="2023-04-04T03:57:00"/>
    <x v="0"/>
    <x v="1"/>
    <x v="2"/>
    <x v="368"/>
    <x v="2"/>
    <x v="378"/>
    <x v="9"/>
    <x v="5"/>
    <m/>
    <m/>
    <m/>
    <n v="70"/>
    <x v="3"/>
    <x v="3"/>
    <s v="01:31"/>
    <s v="03:57"/>
    <d v="1899-12-30T02:41:00"/>
    <d v="1899-12-30T02:26:00"/>
    <d v="1899-12-30T00:15:00"/>
    <b v="1"/>
    <n v="6"/>
    <d v="1899-12-30T00:06:00"/>
    <d v="1899-12-30T02:35:00"/>
    <x v="0"/>
    <x v="373"/>
  </r>
  <r>
    <x v="16"/>
    <s v="Cliente_964"/>
    <n v="1"/>
    <d v="2023-04-04T00:58:00"/>
    <d v="2023-04-04T04:33:00"/>
    <x v="0"/>
    <x v="2"/>
    <x v="0"/>
    <x v="369"/>
    <x v="1"/>
    <x v="379"/>
    <x v="10"/>
    <x v="3"/>
    <s v=" Plato_12"/>
    <m/>
    <m/>
    <n v="137"/>
    <x v="3"/>
    <x v="3"/>
    <s v="00:58"/>
    <s v="04:33"/>
    <d v="1899-12-30T03:35:00"/>
    <d v="1899-12-30T03:35:00"/>
    <m/>
    <b v="0"/>
    <n v="93"/>
    <d v="1899-12-30T01:33:00"/>
    <d v="1899-12-30T02:02:00"/>
    <x v="0"/>
    <x v="374"/>
  </r>
  <r>
    <x v="17"/>
    <s v="Cliente_141"/>
    <n v="1"/>
    <d v="2023-04-04T00:57:00"/>
    <d v="2023-04-04T04:32:00"/>
    <x v="1"/>
    <x v="1"/>
    <x v="0"/>
    <x v="370"/>
    <x v="1"/>
    <x v="380"/>
    <x v="7"/>
    <x v="14"/>
    <s v=" Plato_11"/>
    <m/>
    <m/>
    <n v="144"/>
    <x v="3"/>
    <x v="3"/>
    <s v="00:57"/>
    <s v="04:32"/>
    <d v="1899-12-30T03:35:00"/>
    <d v="1899-12-30T03:35:00"/>
    <m/>
    <b v="0"/>
    <n v="47"/>
    <d v="1899-12-30T00:47:00"/>
    <d v="1899-12-30T02:48:00"/>
    <x v="0"/>
    <x v="375"/>
  </r>
  <r>
    <x v="2"/>
    <s v="Cliente_742"/>
    <n v="6"/>
    <d v="2023-04-04T03:09:00"/>
    <d v="2023-04-04T06:27:00"/>
    <x v="2"/>
    <x v="2"/>
    <x v="0"/>
    <x v="371"/>
    <x v="0"/>
    <x v="381"/>
    <x v="8"/>
    <x v="11"/>
    <m/>
    <m/>
    <m/>
    <n v="87"/>
    <x v="3"/>
    <x v="3"/>
    <s v="03:09"/>
    <s v="06:27"/>
    <d v="1899-12-30T03:18:00"/>
    <d v="1899-12-30T03:18:00"/>
    <m/>
    <b v="0"/>
    <n v="54"/>
    <d v="1899-12-30T00:54:00"/>
    <d v="1899-12-30T02:24:00"/>
    <x v="0"/>
    <x v="376"/>
  </r>
  <r>
    <x v="1"/>
    <s v="Cliente_992"/>
    <n v="6"/>
    <d v="2023-04-04T03:29:00"/>
    <d v="2023-04-04T06:33:00"/>
    <x v="4"/>
    <x v="0"/>
    <x v="2"/>
    <x v="372"/>
    <x v="1"/>
    <x v="382"/>
    <x v="9"/>
    <x v="17"/>
    <m/>
    <m/>
    <m/>
    <n v="108"/>
    <x v="3"/>
    <x v="3"/>
    <s v="03:29"/>
    <s v="06:33"/>
    <d v="1899-12-30T03:04:00"/>
    <d v="1899-12-30T03:04:00"/>
    <m/>
    <b v="0"/>
    <n v="9"/>
    <d v="1899-12-30T00:09:00"/>
    <d v="1899-12-30T02:55:00"/>
    <x v="0"/>
    <x v="377"/>
  </r>
  <r>
    <x v="15"/>
    <s v="Cliente_622"/>
    <n v="5"/>
    <d v="2023-04-04T00:11:00"/>
    <d v="2023-04-04T02:33:00"/>
    <x v="1"/>
    <x v="1"/>
    <x v="0"/>
    <x v="373"/>
    <x v="0"/>
    <x v="383"/>
    <x v="5"/>
    <x v="13"/>
    <s v=" Plato_12"/>
    <s v=" Plato_6"/>
    <m/>
    <n v="120"/>
    <x v="3"/>
    <x v="3"/>
    <s v="00:11"/>
    <s v="02:33"/>
    <d v="1899-12-30T02:22:00"/>
    <d v="1899-12-30T02:22:00"/>
    <m/>
    <b v="0"/>
    <n v="110"/>
    <d v="1899-12-30T01:50:00"/>
    <d v="1899-12-30T00:32:00"/>
    <x v="0"/>
    <x v="378"/>
  </r>
  <r>
    <x v="1"/>
    <s v="Cliente_508"/>
    <n v="6"/>
    <d v="2023-04-05T03:37:00"/>
    <d v="2023-04-05T06:43:00"/>
    <x v="0"/>
    <x v="1"/>
    <x v="2"/>
    <x v="374"/>
    <x v="2"/>
    <x v="384"/>
    <x v="0"/>
    <x v="8"/>
    <m/>
    <m/>
    <m/>
    <n v="60"/>
    <x v="4"/>
    <x v="4"/>
    <s v="03:37"/>
    <s v="06:43"/>
    <d v="1899-12-30T03:21:00"/>
    <d v="1899-12-30T03:06:00"/>
    <d v="1899-12-30T00:15:00"/>
    <b v="1"/>
    <n v="22"/>
    <d v="1899-12-30T00:22:00"/>
    <d v="1899-12-30T02:59:00"/>
    <x v="0"/>
    <x v="379"/>
  </r>
  <r>
    <x v="16"/>
    <s v="Cliente_436"/>
    <n v="2"/>
    <d v="2023-04-05T00:33:00"/>
    <d v="2023-04-05T02:58:00"/>
    <x v="4"/>
    <x v="0"/>
    <x v="0"/>
    <x v="375"/>
    <x v="2"/>
    <x v="385"/>
    <x v="5"/>
    <x v="3"/>
    <m/>
    <m/>
    <m/>
    <n v="99"/>
    <x v="4"/>
    <x v="4"/>
    <s v="00:33"/>
    <s v="02:58"/>
    <d v="1899-12-30T02:40:00"/>
    <d v="1899-12-30T02:25:00"/>
    <d v="1899-12-30T00:15:00"/>
    <b v="1"/>
    <n v="40"/>
    <d v="1899-12-30T00:40:00"/>
    <d v="1899-12-30T02:00:00"/>
    <x v="0"/>
    <x v="380"/>
  </r>
  <r>
    <x v="1"/>
    <s v="Cliente_676"/>
    <n v="5"/>
    <d v="2023-04-05T03:09:00"/>
    <d v="2023-04-05T06:10:00"/>
    <x v="3"/>
    <x v="0"/>
    <x v="1"/>
    <x v="376"/>
    <x v="2"/>
    <x v="386"/>
    <x v="5"/>
    <x v="1"/>
    <m/>
    <m/>
    <m/>
    <n v="93"/>
    <x v="4"/>
    <x v="4"/>
    <s v="03:09"/>
    <s v="06:10"/>
    <d v="1899-12-30T03:16:00"/>
    <d v="1899-12-30T03:01:00"/>
    <d v="1899-12-30T00:15:00"/>
    <b v="1"/>
    <n v="18"/>
    <d v="1899-12-30T00:18:00"/>
    <d v="1899-12-30T02:58:00"/>
    <x v="0"/>
    <x v="381"/>
  </r>
  <r>
    <x v="13"/>
    <s v="Cliente_768"/>
    <n v="2"/>
    <d v="2023-04-05T00:33:00"/>
    <d v="2023-04-05T03:35:00"/>
    <x v="2"/>
    <x v="0"/>
    <x v="2"/>
    <x v="377"/>
    <x v="1"/>
    <x v="387"/>
    <x v="0"/>
    <x v="1"/>
    <s v=" Plato_19"/>
    <s v=" Plato_9"/>
    <s v=" Plato_11"/>
    <n v="291"/>
    <x v="4"/>
    <x v="4"/>
    <s v="00:33"/>
    <s v="03:35"/>
    <d v="1899-12-30T03:02:00"/>
    <d v="1899-12-30T03:02:00"/>
    <m/>
    <b v="0"/>
    <n v="171"/>
    <d v="1899-12-30T02:51:00"/>
    <d v="1899-12-30T00:11:00"/>
    <x v="0"/>
    <x v="382"/>
  </r>
  <r>
    <x v="19"/>
    <s v="Cliente_667"/>
    <n v="5"/>
    <d v="2023-04-05T00:02:00"/>
    <d v="2023-04-05T02:15:00"/>
    <x v="0"/>
    <x v="0"/>
    <x v="2"/>
    <x v="378"/>
    <x v="0"/>
    <x v="388"/>
    <x v="5"/>
    <x v="3"/>
    <m/>
    <m/>
    <m/>
    <n v="33"/>
    <x v="4"/>
    <x v="4"/>
    <s v="00:02"/>
    <s v="02:15"/>
    <d v="1899-12-30T02:13:00"/>
    <d v="1899-12-30T02:13:00"/>
    <m/>
    <b v="0"/>
    <n v="24"/>
    <d v="1899-12-30T00:24:00"/>
    <d v="1899-12-30T01:49:00"/>
    <x v="0"/>
    <x v="383"/>
  </r>
  <r>
    <x v="12"/>
    <s v="Cliente_874"/>
    <n v="2"/>
    <d v="2023-04-05T02:59:00"/>
    <d v="2023-04-05T05:19:00"/>
    <x v="0"/>
    <x v="0"/>
    <x v="2"/>
    <x v="379"/>
    <x v="0"/>
    <x v="389"/>
    <x v="9"/>
    <x v="7"/>
    <s v=" Plato_10"/>
    <s v=" Plato_13"/>
    <m/>
    <n v="143"/>
    <x v="4"/>
    <x v="4"/>
    <s v="02:59"/>
    <s v="05:19"/>
    <d v="1899-12-30T02:20:00"/>
    <d v="1899-12-30T02:20:00"/>
    <m/>
    <b v="0"/>
    <n v="93"/>
    <d v="1899-12-30T01:33:00"/>
    <d v="1899-12-30T00:47:00"/>
    <x v="0"/>
    <x v="384"/>
  </r>
  <r>
    <x v="8"/>
    <s v="Cliente_609"/>
    <n v="1"/>
    <d v="2023-04-05T02:05:00"/>
    <d v="2023-04-05T04:09:00"/>
    <x v="0"/>
    <x v="0"/>
    <x v="2"/>
    <x v="380"/>
    <x v="0"/>
    <x v="390"/>
    <x v="8"/>
    <x v="7"/>
    <m/>
    <m/>
    <m/>
    <n v="22"/>
    <x v="4"/>
    <x v="4"/>
    <s v="02:05"/>
    <s v="04:09"/>
    <d v="1899-12-30T02:04:00"/>
    <d v="1899-12-30T02:04:00"/>
    <m/>
    <b v="0"/>
    <n v="35"/>
    <d v="1899-12-30T00:35:00"/>
    <d v="1899-12-30T01:29:00"/>
    <x v="0"/>
    <x v="385"/>
  </r>
  <r>
    <x v="9"/>
    <s v="Cliente_471"/>
    <n v="3"/>
    <d v="2023-04-05T00:33:00"/>
    <d v="2023-04-05T04:08:00"/>
    <x v="2"/>
    <x v="0"/>
    <x v="2"/>
    <x v="381"/>
    <x v="2"/>
    <x v="391"/>
    <x v="6"/>
    <x v="6"/>
    <s v=" Plato_7"/>
    <m/>
    <m/>
    <n v="120"/>
    <x v="4"/>
    <x v="4"/>
    <s v="00:33"/>
    <s v="04:08"/>
    <d v="1899-12-30T03:50:00"/>
    <d v="1899-12-30T03:35:00"/>
    <d v="1899-12-30T00:15:00"/>
    <b v="1"/>
    <n v="54"/>
    <d v="1899-12-30T00:54:00"/>
    <d v="1899-12-30T02:56:00"/>
    <x v="0"/>
    <x v="386"/>
  </r>
  <r>
    <x v="18"/>
    <s v="Cliente_196"/>
    <n v="3"/>
    <d v="2023-04-05T02:33:00"/>
    <d v="2023-04-05T05:17:00"/>
    <x v="4"/>
    <x v="0"/>
    <x v="2"/>
    <x v="382"/>
    <x v="2"/>
    <x v="392"/>
    <x v="1"/>
    <x v="4"/>
    <s v=" Plato_8"/>
    <s v=" Plato_13"/>
    <s v=" Plato_5"/>
    <n v="208"/>
    <x v="4"/>
    <x v="4"/>
    <s v="02:33"/>
    <s v="05:17"/>
    <d v="1899-12-30T02:59:00"/>
    <d v="1899-12-30T02:44:00"/>
    <d v="1899-12-30T00:15:00"/>
    <b v="1"/>
    <n v="109"/>
    <d v="1899-12-30T01:49:00"/>
    <d v="1899-12-30T01:10:00"/>
    <x v="0"/>
    <x v="387"/>
  </r>
  <r>
    <x v="6"/>
    <s v="Cliente_740"/>
    <n v="1"/>
    <d v="2023-04-05T03:26:00"/>
    <d v="2023-04-05T07:02:00"/>
    <x v="0"/>
    <x v="0"/>
    <x v="2"/>
    <x v="383"/>
    <x v="2"/>
    <x v="393"/>
    <x v="2"/>
    <x v="0"/>
    <s v=" Plato_9"/>
    <m/>
    <m/>
    <n v="77"/>
    <x v="4"/>
    <x v="4"/>
    <s v="03:26"/>
    <s v="07:02"/>
    <d v="1899-12-30T03:51:00"/>
    <d v="1899-12-30T03:36:00"/>
    <d v="1899-12-30T00:15:00"/>
    <b v="1"/>
    <n v="47"/>
    <d v="1899-12-30T00:47:00"/>
    <d v="1899-12-30T03:04:00"/>
    <x v="0"/>
    <x v="388"/>
  </r>
  <r>
    <x v="10"/>
    <s v="Cliente_563"/>
    <n v="1"/>
    <d v="2023-04-05T01:37:00"/>
    <d v="2023-04-05T05:34:00"/>
    <x v="2"/>
    <x v="0"/>
    <x v="0"/>
    <x v="384"/>
    <x v="1"/>
    <x v="394"/>
    <x v="8"/>
    <x v="4"/>
    <m/>
    <m/>
    <m/>
    <n v="38"/>
    <x v="4"/>
    <x v="4"/>
    <s v="01:37"/>
    <s v="05:34"/>
    <d v="1899-12-30T03:57:00"/>
    <d v="1899-12-30T03:57:00"/>
    <m/>
    <b v="0"/>
    <n v="8"/>
    <d v="1899-12-30T00:08:00"/>
    <d v="1899-12-30T03:49:00"/>
    <x v="0"/>
    <x v="389"/>
  </r>
  <r>
    <x v="7"/>
    <s v="Cliente_991"/>
    <n v="1"/>
    <d v="2023-04-05T00:32:00"/>
    <d v="2023-04-05T03:36:00"/>
    <x v="2"/>
    <x v="2"/>
    <x v="1"/>
    <x v="385"/>
    <x v="1"/>
    <x v="395"/>
    <x v="4"/>
    <x v="12"/>
    <s v=" Plato_13"/>
    <m/>
    <m/>
    <n v="83"/>
    <x v="4"/>
    <x v="4"/>
    <s v="00:32"/>
    <s v="03:36"/>
    <d v="1899-12-30T03:04:00"/>
    <d v="1899-12-30T03:04:00"/>
    <m/>
    <b v="0"/>
    <n v="57"/>
    <d v="1899-12-30T00:57:00"/>
    <d v="1899-12-30T02:07:00"/>
    <x v="0"/>
    <x v="390"/>
  </r>
  <r>
    <x v="17"/>
    <s v="Cliente_289"/>
    <n v="2"/>
    <d v="2023-04-05T00:20:00"/>
    <d v="2023-04-05T01:34:00"/>
    <x v="4"/>
    <x v="1"/>
    <x v="0"/>
    <x v="386"/>
    <x v="1"/>
    <x v="396"/>
    <x v="9"/>
    <x v="18"/>
    <s v=" Plato_17"/>
    <m/>
    <m/>
    <n v="147"/>
    <x v="4"/>
    <x v="4"/>
    <s v="00:20"/>
    <s v="01:34"/>
    <d v="1899-12-30T01:14:00"/>
    <d v="1899-12-30T01:14:00"/>
    <m/>
    <b v="0"/>
    <n v="69"/>
    <d v="1899-12-30T01:09:00"/>
    <d v="1899-12-30T00:05:00"/>
    <x v="0"/>
    <x v="391"/>
  </r>
  <r>
    <x v="12"/>
    <s v="Cliente_330"/>
    <n v="5"/>
    <d v="2023-04-05T03:10:00"/>
    <d v="2023-04-05T07:05:00"/>
    <x v="1"/>
    <x v="1"/>
    <x v="2"/>
    <x v="387"/>
    <x v="1"/>
    <x v="397"/>
    <x v="4"/>
    <x v="10"/>
    <s v=" Plato_11"/>
    <m/>
    <m/>
    <n v="122"/>
    <x v="4"/>
    <x v="4"/>
    <s v="03:10"/>
    <s v="07:05"/>
    <d v="1899-12-30T03:55:00"/>
    <d v="1899-12-30T03:55:00"/>
    <m/>
    <b v="0"/>
    <n v="71"/>
    <d v="1899-12-30T01:11:00"/>
    <d v="1899-12-30T02:44:00"/>
    <x v="0"/>
    <x v="392"/>
  </r>
  <r>
    <x v="5"/>
    <s v="Cliente_943"/>
    <n v="6"/>
    <d v="2023-04-05T02:48:00"/>
    <d v="2023-04-05T05:40:00"/>
    <x v="3"/>
    <x v="0"/>
    <x v="2"/>
    <x v="388"/>
    <x v="1"/>
    <x v="398"/>
    <x v="0"/>
    <x v="3"/>
    <s v=" Plato_19"/>
    <m/>
    <m/>
    <n v="207"/>
    <x v="4"/>
    <x v="4"/>
    <s v="02:48"/>
    <s v="05:40"/>
    <d v="1899-12-30T02:52:00"/>
    <d v="1899-12-30T02:52:00"/>
    <m/>
    <b v="0"/>
    <n v="91"/>
    <d v="1899-12-30T01:31:00"/>
    <d v="1899-12-30T01:21:00"/>
    <x v="0"/>
    <x v="393"/>
  </r>
  <r>
    <x v="12"/>
    <s v="Cliente_285"/>
    <n v="4"/>
    <d v="2023-04-05T02:11:00"/>
    <d v="2023-04-05T04:14:00"/>
    <x v="4"/>
    <x v="0"/>
    <x v="2"/>
    <x v="257"/>
    <x v="0"/>
    <x v="399"/>
    <x v="2"/>
    <x v="2"/>
    <s v=" Plato_16"/>
    <s v=" Plato_17"/>
    <m/>
    <n v="198"/>
    <x v="4"/>
    <x v="4"/>
    <s v="02:11"/>
    <s v="04:14"/>
    <d v="1899-12-30T02:03:00"/>
    <d v="1899-12-30T02:03:00"/>
    <m/>
    <b v="0"/>
    <n v="79"/>
    <d v="1899-12-30T01:19:00"/>
    <d v="1899-12-30T00:44:00"/>
    <x v="0"/>
    <x v="394"/>
  </r>
  <r>
    <x v="11"/>
    <s v="Cliente_12"/>
    <n v="2"/>
    <d v="2023-04-05T03:51:00"/>
    <d v="2023-04-05T06:57:00"/>
    <x v="2"/>
    <x v="0"/>
    <x v="2"/>
    <x v="389"/>
    <x v="2"/>
    <x v="400"/>
    <x v="3"/>
    <x v="16"/>
    <m/>
    <m/>
    <m/>
    <n v="42"/>
    <x v="4"/>
    <x v="4"/>
    <s v="03:51"/>
    <s v="06:57"/>
    <d v="1899-12-30T03:21:00"/>
    <d v="1899-12-30T03:06:00"/>
    <d v="1899-12-30T00:15:00"/>
    <b v="1"/>
    <n v="20"/>
    <d v="1899-12-30T00:20:00"/>
    <d v="1899-12-30T03:01:00"/>
    <x v="0"/>
    <x v="395"/>
  </r>
  <r>
    <x v="13"/>
    <s v="Cliente_905"/>
    <n v="1"/>
    <d v="2023-04-05T02:41:00"/>
    <d v="2023-04-05T05:08:00"/>
    <x v="0"/>
    <x v="0"/>
    <x v="2"/>
    <x v="390"/>
    <x v="0"/>
    <x v="401"/>
    <x v="1"/>
    <x v="15"/>
    <s v=" Plato_12"/>
    <s v=" Plato_5"/>
    <m/>
    <n v="151"/>
    <x v="4"/>
    <x v="4"/>
    <s v="02:41"/>
    <s v="05:08"/>
    <d v="1899-12-30T02:27:00"/>
    <d v="1899-12-30T02:27:00"/>
    <m/>
    <b v="0"/>
    <n v="66"/>
    <d v="1899-12-30T01:06:00"/>
    <d v="1899-12-30T01:21:00"/>
    <x v="0"/>
    <x v="158"/>
  </r>
  <r>
    <x v="9"/>
    <s v="Cliente_543"/>
    <n v="5"/>
    <d v="2023-04-05T02:15:00"/>
    <d v="2023-04-05T05:15:00"/>
    <x v="1"/>
    <x v="0"/>
    <x v="2"/>
    <x v="391"/>
    <x v="1"/>
    <x v="402"/>
    <x v="9"/>
    <x v="7"/>
    <s v=" Plato_4"/>
    <s v=" Plato_15"/>
    <s v=" Plato_7"/>
    <n v="190"/>
    <x v="4"/>
    <x v="4"/>
    <s v="02:15"/>
    <s v="05:15"/>
    <d v="1899-12-30T03:00:00"/>
    <d v="1899-12-30T03:00:00"/>
    <m/>
    <b v="0"/>
    <n v="85"/>
    <d v="1899-12-30T01:25:00"/>
    <d v="1899-12-30T01:35:00"/>
    <x v="0"/>
    <x v="396"/>
  </r>
  <r>
    <x v="6"/>
    <s v="Cliente_897"/>
    <n v="2"/>
    <d v="2023-04-05T00:38:00"/>
    <d v="2023-04-05T04:29:00"/>
    <x v="3"/>
    <x v="0"/>
    <x v="2"/>
    <x v="392"/>
    <x v="1"/>
    <x v="403"/>
    <x v="0"/>
    <x v="16"/>
    <s v=" Plato_3"/>
    <s v=" Plato_20"/>
    <m/>
    <n v="182"/>
    <x v="4"/>
    <x v="4"/>
    <s v="00:38"/>
    <s v="04:29"/>
    <d v="1899-12-30T03:51:00"/>
    <d v="1899-12-30T03:51:00"/>
    <m/>
    <b v="0"/>
    <n v="102"/>
    <d v="1899-12-30T01:42:00"/>
    <d v="1899-12-30T02:09:00"/>
    <x v="0"/>
    <x v="397"/>
  </r>
  <r>
    <x v="16"/>
    <s v="Cliente_239"/>
    <n v="6"/>
    <d v="2023-04-05T02:39:00"/>
    <d v="2023-04-05T04:59:00"/>
    <x v="2"/>
    <x v="2"/>
    <x v="2"/>
    <x v="393"/>
    <x v="0"/>
    <x v="404"/>
    <x v="10"/>
    <x v="14"/>
    <s v=" Plato_20"/>
    <s v=" Plato_3"/>
    <m/>
    <n v="106"/>
    <x v="4"/>
    <x v="4"/>
    <s v="02:39"/>
    <s v="04:59"/>
    <d v="1899-12-30T02:20:00"/>
    <d v="1899-12-30T02:20:00"/>
    <m/>
    <b v="0"/>
    <n v="98"/>
    <d v="1899-12-30T01:38:00"/>
    <d v="1899-12-30T00:42:00"/>
    <x v="0"/>
    <x v="398"/>
  </r>
  <r>
    <x v="9"/>
    <s v="Cliente_927"/>
    <n v="5"/>
    <d v="2023-04-05T00:29:00"/>
    <d v="2023-04-05T02:37:00"/>
    <x v="2"/>
    <x v="2"/>
    <x v="1"/>
    <x v="394"/>
    <x v="2"/>
    <x v="405"/>
    <x v="0"/>
    <x v="12"/>
    <s v=" Plato_8"/>
    <s v=" Plato_1"/>
    <m/>
    <n v="155"/>
    <x v="4"/>
    <x v="4"/>
    <s v="00:29"/>
    <s v="02:37"/>
    <d v="1899-12-30T02:23:00"/>
    <d v="1899-12-30T02:08:00"/>
    <d v="1899-12-30T00:15:00"/>
    <b v="1"/>
    <n v="117"/>
    <d v="1899-12-30T01:57:00"/>
    <d v="1899-12-30T00:26:00"/>
    <x v="0"/>
    <x v="399"/>
  </r>
  <r>
    <x v="17"/>
    <s v="Cliente_315"/>
    <n v="1"/>
    <d v="2023-04-05T02:13:00"/>
    <d v="2023-04-05T04:51:00"/>
    <x v="4"/>
    <x v="1"/>
    <x v="0"/>
    <x v="395"/>
    <x v="0"/>
    <x v="406"/>
    <x v="8"/>
    <x v="12"/>
    <s v=" Plato_8"/>
    <m/>
    <m/>
    <n v="95"/>
    <x v="4"/>
    <x v="4"/>
    <s v="02:13"/>
    <s v="04:51"/>
    <d v="1899-12-30T02:38:00"/>
    <d v="1899-12-30T02:38:00"/>
    <m/>
    <b v="0"/>
    <n v="50"/>
    <d v="1899-12-30T00:50:00"/>
    <d v="1899-12-30T01:48:00"/>
    <x v="0"/>
    <x v="400"/>
  </r>
  <r>
    <x v="6"/>
    <s v="Cliente_195"/>
    <n v="3"/>
    <d v="2023-04-05T00:56:00"/>
    <d v="2023-04-05T04:05:00"/>
    <x v="2"/>
    <x v="0"/>
    <x v="2"/>
    <x v="396"/>
    <x v="2"/>
    <x v="407"/>
    <x v="9"/>
    <x v="15"/>
    <s v=" Plato_7"/>
    <s v=" Plato_18"/>
    <m/>
    <n v="131"/>
    <x v="4"/>
    <x v="4"/>
    <s v="00:56"/>
    <s v="04:05"/>
    <d v="1899-12-30T03:24:00"/>
    <d v="1899-12-30T03:09:00"/>
    <d v="1899-12-30T00:15:00"/>
    <b v="1"/>
    <n v="106"/>
    <d v="1899-12-30T01:46:00"/>
    <d v="1899-12-30T01:38:00"/>
    <x v="0"/>
    <x v="401"/>
  </r>
  <r>
    <x v="8"/>
    <s v="Cliente_166"/>
    <n v="5"/>
    <d v="2023-04-05T01:55:00"/>
    <d v="2023-04-05T03:01:00"/>
    <x v="1"/>
    <x v="0"/>
    <x v="2"/>
    <x v="397"/>
    <x v="0"/>
    <x v="408"/>
    <x v="9"/>
    <x v="16"/>
    <s v=" Plato_20"/>
    <s v=" Plato_16"/>
    <s v=" Plato_7"/>
    <n v="203"/>
    <x v="4"/>
    <x v="4"/>
    <s v="01:55"/>
    <s v="03:01"/>
    <d v="1899-12-30T01:06:00"/>
    <d v="1899-12-30T01:06:00"/>
    <m/>
    <b v="0"/>
    <n v="163"/>
    <d v="1899-12-30T02:43:00"/>
    <d v="1899-12-30T00:00:00"/>
    <x v="1"/>
    <x v="402"/>
  </r>
  <r>
    <x v="15"/>
    <s v="Cliente_157"/>
    <n v="3"/>
    <d v="2023-04-05T02:47:00"/>
    <d v="2023-04-05T05:23:00"/>
    <x v="4"/>
    <x v="2"/>
    <x v="2"/>
    <x v="398"/>
    <x v="0"/>
    <x v="409"/>
    <x v="4"/>
    <x v="12"/>
    <s v=" Plato_19"/>
    <m/>
    <m/>
    <n v="56"/>
    <x v="4"/>
    <x v="4"/>
    <s v="02:47"/>
    <s v="05:23"/>
    <d v="1899-12-30T02:36:00"/>
    <d v="1899-12-30T02:36:00"/>
    <m/>
    <b v="0"/>
    <n v="91"/>
    <d v="1899-12-30T01:31:00"/>
    <d v="1899-12-30T01:05:00"/>
    <x v="0"/>
    <x v="403"/>
  </r>
  <r>
    <x v="3"/>
    <s v="Cliente_212"/>
    <n v="3"/>
    <d v="2023-04-05T02:11:00"/>
    <d v="2023-04-05T05:04:00"/>
    <x v="1"/>
    <x v="0"/>
    <x v="0"/>
    <x v="399"/>
    <x v="2"/>
    <x v="410"/>
    <x v="1"/>
    <x v="2"/>
    <s v=" Plato_4"/>
    <s v=" Plato_6"/>
    <m/>
    <n v="219"/>
    <x v="4"/>
    <x v="4"/>
    <s v="02:11"/>
    <s v="05:04"/>
    <d v="1899-12-30T03:08:00"/>
    <d v="1899-12-30T02:53:00"/>
    <d v="1899-12-30T00:15:00"/>
    <b v="1"/>
    <n v="78"/>
    <d v="1899-12-30T01:18:00"/>
    <d v="1899-12-30T01:50:00"/>
    <x v="0"/>
    <x v="188"/>
  </r>
  <r>
    <x v="7"/>
    <s v="Cliente_912"/>
    <n v="4"/>
    <d v="2023-04-05T00:22:00"/>
    <d v="2023-04-05T02:03:00"/>
    <x v="3"/>
    <x v="2"/>
    <x v="2"/>
    <x v="400"/>
    <x v="2"/>
    <x v="411"/>
    <x v="4"/>
    <x v="1"/>
    <m/>
    <m/>
    <m/>
    <n v="93"/>
    <x v="4"/>
    <x v="4"/>
    <s v="00:22"/>
    <s v="02:03"/>
    <d v="1899-12-30T01:56:00"/>
    <d v="1899-12-30T01:41:00"/>
    <d v="1899-12-30T00:15:00"/>
    <b v="1"/>
    <n v="57"/>
    <d v="1899-12-30T00:57:00"/>
    <d v="1899-12-30T00:59:00"/>
    <x v="0"/>
    <x v="404"/>
  </r>
  <r>
    <x v="18"/>
    <s v="Cliente_736"/>
    <n v="3"/>
    <d v="2023-04-05T02:36:00"/>
    <d v="2023-04-05T04:58:00"/>
    <x v="4"/>
    <x v="2"/>
    <x v="2"/>
    <x v="333"/>
    <x v="2"/>
    <x v="412"/>
    <x v="10"/>
    <x v="5"/>
    <m/>
    <m/>
    <m/>
    <n v="35"/>
    <x v="4"/>
    <x v="4"/>
    <s v="02:36"/>
    <s v="04:58"/>
    <d v="1899-12-30T02:37:00"/>
    <d v="1899-12-30T02:22:00"/>
    <d v="1899-12-30T00:15:00"/>
    <b v="1"/>
    <n v="12"/>
    <d v="1899-12-30T00:12:00"/>
    <d v="1899-12-30T02:25:00"/>
    <x v="0"/>
    <x v="405"/>
  </r>
  <r>
    <x v="9"/>
    <s v="Cliente_328"/>
    <n v="6"/>
    <d v="2023-04-05T03:43:00"/>
    <d v="2023-04-05T07:12:00"/>
    <x v="3"/>
    <x v="1"/>
    <x v="2"/>
    <x v="401"/>
    <x v="0"/>
    <x v="413"/>
    <x v="0"/>
    <x v="3"/>
    <m/>
    <m/>
    <m/>
    <n v="33"/>
    <x v="4"/>
    <x v="4"/>
    <s v="03:43"/>
    <s v="07:12"/>
    <d v="1899-12-30T03:29:00"/>
    <d v="1899-12-30T03:29:00"/>
    <m/>
    <b v="0"/>
    <n v="38"/>
    <d v="1899-12-30T00:38:00"/>
    <d v="1899-12-30T02:51:00"/>
    <x v="0"/>
    <x v="406"/>
  </r>
  <r>
    <x v="9"/>
    <s v="Cliente_919"/>
    <n v="4"/>
    <d v="2023-04-05T00:39:00"/>
    <d v="2023-04-05T04:35:00"/>
    <x v="4"/>
    <x v="2"/>
    <x v="2"/>
    <x v="402"/>
    <x v="2"/>
    <x v="414"/>
    <x v="2"/>
    <x v="18"/>
    <s v=" Plato_18"/>
    <s v=" Plato_19"/>
    <m/>
    <n v="158"/>
    <x v="4"/>
    <x v="4"/>
    <s v="00:39"/>
    <s v="04:35"/>
    <d v="1899-12-30T04:11:00"/>
    <d v="1899-12-30T03:56:00"/>
    <d v="1899-12-30T00:15:00"/>
    <b v="1"/>
    <n v="87"/>
    <d v="1899-12-30T01:27:00"/>
    <d v="1899-12-30T02:44:00"/>
    <x v="0"/>
    <x v="407"/>
  </r>
  <r>
    <x v="2"/>
    <s v="Cliente_958"/>
    <n v="2"/>
    <d v="2023-04-05T03:03:00"/>
    <d v="2023-04-05T06:37:00"/>
    <x v="1"/>
    <x v="2"/>
    <x v="2"/>
    <x v="403"/>
    <x v="0"/>
    <x v="415"/>
    <x v="7"/>
    <x v="15"/>
    <m/>
    <m/>
    <m/>
    <n v="25"/>
    <x v="4"/>
    <x v="4"/>
    <s v="03:03"/>
    <s v="06:37"/>
    <d v="1899-12-30T03:34:00"/>
    <d v="1899-12-30T03:34:00"/>
    <m/>
    <b v="0"/>
    <n v="9"/>
    <d v="1899-12-30T00:09:00"/>
    <d v="1899-12-30T03:25:00"/>
    <x v="0"/>
    <x v="408"/>
  </r>
  <r>
    <x v="5"/>
    <s v="Cliente_395"/>
    <n v="2"/>
    <d v="2023-04-05T03:25:00"/>
    <d v="2023-04-05T04:33:00"/>
    <x v="2"/>
    <x v="2"/>
    <x v="2"/>
    <x v="404"/>
    <x v="1"/>
    <x v="416"/>
    <x v="5"/>
    <x v="11"/>
    <s v=" Plato_20"/>
    <s v=" Plato_12"/>
    <s v=" Plato_6"/>
    <n v="142"/>
    <x v="4"/>
    <x v="4"/>
    <s v="03:25"/>
    <s v="04:33"/>
    <d v="1899-12-30T01:08:00"/>
    <d v="1899-12-30T01:08:00"/>
    <m/>
    <b v="0"/>
    <n v="90"/>
    <d v="1899-12-30T01:30:00"/>
    <d v="1899-12-30T00:00:00"/>
    <x v="1"/>
    <x v="409"/>
  </r>
  <r>
    <x v="6"/>
    <s v="Cliente_287"/>
    <n v="4"/>
    <d v="2023-04-05T00:52:00"/>
    <d v="2023-04-05T03:31:00"/>
    <x v="0"/>
    <x v="2"/>
    <x v="2"/>
    <x v="405"/>
    <x v="0"/>
    <x v="417"/>
    <x v="0"/>
    <x v="15"/>
    <s v=" Plato_17"/>
    <m/>
    <m/>
    <n v="118"/>
    <x v="4"/>
    <x v="4"/>
    <s v="00:52"/>
    <s v="03:31"/>
    <d v="1899-12-30T02:39:00"/>
    <d v="1899-12-30T02:39:00"/>
    <m/>
    <b v="0"/>
    <n v="100"/>
    <d v="1899-12-30T01:40:00"/>
    <d v="1899-12-30T00:59:00"/>
    <x v="0"/>
    <x v="410"/>
  </r>
  <r>
    <x v="7"/>
    <s v="Cliente_479"/>
    <n v="4"/>
    <d v="2023-04-05T03:14:00"/>
    <d v="2023-04-05T05:43:00"/>
    <x v="3"/>
    <x v="0"/>
    <x v="2"/>
    <x v="406"/>
    <x v="2"/>
    <x v="418"/>
    <x v="10"/>
    <x v="9"/>
    <s v=" Plato_11"/>
    <m/>
    <m/>
    <n v="67"/>
    <x v="4"/>
    <x v="4"/>
    <s v="03:14"/>
    <s v="05:43"/>
    <d v="1899-12-30T02:44:00"/>
    <d v="1899-12-30T02:29:00"/>
    <d v="1899-12-30T00:15:00"/>
    <b v="1"/>
    <n v="64"/>
    <d v="1899-12-30T01:04:00"/>
    <d v="1899-12-30T01:40:00"/>
    <x v="0"/>
    <x v="411"/>
  </r>
  <r>
    <x v="13"/>
    <s v="Cliente_33"/>
    <n v="6"/>
    <d v="2023-04-05T02:18:00"/>
    <d v="2023-04-05T05:29:00"/>
    <x v="2"/>
    <x v="0"/>
    <x v="2"/>
    <x v="68"/>
    <x v="2"/>
    <x v="419"/>
    <x v="6"/>
    <x v="9"/>
    <s v=" Plato_3"/>
    <s v=" Plato_1"/>
    <s v=" Plato_15"/>
    <n v="242"/>
    <x v="4"/>
    <x v="4"/>
    <s v="02:18"/>
    <s v="05:29"/>
    <d v="1899-12-30T03:26:00"/>
    <d v="1899-12-30T03:11:00"/>
    <d v="1899-12-30T00:15:00"/>
    <b v="1"/>
    <n v="105"/>
    <d v="1899-12-30T01:45:00"/>
    <d v="1899-12-30T01:41:00"/>
    <x v="0"/>
    <x v="412"/>
  </r>
  <r>
    <x v="0"/>
    <s v="Cliente_160"/>
    <n v="1"/>
    <d v="2023-04-05T01:37:00"/>
    <d v="2023-04-05T04:07:00"/>
    <x v="1"/>
    <x v="0"/>
    <x v="2"/>
    <x v="407"/>
    <x v="2"/>
    <x v="420"/>
    <x v="9"/>
    <x v="1"/>
    <s v=" Plato_4"/>
    <m/>
    <m/>
    <n v="85"/>
    <x v="4"/>
    <x v="4"/>
    <s v="01:37"/>
    <s v="04:07"/>
    <d v="1899-12-30T02:45:00"/>
    <d v="1899-12-30T02:30:00"/>
    <d v="1899-12-30T00:15:00"/>
    <b v="1"/>
    <n v="71"/>
    <d v="1899-12-30T01:11:00"/>
    <d v="1899-12-30T01:34:00"/>
    <x v="0"/>
    <x v="413"/>
  </r>
  <r>
    <x v="14"/>
    <s v="Cliente_109"/>
    <n v="6"/>
    <d v="2023-04-05T00:36:00"/>
    <d v="2023-04-05T03:09:00"/>
    <x v="2"/>
    <x v="0"/>
    <x v="2"/>
    <x v="408"/>
    <x v="0"/>
    <x v="421"/>
    <x v="0"/>
    <x v="14"/>
    <s v=" Plato_19"/>
    <m/>
    <m/>
    <n v="88"/>
    <x v="4"/>
    <x v="4"/>
    <s v="00:36"/>
    <s v="03:09"/>
    <d v="1899-12-30T02:33:00"/>
    <d v="1899-12-30T02:33:00"/>
    <m/>
    <b v="0"/>
    <n v="34"/>
    <d v="1899-12-30T00:34:00"/>
    <d v="1899-12-30T01:59:00"/>
    <x v="0"/>
    <x v="255"/>
  </r>
  <r>
    <x v="17"/>
    <s v="Cliente_151"/>
    <n v="2"/>
    <d v="2023-04-05T02:34:00"/>
    <d v="2023-04-05T04:57:00"/>
    <x v="1"/>
    <x v="0"/>
    <x v="1"/>
    <x v="409"/>
    <x v="1"/>
    <x v="422"/>
    <x v="8"/>
    <x v="10"/>
    <s v=" Plato_15"/>
    <m/>
    <m/>
    <n v="152"/>
    <x v="4"/>
    <x v="4"/>
    <s v="02:34"/>
    <s v="04:57"/>
    <d v="1899-12-30T02:23:00"/>
    <d v="1899-12-30T02:23:00"/>
    <m/>
    <b v="0"/>
    <n v="31"/>
    <d v="1899-12-30T00:31:00"/>
    <d v="1899-12-30T01:52:00"/>
    <x v="0"/>
    <x v="414"/>
  </r>
  <r>
    <x v="18"/>
    <s v="Cliente_342"/>
    <n v="3"/>
    <d v="2023-04-05T01:08:00"/>
    <d v="2023-04-05T03:17:00"/>
    <x v="2"/>
    <x v="2"/>
    <x v="1"/>
    <x v="410"/>
    <x v="0"/>
    <x v="423"/>
    <x v="1"/>
    <x v="7"/>
    <s v=" Plato_6"/>
    <m/>
    <m/>
    <n v="147"/>
    <x v="4"/>
    <x v="4"/>
    <s v="01:08"/>
    <s v="03:17"/>
    <d v="1899-12-30T02:09:00"/>
    <d v="1899-12-30T02:09:00"/>
    <m/>
    <b v="0"/>
    <n v="88"/>
    <d v="1899-12-30T01:28:00"/>
    <d v="1899-12-30T00:41:00"/>
    <x v="0"/>
    <x v="415"/>
  </r>
  <r>
    <x v="13"/>
    <s v="Cliente_332"/>
    <n v="3"/>
    <d v="2023-04-05T01:24:00"/>
    <d v="2023-04-05T03:45:00"/>
    <x v="2"/>
    <x v="0"/>
    <x v="2"/>
    <x v="411"/>
    <x v="0"/>
    <x v="424"/>
    <x v="4"/>
    <x v="4"/>
    <m/>
    <m/>
    <m/>
    <n v="19"/>
    <x v="4"/>
    <x v="4"/>
    <s v="01:24"/>
    <s v="03:45"/>
    <d v="1899-12-30T02:21:00"/>
    <d v="1899-12-30T02:21:00"/>
    <m/>
    <b v="0"/>
    <n v="28"/>
    <d v="1899-12-30T00:28:00"/>
    <d v="1899-12-30T01:53:00"/>
    <x v="0"/>
    <x v="416"/>
  </r>
  <r>
    <x v="16"/>
    <s v="Cliente_689"/>
    <n v="2"/>
    <d v="2023-04-05T03:11:00"/>
    <d v="2023-04-05T05:02:00"/>
    <x v="4"/>
    <x v="0"/>
    <x v="2"/>
    <x v="412"/>
    <x v="0"/>
    <x v="425"/>
    <x v="2"/>
    <x v="3"/>
    <s v=" Plato_16"/>
    <s v=" Plato_1"/>
    <s v=" Plato_19"/>
    <n v="247"/>
    <x v="4"/>
    <x v="4"/>
    <s v="03:11"/>
    <s v="05:02"/>
    <d v="1899-12-30T01:51:00"/>
    <d v="1899-12-30T01:51:00"/>
    <m/>
    <b v="0"/>
    <n v="116"/>
    <d v="1899-12-30T01:56:00"/>
    <d v="1899-12-30T00:00:00"/>
    <x v="1"/>
    <x v="417"/>
  </r>
  <r>
    <x v="10"/>
    <s v="Cliente_953"/>
    <n v="4"/>
    <d v="2023-04-05T02:34:00"/>
    <d v="2023-04-05T03:43:00"/>
    <x v="2"/>
    <x v="0"/>
    <x v="1"/>
    <x v="413"/>
    <x v="1"/>
    <x v="426"/>
    <x v="6"/>
    <x v="15"/>
    <s v=" Plato_8"/>
    <s v=" Plato_14"/>
    <s v=" Plato_12"/>
    <n v="206"/>
    <x v="4"/>
    <x v="4"/>
    <s v="02:34"/>
    <s v="03:43"/>
    <d v="1899-12-30T01:09:00"/>
    <d v="1899-12-30T01:09:00"/>
    <m/>
    <b v="0"/>
    <n v="166"/>
    <d v="1899-12-30T02:46:00"/>
    <d v="1899-12-30T00:00:00"/>
    <x v="1"/>
    <x v="418"/>
  </r>
  <r>
    <x v="5"/>
    <s v="Cliente_518"/>
    <n v="5"/>
    <d v="2023-04-05T03:18:00"/>
    <d v="2023-04-05T06:03:00"/>
    <x v="4"/>
    <x v="1"/>
    <x v="2"/>
    <x v="414"/>
    <x v="0"/>
    <x v="427"/>
    <x v="8"/>
    <x v="2"/>
    <s v=" Plato_14"/>
    <s v=" Plato_1"/>
    <s v=" Plato_17"/>
    <n v="175"/>
    <x v="4"/>
    <x v="4"/>
    <s v="03:18"/>
    <s v="06:03"/>
    <d v="1899-12-30T02:45:00"/>
    <d v="1899-12-30T02:45:00"/>
    <m/>
    <b v="0"/>
    <n v="179"/>
    <d v="1899-12-30T02:59:00"/>
    <d v="1899-12-30T00:00:00"/>
    <x v="1"/>
    <x v="419"/>
  </r>
  <r>
    <x v="4"/>
    <s v="Cliente_348"/>
    <n v="1"/>
    <d v="2023-04-05T00:10:00"/>
    <d v="2023-04-05T03:46:00"/>
    <x v="4"/>
    <x v="0"/>
    <x v="2"/>
    <x v="415"/>
    <x v="0"/>
    <x v="428"/>
    <x v="2"/>
    <x v="14"/>
    <m/>
    <m/>
    <m/>
    <n v="78"/>
    <x v="4"/>
    <x v="4"/>
    <s v="00:10"/>
    <s v="03:46"/>
    <d v="1899-12-30T03:36:00"/>
    <d v="1899-12-30T03:36:00"/>
    <m/>
    <b v="0"/>
    <n v="27"/>
    <d v="1899-12-30T00:27:00"/>
    <d v="1899-12-30T03:09:00"/>
    <x v="0"/>
    <x v="420"/>
  </r>
  <r>
    <x v="5"/>
    <s v="Cliente_259"/>
    <n v="3"/>
    <d v="2023-04-05T02:21:00"/>
    <d v="2023-04-05T03:59:00"/>
    <x v="4"/>
    <x v="0"/>
    <x v="0"/>
    <x v="416"/>
    <x v="0"/>
    <x v="429"/>
    <x v="5"/>
    <x v="15"/>
    <m/>
    <m/>
    <m/>
    <n v="25"/>
    <x v="4"/>
    <x v="4"/>
    <s v="02:21"/>
    <s v="03:59"/>
    <d v="1899-12-30T01:38:00"/>
    <d v="1899-12-30T01:38:00"/>
    <m/>
    <b v="0"/>
    <n v="49"/>
    <d v="1899-12-30T00:49:00"/>
    <d v="1899-12-30T00:49:00"/>
    <x v="0"/>
    <x v="421"/>
  </r>
  <r>
    <x v="8"/>
    <s v="Cliente_243"/>
    <n v="5"/>
    <d v="2023-04-05T03:33:00"/>
    <d v="2023-04-05T07:25:00"/>
    <x v="3"/>
    <x v="0"/>
    <x v="2"/>
    <x v="417"/>
    <x v="1"/>
    <x v="430"/>
    <x v="10"/>
    <x v="8"/>
    <m/>
    <m/>
    <m/>
    <n v="60"/>
    <x v="4"/>
    <x v="4"/>
    <s v="03:33"/>
    <s v="07:25"/>
    <d v="1899-12-30T03:52:00"/>
    <d v="1899-12-30T03:52:00"/>
    <m/>
    <b v="0"/>
    <n v="20"/>
    <d v="1899-12-30T00:20:00"/>
    <d v="1899-12-30T03:32:00"/>
    <x v="0"/>
    <x v="422"/>
  </r>
  <r>
    <x v="0"/>
    <s v="Cliente_869"/>
    <n v="2"/>
    <d v="2023-04-05T03:31:00"/>
    <d v="2023-04-05T05:54:00"/>
    <x v="4"/>
    <x v="2"/>
    <x v="2"/>
    <x v="418"/>
    <x v="1"/>
    <x v="431"/>
    <x v="1"/>
    <x v="12"/>
    <s v=" Plato_13"/>
    <s v=" Plato_16"/>
    <m/>
    <n v="109"/>
    <x v="4"/>
    <x v="4"/>
    <s v="03:31"/>
    <s v="05:54"/>
    <d v="1899-12-30T02:23:00"/>
    <d v="1899-12-30T02:23:00"/>
    <m/>
    <b v="0"/>
    <n v="74"/>
    <d v="1899-12-30T01:14:00"/>
    <d v="1899-12-30T01:09:00"/>
    <x v="0"/>
    <x v="246"/>
  </r>
  <r>
    <x v="0"/>
    <s v="Cliente_306"/>
    <n v="4"/>
    <d v="2023-04-05T01:14:00"/>
    <d v="2023-04-05T03:09:00"/>
    <x v="4"/>
    <x v="0"/>
    <x v="2"/>
    <x v="419"/>
    <x v="0"/>
    <x v="432"/>
    <x v="6"/>
    <x v="8"/>
    <s v=" Plato_7"/>
    <m/>
    <m/>
    <n v="102"/>
    <x v="4"/>
    <x v="4"/>
    <s v="01:14"/>
    <s v="03:09"/>
    <d v="1899-12-30T01:55:00"/>
    <d v="1899-12-30T01:55:00"/>
    <m/>
    <b v="0"/>
    <n v="74"/>
    <d v="1899-12-30T01:14:00"/>
    <d v="1899-12-30T00:41:00"/>
    <x v="0"/>
    <x v="423"/>
  </r>
  <r>
    <x v="8"/>
    <s v="Cliente_842"/>
    <n v="4"/>
    <d v="2023-04-05T00:15:00"/>
    <d v="2023-04-05T03:55:00"/>
    <x v="4"/>
    <x v="0"/>
    <x v="2"/>
    <x v="420"/>
    <x v="0"/>
    <x v="433"/>
    <x v="6"/>
    <x v="14"/>
    <s v=" Plato_5"/>
    <m/>
    <m/>
    <n v="96"/>
    <x v="4"/>
    <x v="4"/>
    <s v="00:15"/>
    <s v="03:55"/>
    <d v="1899-12-30T03:40:00"/>
    <d v="1899-12-30T03:40:00"/>
    <m/>
    <b v="0"/>
    <n v="58"/>
    <d v="1899-12-30T00:58:00"/>
    <d v="1899-12-30T02:42:00"/>
    <x v="0"/>
    <x v="424"/>
  </r>
  <r>
    <x v="6"/>
    <s v="Cliente_349"/>
    <n v="6"/>
    <d v="2023-04-05T03:53:00"/>
    <d v="2023-04-05T06:01:00"/>
    <x v="3"/>
    <x v="0"/>
    <x v="2"/>
    <x v="421"/>
    <x v="2"/>
    <x v="434"/>
    <x v="0"/>
    <x v="14"/>
    <s v=" Plato_13"/>
    <s v=" Plato_2"/>
    <m/>
    <n v="154"/>
    <x v="4"/>
    <x v="4"/>
    <s v="03:53"/>
    <s v="06:01"/>
    <d v="1899-12-30T02:23:00"/>
    <d v="1899-12-30T02:08:00"/>
    <d v="1899-12-30T00:15:00"/>
    <b v="1"/>
    <n v="111"/>
    <d v="1899-12-30T01:51:00"/>
    <d v="1899-12-30T00:32:00"/>
    <x v="0"/>
    <x v="425"/>
  </r>
  <r>
    <x v="0"/>
    <s v="Cliente_316"/>
    <n v="3"/>
    <d v="2023-04-05T00:12:00"/>
    <d v="2023-04-05T04:04:00"/>
    <x v="3"/>
    <x v="0"/>
    <x v="2"/>
    <x v="396"/>
    <x v="2"/>
    <x v="435"/>
    <x v="2"/>
    <x v="10"/>
    <m/>
    <m/>
    <m/>
    <n v="56"/>
    <x v="4"/>
    <x v="4"/>
    <s v="00:12"/>
    <s v="04:04"/>
    <d v="1899-12-30T04:07:00"/>
    <d v="1899-12-30T03:52:00"/>
    <d v="1899-12-30T00:15:00"/>
    <b v="1"/>
    <n v="45"/>
    <d v="1899-12-30T00:45:00"/>
    <d v="1899-12-30T03:22:00"/>
    <x v="0"/>
    <x v="426"/>
  </r>
  <r>
    <x v="11"/>
    <s v="Cliente_600"/>
    <n v="6"/>
    <d v="2023-04-05T03:02:00"/>
    <d v="2023-04-05T05:25:00"/>
    <x v="0"/>
    <x v="0"/>
    <x v="2"/>
    <x v="422"/>
    <x v="0"/>
    <x v="436"/>
    <x v="3"/>
    <x v="5"/>
    <m/>
    <m/>
    <m/>
    <n v="70"/>
    <x v="4"/>
    <x v="4"/>
    <s v="03:02"/>
    <s v="05:25"/>
    <d v="1899-12-30T02:23:00"/>
    <d v="1899-12-30T02:23:00"/>
    <m/>
    <b v="0"/>
    <n v="51"/>
    <d v="1899-12-30T00:51:00"/>
    <d v="1899-12-30T01:32:00"/>
    <x v="0"/>
    <x v="427"/>
  </r>
  <r>
    <x v="10"/>
    <s v="Cliente_732"/>
    <n v="1"/>
    <d v="2023-04-05T03:58:00"/>
    <d v="2023-04-05T07:33:00"/>
    <x v="1"/>
    <x v="0"/>
    <x v="2"/>
    <x v="423"/>
    <x v="1"/>
    <x v="437"/>
    <x v="10"/>
    <x v="3"/>
    <m/>
    <m/>
    <m/>
    <n v="33"/>
    <x v="4"/>
    <x v="4"/>
    <s v="03:58"/>
    <s v="07:33"/>
    <d v="1899-12-30T03:35:00"/>
    <d v="1899-12-30T03:35:00"/>
    <m/>
    <b v="0"/>
    <n v="51"/>
    <d v="1899-12-30T00:51:00"/>
    <d v="1899-12-30T02:44:00"/>
    <x v="0"/>
    <x v="428"/>
  </r>
  <r>
    <x v="8"/>
    <s v="Cliente_807"/>
    <n v="1"/>
    <d v="2023-04-05T00:00:00"/>
    <d v="2023-04-05T01:23:00"/>
    <x v="0"/>
    <x v="2"/>
    <x v="2"/>
    <x v="424"/>
    <x v="1"/>
    <x v="438"/>
    <x v="6"/>
    <x v="3"/>
    <s v=" Plato_10"/>
    <m/>
    <m/>
    <n v="177"/>
    <x v="4"/>
    <x v="4"/>
    <s v="00:00"/>
    <s v="01:23"/>
    <d v="1899-12-30T01:23:00"/>
    <d v="1899-12-30T01:23:00"/>
    <m/>
    <b v="0"/>
    <n v="64"/>
    <d v="1899-12-30T01:04:00"/>
    <d v="1899-12-30T00:19:00"/>
    <x v="0"/>
    <x v="429"/>
  </r>
  <r>
    <x v="18"/>
    <s v="Cliente_900"/>
    <n v="1"/>
    <d v="2023-04-05T01:59:00"/>
    <d v="2023-04-05T05:48:00"/>
    <x v="2"/>
    <x v="0"/>
    <x v="2"/>
    <x v="425"/>
    <x v="2"/>
    <x v="439"/>
    <x v="10"/>
    <x v="19"/>
    <s v=" Plato_12"/>
    <m/>
    <m/>
    <n v="84"/>
    <x v="4"/>
    <x v="4"/>
    <s v="01:59"/>
    <s v="05:48"/>
    <d v="1899-12-30T04:04:00"/>
    <d v="1899-12-30T03:49:00"/>
    <d v="1899-12-30T00:15:00"/>
    <b v="1"/>
    <n v="45"/>
    <d v="1899-12-30T00:45:00"/>
    <d v="1899-12-30T03:19:00"/>
    <x v="0"/>
    <x v="430"/>
  </r>
  <r>
    <x v="18"/>
    <s v="Cliente_143"/>
    <n v="6"/>
    <d v="2023-04-05T01:04:00"/>
    <d v="2023-04-05T03:23:00"/>
    <x v="2"/>
    <x v="0"/>
    <x v="1"/>
    <x v="426"/>
    <x v="2"/>
    <x v="440"/>
    <x v="0"/>
    <x v="5"/>
    <s v=" Plato_10"/>
    <m/>
    <m/>
    <n v="183"/>
    <x v="4"/>
    <x v="4"/>
    <s v="01:04"/>
    <s v="03:23"/>
    <d v="1899-12-30T02:34:00"/>
    <d v="1899-12-30T02:19:00"/>
    <d v="1899-12-30T00:15:00"/>
    <b v="1"/>
    <n v="90"/>
    <d v="1899-12-30T01:30:00"/>
    <d v="1899-12-30T01:04:00"/>
    <x v="0"/>
    <x v="431"/>
  </r>
  <r>
    <x v="8"/>
    <s v="Cliente_405"/>
    <n v="3"/>
    <d v="2023-04-05T02:04:00"/>
    <d v="2023-04-05T03:18:00"/>
    <x v="4"/>
    <x v="2"/>
    <x v="2"/>
    <x v="427"/>
    <x v="2"/>
    <x v="441"/>
    <x v="7"/>
    <x v="9"/>
    <s v=" Plato_1"/>
    <s v=" Plato_19"/>
    <m/>
    <n v="235"/>
    <x v="4"/>
    <x v="4"/>
    <s v="02:04"/>
    <s v="03:18"/>
    <d v="1899-12-30T01:29:00"/>
    <d v="1899-12-30T01:14:00"/>
    <d v="1899-12-30T00:15:00"/>
    <b v="1"/>
    <n v="131"/>
    <d v="1899-12-30T02:11:00"/>
    <d v="1899-12-30T00:00:00"/>
    <x v="1"/>
    <x v="432"/>
  </r>
  <r>
    <x v="17"/>
    <s v="Cliente_332"/>
    <n v="2"/>
    <d v="2023-04-05T01:15:00"/>
    <d v="2023-04-05T03:14:00"/>
    <x v="2"/>
    <x v="0"/>
    <x v="0"/>
    <x v="428"/>
    <x v="1"/>
    <x v="442"/>
    <x v="5"/>
    <x v="19"/>
    <s v=" Plato_15"/>
    <s v=" Plato_10"/>
    <s v=" Plato_16"/>
    <n v="217"/>
    <x v="4"/>
    <x v="4"/>
    <s v="01:15"/>
    <s v="03:14"/>
    <d v="1899-12-30T01:59:00"/>
    <d v="1899-12-30T01:59:00"/>
    <m/>
    <b v="0"/>
    <n v="155"/>
    <d v="1899-12-30T02:35:00"/>
    <d v="1899-12-30T00:00:00"/>
    <x v="1"/>
    <x v="433"/>
  </r>
  <r>
    <x v="4"/>
    <s v="Cliente_894"/>
    <n v="5"/>
    <d v="2023-04-05T03:23:00"/>
    <d v="2023-04-05T06:08:00"/>
    <x v="1"/>
    <x v="0"/>
    <x v="2"/>
    <x v="429"/>
    <x v="1"/>
    <x v="443"/>
    <x v="10"/>
    <x v="19"/>
    <s v=" Plato_7"/>
    <m/>
    <m/>
    <n v="95"/>
    <x v="4"/>
    <x v="4"/>
    <s v="03:23"/>
    <s v="06:08"/>
    <d v="1899-12-30T02:45:00"/>
    <d v="1899-12-30T02:45:00"/>
    <m/>
    <b v="0"/>
    <n v="81"/>
    <d v="1899-12-30T01:21:00"/>
    <d v="1899-12-30T01:24:00"/>
    <x v="0"/>
    <x v="434"/>
  </r>
  <r>
    <x v="1"/>
    <s v="Cliente_473"/>
    <n v="5"/>
    <d v="2023-04-05T01:01:00"/>
    <d v="2023-04-05T03:09:00"/>
    <x v="1"/>
    <x v="1"/>
    <x v="2"/>
    <x v="430"/>
    <x v="1"/>
    <x v="444"/>
    <x v="3"/>
    <x v="18"/>
    <m/>
    <m/>
    <m/>
    <n v="81"/>
    <x v="4"/>
    <x v="4"/>
    <s v="01:01"/>
    <s v="03:09"/>
    <d v="1899-12-30T02:08:00"/>
    <d v="1899-12-30T02:08:00"/>
    <m/>
    <b v="0"/>
    <n v="26"/>
    <d v="1899-12-30T00:26:00"/>
    <d v="1899-12-30T01:42:00"/>
    <x v="0"/>
    <x v="435"/>
  </r>
  <r>
    <x v="14"/>
    <s v="Cliente_606"/>
    <n v="2"/>
    <d v="2023-04-05T02:48:00"/>
    <d v="2023-04-05T06:13:00"/>
    <x v="1"/>
    <x v="0"/>
    <x v="2"/>
    <x v="431"/>
    <x v="1"/>
    <x v="445"/>
    <x v="8"/>
    <x v="16"/>
    <m/>
    <m/>
    <m/>
    <n v="21"/>
    <x v="4"/>
    <x v="4"/>
    <s v="02:48"/>
    <s v="06:13"/>
    <d v="1899-12-30T03:25:00"/>
    <d v="1899-12-30T03:25:00"/>
    <m/>
    <b v="0"/>
    <n v="8"/>
    <d v="1899-12-30T00:08:00"/>
    <d v="1899-12-30T03:17:00"/>
    <x v="0"/>
    <x v="436"/>
  </r>
  <r>
    <x v="4"/>
    <s v="Cliente_404"/>
    <n v="2"/>
    <d v="2023-04-05T03:53:00"/>
    <d v="2023-04-05T07:24:00"/>
    <x v="4"/>
    <x v="2"/>
    <x v="2"/>
    <x v="432"/>
    <x v="1"/>
    <x v="446"/>
    <x v="0"/>
    <x v="12"/>
    <s v=" Plato_12"/>
    <s v=" Plato_16"/>
    <m/>
    <n v="181"/>
    <x v="4"/>
    <x v="4"/>
    <s v="03:53"/>
    <s v="07:24"/>
    <d v="1899-12-30T03:31:00"/>
    <d v="1899-12-30T03:31:00"/>
    <m/>
    <b v="0"/>
    <n v="86"/>
    <d v="1899-12-30T01:26:00"/>
    <d v="1899-12-30T02:05:00"/>
    <x v="0"/>
    <x v="437"/>
  </r>
  <r>
    <x v="17"/>
    <s v="Cliente_216"/>
    <n v="5"/>
    <d v="2023-04-05T00:07:00"/>
    <d v="2023-04-05T03:35:00"/>
    <x v="4"/>
    <x v="2"/>
    <x v="2"/>
    <x v="433"/>
    <x v="2"/>
    <x v="447"/>
    <x v="5"/>
    <x v="4"/>
    <s v=" Plato_11"/>
    <m/>
    <m/>
    <n v="137"/>
    <x v="4"/>
    <x v="4"/>
    <s v="00:07"/>
    <s v="03:35"/>
    <d v="1899-12-30T03:43:00"/>
    <d v="1899-12-30T03:28:00"/>
    <d v="1899-12-30T00:15:00"/>
    <b v="1"/>
    <n v="66"/>
    <d v="1899-12-30T01:06:00"/>
    <d v="1899-12-30T02:37:00"/>
    <x v="0"/>
    <x v="438"/>
  </r>
  <r>
    <x v="3"/>
    <s v="Cliente_717"/>
    <n v="3"/>
    <d v="2023-04-05T03:25:00"/>
    <d v="2023-04-05T05:02:00"/>
    <x v="0"/>
    <x v="0"/>
    <x v="1"/>
    <x v="434"/>
    <x v="2"/>
    <x v="448"/>
    <x v="2"/>
    <x v="6"/>
    <m/>
    <m/>
    <m/>
    <n v="64"/>
    <x v="4"/>
    <x v="4"/>
    <s v="03:25"/>
    <s v="05:02"/>
    <d v="1899-12-30T01:52:00"/>
    <d v="1899-12-30T01:37:00"/>
    <d v="1899-12-30T00:15:00"/>
    <b v="1"/>
    <n v="33"/>
    <d v="1899-12-30T00:33:00"/>
    <d v="1899-12-30T01:19:00"/>
    <x v="0"/>
    <x v="439"/>
  </r>
  <r>
    <x v="12"/>
    <s v="Cliente_783"/>
    <n v="6"/>
    <d v="2023-04-05T03:51:00"/>
    <d v="2023-04-05T05:01:00"/>
    <x v="0"/>
    <x v="0"/>
    <x v="2"/>
    <x v="435"/>
    <x v="2"/>
    <x v="449"/>
    <x v="6"/>
    <x v="13"/>
    <s v=" Plato_19"/>
    <m/>
    <m/>
    <n v="72"/>
    <x v="4"/>
    <x v="4"/>
    <s v="03:51"/>
    <s v="05:01"/>
    <d v="1899-12-30T01:25:00"/>
    <d v="1899-12-30T01:10:00"/>
    <d v="1899-12-30T00:15:00"/>
    <b v="1"/>
    <n v="34"/>
    <d v="1899-12-30T00:34:00"/>
    <d v="1899-12-30T00:51:00"/>
    <x v="0"/>
    <x v="440"/>
  </r>
  <r>
    <x v="3"/>
    <s v="Cliente_240"/>
    <n v="1"/>
    <d v="2023-04-05T01:17:00"/>
    <d v="2023-04-05T02:26:00"/>
    <x v="3"/>
    <x v="1"/>
    <x v="2"/>
    <x v="436"/>
    <x v="1"/>
    <x v="450"/>
    <x v="6"/>
    <x v="5"/>
    <s v=" Plato_14"/>
    <s v=" Plato_18"/>
    <m/>
    <n v="92"/>
    <x v="4"/>
    <x v="4"/>
    <s v="01:17"/>
    <s v="02:26"/>
    <d v="1899-12-30T01:09:00"/>
    <d v="1899-12-30T01:09:00"/>
    <m/>
    <b v="0"/>
    <n v="103"/>
    <d v="1899-12-30T01:43:00"/>
    <d v="1899-12-30T00:00:00"/>
    <x v="1"/>
    <x v="441"/>
  </r>
  <r>
    <x v="12"/>
    <s v="Cliente_589"/>
    <n v="1"/>
    <d v="2023-04-05T02:53:00"/>
    <d v="2023-04-05T05:19:00"/>
    <x v="4"/>
    <x v="0"/>
    <x v="2"/>
    <x v="437"/>
    <x v="0"/>
    <x v="451"/>
    <x v="7"/>
    <x v="1"/>
    <s v=" Plato_5"/>
    <s v=" Plato_13"/>
    <m/>
    <n v="158"/>
    <x v="4"/>
    <x v="4"/>
    <s v="02:53"/>
    <s v="05:19"/>
    <d v="1899-12-30T02:26:00"/>
    <d v="1899-12-30T02:26:00"/>
    <m/>
    <b v="0"/>
    <n v="123"/>
    <d v="1899-12-30T02:03:00"/>
    <d v="1899-12-30T00:23:00"/>
    <x v="0"/>
    <x v="442"/>
  </r>
  <r>
    <x v="1"/>
    <s v="Cliente_284"/>
    <n v="1"/>
    <d v="2023-04-05T03:42:00"/>
    <d v="2023-04-05T05:07:00"/>
    <x v="2"/>
    <x v="1"/>
    <x v="2"/>
    <x v="438"/>
    <x v="1"/>
    <x v="452"/>
    <x v="9"/>
    <x v="9"/>
    <s v=" Plato_15"/>
    <m/>
    <m/>
    <n v="130"/>
    <x v="4"/>
    <x v="4"/>
    <s v="03:42"/>
    <s v="05:07"/>
    <d v="1899-12-30T01:25:00"/>
    <d v="1899-12-30T01:25:00"/>
    <m/>
    <b v="0"/>
    <n v="100"/>
    <d v="1899-12-30T01:40:00"/>
    <d v="1899-12-30T00:00:00"/>
    <x v="1"/>
    <x v="443"/>
  </r>
  <r>
    <x v="15"/>
    <s v="Cliente_342"/>
    <n v="3"/>
    <d v="2023-04-05T03:26:00"/>
    <d v="2023-04-05T04:53:00"/>
    <x v="1"/>
    <x v="0"/>
    <x v="2"/>
    <x v="439"/>
    <x v="1"/>
    <x v="453"/>
    <x v="1"/>
    <x v="18"/>
    <s v=" Plato_12"/>
    <s v=" Plato_19"/>
    <s v=" Plato_1"/>
    <n v="233"/>
    <x v="4"/>
    <x v="4"/>
    <s v="03:26"/>
    <s v="04:53"/>
    <d v="1899-12-30T01:27:00"/>
    <d v="1899-12-30T01:27:00"/>
    <m/>
    <b v="0"/>
    <n v="153"/>
    <d v="1899-12-30T02:33:00"/>
    <d v="1899-12-30T00:00:00"/>
    <x v="1"/>
    <x v="444"/>
  </r>
  <r>
    <x v="14"/>
    <s v="Cliente_665"/>
    <n v="6"/>
    <d v="2023-04-05T03:58:00"/>
    <d v="2023-04-05T05:54:00"/>
    <x v="3"/>
    <x v="1"/>
    <x v="0"/>
    <x v="440"/>
    <x v="0"/>
    <x v="454"/>
    <x v="1"/>
    <x v="0"/>
    <m/>
    <m/>
    <m/>
    <n v="48"/>
    <x v="4"/>
    <x v="4"/>
    <s v="03:58"/>
    <s v="05:54"/>
    <d v="1899-12-30T01:56:00"/>
    <d v="1899-12-30T01:56:00"/>
    <m/>
    <b v="0"/>
    <n v="11"/>
    <d v="1899-12-30T00:11:00"/>
    <d v="1899-12-30T01:45:00"/>
    <x v="0"/>
    <x v="445"/>
  </r>
  <r>
    <x v="18"/>
    <s v="Cliente_207"/>
    <n v="6"/>
    <d v="2023-04-05T02:12:00"/>
    <d v="2023-04-05T05:15:00"/>
    <x v="4"/>
    <x v="0"/>
    <x v="2"/>
    <x v="441"/>
    <x v="1"/>
    <x v="455"/>
    <x v="10"/>
    <x v="2"/>
    <s v=" Plato_18"/>
    <m/>
    <m/>
    <n v="148"/>
    <x v="4"/>
    <x v="4"/>
    <s v="02:12"/>
    <s v="05:15"/>
    <d v="1899-12-30T03:03:00"/>
    <d v="1899-12-30T03:03:00"/>
    <m/>
    <b v="0"/>
    <n v="71"/>
    <d v="1899-12-30T01:11:00"/>
    <d v="1899-12-30T01:52:00"/>
    <x v="0"/>
    <x v="446"/>
  </r>
  <r>
    <x v="13"/>
    <s v="Cliente_531"/>
    <n v="6"/>
    <d v="2023-04-05T03:48:00"/>
    <d v="2023-04-05T07:32:00"/>
    <x v="2"/>
    <x v="0"/>
    <x v="1"/>
    <x v="442"/>
    <x v="0"/>
    <x v="456"/>
    <x v="6"/>
    <x v="3"/>
    <s v=" Plato_12"/>
    <m/>
    <m/>
    <n v="137"/>
    <x v="4"/>
    <x v="4"/>
    <s v="03:48"/>
    <s v="07:32"/>
    <d v="1899-12-30T03:44:00"/>
    <d v="1899-12-30T03:44:00"/>
    <m/>
    <b v="0"/>
    <n v="58"/>
    <d v="1899-12-30T00:58:00"/>
    <d v="1899-12-30T02:46:00"/>
    <x v="0"/>
    <x v="447"/>
  </r>
  <r>
    <x v="17"/>
    <s v="Cliente_420"/>
    <n v="3"/>
    <d v="2023-04-05T02:41:00"/>
    <d v="2023-04-05T04:21:00"/>
    <x v="4"/>
    <x v="0"/>
    <x v="2"/>
    <x v="443"/>
    <x v="2"/>
    <x v="457"/>
    <x v="6"/>
    <x v="10"/>
    <s v=" Plato_18"/>
    <s v=" Plato_11"/>
    <s v=" Plato_5"/>
    <n v="268"/>
    <x v="4"/>
    <x v="4"/>
    <s v="02:41"/>
    <s v="04:21"/>
    <d v="1899-12-30T01:55:00"/>
    <d v="1899-12-30T01:40:00"/>
    <d v="1899-12-30T00:15:00"/>
    <b v="1"/>
    <n v="89"/>
    <d v="1899-12-30T01:29:00"/>
    <d v="1899-12-30T00:26:00"/>
    <x v="0"/>
    <x v="448"/>
  </r>
  <r>
    <x v="2"/>
    <s v="Cliente_989"/>
    <n v="1"/>
    <d v="2023-04-05T00:24:00"/>
    <d v="2023-04-05T02:12:00"/>
    <x v="1"/>
    <x v="0"/>
    <x v="2"/>
    <x v="444"/>
    <x v="2"/>
    <x v="458"/>
    <x v="10"/>
    <x v="10"/>
    <m/>
    <m/>
    <m/>
    <n v="84"/>
    <x v="4"/>
    <x v="4"/>
    <s v="00:24"/>
    <s v="02:12"/>
    <d v="1899-12-30T02:03:00"/>
    <d v="1899-12-30T01:48:00"/>
    <d v="1899-12-30T00:15:00"/>
    <b v="1"/>
    <n v="30"/>
    <d v="1899-12-30T00:30:00"/>
    <d v="1899-12-30T01:33:00"/>
    <x v="0"/>
    <x v="449"/>
  </r>
  <r>
    <x v="19"/>
    <s v="Cliente_964"/>
    <n v="6"/>
    <d v="2023-04-05T03:27:00"/>
    <d v="2023-04-05T06:56:00"/>
    <x v="4"/>
    <x v="2"/>
    <x v="2"/>
    <x v="445"/>
    <x v="1"/>
    <x v="459"/>
    <x v="8"/>
    <x v="10"/>
    <s v=" Plato_10"/>
    <s v=" Plato_1"/>
    <s v=" Plato_7"/>
    <n v="176"/>
    <x v="4"/>
    <x v="4"/>
    <s v="03:27"/>
    <s v="06:56"/>
    <d v="1899-12-30T03:29:00"/>
    <d v="1899-12-30T03:29:00"/>
    <m/>
    <b v="0"/>
    <n v="124"/>
    <d v="1899-12-30T02:04:00"/>
    <d v="1899-12-30T01:25:00"/>
    <x v="0"/>
    <x v="450"/>
  </r>
  <r>
    <x v="17"/>
    <s v="Cliente_421"/>
    <n v="3"/>
    <d v="2023-04-05T02:43:00"/>
    <d v="2023-04-05T05:55:00"/>
    <x v="3"/>
    <x v="2"/>
    <x v="1"/>
    <x v="446"/>
    <x v="1"/>
    <x v="460"/>
    <x v="4"/>
    <x v="5"/>
    <s v=" Plato_9"/>
    <m/>
    <m/>
    <n v="99"/>
    <x v="4"/>
    <x v="4"/>
    <s v="02:43"/>
    <s v="05:55"/>
    <d v="1899-12-30T03:12:00"/>
    <d v="1899-12-30T03:12:00"/>
    <m/>
    <b v="0"/>
    <n v="66"/>
    <d v="1899-12-30T01:06:00"/>
    <d v="1899-12-30T02:06:00"/>
    <x v="0"/>
    <x v="451"/>
  </r>
  <r>
    <x v="12"/>
    <s v="Cliente_27"/>
    <n v="2"/>
    <d v="2023-04-05T02:12:00"/>
    <d v="2023-04-05T04:27:00"/>
    <x v="2"/>
    <x v="0"/>
    <x v="2"/>
    <x v="447"/>
    <x v="0"/>
    <x v="461"/>
    <x v="0"/>
    <x v="3"/>
    <m/>
    <m/>
    <m/>
    <n v="99"/>
    <x v="4"/>
    <x v="4"/>
    <s v="02:12"/>
    <s v="04:27"/>
    <d v="1899-12-30T02:15:00"/>
    <d v="1899-12-30T02:15:00"/>
    <m/>
    <b v="0"/>
    <n v="11"/>
    <d v="1899-12-30T00:11:00"/>
    <d v="1899-12-30T02:04:00"/>
    <x v="0"/>
    <x v="452"/>
  </r>
  <r>
    <x v="5"/>
    <s v="Cliente_194"/>
    <n v="2"/>
    <d v="2023-04-05T00:53:00"/>
    <d v="2023-04-05T03:13:00"/>
    <x v="2"/>
    <x v="0"/>
    <x v="0"/>
    <x v="448"/>
    <x v="2"/>
    <x v="462"/>
    <x v="3"/>
    <x v="1"/>
    <m/>
    <m/>
    <m/>
    <n v="93"/>
    <x v="4"/>
    <x v="4"/>
    <s v="00:53"/>
    <s v="03:13"/>
    <d v="1899-12-30T02:35:00"/>
    <d v="1899-12-30T02:20:00"/>
    <d v="1899-12-30T00:15:00"/>
    <b v="1"/>
    <n v="14"/>
    <d v="1899-12-30T00:14:00"/>
    <d v="1899-12-30T02:21:00"/>
    <x v="0"/>
    <x v="453"/>
  </r>
  <r>
    <x v="11"/>
    <s v="Cliente_440"/>
    <n v="1"/>
    <d v="2023-04-05T01:21:00"/>
    <d v="2023-04-05T04:39:00"/>
    <x v="4"/>
    <x v="0"/>
    <x v="2"/>
    <x v="214"/>
    <x v="0"/>
    <x v="463"/>
    <x v="9"/>
    <x v="14"/>
    <s v=" Plato_6"/>
    <s v=" Plato_5"/>
    <m/>
    <n v="154"/>
    <x v="4"/>
    <x v="4"/>
    <s v="01:21"/>
    <s v="04:39"/>
    <d v="1899-12-30T03:18:00"/>
    <d v="1899-12-30T03:18:00"/>
    <m/>
    <b v="0"/>
    <n v="84"/>
    <d v="1899-12-30T01:24:00"/>
    <d v="1899-12-30T01:54:00"/>
    <x v="0"/>
    <x v="454"/>
  </r>
  <r>
    <x v="17"/>
    <s v="Cliente_876"/>
    <n v="2"/>
    <d v="2023-04-05T01:11:00"/>
    <d v="2023-04-05T03:38:00"/>
    <x v="1"/>
    <x v="0"/>
    <x v="2"/>
    <x v="449"/>
    <x v="2"/>
    <x v="464"/>
    <x v="7"/>
    <x v="15"/>
    <s v=" Plato_14"/>
    <m/>
    <m/>
    <n v="121"/>
    <x v="4"/>
    <x v="4"/>
    <s v="01:11"/>
    <s v="03:38"/>
    <d v="1899-12-30T02:42:00"/>
    <d v="1899-12-30T02:27:00"/>
    <d v="1899-12-30T00:15:00"/>
    <b v="1"/>
    <n v="60"/>
    <d v="1899-12-30T01:00:00"/>
    <d v="1899-12-30T01:42:00"/>
    <x v="0"/>
    <x v="455"/>
  </r>
  <r>
    <x v="17"/>
    <s v="Cliente_365"/>
    <n v="1"/>
    <d v="2023-04-05T01:54:00"/>
    <d v="2023-04-05T04:20:00"/>
    <x v="1"/>
    <x v="0"/>
    <x v="2"/>
    <x v="450"/>
    <x v="1"/>
    <x v="465"/>
    <x v="6"/>
    <x v="7"/>
    <s v=" Plato_2"/>
    <s v=" Plato_16"/>
    <m/>
    <n v="140"/>
    <x v="4"/>
    <x v="4"/>
    <s v="01:54"/>
    <s v="04:20"/>
    <d v="1899-12-30T02:26:00"/>
    <d v="1899-12-30T02:26:00"/>
    <m/>
    <b v="0"/>
    <n v="145"/>
    <d v="1899-12-30T02:25:00"/>
    <d v="1899-12-30T00:01:00"/>
    <x v="0"/>
    <x v="456"/>
  </r>
  <r>
    <x v="8"/>
    <s v="Cliente_185"/>
    <n v="3"/>
    <d v="2023-04-05T02:42:00"/>
    <d v="2023-04-05T04:14:00"/>
    <x v="1"/>
    <x v="0"/>
    <x v="0"/>
    <x v="451"/>
    <x v="0"/>
    <x v="466"/>
    <x v="4"/>
    <x v="3"/>
    <s v=" Plato_5"/>
    <m/>
    <m/>
    <n v="143"/>
    <x v="4"/>
    <x v="4"/>
    <s v="02:42"/>
    <s v="04:14"/>
    <d v="1899-12-30T01:32:00"/>
    <d v="1899-12-30T01:32:00"/>
    <m/>
    <b v="0"/>
    <n v="72"/>
    <d v="1899-12-30T01:12:00"/>
    <d v="1899-12-30T00:20:00"/>
    <x v="0"/>
    <x v="457"/>
  </r>
  <r>
    <x v="9"/>
    <s v="Cliente_558"/>
    <n v="6"/>
    <d v="2023-04-05T02:59:00"/>
    <d v="2023-04-05T05:45:00"/>
    <x v="2"/>
    <x v="1"/>
    <x v="2"/>
    <x v="430"/>
    <x v="0"/>
    <x v="467"/>
    <x v="10"/>
    <x v="4"/>
    <s v=" Plato_3"/>
    <s v=" Plato_16"/>
    <m/>
    <n v="106"/>
    <x v="4"/>
    <x v="4"/>
    <s v="02:59"/>
    <s v="05:45"/>
    <d v="1899-12-30T02:46:00"/>
    <d v="1899-12-30T02:46:00"/>
    <m/>
    <b v="0"/>
    <n v="63"/>
    <d v="1899-12-30T01:03:00"/>
    <d v="1899-12-30T01:43:00"/>
    <x v="0"/>
    <x v="458"/>
  </r>
  <r>
    <x v="15"/>
    <s v="Cliente_535"/>
    <n v="2"/>
    <d v="2023-04-05T02:57:00"/>
    <d v="2023-04-05T05:22:00"/>
    <x v="1"/>
    <x v="2"/>
    <x v="2"/>
    <x v="429"/>
    <x v="0"/>
    <x v="468"/>
    <x v="1"/>
    <x v="5"/>
    <s v=" Plato_15"/>
    <m/>
    <m/>
    <n v="137"/>
    <x v="4"/>
    <x v="4"/>
    <s v="02:57"/>
    <s v="05:22"/>
    <d v="1899-12-30T02:25:00"/>
    <d v="1899-12-30T02:25:00"/>
    <m/>
    <b v="0"/>
    <n v="66"/>
    <d v="1899-12-30T01:06:00"/>
    <d v="1899-12-30T01:19:00"/>
    <x v="0"/>
    <x v="459"/>
  </r>
  <r>
    <x v="6"/>
    <s v="Cliente_18"/>
    <n v="3"/>
    <d v="2023-04-05T01:41:00"/>
    <d v="2023-04-05T04:17:00"/>
    <x v="4"/>
    <x v="0"/>
    <x v="2"/>
    <x v="452"/>
    <x v="2"/>
    <x v="469"/>
    <x v="7"/>
    <x v="0"/>
    <s v=" Plato_4"/>
    <m/>
    <m/>
    <n v="78"/>
    <x v="4"/>
    <x v="4"/>
    <s v="01:41"/>
    <s v="04:17"/>
    <d v="1899-12-30T02:51:00"/>
    <d v="1899-12-30T02:36:00"/>
    <d v="1899-12-30T00:15:00"/>
    <b v="1"/>
    <n v="72"/>
    <d v="1899-12-30T01:12:00"/>
    <d v="1899-12-30T01:39:00"/>
    <x v="0"/>
    <x v="460"/>
  </r>
  <r>
    <x v="5"/>
    <s v="Cliente_696"/>
    <n v="6"/>
    <d v="2023-04-05T03:36:00"/>
    <d v="2023-04-05T05:38:00"/>
    <x v="4"/>
    <x v="1"/>
    <x v="0"/>
    <x v="453"/>
    <x v="0"/>
    <x v="470"/>
    <x v="4"/>
    <x v="5"/>
    <m/>
    <m/>
    <m/>
    <n v="105"/>
    <x v="4"/>
    <x v="4"/>
    <s v="03:36"/>
    <s v="05:38"/>
    <d v="1899-12-30T02:02:00"/>
    <d v="1899-12-30T02:02:00"/>
    <m/>
    <b v="0"/>
    <n v="57"/>
    <d v="1899-12-30T00:57:00"/>
    <d v="1899-12-30T01:05:00"/>
    <x v="0"/>
    <x v="461"/>
  </r>
  <r>
    <x v="2"/>
    <s v="Cliente_704"/>
    <n v="2"/>
    <d v="2023-04-05T03:57:00"/>
    <d v="2023-04-05T06:52:00"/>
    <x v="2"/>
    <x v="0"/>
    <x v="1"/>
    <x v="454"/>
    <x v="2"/>
    <x v="471"/>
    <x v="7"/>
    <x v="5"/>
    <s v=" Plato_5"/>
    <m/>
    <m/>
    <n v="114"/>
    <x v="4"/>
    <x v="4"/>
    <s v="03:57"/>
    <s v="06:52"/>
    <d v="1899-12-30T03:10:00"/>
    <d v="1899-12-30T02:55:00"/>
    <d v="1899-12-30T00:15:00"/>
    <b v="1"/>
    <n v="73"/>
    <d v="1899-12-30T01:13:00"/>
    <d v="1899-12-30T01:57:00"/>
    <x v="0"/>
    <x v="462"/>
  </r>
  <r>
    <x v="18"/>
    <s v="Cliente_720"/>
    <n v="4"/>
    <d v="2023-04-06T03:36:00"/>
    <d v="2023-04-06T07:04:00"/>
    <x v="2"/>
    <x v="0"/>
    <x v="0"/>
    <x v="455"/>
    <x v="2"/>
    <x v="472"/>
    <x v="3"/>
    <x v="7"/>
    <s v=" Plato_8"/>
    <m/>
    <m/>
    <n v="79"/>
    <x v="5"/>
    <x v="5"/>
    <s v="03:36"/>
    <s v="07:04"/>
    <d v="1899-12-30T03:43:00"/>
    <d v="1899-12-30T03:28:00"/>
    <d v="1899-12-30T00:15:00"/>
    <b v="1"/>
    <n v="61"/>
    <d v="1899-12-30T01:01:00"/>
    <d v="1899-12-30T02:42:00"/>
    <x v="0"/>
    <x v="463"/>
  </r>
  <r>
    <x v="10"/>
    <s v="Cliente_624"/>
    <n v="6"/>
    <d v="2023-04-06T01:52:00"/>
    <d v="2023-04-06T03:32:00"/>
    <x v="4"/>
    <x v="0"/>
    <x v="2"/>
    <x v="456"/>
    <x v="1"/>
    <x v="473"/>
    <x v="4"/>
    <x v="9"/>
    <s v=" Plato_9"/>
    <s v=" Plato_17"/>
    <s v=" Plato_16"/>
    <n v="178"/>
    <x v="5"/>
    <x v="5"/>
    <s v="01:52"/>
    <s v="03:32"/>
    <d v="1899-12-30T01:40:00"/>
    <d v="1899-12-30T01:40:00"/>
    <m/>
    <b v="0"/>
    <n v="161"/>
    <d v="1899-12-30T02:41:00"/>
    <d v="1899-12-30T00:00:00"/>
    <x v="1"/>
    <x v="464"/>
  </r>
  <r>
    <x v="13"/>
    <s v="Cliente_289"/>
    <n v="4"/>
    <d v="2023-04-06T03:17:00"/>
    <d v="2023-04-06T05:50:00"/>
    <x v="3"/>
    <x v="2"/>
    <x v="0"/>
    <x v="457"/>
    <x v="2"/>
    <x v="474"/>
    <x v="3"/>
    <x v="0"/>
    <s v=" Plato_18"/>
    <m/>
    <m/>
    <n v="174"/>
    <x v="5"/>
    <x v="5"/>
    <s v="03:17"/>
    <s v="05:50"/>
    <d v="1899-12-30T02:48:00"/>
    <d v="1899-12-30T02:33:00"/>
    <d v="1899-12-30T00:15:00"/>
    <b v="1"/>
    <n v="35"/>
    <d v="1899-12-30T00:35:00"/>
    <d v="1899-12-30T02:13:00"/>
    <x v="0"/>
    <x v="465"/>
  </r>
  <r>
    <x v="18"/>
    <s v="Cliente_434"/>
    <n v="2"/>
    <d v="2023-04-06T00:03:00"/>
    <d v="2023-04-06T01:47:00"/>
    <x v="0"/>
    <x v="1"/>
    <x v="0"/>
    <x v="273"/>
    <x v="2"/>
    <x v="475"/>
    <x v="3"/>
    <x v="0"/>
    <s v=" Plato_18"/>
    <s v=" Plato_15"/>
    <s v=" Plato_20"/>
    <n v="218"/>
    <x v="5"/>
    <x v="5"/>
    <s v="00:03"/>
    <s v="01:47"/>
    <d v="1899-12-30T01:59:00"/>
    <d v="1899-12-30T01:44:00"/>
    <d v="1899-12-30T00:15:00"/>
    <b v="1"/>
    <n v="115"/>
    <d v="1899-12-30T01:55:00"/>
    <d v="1899-12-30T00:04:00"/>
    <x v="0"/>
    <x v="466"/>
  </r>
  <r>
    <x v="4"/>
    <s v="Cliente_149"/>
    <n v="6"/>
    <d v="2023-04-06T01:39:00"/>
    <d v="2023-04-06T02:58:00"/>
    <x v="4"/>
    <x v="1"/>
    <x v="2"/>
    <x v="458"/>
    <x v="0"/>
    <x v="476"/>
    <x v="1"/>
    <x v="9"/>
    <s v=" Plato_14"/>
    <s v=" Plato_7"/>
    <s v=" Plato_13"/>
    <n v="204"/>
    <x v="5"/>
    <x v="5"/>
    <s v="01:39"/>
    <s v="02:58"/>
    <d v="1899-12-30T01:19:00"/>
    <d v="1899-12-30T01:19:00"/>
    <m/>
    <b v="0"/>
    <n v="115"/>
    <d v="1899-12-30T01:55:00"/>
    <d v="1899-12-30T00:00:00"/>
    <x v="1"/>
    <x v="467"/>
  </r>
  <r>
    <x v="5"/>
    <s v="Cliente_29"/>
    <n v="5"/>
    <d v="2023-04-06T00:01:00"/>
    <d v="2023-04-06T03:28:00"/>
    <x v="1"/>
    <x v="0"/>
    <x v="1"/>
    <x v="459"/>
    <x v="2"/>
    <x v="477"/>
    <x v="6"/>
    <x v="8"/>
    <s v=" Plato_9"/>
    <m/>
    <m/>
    <n v="118"/>
    <x v="5"/>
    <x v="5"/>
    <s v="00:01"/>
    <s v="03:28"/>
    <d v="1899-12-30T03:42:00"/>
    <d v="1899-12-30T03:27:00"/>
    <d v="1899-12-30T00:15:00"/>
    <b v="1"/>
    <n v="90"/>
    <d v="1899-12-30T01:30:00"/>
    <d v="1899-12-30T02:12:00"/>
    <x v="0"/>
    <x v="468"/>
  </r>
  <r>
    <x v="15"/>
    <s v="Cliente_708"/>
    <n v="3"/>
    <d v="2023-04-06T00:42:00"/>
    <d v="2023-04-06T04:30:00"/>
    <x v="0"/>
    <x v="0"/>
    <x v="0"/>
    <x v="460"/>
    <x v="0"/>
    <x v="478"/>
    <x v="10"/>
    <x v="13"/>
    <s v=" Plato_18"/>
    <m/>
    <m/>
    <n v="52"/>
    <x v="5"/>
    <x v="5"/>
    <s v="00:42"/>
    <s v="04:30"/>
    <d v="1899-12-30T03:48:00"/>
    <d v="1899-12-30T03:48:00"/>
    <m/>
    <b v="0"/>
    <n v="83"/>
    <d v="1899-12-30T01:23:00"/>
    <d v="1899-12-30T02:25:00"/>
    <x v="0"/>
    <x v="469"/>
  </r>
  <r>
    <x v="15"/>
    <s v="Cliente_125"/>
    <n v="5"/>
    <d v="2023-04-06T03:26:00"/>
    <d v="2023-04-06T07:19:00"/>
    <x v="3"/>
    <x v="1"/>
    <x v="1"/>
    <x v="461"/>
    <x v="0"/>
    <x v="479"/>
    <x v="7"/>
    <x v="5"/>
    <s v=" Plato_6"/>
    <m/>
    <m/>
    <n v="159"/>
    <x v="5"/>
    <x v="5"/>
    <s v="03:26"/>
    <s v="07:19"/>
    <d v="1899-12-30T03:53:00"/>
    <d v="1899-12-30T03:53:00"/>
    <m/>
    <b v="0"/>
    <n v="65"/>
    <d v="1899-12-30T01:05:00"/>
    <d v="1899-12-30T02:48:00"/>
    <x v="0"/>
    <x v="470"/>
  </r>
  <r>
    <x v="12"/>
    <s v="Cliente_618"/>
    <n v="4"/>
    <d v="2023-04-06T01:57:00"/>
    <d v="2023-04-06T04:43:00"/>
    <x v="1"/>
    <x v="0"/>
    <x v="2"/>
    <x v="462"/>
    <x v="0"/>
    <x v="480"/>
    <x v="4"/>
    <x v="14"/>
    <m/>
    <m/>
    <m/>
    <n v="52"/>
    <x v="5"/>
    <x v="5"/>
    <s v="01:57"/>
    <s v="04:43"/>
    <d v="1899-12-30T02:46:00"/>
    <d v="1899-12-30T02:46:00"/>
    <m/>
    <b v="0"/>
    <n v="58"/>
    <d v="1899-12-30T00:58:00"/>
    <d v="1899-12-30T01:48:00"/>
    <x v="0"/>
    <x v="471"/>
  </r>
  <r>
    <x v="12"/>
    <s v="Cliente_115"/>
    <n v="4"/>
    <d v="2023-04-06T00:41:00"/>
    <d v="2023-04-06T02:59:00"/>
    <x v="0"/>
    <x v="1"/>
    <x v="2"/>
    <x v="463"/>
    <x v="1"/>
    <x v="481"/>
    <x v="1"/>
    <x v="16"/>
    <m/>
    <m/>
    <m/>
    <n v="63"/>
    <x v="5"/>
    <x v="5"/>
    <s v="00:41"/>
    <s v="02:59"/>
    <d v="1899-12-30T02:18:00"/>
    <d v="1899-12-30T02:18:00"/>
    <m/>
    <b v="0"/>
    <n v="21"/>
    <d v="1899-12-30T00:21:00"/>
    <d v="1899-12-30T01:57:00"/>
    <x v="0"/>
    <x v="472"/>
  </r>
  <r>
    <x v="10"/>
    <s v="Cliente_527"/>
    <n v="4"/>
    <d v="2023-04-06T03:50:00"/>
    <d v="2023-04-06T07:01:00"/>
    <x v="1"/>
    <x v="0"/>
    <x v="2"/>
    <x v="464"/>
    <x v="0"/>
    <x v="482"/>
    <x v="8"/>
    <x v="18"/>
    <m/>
    <m/>
    <m/>
    <n v="81"/>
    <x v="5"/>
    <x v="5"/>
    <s v="03:50"/>
    <s v="07:01"/>
    <d v="1899-12-30T03:11:00"/>
    <d v="1899-12-30T03:11:00"/>
    <m/>
    <b v="0"/>
    <n v="53"/>
    <d v="1899-12-30T00:53:00"/>
    <d v="1899-12-30T02:18:00"/>
    <x v="0"/>
    <x v="473"/>
  </r>
  <r>
    <x v="13"/>
    <s v="Cliente_71"/>
    <n v="2"/>
    <d v="2023-04-06T01:33:00"/>
    <d v="2023-04-06T04:31:00"/>
    <x v="4"/>
    <x v="0"/>
    <x v="2"/>
    <x v="465"/>
    <x v="1"/>
    <x v="483"/>
    <x v="9"/>
    <x v="15"/>
    <m/>
    <m/>
    <m/>
    <n v="75"/>
    <x v="5"/>
    <x v="5"/>
    <s v="01:33"/>
    <s v="04:31"/>
    <d v="1899-12-30T02:58:00"/>
    <d v="1899-12-30T02:58:00"/>
    <m/>
    <b v="0"/>
    <n v="34"/>
    <d v="1899-12-30T00:34:00"/>
    <d v="1899-12-30T02:24:00"/>
    <x v="0"/>
    <x v="474"/>
  </r>
  <r>
    <x v="1"/>
    <s v="Cliente_524"/>
    <n v="5"/>
    <d v="2023-04-06T01:00:00"/>
    <d v="2023-04-06T02:52:00"/>
    <x v="3"/>
    <x v="2"/>
    <x v="2"/>
    <x v="466"/>
    <x v="0"/>
    <x v="484"/>
    <x v="6"/>
    <x v="0"/>
    <s v=" Plato_19"/>
    <m/>
    <m/>
    <n v="144"/>
    <x v="5"/>
    <x v="5"/>
    <s v="01:00"/>
    <s v="02:52"/>
    <d v="1899-12-30T01:52:00"/>
    <d v="1899-12-30T01:52:00"/>
    <m/>
    <b v="0"/>
    <n v="79"/>
    <d v="1899-12-30T01:19:00"/>
    <d v="1899-12-30T00:33:00"/>
    <x v="0"/>
    <x v="475"/>
  </r>
  <r>
    <x v="8"/>
    <s v="Cliente_437"/>
    <n v="3"/>
    <d v="2023-04-06T02:47:00"/>
    <d v="2023-04-06T06:12:00"/>
    <x v="1"/>
    <x v="1"/>
    <x v="0"/>
    <x v="467"/>
    <x v="2"/>
    <x v="485"/>
    <x v="1"/>
    <x v="17"/>
    <s v=" Plato_3"/>
    <s v=" Plato_18"/>
    <s v=" Plato_7"/>
    <n v="150"/>
    <x v="5"/>
    <x v="5"/>
    <s v="02:47"/>
    <s v="06:12"/>
    <d v="1899-12-30T03:40:00"/>
    <d v="1899-12-30T03:25:00"/>
    <d v="1899-12-30T00:15:00"/>
    <b v="1"/>
    <n v="59"/>
    <d v="1899-12-30T00:59:00"/>
    <d v="1899-12-30T02:41:00"/>
    <x v="0"/>
    <x v="263"/>
  </r>
  <r>
    <x v="6"/>
    <s v="Cliente_946"/>
    <n v="1"/>
    <d v="2023-04-06T01:34:00"/>
    <d v="2023-04-06T03:50:00"/>
    <x v="1"/>
    <x v="0"/>
    <x v="2"/>
    <x v="468"/>
    <x v="2"/>
    <x v="486"/>
    <x v="3"/>
    <x v="9"/>
    <s v=" Plato_17"/>
    <s v=" Plato_5"/>
    <m/>
    <n v="152"/>
    <x v="5"/>
    <x v="5"/>
    <s v="01:34"/>
    <s v="03:50"/>
    <d v="1899-12-30T02:31:00"/>
    <d v="1899-12-30T02:16:00"/>
    <d v="1899-12-30T00:15:00"/>
    <b v="1"/>
    <n v="92"/>
    <d v="1899-12-30T01:32:00"/>
    <d v="1899-12-30T00:59:00"/>
    <x v="0"/>
    <x v="476"/>
  </r>
  <r>
    <x v="0"/>
    <s v="Cliente_719"/>
    <n v="4"/>
    <d v="2023-04-06T00:00:00"/>
    <d v="2023-04-06T01:58:00"/>
    <x v="0"/>
    <x v="0"/>
    <x v="0"/>
    <x v="469"/>
    <x v="1"/>
    <x v="487"/>
    <x v="10"/>
    <x v="13"/>
    <s v=" Plato_14"/>
    <s v=" Plato_17"/>
    <m/>
    <n v="185"/>
    <x v="5"/>
    <x v="5"/>
    <s v="00:00"/>
    <s v="01:58"/>
    <d v="1899-12-30T01:58:00"/>
    <d v="1899-12-30T01:58:00"/>
    <m/>
    <b v="0"/>
    <n v="124"/>
    <d v="1899-12-30T02:04:00"/>
    <d v="1899-12-30T00:00:00"/>
    <x v="1"/>
    <x v="477"/>
  </r>
  <r>
    <x v="3"/>
    <s v="Cliente_354"/>
    <n v="1"/>
    <d v="2023-04-06T02:57:00"/>
    <d v="2023-04-06T05:27:00"/>
    <x v="0"/>
    <x v="1"/>
    <x v="2"/>
    <x v="470"/>
    <x v="2"/>
    <x v="488"/>
    <x v="10"/>
    <x v="2"/>
    <s v=" Plato_14"/>
    <m/>
    <m/>
    <n v="149"/>
    <x v="5"/>
    <x v="5"/>
    <s v="02:57"/>
    <s v="05:27"/>
    <d v="1899-12-30T02:45:00"/>
    <d v="1899-12-30T02:30:00"/>
    <d v="1899-12-30T00:15:00"/>
    <b v="1"/>
    <n v="34"/>
    <d v="1899-12-30T00:34:00"/>
    <d v="1899-12-30T02:11:00"/>
    <x v="0"/>
    <x v="478"/>
  </r>
  <r>
    <x v="15"/>
    <s v="Cliente_194"/>
    <n v="2"/>
    <d v="2023-04-06T03:20:00"/>
    <d v="2023-04-06T04:57:00"/>
    <x v="3"/>
    <x v="0"/>
    <x v="2"/>
    <x v="471"/>
    <x v="1"/>
    <x v="489"/>
    <x v="1"/>
    <x v="14"/>
    <s v=" Plato_15"/>
    <s v=" Plato_18"/>
    <m/>
    <n v="212"/>
    <x v="5"/>
    <x v="5"/>
    <s v="03:20"/>
    <s v="04:57"/>
    <d v="1899-12-30T01:37:00"/>
    <d v="1899-12-30T01:37:00"/>
    <m/>
    <b v="0"/>
    <n v="131"/>
    <d v="1899-12-30T02:11:00"/>
    <d v="1899-12-30T00:00:00"/>
    <x v="1"/>
    <x v="479"/>
  </r>
  <r>
    <x v="5"/>
    <s v="Cliente_160"/>
    <n v="4"/>
    <d v="2023-04-06T00:07:00"/>
    <d v="2023-04-06T02:37:00"/>
    <x v="4"/>
    <x v="1"/>
    <x v="2"/>
    <x v="3"/>
    <x v="2"/>
    <x v="490"/>
    <x v="0"/>
    <x v="11"/>
    <s v=" Plato_2"/>
    <m/>
    <m/>
    <n v="118"/>
    <x v="5"/>
    <x v="5"/>
    <s v="00:07"/>
    <s v="02:37"/>
    <d v="1899-12-30T02:45:00"/>
    <d v="1899-12-30T02:30:00"/>
    <d v="1899-12-30T00:15:00"/>
    <b v="1"/>
    <n v="41"/>
    <d v="1899-12-30T00:41:00"/>
    <d v="1899-12-30T02:04:00"/>
    <x v="0"/>
    <x v="480"/>
  </r>
  <r>
    <x v="17"/>
    <s v="Cliente_363"/>
    <n v="4"/>
    <d v="2023-04-06T01:03:00"/>
    <d v="2023-04-06T04:36:00"/>
    <x v="1"/>
    <x v="0"/>
    <x v="2"/>
    <x v="166"/>
    <x v="0"/>
    <x v="491"/>
    <x v="1"/>
    <x v="3"/>
    <s v=" Plato_13"/>
    <s v=" Plato_7"/>
    <m/>
    <n v="210"/>
    <x v="5"/>
    <x v="5"/>
    <s v="01:03"/>
    <s v="04:36"/>
    <d v="1899-12-30T03:33:00"/>
    <d v="1899-12-30T03:33:00"/>
    <m/>
    <b v="0"/>
    <n v="49"/>
    <d v="1899-12-30T00:49:00"/>
    <d v="1899-12-30T02:44:00"/>
    <x v="0"/>
    <x v="481"/>
  </r>
  <r>
    <x v="10"/>
    <s v="Cliente_140"/>
    <n v="2"/>
    <d v="2023-04-06T00:31:00"/>
    <d v="2023-04-06T01:46:00"/>
    <x v="3"/>
    <x v="0"/>
    <x v="2"/>
    <x v="472"/>
    <x v="2"/>
    <x v="492"/>
    <x v="4"/>
    <x v="13"/>
    <m/>
    <m/>
    <m/>
    <n v="54"/>
    <x v="5"/>
    <x v="5"/>
    <s v="00:31"/>
    <s v="01:46"/>
    <d v="1899-12-30T01:30:00"/>
    <d v="1899-12-30T01:15:00"/>
    <d v="1899-12-30T00:15:00"/>
    <b v="1"/>
    <n v="8"/>
    <d v="1899-12-30T00:08:00"/>
    <d v="1899-12-30T01:22:00"/>
    <x v="0"/>
    <x v="482"/>
  </r>
  <r>
    <x v="2"/>
    <s v="Cliente_546"/>
    <n v="5"/>
    <d v="2023-04-06T01:28:00"/>
    <d v="2023-04-06T04:49:00"/>
    <x v="1"/>
    <x v="1"/>
    <x v="2"/>
    <x v="473"/>
    <x v="0"/>
    <x v="493"/>
    <x v="3"/>
    <x v="6"/>
    <s v=" Plato_19"/>
    <m/>
    <m/>
    <n v="172"/>
    <x v="5"/>
    <x v="5"/>
    <s v="01:28"/>
    <s v="04:49"/>
    <d v="1899-12-30T03:21:00"/>
    <d v="1899-12-30T03:21:00"/>
    <m/>
    <b v="0"/>
    <n v="31"/>
    <d v="1899-12-30T00:31:00"/>
    <d v="1899-12-30T02:50:00"/>
    <x v="0"/>
    <x v="483"/>
  </r>
  <r>
    <x v="7"/>
    <s v="Cliente_778"/>
    <n v="6"/>
    <d v="2023-04-06T03:01:00"/>
    <d v="2023-04-06T06:50:00"/>
    <x v="2"/>
    <x v="1"/>
    <x v="2"/>
    <x v="474"/>
    <x v="1"/>
    <x v="494"/>
    <x v="5"/>
    <x v="2"/>
    <s v=" Plato_6"/>
    <s v=" Plato_16"/>
    <s v=" Plato_11"/>
    <n v="263"/>
    <x v="5"/>
    <x v="5"/>
    <s v="03:01"/>
    <s v="06:50"/>
    <d v="1899-12-30T03:49:00"/>
    <d v="1899-12-30T03:49:00"/>
    <m/>
    <b v="0"/>
    <n v="102"/>
    <d v="1899-12-30T01:42:00"/>
    <d v="1899-12-30T02:07:00"/>
    <x v="0"/>
    <x v="484"/>
  </r>
  <r>
    <x v="15"/>
    <s v="Cliente_402"/>
    <n v="3"/>
    <d v="2023-04-06T02:34:00"/>
    <d v="2023-04-06T06:22:00"/>
    <x v="1"/>
    <x v="0"/>
    <x v="2"/>
    <x v="475"/>
    <x v="0"/>
    <x v="495"/>
    <x v="10"/>
    <x v="3"/>
    <s v=" Plato_18"/>
    <s v=" Plato_12"/>
    <s v=" Plato_17"/>
    <n v="223"/>
    <x v="5"/>
    <x v="5"/>
    <s v="02:34"/>
    <s v="06:22"/>
    <d v="1899-12-30T03:48:00"/>
    <d v="1899-12-30T03:48:00"/>
    <m/>
    <b v="0"/>
    <n v="133"/>
    <d v="1899-12-30T02:13:00"/>
    <d v="1899-12-30T01:35:00"/>
    <x v="0"/>
    <x v="485"/>
  </r>
  <r>
    <x v="18"/>
    <s v="Cliente_784"/>
    <n v="6"/>
    <d v="2023-04-06T03:30:00"/>
    <d v="2023-04-06T06:58:00"/>
    <x v="0"/>
    <x v="0"/>
    <x v="0"/>
    <x v="476"/>
    <x v="0"/>
    <x v="496"/>
    <x v="10"/>
    <x v="8"/>
    <s v=" Plato_20"/>
    <m/>
    <m/>
    <n v="150"/>
    <x v="5"/>
    <x v="5"/>
    <s v="03:30"/>
    <s v="06:58"/>
    <d v="1899-12-30T03:28:00"/>
    <d v="1899-12-30T03:28:00"/>
    <m/>
    <b v="0"/>
    <n v="38"/>
    <d v="1899-12-30T00:38:00"/>
    <d v="1899-12-30T02:50:00"/>
    <x v="0"/>
    <x v="486"/>
  </r>
  <r>
    <x v="2"/>
    <s v="Cliente_259"/>
    <n v="3"/>
    <d v="2023-04-06T00:17:00"/>
    <d v="2023-04-06T03:46:00"/>
    <x v="0"/>
    <x v="0"/>
    <x v="2"/>
    <x v="477"/>
    <x v="1"/>
    <x v="497"/>
    <x v="0"/>
    <x v="4"/>
    <m/>
    <m/>
    <m/>
    <n v="19"/>
    <x v="5"/>
    <x v="5"/>
    <s v="00:17"/>
    <s v="03:46"/>
    <d v="1899-12-30T03:29:00"/>
    <d v="1899-12-30T03:29:00"/>
    <m/>
    <b v="0"/>
    <n v="32"/>
    <d v="1899-12-30T00:32:00"/>
    <d v="1899-12-30T02:57:00"/>
    <x v="0"/>
    <x v="487"/>
  </r>
  <r>
    <x v="16"/>
    <s v="Cliente_919"/>
    <n v="5"/>
    <d v="2023-04-06T01:21:00"/>
    <d v="2023-04-06T04:28:00"/>
    <x v="2"/>
    <x v="2"/>
    <x v="0"/>
    <x v="478"/>
    <x v="0"/>
    <x v="498"/>
    <x v="2"/>
    <x v="14"/>
    <s v=" Plato_2"/>
    <s v=" Plato_1"/>
    <m/>
    <n v="158"/>
    <x v="5"/>
    <x v="5"/>
    <s v="01:21"/>
    <s v="04:28"/>
    <d v="1899-12-30T03:07:00"/>
    <d v="1899-12-30T03:07:00"/>
    <m/>
    <b v="0"/>
    <n v="130"/>
    <d v="1899-12-30T02:10:00"/>
    <d v="1899-12-30T00:57:00"/>
    <x v="0"/>
    <x v="488"/>
  </r>
  <r>
    <x v="17"/>
    <s v="Cliente_354"/>
    <n v="5"/>
    <d v="2023-04-06T01:17:00"/>
    <d v="2023-04-06T05:15:00"/>
    <x v="4"/>
    <x v="1"/>
    <x v="0"/>
    <x v="479"/>
    <x v="2"/>
    <x v="499"/>
    <x v="10"/>
    <x v="18"/>
    <s v=" Plato_5"/>
    <m/>
    <m/>
    <n v="93"/>
    <x v="5"/>
    <x v="5"/>
    <s v="01:17"/>
    <s v="05:15"/>
    <d v="1899-12-30T04:13:00"/>
    <d v="1899-12-30T03:58:00"/>
    <d v="1899-12-30T00:15:00"/>
    <b v="1"/>
    <n v="42"/>
    <d v="1899-12-30T00:42:00"/>
    <d v="1899-12-30T03:31:00"/>
    <x v="0"/>
    <x v="489"/>
  </r>
  <r>
    <x v="5"/>
    <s v="Cliente_637"/>
    <n v="1"/>
    <d v="2023-04-06T03:44:00"/>
    <d v="2023-04-06T06:31:00"/>
    <x v="1"/>
    <x v="2"/>
    <x v="2"/>
    <x v="480"/>
    <x v="2"/>
    <x v="500"/>
    <x v="5"/>
    <x v="2"/>
    <s v=" Plato_13"/>
    <s v=" Plato_16"/>
    <m/>
    <n v="138"/>
    <x v="5"/>
    <x v="5"/>
    <s v="03:44"/>
    <s v="06:31"/>
    <d v="1899-12-30T03:02:00"/>
    <d v="1899-12-30T02:47:00"/>
    <d v="1899-12-30T00:15:00"/>
    <b v="1"/>
    <n v="39"/>
    <d v="1899-12-30T00:39:00"/>
    <d v="1899-12-30T02:23:00"/>
    <x v="0"/>
    <x v="490"/>
  </r>
  <r>
    <x v="16"/>
    <s v="Cliente_759"/>
    <n v="2"/>
    <d v="2023-04-06T00:45:00"/>
    <d v="2023-04-06T01:57:00"/>
    <x v="3"/>
    <x v="0"/>
    <x v="2"/>
    <x v="481"/>
    <x v="0"/>
    <x v="501"/>
    <x v="6"/>
    <x v="7"/>
    <s v=" Plato_4"/>
    <s v=" Plato_11"/>
    <m/>
    <n v="139"/>
    <x v="5"/>
    <x v="5"/>
    <s v="00:45"/>
    <s v="01:57"/>
    <d v="1899-12-30T01:12:00"/>
    <d v="1899-12-30T01:12:00"/>
    <m/>
    <b v="0"/>
    <n v="73"/>
    <d v="1899-12-30T01:13:00"/>
    <d v="1899-12-30T00:00:00"/>
    <x v="1"/>
    <x v="491"/>
  </r>
  <r>
    <x v="3"/>
    <s v="Cliente_948"/>
    <n v="1"/>
    <d v="2023-04-06T02:20:00"/>
    <d v="2023-04-06T04:02:00"/>
    <x v="0"/>
    <x v="0"/>
    <x v="2"/>
    <x v="482"/>
    <x v="0"/>
    <x v="502"/>
    <x v="0"/>
    <x v="2"/>
    <s v=" Plato_12"/>
    <m/>
    <m/>
    <n v="137"/>
    <x v="5"/>
    <x v="5"/>
    <s v="02:20"/>
    <s v="04:02"/>
    <d v="1899-12-30T01:42:00"/>
    <d v="1899-12-30T01:42:00"/>
    <m/>
    <b v="0"/>
    <n v="85"/>
    <d v="1899-12-30T01:25:00"/>
    <d v="1899-12-30T00:17:00"/>
    <x v="0"/>
    <x v="492"/>
  </r>
  <r>
    <x v="10"/>
    <s v="Cliente_172"/>
    <n v="5"/>
    <d v="2023-04-06T02:10:00"/>
    <d v="2023-04-06T04:48:00"/>
    <x v="3"/>
    <x v="2"/>
    <x v="1"/>
    <x v="483"/>
    <x v="0"/>
    <x v="503"/>
    <x v="2"/>
    <x v="18"/>
    <m/>
    <m/>
    <m/>
    <n v="54"/>
    <x v="5"/>
    <x v="5"/>
    <s v="02:10"/>
    <s v="04:48"/>
    <d v="1899-12-30T02:38:00"/>
    <d v="1899-12-30T02:38:00"/>
    <m/>
    <b v="0"/>
    <n v="19"/>
    <d v="1899-12-30T00:19:00"/>
    <d v="1899-12-30T02:19:00"/>
    <x v="0"/>
    <x v="493"/>
  </r>
  <r>
    <x v="16"/>
    <s v="Cliente_70"/>
    <n v="1"/>
    <d v="2023-04-06T02:38:00"/>
    <d v="2023-04-06T06:07:00"/>
    <x v="2"/>
    <x v="2"/>
    <x v="2"/>
    <x v="484"/>
    <x v="0"/>
    <x v="504"/>
    <x v="1"/>
    <x v="2"/>
    <s v=" Plato_1"/>
    <m/>
    <m/>
    <n v="155"/>
    <x v="5"/>
    <x v="5"/>
    <s v="02:38"/>
    <s v="06:07"/>
    <d v="1899-12-30T03:29:00"/>
    <d v="1899-12-30T03:29:00"/>
    <m/>
    <b v="0"/>
    <n v="115"/>
    <d v="1899-12-30T01:55:00"/>
    <d v="1899-12-30T01:34:00"/>
    <x v="0"/>
    <x v="494"/>
  </r>
  <r>
    <x v="13"/>
    <s v="Cliente_835"/>
    <n v="2"/>
    <d v="2023-04-06T02:01:00"/>
    <d v="2023-04-06T04:02:00"/>
    <x v="0"/>
    <x v="2"/>
    <x v="2"/>
    <x v="116"/>
    <x v="2"/>
    <x v="505"/>
    <x v="3"/>
    <x v="5"/>
    <m/>
    <m/>
    <m/>
    <n v="70"/>
    <x v="5"/>
    <x v="5"/>
    <s v="02:01"/>
    <s v="04:02"/>
    <d v="1899-12-30T02:16:00"/>
    <d v="1899-12-30T02:01:00"/>
    <d v="1899-12-30T00:15:00"/>
    <b v="1"/>
    <n v="5"/>
    <d v="1899-12-30T00:05:00"/>
    <d v="1899-12-30T02:11:00"/>
    <x v="0"/>
    <x v="115"/>
  </r>
  <r>
    <x v="13"/>
    <s v="Cliente_989"/>
    <n v="4"/>
    <d v="2023-04-06T03:26:00"/>
    <d v="2023-04-06T04:30:00"/>
    <x v="2"/>
    <x v="1"/>
    <x v="2"/>
    <x v="485"/>
    <x v="1"/>
    <x v="506"/>
    <x v="6"/>
    <x v="9"/>
    <s v=" Plato_19"/>
    <m/>
    <m/>
    <n v="210"/>
    <x v="5"/>
    <x v="5"/>
    <s v="03:26"/>
    <s v="04:30"/>
    <d v="1899-12-30T01:04:00"/>
    <d v="1899-12-30T01:04:00"/>
    <m/>
    <b v="0"/>
    <n v="69"/>
    <d v="1899-12-30T01:09:00"/>
    <d v="1899-12-30T00:00:00"/>
    <x v="1"/>
    <x v="495"/>
  </r>
  <r>
    <x v="1"/>
    <s v="Cliente_821"/>
    <n v="1"/>
    <d v="2023-04-06T02:50:00"/>
    <d v="2023-04-06T06:35:00"/>
    <x v="3"/>
    <x v="0"/>
    <x v="2"/>
    <x v="486"/>
    <x v="0"/>
    <x v="507"/>
    <x v="2"/>
    <x v="6"/>
    <m/>
    <m/>
    <m/>
    <n v="32"/>
    <x v="5"/>
    <x v="5"/>
    <s v="02:50"/>
    <s v="06:35"/>
    <d v="1899-12-30T03:45:00"/>
    <d v="1899-12-30T03:45:00"/>
    <m/>
    <b v="0"/>
    <n v="34"/>
    <d v="1899-12-30T00:34:00"/>
    <d v="1899-12-30T03:11:00"/>
    <x v="0"/>
    <x v="496"/>
  </r>
  <r>
    <x v="16"/>
    <s v="Cliente_977"/>
    <n v="3"/>
    <d v="2023-04-06T03:12:00"/>
    <d v="2023-04-06T06:02:00"/>
    <x v="1"/>
    <x v="1"/>
    <x v="2"/>
    <x v="487"/>
    <x v="2"/>
    <x v="508"/>
    <x v="2"/>
    <x v="2"/>
    <m/>
    <m/>
    <m/>
    <n v="80"/>
    <x v="5"/>
    <x v="5"/>
    <s v="03:12"/>
    <s v="06:02"/>
    <d v="1899-12-30T03:05:00"/>
    <d v="1899-12-30T02:50:00"/>
    <d v="1899-12-30T00:15:00"/>
    <b v="1"/>
    <n v="47"/>
    <d v="1899-12-30T00:47:00"/>
    <d v="1899-12-30T02:18:00"/>
    <x v="0"/>
    <x v="497"/>
  </r>
  <r>
    <x v="1"/>
    <s v="Cliente_509"/>
    <n v="4"/>
    <d v="2023-04-06T03:32:00"/>
    <d v="2023-04-06T04:33:00"/>
    <x v="4"/>
    <x v="0"/>
    <x v="2"/>
    <x v="488"/>
    <x v="1"/>
    <x v="509"/>
    <x v="3"/>
    <x v="17"/>
    <m/>
    <m/>
    <m/>
    <n v="36"/>
    <x v="5"/>
    <x v="5"/>
    <s v="03:32"/>
    <s v="04:33"/>
    <d v="1899-12-30T01:01:00"/>
    <d v="1899-12-30T01:01:00"/>
    <m/>
    <b v="0"/>
    <n v="48"/>
    <d v="1899-12-30T00:48:00"/>
    <d v="1899-12-30T00:13:00"/>
    <x v="0"/>
    <x v="498"/>
  </r>
  <r>
    <x v="10"/>
    <s v="Cliente_951"/>
    <n v="1"/>
    <d v="2023-04-06T01:38:00"/>
    <d v="2023-04-06T03:23:00"/>
    <x v="1"/>
    <x v="0"/>
    <x v="2"/>
    <x v="489"/>
    <x v="1"/>
    <x v="510"/>
    <x v="10"/>
    <x v="19"/>
    <s v=" Plato_18"/>
    <m/>
    <m/>
    <n v="137"/>
    <x v="5"/>
    <x v="5"/>
    <s v="01:38"/>
    <s v="03:23"/>
    <d v="1899-12-30T01:45:00"/>
    <d v="1899-12-30T01:45:00"/>
    <m/>
    <b v="0"/>
    <n v="38"/>
    <d v="1899-12-30T00:38:00"/>
    <d v="1899-12-30T01:07:00"/>
    <x v="0"/>
    <x v="499"/>
  </r>
  <r>
    <x v="10"/>
    <s v="Cliente_285"/>
    <n v="1"/>
    <d v="2023-04-06T01:19:00"/>
    <d v="2023-04-06T02:26:00"/>
    <x v="3"/>
    <x v="0"/>
    <x v="2"/>
    <x v="490"/>
    <x v="2"/>
    <x v="511"/>
    <x v="0"/>
    <x v="12"/>
    <s v=" Plato_19"/>
    <m/>
    <m/>
    <n v="128"/>
    <x v="5"/>
    <x v="5"/>
    <s v="01:19"/>
    <s v="02:26"/>
    <d v="1899-12-30T01:22:00"/>
    <d v="1899-12-30T01:07:00"/>
    <d v="1899-12-30T00:15:00"/>
    <b v="1"/>
    <n v="59"/>
    <d v="1899-12-30T00:59:00"/>
    <d v="1899-12-30T00:23:00"/>
    <x v="0"/>
    <x v="500"/>
  </r>
  <r>
    <x v="4"/>
    <s v="Cliente_873"/>
    <n v="6"/>
    <d v="2023-04-06T01:28:00"/>
    <d v="2023-04-06T04:51:00"/>
    <x v="0"/>
    <x v="1"/>
    <x v="2"/>
    <x v="491"/>
    <x v="2"/>
    <x v="512"/>
    <x v="6"/>
    <x v="13"/>
    <m/>
    <m/>
    <m/>
    <n v="54"/>
    <x v="5"/>
    <x v="5"/>
    <s v="01:28"/>
    <s v="04:51"/>
    <d v="1899-12-30T03:38:00"/>
    <d v="1899-12-30T03:23:00"/>
    <d v="1899-12-30T00:15:00"/>
    <b v="1"/>
    <n v="56"/>
    <d v="1899-12-30T00:56:00"/>
    <d v="1899-12-30T02:42:00"/>
    <x v="0"/>
    <x v="501"/>
  </r>
  <r>
    <x v="13"/>
    <s v="Cliente_819"/>
    <n v="5"/>
    <d v="2023-04-06T01:19:00"/>
    <d v="2023-04-06T04:36:00"/>
    <x v="4"/>
    <x v="0"/>
    <x v="2"/>
    <x v="492"/>
    <x v="1"/>
    <x v="513"/>
    <x v="9"/>
    <x v="14"/>
    <s v=" Plato_12"/>
    <s v=" Plato_3"/>
    <s v=" Plato_15"/>
    <n v="174"/>
    <x v="5"/>
    <x v="5"/>
    <s v="01:19"/>
    <s v="04:36"/>
    <d v="1899-12-30T03:17:00"/>
    <d v="1899-12-30T03:17:00"/>
    <m/>
    <b v="0"/>
    <n v="112"/>
    <d v="1899-12-30T01:52:00"/>
    <d v="1899-12-30T01:25:00"/>
    <x v="0"/>
    <x v="502"/>
  </r>
  <r>
    <x v="19"/>
    <s v="Cliente_690"/>
    <n v="2"/>
    <d v="2023-04-06T00:58:00"/>
    <d v="2023-04-06T02:03:00"/>
    <x v="2"/>
    <x v="0"/>
    <x v="2"/>
    <x v="493"/>
    <x v="2"/>
    <x v="514"/>
    <x v="9"/>
    <x v="13"/>
    <m/>
    <m/>
    <m/>
    <n v="18"/>
    <x v="5"/>
    <x v="5"/>
    <s v="00:58"/>
    <s v="02:03"/>
    <d v="1899-12-30T01:20:00"/>
    <d v="1899-12-30T01:05:00"/>
    <d v="1899-12-30T00:15:00"/>
    <b v="1"/>
    <n v="13"/>
    <d v="1899-12-30T00:13:00"/>
    <d v="1899-12-30T01:07:00"/>
    <x v="0"/>
    <x v="503"/>
  </r>
  <r>
    <x v="5"/>
    <s v="Cliente_334"/>
    <n v="2"/>
    <d v="2023-04-06T03:55:00"/>
    <d v="2023-04-06T04:59:00"/>
    <x v="4"/>
    <x v="0"/>
    <x v="2"/>
    <x v="494"/>
    <x v="0"/>
    <x v="515"/>
    <x v="3"/>
    <x v="4"/>
    <s v=" Plato_14"/>
    <s v=" Plato_3"/>
    <m/>
    <n v="146"/>
    <x v="5"/>
    <x v="5"/>
    <s v="03:55"/>
    <s v="04:59"/>
    <d v="1899-12-30T01:04:00"/>
    <d v="1899-12-30T01:04:00"/>
    <m/>
    <b v="0"/>
    <n v="97"/>
    <d v="1899-12-30T01:37:00"/>
    <d v="1899-12-30T00:00:00"/>
    <x v="1"/>
    <x v="504"/>
  </r>
  <r>
    <x v="17"/>
    <s v="Cliente_508"/>
    <n v="5"/>
    <d v="2023-04-06T01:35:00"/>
    <d v="2023-04-06T05:30:00"/>
    <x v="4"/>
    <x v="0"/>
    <x v="1"/>
    <x v="495"/>
    <x v="0"/>
    <x v="516"/>
    <x v="8"/>
    <x v="0"/>
    <s v=" Plato_12"/>
    <s v=" Plato_5"/>
    <m/>
    <n v="103"/>
    <x v="5"/>
    <x v="5"/>
    <s v="01:35"/>
    <s v="05:30"/>
    <d v="1899-12-30T03:55:00"/>
    <d v="1899-12-30T03:55:00"/>
    <m/>
    <b v="0"/>
    <n v="65"/>
    <d v="1899-12-30T01:05:00"/>
    <d v="1899-12-30T02:50:00"/>
    <x v="0"/>
    <x v="505"/>
  </r>
  <r>
    <x v="16"/>
    <s v="Cliente_830"/>
    <n v="6"/>
    <d v="2023-04-06T02:08:00"/>
    <d v="2023-04-06T06:02:00"/>
    <x v="4"/>
    <x v="1"/>
    <x v="2"/>
    <x v="496"/>
    <x v="2"/>
    <x v="517"/>
    <x v="1"/>
    <x v="3"/>
    <s v=" Plato_5"/>
    <m/>
    <m/>
    <n v="77"/>
    <x v="5"/>
    <x v="5"/>
    <s v="02:08"/>
    <s v="06:02"/>
    <d v="1899-12-30T04:09:00"/>
    <d v="1899-12-30T03:54:00"/>
    <d v="1899-12-30T00:15:00"/>
    <b v="1"/>
    <n v="53"/>
    <d v="1899-12-30T00:53:00"/>
    <d v="1899-12-30T03:16:00"/>
    <x v="0"/>
    <x v="506"/>
  </r>
  <r>
    <x v="1"/>
    <s v="Cliente_787"/>
    <n v="2"/>
    <d v="2023-04-06T00:48:00"/>
    <d v="2023-04-06T03:49:00"/>
    <x v="3"/>
    <x v="0"/>
    <x v="2"/>
    <x v="497"/>
    <x v="1"/>
    <x v="518"/>
    <x v="3"/>
    <x v="18"/>
    <s v=" Plato_20"/>
    <s v=" Plato_5"/>
    <m/>
    <n v="245"/>
    <x v="5"/>
    <x v="5"/>
    <s v="00:48"/>
    <s v="03:49"/>
    <d v="1899-12-30T03:01:00"/>
    <d v="1899-12-30T03:01:00"/>
    <m/>
    <b v="0"/>
    <n v="156"/>
    <d v="1899-12-30T02:36:00"/>
    <d v="1899-12-30T00:25:00"/>
    <x v="0"/>
    <x v="507"/>
  </r>
  <r>
    <x v="17"/>
    <s v="Cliente_616"/>
    <n v="4"/>
    <d v="2023-04-06T03:35:00"/>
    <d v="2023-04-06T06:23:00"/>
    <x v="4"/>
    <x v="2"/>
    <x v="2"/>
    <x v="498"/>
    <x v="1"/>
    <x v="519"/>
    <x v="1"/>
    <x v="11"/>
    <s v=" Plato_18"/>
    <s v=" Plato_17"/>
    <s v=" Plato_2"/>
    <n v="280"/>
    <x v="5"/>
    <x v="5"/>
    <s v="03:35"/>
    <s v="06:23"/>
    <d v="1899-12-30T02:48:00"/>
    <d v="1899-12-30T02:48:00"/>
    <m/>
    <b v="0"/>
    <n v="121"/>
    <d v="1899-12-30T02:01:00"/>
    <d v="1899-12-30T00:47:00"/>
    <x v="0"/>
    <x v="508"/>
  </r>
  <r>
    <x v="13"/>
    <s v="Cliente_422"/>
    <n v="2"/>
    <d v="2023-04-06T00:43:00"/>
    <d v="2023-04-06T02:54:00"/>
    <x v="4"/>
    <x v="0"/>
    <x v="2"/>
    <x v="499"/>
    <x v="1"/>
    <x v="520"/>
    <x v="6"/>
    <x v="15"/>
    <s v=" Plato_9"/>
    <s v=" Plato_18"/>
    <m/>
    <n v="210"/>
    <x v="5"/>
    <x v="5"/>
    <s v="00:43"/>
    <s v="02:54"/>
    <d v="1899-12-30T02:11:00"/>
    <d v="1899-12-30T02:11:00"/>
    <m/>
    <b v="0"/>
    <n v="91"/>
    <d v="1899-12-30T01:31:00"/>
    <d v="1899-12-30T00:40:00"/>
    <x v="0"/>
    <x v="509"/>
  </r>
  <r>
    <x v="10"/>
    <s v="Cliente_740"/>
    <n v="5"/>
    <d v="2023-04-06T01:38:00"/>
    <d v="2023-04-06T04:26:00"/>
    <x v="4"/>
    <x v="0"/>
    <x v="1"/>
    <x v="500"/>
    <x v="1"/>
    <x v="521"/>
    <x v="7"/>
    <x v="10"/>
    <m/>
    <m/>
    <m/>
    <n v="84"/>
    <x v="5"/>
    <x v="5"/>
    <s v="01:38"/>
    <s v="04:26"/>
    <d v="1899-12-30T02:48:00"/>
    <d v="1899-12-30T02:48:00"/>
    <m/>
    <b v="0"/>
    <n v="47"/>
    <d v="1899-12-30T00:47:00"/>
    <d v="1899-12-30T02:01:00"/>
    <x v="0"/>
    <x v="510"/>
  </r>
  <r>
    <x v="17"/>
    <s v="Cliente_930"/>
    <n v="3"/>
    <d v="2023-04-06T01:39:00"/>
    <d v="2023-04-06T04:42:00"/>
    <x v="3"/>
    <x v="0"/>
    <x v="2"/>
    <x v="21"/>
    <x v="2"/>
    <x v="522"/>
    <x v="10"/>
    <x v="18"/>
    <m/>
    <m/>
    <m/>
    <n v="81"/>
    <x v="5"/>
    <x v="5"/>
    <s v="01:39"/>
    <s v="04:42"/>
    <d v="1899-12-30T03:18:00"/>
    <d v="1899-12-30T03:03:00"/>
    <d v="1899-12-30T00:15:00"/>
    <b v="1"/>
    <n v="51"/>
    <d v="1899-12-30T00:51:00"/>
    <d v="1899-12-30T02:27:00"/>
    <x v="0"/>
    <x v="511"/>
  </r>
  <r>
    <x v="11"/>
    <s v="Cliente_218"/>
    <n v="4"/>
    <d v="2023-04-06T00:03:00"/>
    <d v="2023-04-06T02:32:00"/>
    <x v="0"/>
    <x v="0"/>
    <x v="2"/>
    <x v="501"/>
    <x v="2"/>
    <x v="523"/>
    <x v="4"/>
    <x v="7"/>
    <s v=" Plato_6"/>
    <m/>
    <m/>
    <n v="76"/>
    <x v="5"/>
    <x v="5"/>
    <s v="00:03"/>
    <s v="02:32"/>
    <d v="1899-12-30T02:44:00"/>
    <d v="1899-12-30T02:29:00"/>
    <d v="1899-12-30T00:15:00"/>
    <b v="1"/>
    <n v="61"/>
    <d v="1899-12-30T01:01:00"/>
    <d v="1899-12-30T01:43:00"/>
    <x v="0"/>
    <x v="512"/>
  </r>
  <r>
    <x v="11"/>
    <s v="Cliente_318"/>
    <n v="3"/>
    <d v="2023-04-06T03:27:00"/>
    <d v="2023-04-06T07:14:00"/>
    <x v="0"/>
    <x v="0"/>
    <x v="2"/>
    <x v="502"/>
    <x v="2"/>
    <x v="524"/>
    <x v="5"/>
    <x v="19"/>
    <s v=" Plato_8"/>
    <s v=" Plato_17"/>
    <m/>
    <n v="197"/>
    <x v="5"/>
    <x v="5"/>
    <s v="03:27"/>
    <s v="07:14"/>
    <d v="1899-12-30T04:02:00"/>
    <d v="1899-12-30T03:47:00"/>
    <d v="1899-12-30T00:15:00"/>
    <b v="1"/>
    <n v="77"/>
    <d v="1899-12-30T01:17:00"/>
    <d v="1899-12-30T02:45:00"/>
    <x v="0"/>
    <x v="513"/>
  </r>
  <r>
    <x v="17"/>
    <s v="Cliente_257"/>
    <n v="6"/>
    <d v="2023-04-06T03:44:00"/>
    <d v="2023-04-06T05:41:00"/>
    <x v="4"/>
    <x v="2"/>
    <x v="0"/>
    <x v="503"/>
    <x v="1"/>
    <x v="525"/>
    <x v="6"/>
    <x v="3"/>
    <m/>
    <m/>
    <m/>
    <n v="33"/>
    <x v="5"/>
    <x v="5"/>
    <s v="03:44"/>
    <s v="05:41"/>
    <d v="1899-12-30T01:57:00"/>
    <d v="1899-12-30T01:57:00"/>
    <m/>
    <b v="0"/>
    <n v="22"/>
    <d v="1899-12-30T00:22:00"/>
    <d v="1899-12-30T01:35:00"/>
    <x v="0"/>
    <x v="514"/>
  </r>
  <r>
    <x v="19"/>
    <s v="Cliente_112"/>
    <n v="4"/>
    <d v="2023-04-06T03:41:00"/>
    <d v="2023-04-06T05:55:00"/>
    <x v="1"/>
    <x v="1"/>
    <x v="1"/>
    <x v="504"/>
    <x v="2"/>
    <x v="526"/>
    <x v="0"/>
    <x v="18"/>
    <m/>
    <m/>
    <m/>
    <n v="54"/>
    <x v="5"/>
    <x v="5"/>
    <s v="03:41"/>
    <s v="05:55"/>
    <d v="1899-12-30T02:29:00"/>
    <d v="1899-12-30T02:14:00"/>
    <d v="1899-12-30T00:15:00"/>
    <b v="1"/>
    <n v="31"/>
    <d v="1899-12-30T00:31:00"/>
    <d v="1899-12-30T01:58:00"/>
    <x v="0"/>
    <x v="515"/>
  </r>
  <r>
    <x v="9"/>
    <s v="Cliente_95"/>
    <n v="2"/>
    <d v="2023-04-06T01:47:00"/>
    <d v="2023-04-06T03:48:00"/>
    <x v="2"/>
    <x v="0"/>
    <x v="0"/>
    <x v="505"/>
    <x v="0"/>
    <x v="527"/>
    <x v="6"/>
    <x v="12"/>
    <s v=" Plato_20"/>
    <s v=" Plato_4"/>
    <m/>
    <n v="78"/>
    <x v="5"/>
    <x v="5"/>
    <s v="01:47"/>
    <s v="03:48"/>
    <d v="1899-12-30T02:01:00"/>
    <d v="1899-12-30T02:01:00"/>
    <m/>
    <b v="0"/>
    <n v="121"/>
    <d v="1899-12-30T02:01:00"/>
    <d v="1899-12-30T00:00:00"/>
    <x v="1"/>
    <x v="516"/>
  </r>
  <r>
    <x v="15"/>
    <s v="Cliente_866"/>
    <n v="2"/>
    <d v="2023-04-06T01:58:00"/>
    <d v="2023-04-06T04:42:00"/>
    <x v="0"/>
    <x v="0"/>
    <x v="2"/>
    <x v="506"/>
    <x v="2"/>
    <x v="528"/>
    <x v="0"/>
    <x v="9"/>
    <s v=" Plato_19"/>
    <s v=" Plato_14"/>
    <s v=" Plato_16"/>
    <n v="208"/>
    <x v="5"/>
    <x v="5"/>
    <s v="01:58"/>
    <s v="04:42"/>
    <d v="1899-12-30T02:59:00"/>
    <d v="1899-12-30T02:44:00"/>
    <d v="1899-12-30T00:15:00"/>
    <b v="1"/>
    <n v="157"/>
    <d v="1899-12-30T02:37:00"/>
    <d v="1899-12-30T00:22:00"/>
    <x v="0"/>
    <x v="517"/>
  </r>
  <r>
    <x v="5"/>
    <s v="Cliente_232"/>
    <n v="5"/>
    <d v="2023-04-06T02:13:00"/>
    <d v="2023-04-06T06:07:00"/>
    <x v="3"/>
    <x v="0"/>
    <x v="2"/>
    <x v="507"/>
    <x v="2"/>
    <x v="529"/>
    <x v="3"/>
    <x v="13"/>
    <s v=" Plato_16"/>
    <s v=" Plato_1"/>
    <m/>
    <n v="160"/>
    <x v="5"/>
    <x v="5"/>
    <s v="02:13"/>
    <s v="06:07"/>
    <d v="1899-12-30T04:09:00"/>
    <d v="1899-12-30T03:54:00"/>
    <d v="1899-12-30T00:15:00"/>
    <b v="1"/>
    <n v="106"/>
    <d v="1899-12-30T01:46:00"/>
    <d v="1899-12-30T02:23:00"/>
    <x v="0"/>
    <x v="518"/>
  </r>
  <r>
    <x v="12"/>
    <s v="Cliente_882"/>
    <n v="6"/>
    <d v="2023-04-06T03:03:00"/>
    <d v="2023-04-06T05:04:00"/>
    <x v="2"/>
    <x v="2"/>
    <x v="1"/>
    <x v="508"/>
    <x v="1"/>
    <x v="530"/>
    <x v="3"/>
    <x v="16"/>
    <s v=" Plato_20"/>
    <s v=" Plato_4"/>
    <s v=" Plato_9"/>
    <n v="244"/>
    <x v="5"/>
    <x v="5"/>
    <s v="03:03"/>
    <s v="05:04"/>
    <d v="1899-12-30T02:01:00"/>
    <d v="1899-12-30T02:01:00"/>
    <m/>
    <b v="0"/>
    <n v="199"/>
    <d v="1899-12-30T03:19:00"/>
    <d v="1899-12-30T00:00:00"/>
    <x v="1"/>
    <x v="519"/>
  </r>
  <r>
    <x v="18"/>
    <s v="Cliente_63"/>
    <n v="3"/>
    <d v="2023-04-06T01:48:00"/>
    <d v="2023-04-06T05:26:00"/>
    <x v="0"/>
    <x v="1"/>
    <x v="0"/>
    <x v="509"/>
    <x v="0"/>
    <x v="531"/>
    <x v="10"/>
    <x v="16"/>
    <s v=" Plato_10"/>
    <s v=" Plato_15"/>
    <m/>
    <n v="137"/>
    <x v="5"/>
    <x v="5"/>
    <s v="01:48"/>
    <s v="05:26"/>
    <d v="1899-12-30T03:38:00"/>
    <d v="1899-12-30T03:38:00"/>
    <m/>
    <b v="0"/>
    <n v="59"/>
    <d v="1899-12-30T00:59:00"/>
    <d v="1899-12-30T02:39:00"/>
    <x v="0"/>
    <x v="520"/>
  </r>
  <r>
    <x v="15"/>
    <s v="Cliente_336"/>
    <n v="3"/>
    <d v="2023-04-06T03:14:00"/>
    <d v="2023-04-06T05:20:00"/>
    <x v="3"/>
    <x v="2"/>
    <x v="0"/>
    <x v="510"/>
    <x v="1"/>
    <x v="532"/>
    <x v="8"/>
    <x v="12"/>
    <s v=" Plato_13"/>
    <m/>
    <m/>
    <n v="41"/>
    <x v="5"/>
    <x v="5"/>
    <s v="03:14"/>
    <s v="05:20"/>
    <d v="1899-12-30T02:06:00"/>
    <d v="1899-12-30T02:06:00"/>
    <m/>
    <b v="0"/>
    <n v="48"/>
    <d v="1899-12-30T00:48:00"/>
    <d v="1899-12-30T01:18:00"/>
    <x v="0"/>
    <x v="166"/>
  </r>
  <r>
    <x v="15"/>
    <s v="Cliente_113"/>
    <n v="6"/>
    <d v="2023-04-06T01:02:00"/>
    <d v="2023-04-06T04:29:00"/>
    <x v="4"/>
    <x v="2"/>
    <x v="2"/>
    <x v="314"/>
    <x v="0"/>
    <x v="533"/>
    <x v="2"/>
    <x v="0"/>
    <s v=" Plato_9"/>
    <s v=" Plato_8"/>
    <m/>
    <n v="147"/>
    <x v="5"/>
    <x v="5"/>
    <s v="01:02"/>
    <s v="04:29"/>
    <d v="1899-12-30T03:27:00"/>
    <d v="1899-12-30T03:27:00"/>
    <m/>
    <b v="0"/>
    <n v="76"/>
    <d v="1899-12-30T01:16:00"/>
    <d v="1899-12-30T02:11:00"/>
    <x v="0"/>
    <x v="521"/>
  </r>
  <r>
    <x v="8"/>
    <s v="Cliente_711"/>
    <n v="3"/>
    <d v="2023-04-06T00:57:00"/>
    <d v="2023-04-06T03:32:00"/>
    <x v="1"/>
    <x v="1"/>
    <x v="2"/>
    <x v="511"/>
    <x v="1"/>
    <x v="534"/>
    <x v="9"/>
    <x v="2"/>
    <s v=" Plato_9"/>
    <s v=" Plato_7"/>
    <s v=" Plato_13"/>
    <n v="276"/>
    <x v="5"/>
    <x v="5"/>
    <s v="00:57"/>
    <s v="03:32"/>
    <d v="1899-12-30T02:35:00"/>
    <d v="1899-12-30T02:35:00"/>
    <m/>
    <b v="0"/>
    <n v="113"/>
    <d v="1899-12-30T01:53:00"/>
    <d v="1899-12-30T00:42:00"/>
    <x v="0"/>
    <x v="522"/>
  </r>
  <r>
    <x v="12"/>
    <s v="Cliente_785"/>
    <n v="2"/>
    <d v="2023-04-06T02:31:00"/>
    <d v="2023-04-06T04:39:00"/>
    <x v="4"/>
    <x v="0"/>
    <x v="2"/>
    <x v="512"/>
    <x v="0"/>
    <x v="535"/>
    <x v="9"/>
    <x v="13"/>
    <s v=" Plato_9"/>
    <s v=" Plato_14"/>
    <s v=" Plato_2"/>
    <n v="212"/>
    <x v="5"/>
    <x v="5"/>
    <s v="02:31"/>
    <s v="04:39"/>
    <d v="1899-12-30T02:08:00"/>
    <d v="1899-12-30T02:08:00"/>
    <m/>
    <b v="0"/>
    <n v="152"/>
    <d v="1899-12-30T02:32:00"/>
    <d v="1899-12-30T00:00:00"/>
    <x v="1"/>
    <x v="523"/>
  </r>
  <r>
    <x v="13"/>
    <s v="Cliente_486"/>
    <n v="6"/>
    <d v="2023-04-06T00:24:00"/>
    <d v="2023-04-06T02:09:00"/>
    <x v="0"/>
    <x v="1"/>
    <x v="0"/>
    <x v="432"/>
    <x v="2"/>
    <x v="536"/>
    <x v="4"/>
    <x v="16"/>
    <m/>
    <m/>
    <m/>
    <n v="63"/>
    <x v="5"/>
    <x v="5"/>
    <s v="00:24"/>
    <s v="02:09"/>
    <d v="1899-12-30T02:00:00"/>
    <d v="1899-12-30T01:45:00"/>
    <d v="1899-12-30T00:15:00"/>
    <b v="1"/>
    <n v="21"/>
    <d v="1899-12-30T00:21:00"/>
    <d v="1899-12-30T01:39:00"/>
    <x v="0"/>
    <x v="524"/>
  </r>
  <r>
    <x v="9"/>
    <s v="Cliente_397"/>
    <n v="4"/>
    <d v="2023-04-06T03:19:00"/>
    <d v="2023-04-06T05:33:00"/>
    <x v="4"/>
    <x v="2"/>
    <x v="0"/>
    <x v="513"/>
    <x v="1"/>
    <x v="537"/>
    <x v="1"/>
    <x v="8"/>
    <s v=" Plato_14"/>
    <s v=" Plato_11"/>
    <s v=" Plato_16"/>
    <n v="142"/>
    <x v="5"/>
    <x v="5"/>
    <s v="03:19"/>
    <s v="05:33"/>
    <d v="1899-12-30T02:14:00"/>
    <d v="1899-12-30T02:14:00"/>
    <m/>
    <b v="0"/>
    <n v="198"/>
    <d v="1899-12-30T03:18:00"/>
    <d v="1899-12-30T00:00:00"/>
    <x v="1"/>
    <x v="525"/>
  </r>
  <r>
    <x v="13"/>
    <s v="Cliente_554"/>
    <n v="3"/>
    <d v="2023-04-06T03:51:00"/>
    <d v="2023-04-06T07:00:00"/>
    <x v="2"/>
    <x v="1"/>
    <x v="1"/>
    <x v="514"/>
    <x v="1"/>
    <x v="538"/>
    <x v="1"/>
    <x v="8"/>
    <s v=" Plato_6"/>
    <s v=" Plato_9"/>
    <s v=" Plato_4"/>
    <n v="240"/>
    <x v="5"/>
    <x v="5"/>
    <s v="03:51"/>
    <s v="07:00"/>
    <d v="1899-12-30T03:09:00"/>
    <d v="1899-12-30T03:09:00"/>
    <m/>
    <b v="0"/>
    <n v="129"/>
    <d v="1899-12-30T02:09:00"/>
    <d v="1899-12-30T01:00:00"/>
    <x v="0"/>
    <x v="526"/>
  </r>
  <r>
    <x v="1"/>
    <s v="Cliente_320"/>
    <n v="4"/>
    <d v="2023-04-06T03:46:00"/>
    <d v="2023-04-06T06:56:00"/>
    <x v="1"/>
    <x v="0"/>
    <x v="2"/>
    <x v="515"/>
    <x v="0"/>
    <x v="539"/>
    <x v="7"/>
    <x v="13"/>
    <s v=" Plato_8"/>
    <m/>
    <m/>
    <n v="124"/>
    <x v="5"/>
    <x v="5"/>
    <s v="03:46"/>
    <s v="06:56"/>
    <d v="1899-12-30T03:10:00"/>
    <d v="1899-12-30T03:10:00"/>
    <m/>
    <b v="0"/>
    <n v="82"/>
    <d v="1899-12-30T01:22:00"/>
    <d v="1899-12-30T01:48:00"/>
    <x v="0"/>
    <x v="527"/>
  </r>
  <r>
    <x v="19"/>
    <s v="Cliente_427"/>
    <n v="2"/>
    <d v="2023-04-06T00:33:00"/>
    <d v="2023-04-06T04:32:00"/>
    <x v="1"/>
    <x v="1"/>
    <x v="0"/>
    <x v="516"/>
    <x v="0"/>
    <x v="540"/>
    <x v="1"/>
    <x v="4"/>
    <s v=" Plato_11"/>
    <s v=" Plato_9"/>
    <s v=" Plato_14"/>
    <n v="202"/>
    <x v="5"/>
    <x v="5"/>
    <s v="00:33"/>
    <s v="04:32"/>
    <d v="1899-12-30T03:59:00"/>
    <d v="1899-12-30T03:59:00"/>
    <m/>
    <b v="0"/>
    <n v="124"/>
    <d v="1899-12-30T02:04:00"/>
    <d v="1899-12-30T01:55:00"/>
    <x v="0"/>
    <x v="528"/>
  </r>
  <r>
    <x v="12"/>
    <s v="Cliente_791"/>
    <n v="5"/>
    <d v="2023-04-06T02:47:00"/>
    <d v="2023-04-06T04:43:00"/>
    <x v="0"/>
    <x v="1"/>
    <x v="2"/>
    <x v="517"/>
    <x v="0"/>
    <x v="541"/>
    <x v="9"/>
    <x v="9"/>
    <s v=" Plato_10"/>
    <s v=" Plato_6"/>
    <m/>
    <n v="148"/>
    <x v="5"/>
    <x v="5"/>
    <s v="02:47"/>
    <s v="04:43"/>
    <d v="1899-12-30T01:56:00"/>
    <d v="1899-12-30T01:56:00"/>
    <m/>
    <b v="0"/>
    <n v="115"/>
    <d v="1899-12-30T01:55:00"/>
    <d v="1899-12-30T00:01:00"/>
    <x v="0"/>
    <x v="529"/>
  </r>
  <r>
    <x v="19"/>
    <s v="Cliente_996"/>
    <n v="5"/>
    <d v="2023-04-06T00:47:00"/>
    <d v="2023-04-06T03:37:00"/>
    <x v="4"/>
    <x v="2"/>
    <x v="2"/>
    <x v="518"/>
    <x v="0"/>
    <x v="542"/>
    <x v="3"/>
    <x v="10"/>
    <s v=" Plato_6"/>
    <s v=" Plato_15"/>
    <m/>
    <n v="206"/>
    <x v="5"/>
    <x v="5"/>
    <s v="00:47"/>
    <s v="03:37"/>
    <d v="1899-12-30T02:50:00"/>
    <d v="1899-12-30T02:50:00"/>
    <m/>
    <b v="0"/>
    <n v="74"/>
    <d v="1899-12-30T01:14:00"/>
    <d v="1899-12-30T01:36:00"/>
    <x v="0"/>
    <x v="530"/>
  </r>
  <r>
    <x v="5"/>
    <s v="Cliente_392"/>
    <n v="4"/>
    <d v="2023-04-06T03:17:00"/>
    <d v="2023-04-06T04:45:00"/>
    <x v="3"/>
    <x v="0"/>
    <x v="2"/>
    <x v="519"/>
    <x v="2"/>
    <x v="543"/>
    <x v="8"/>
    <x v="5"/>
    <m/>
    <m/>
    <m/>
    <n v="70"/>
    <x v="5"/>
    <x v="5"/>
    <s v="03:17"/>
    <s v="04:45"/>
    <d v="1899-12-30T01:43:00"/>
    <d v="1899-12-30T01:28:00"/>
    <d v="1899-12-30T00:15:00"/>
    <b v="1"/>
    <n v="48"/>
    <d v="1899-12-30T00:48:00"/>
    <d v="1899-12-30T00:55:00"/>
    <x v="0"/>
    <x v="531"/>
  </r>
  <r>
    <x v="2"/>
    <s v="Cliente_615"/>
    <n v="5"/>
    <d v="2023-04-06T02:39:00"/>
    <d v="2023-04-06T04:26:00"/>
    <x v="2"/>
    <x v="0"/>
    <x v="1"/>
    <x v="520"/>
    <x v="2"/>
    <x v="544"/>
    <x v="9"/>
    <x v="3"/>
    <s v=" Plato_17"/>
    <m/>
    <m/>
    <n v="130"/>
    <x v="5"/>
    <x v="5"/>
    <s v="02:39"/>
    <s v="04:26"/>
    <d v="1899-12-30T02:02:00"/>
    <d v="1899-12-30T01:47:00"/>
    <d v="1899-12-30T00:15:00"/>
    <b v="1"/>
    <n v="99"/>
    <d v="1899-12-30T01:39:00"/>
    <d v="1899-12-30T00:23:00"/>
    <x v="0"/>
    <x v="532"/>
  </r>
  <r>
    <x v="16"/>
    <s v="Cliente_968"/>
    <n v="2"/>
    <d v="2023-04-06T03:14:00"/>
    <d v="2023-04-06T05:29:00"/>
    <x v="4"/>
    <x v="0"/>
    <x v="0"/>
    <x v="156"/>
    <x v="0"/>
    <x v="545"/>
    <x v="6"/>
    <x v="6"/>
    <s v=" Plato_16"/>
    <m/>
    <m/>
    <n v="92"/>
    <x v="5"/>
    <x v="5"/>
    <s v="03:14"/>
    <s v="05:29"/>
    <d v="1899-12-30T02:15:00"/>
    <d v="1899-12-30T02:15:00"/>
    <m/>
    <b v="0"/>
    <n v="91"/>
    <d v="1899-12-30T01:31:00"/>
    <d v="1899-12-30T00:44:00"/>
    <x v="0"/>
    <x v="533"/>
  </r>
  <r>
    <x v="12"/>
    <s v="Cliente_206"/>
    <n v="3"/>
    <d v="2023-04-06T02:43:00"/>
    <d v="2023-04-06T04:36:00"/>
    <x v="3"/>
    <x v="2"/>
    <x v="2"/>
    <x v="521"/>
    <x v="2"/>
    <x v="546"/>
    <x v="1"/>
    <x v="1"/>
    <s v=" Plato_11"/>
    <s v=" Plato_8"/>
    <m/>
    <n v="227"/>
    <x v="5"/>
    <x v="5"/>
    <s v="02:43"/>
    <s v="04:36"/>
    <d v="1899-12-30T02:08:00"/>
    <d v="1899-12-30T01:53:00"/>
    <d v="1899-12-30T00:15:00"/>
    <b v="1"/>
    <n v="97"/>
    <d v="1899-12-30T01:37:00"/>
    <d v="1899-12-30T00:31:00"/>
    <x v="0"/>
    <x v="534"/>
  </r>
  <r>
    <x v="17"/>
    <s v="Cliente_669"/>
    <n v="2"/>
    <d v="2023-04-06T00:55:00"/>
    <d v="2023-04-06T04:03:00"/>
    <x v="2"/>
    <x v="0"/>
    <x v="2"/>
    <x v="522"/>
    <x v="1"/>
    <x v="547"/>
    <x v="9"/>
    <x v="9"/>
    <s v=" Plato_17"/>
    <m/>
    <m/>
    <n v="96"/>
    <x v="5"/>
    <x v="5"/>
    <s v="00:55"/>
    <s v="04:03"/>
    <d v="1899-12-30T03:08:00"/>
    <d v="1899-12-30T03:08:00"/>
    <m/>
    <b v="0"/>
    <n v="106"/>
    <d v="1899-12-30T01:46:00"/>
    <d v="1899-12-30T01:22:00"/>
    <x v="0"/>
    <x v="535"/>
  </r>
  <r>
    <x v="14"/>
    <s v="Cliente_195"/>
    <n v="2"/>
    <d v="2023-04-06T01:33:00"/>
    <d v="2023-04-06T05:26:00"/>
    <x v="1"/>
    <x v="0"/>
    <x v="2"/>
    <x v="523"/>
    <x v="1"/>
    <x v="548"/>
    <x v="1"/>
    <x v="15"/>
    <s v=" Plato_8"/>
    <s v=" Plato_18"/>
    <m/>
    <n v="162"/>
    <x v="5"/>
    <x v="5"/>
    <s v="01:33"/>
    <s v="05:26"/>
    <d v="1899-12-30T03:53:00"/>
    <d v="1899-12-30T03:53:00"/>
    <m/>
    <b v="0"/>
    <n v="98"/>
    <d v="1899-12-30T01:38:00"/>
    <d v="1899-12-30T02:15:00"/>
    <x v="0"/>
    <x v="536"/>
  </r>
  <r>
    <x v="15"/>
    <s v="Cliente_900"/>
    <n v="6"/>
    <d v="2023-04-06T01:08:00"/>
    <d v="2023-04-06T02:39:00"/>
    <x v="0"/>
    <x v="0"/>
    <x v="2"/>
    <x v="524"/>
    <x v="2"/>
    <x v="549"/>
    <x v="2"/>
    <x v="8"/>
    <s v=" Plato_7"/>
    <s v=" Plato_3"/>
    <m/>
    <n v="124"/>
    <x v="5"/>
    <x v="5"/>
    <s v="01:08"/>
    <s v="02:39"/>
    <d v="1899-12-30T01:46:00"/>
    <d v="1899-12-30T01:31:00"/>
    <d v="1899-12-30T00:15:00"/>
    <b v="1"/>
    <n v="57"/>
    <d v="1899-12-30T00:57:00"/>
    <d v="1899-12-30T00:49:00"/>
    <x v="0"/>
    <x v="537"/>
  </r>
  <r>
    <x v="17"/>
    <s v="Cliente_705"/>
    <n v="2"/>
    <d v="2023-04-06T02:58:00"/>
    <d v="2023-04-06T04:10:00"/>
    <x v="0"/>
    <x v="1"/>
    <x v="2"/>
    <x v="525"/>
    <x v="0"/>
    <x v="550"/>
    <x v="3"/>
    <x v="8"/>
    <s v=" Plato_3"/>
    <s v=" Plato_4"/>
    <s v=" Plato_13"/>
    <n v="171"/>
    <x v="5"/>
    <x v="5"/>
    <s v="02:58"/>
    <s v="04:10"/>
    <d v="1899-12-30T01:12:00"/>
    <d v="1899-12-30T01:12:00"/>
    <m/>
    <b v="0"/>
    <n v="123"/>
    <d v="1899-12-30T02:03:00"/>
    <d v="1899-12-30T00:00:00"/>
    <x v="1"/>
    <x v="538"/>
  </r>
  <r>
    <x v="7"/>
    <s v="Cliente_462"/>
    <n v="6"/>
    <d v="2023-04-06T00:26:00"/>
    <d v="2023-04-06T03:54:00"/>
    <x v="0"/>
    <x v="2"/>
    <x v="0"/>
    <x v="526"/>
    <x v="1"/>
    <x v="551"/>
    <x v="0"/>
    <x v="2"/>
    <s v=" Plato_13"/>
    <s v=" Plato_3"/>
    <m/>
    <n v="243"/>
    <x v="5"/>
    <x v="5"/>
    <s v="00:26"/>
    <s v="03:54"/>
    <d v="1899-12-30T03:28:00"/>
    <d v="1899-12-30T03:28:00"/>
    <m/>
    <b v="0"/>
    <n v="115"/>
    <d v="1899-12-30T01:55:00"/>
    <d v="1899-12-30T01:33:00"/>
    <x v="0"/>
    <x v="539"/>
  </r>
  <r>
    <x v="9"/>
    <s v="Cliente_809"/>
    <n v="2"/>
    <d v="2023-04-06T02:45:00"/>
    <d v="2023-04-06T05:24:00"/>
    <x v="0"/>
    <x v="0"/>
    <x v="2"/>
    <x v="527"/>
    <x v="1"/>
    <x v="552"/>
    <x v="2"/>
    <x v="8"/>
    <s v=" Plato_1"/>
    <s v=" Plato_5"/>
    <s v=" Plato_12"/>
    <n v="203"/>
    <x v="5"/>
    <x v="5"/>
    <s v="02:45"/>
    <s v="05:24"/>
    <d v="1899-12-30T02:39:00"/>
    <d v="1899-12-30T02:39:00"/>
    <m/>
    <b v="0"/>
    <n v="178"/>
    <d v="1899-12-30T02:58:00"/>
    <d v="1899-12-30T00:00:00"/>
    <x v="1"/>
    <x v="540"/>
  </r>
  <r>
    <x v="0"/>
    <s v="Cliente_21"/>
    <n v="6"/>
    <d v="2023-04-06T01:30:00"/>
    <d v="2023-04-06T02:55:00"/>
    <x v="0"/>
    <x v="0"/>
    <x v="0"/>
    <x v="329"/>
    <x v="2"/>
    <x v="553"/>
    <x v="0"/>
    <x v="19"/>
    <s v=" Plato_20"/>
    <m/>
    <m/>
    <n v="166"/>
    <x v="5"/>
    <x v="5"/>
    <s v="01:30"/>
    <s v="02:55"/>
    <d v="1899-12-30T01:40:00"/>
    <d v="1899-12-30T01:25:00"/>
    <d v="1899-12-30T00:15:00"/>
    <b v="1"/>
    <n v="71"/>
    <d v="1899-12-30T01:11:00"/>
    <d v="1899-12-30T00:29:00"/>
    <x v="0"/>
    <x v="541"/>
  </r>
  <r>
    <x v="2"/>
    <s v="Cliente_110"/>
    <n v="1"/>
    <d v="2023-04-06T01:59:00"/>
    <d v="2023-04-06T05:02:00"/>
    <x v="2"/>
    <x v="1"/>
    <x v="1"/>
    <x v="528"/>
    <x v="1"/>
    <x v="554"/>
    <x v="2"/>
    <x v="8"/>
    <m/>
    <m/>
    <m/>
    <n v="30"/>
    <x v="5"/>
    <x v="5"/>
    <s v="01:59"/>
    <s v="05:02"/>
    <d v="1899-12-30T03:03:00"/>
    <d v="1899-12-30T03:03:00"/>
    <m/>
    <b v="0"/>
    <n v="46"/>
    <d v="1899-12-30T00:46:00"/>
    <d v="1899-12-30T02:17:00"/>
    <x v="0"/>
    <x v="542"/>
  </r>
  <r>
    <x v="12"/>
    <s v="Cliente_814"/>
    <n v="6"/>
    <d v="2023-04-06T03:57:00"/>
    <d v="2023-04-06T07:41:00"/>
    <x v="2"/>
    <x v="0"/>
    <x v="0"/>
    <x v="406"/>
    <x v="1"/>
    <x v="555"/>
    <x v="3"/>
    <x v="7"/>
    <s v=" Plato_4"/>
    <m/>
    <m/>
    <n v="76"/>
    <x v="5"/>
    <x v="5"/>
    <s v="03:57"/>
    <s v="07:41"/>
    <d v="1899-12-30T03:44:00"/>
    <d v="1899-12-30T03:44:00"/>
    <m/>
    <b v="0"/>
    <n v="66"/>
    <d v="1899-12-30T01:06:00"/>
    <d v="1899-12-30T02:38:00"/>
    <x v="0"/>
    <x v="543"/>
  </r>
  <r>
    <x v="5"/>
    <s v="Cliente_381"/>
    <n v="5"/>
    <d v="2023-04-06T03:52:00"/>
    <d v="2023-04-06T07:39:00"/>
    <x v="2"/>
    <x v="0"/>
    <x v="1"/>
    <x v="529"/>
    <x v="2"/>
    <x v="556"/>
    <x v="8"/>
    <x v="6"/>
    <s v=" Plato_13"/>
    <s v=" Plato_1"/>
    <m/>
    <n v="177"/>
    <x v="5"/>
    <x v="5"/>
    <s v="03:52"/>
    <s v="07:39"/>
    <d v="1899-12-30T04:02:00"/>
    <d v="1899-12-30T03:47:00"/>
    <d v="1899-12-30T00:15:00"/>
    <b v="1"/>
    <n v="107"/>
    <d v="1899-12-30T01:47:00"/>
    <d v="1899-12-30T02:15:00"/>
    <x v="0"/>
    <x v="544"/>
  </r>
  <r>
    <x v="1"/>
    <s v="Cliente_284"/>
    <n v="4"/>
    <d v="2023-04-06T00:18:00"/>
    <d v="2023-04-06T03:06:00"/>
    <x v="1"/>
    <x v="0"/>
    <x v="2"/>
    <x v="530"/>
    <x v="0"/>
    <x v="557"/>
    <x v="3"/>
    <x v="6"/>
    <s v=" Plato_1"/>
    <s v=" Plato_11"/>
    <m/>
    <n v="179"/>
    <x v="5"/>
    <x v="5"/>
    <s v="00:18"/>
    <s v="03:06"/>
    <d v="1899-12-30T02:48:00"/>
    <d v="1899-12-30T02:48:00"/>
    <m/>
    <b v="0"/>
    <n v="167"/>
    <d v="1899-12-30T02:47:00"/>
    <d v="1899-12-30T00:01:00"/>
    <x v="0"/>
    <x v="545"/>
  </r>
  <r>
    <x v="7"/>
    <s v="Cliente_728"/>
    <n v="1"/>
    <d v="2023-04-06T00:14:00"/>
    <d v="2023-04-06T03:59:00"/>
    <x v="2"/>
    <x v="0"/>
    <x v="2"/>
    <x v="186"/>
    <x v="0"/>
    <x v="558"/>
    <x v="7"/>
    <x v="3"/>
    <m/>
    <m/>
    <m/>
    <n v="99"/>
    <x v="5"/>
    <x v="5"/>
    <s v="00:14"/>
    <s v="03:59"/>
    <d v="1899-12-30T03:45:00"/>
    <d v="1899-12-30T03:45:00"/>
    <m/>
    <b v="0"/>
    <n v="41"/>
    <d v="1899-12-30T00:41:00"/>
    <d v="1899-12-30T03:04:00"/>
    <x v="0"/>
    <x v="546"/>
  </r>
  <r>
    <x v="1"/>
    <s v="Cliente_610"/>
    <n v="6"/>
    <d v="2023-04-06T00:15:00"/>
    <d v="2023-04-06T03:17:00"/>
    <x v="3"/>
    <x v="2"/>
    <x v="0"/>
    <x v="531"/>
    <x v="0"/>
    <x v="559"/>
    <x v="10"/>
    <x v="13"/>
    <s v=" Plato_1"/>
    <m/>
    <m/>
    <n v="111"/>
    <x v="5"/>
    <x v="5"/>
    <s v="00:15"/>
    <s v="03:17"/>
    <d v="1899-12-30T03:02:00"/>
    <d v="1899-12-30T03:02:00"/>
    <m/>
    <b v="0"/>
    <n v="48"/>
    <d v="1899-12-30T00:48:00"/>
    <d v="1899-12-30T02:14:00"/>
    <x v="0"/>
    <x v="547"/>
  </r>
  <r>
    <x v="17"/>
    <s v="Cliente_190"/>
    <n v="2"/>
    <d v="2023-04-06T01:13:00"/>
    <d v="2023-04-06T03:39:00"/>
    <x v="1"/>
    <x v="0"/>
    <x v="2"/>
    <x v="532"/>
    <x v="0"/>
    <x v="560"/>
    <x v="9"/>
    <x v="13"/>
    <s v=" Plato_14"/>
    <m/>
    <m/>
    <n v="64"/>
    <x v="5"/>
    <x v="5"/>
    <s v="01:13"/>
    <s v="03:39"/>
    <d v="1899-12-30T02:26:00"/>
    <d v="1899-12-30T02:26:00"/>
    <m/>
    <b v="0"/>
    <n v="64"/>
    <d v="1899-12-30T01:04:00"/>
    <d v="1899-12-30T01:22:00"/>
    <x v="0"/>
    <x v="172"/>
  </r>
  <r>
    <x v="2"/>
    <s v="Cliente_454"/>
    <n v="3"/>
    <d v="2023-04-06T02:36:00"/>
    <d v="2023-04-06T06:20:00"/>
    <x v="1"/>
    <x v="2"/>
    <x v="2"/>
    <x v="533"/>
    <x v="1"/>
    <x v="561"/>
    <x v="5"/>
    <x v="2"/>
    <s v=" Plato_9"/>
    <s v=" Plato_7"/>
    <s v=" Plato_17"/>
    <n v="288"/>
    <x v="5"/>
    <x v="5"/>
    <s v="02:36"/>
    <s v="06:20"/>
    <d v="1899-12-30T03:44:00"/>
    <d v="1899-12-30T03:44:00"/>
    <m/>
    <b v="0"/>
    <n v="112"/>
    <d v="1899-12-30T01:52:00"/>
    <d v="1899-12-30T01:52:00"/>
    <x v="0"/>
    <x v="548"/>
  </r>
  <r>
    <x v="14"/>
    <s v="Cliente_865"/>
    <n v="3"/>
    <d v="2023-04-06T03:04:00"/>
    <d v="2023-04-06T04:43:00"/>
    <x v="3"/>
    <x v="1"/>
    <x v="1"/>
    <x v="534"/>
    <x v="2"/>
    <x v="562"/>
    <x v="10"/>
    <x v="18"/>
    <m/>
    <m/>
    <m/>
    <n v="54"/>
    <x v="5"/>
    <x v="5"/>
    <s v="03:04"/>
    <s v="04:43"/>
    <d v="1899-12-30T01:54:00"/>
    <d v="1899-12-30T01:39:00"/>
    <d v="1899-12-30T00:15:00"/>
    <b v="1"/>
    <n v="37"/>
    <d v="1899-12-30T00:37:00"/>
    <d v="1899-12-30T01:17:00"/>
    <x v="0"/>
    <x v="549"/>
  </r>
  <r>
    <x v="12"/>
    <s v="Cliente_825"/>
    <n v="3"/>
    <d v="2023-04-06T00:31:00"/>
    <d v="2023-04-06T02:23:00"/>
    <x v="3"/>
    <x v="2"/>
    <x v="1"/>
    <x v="535"/>
    <x v="0"/>
    <x v="563"/>
    <x v="5"/>
    <x v="17"/>
    <s v=" Plato_20"/>
    <s v=" Plato_3"/>
    <m/>
    <n v="156"/>
    <x v="5"/>
    <x v="5"/>
    <s v="00:31"/>
    <s v="02:23"/>
    <d v="1899-12-30T01:52:00"/>
    <d v="1899-12-30T01:52:00"/>
    <m/>
    <b v="0"/>
    <n v="54"/>
    <d v="1899-12-30T00:54:00"/>
    <d v="1899-12-30T00:58:00"/>
    <x v="0"/>
    <x v="550"/>
  </r>
  <r>
    <x v="3"/>
    <s v="Cliente_134"/>
    <n v="6"/>
    <d v="2023-04-06T02:39:00"/>
    <d v="2023-04-06T05:29:00"/>
    <x v="1"/>
    <x v="0"/>
    <x v="2"/>
    <x v="83"/>
    <x v="1"/>
    <x v="564"/>
    <x v="5"/>
    <x v="6"/>
    <s v=" Plato_4"/>
    <s v=" Plato_11"/>
    <s v=" Plato_8"/>
    <n v="251"/>
    <x v="5"/>
    <x v="5"/>
    <s v="02:39"/>
    <s v="05:29"/>
    <d v="1899-12-30T02:50:00"/>
    <d v="1899-12-30T02:50:00"/>
    <m/>
    <b v="0"/>
    <n v="98"/>
    <d v="1899-12-30T01:38:00"/>
    <d v="1899-12-30T01:12:00"/>
    <x v="0"/>
    <x v="551"/>
  </r>
  <r>
    <x v="17"/>
    <s v="Cliente_88"/>
    <n v="3"/>
    <d v="2023-04-06T01:45:00"/>
    <d v="2023-04-06T04:57:00"/>
    <x v="0"/>
    <x v="0"/>
    <x v="2"/>
    <x v="536"/>
    <x v="1"/>
    <x v="565"/>
    <x v="7"/>
    <x v="14"/>
    <m/>
    <m/>
    <m/>
    <n v="78"/>
    <x v="5"/>
    <x v="5"/>
    <s v="01:45"/>
    <s v="04:57"/>
    <d v="1899-12-30T03:12:00"/>
    <d v="1899-12-30T03:12:00"/>
    <m/>
    <b v="0"/>
    <n v="56"/>
    <d v="1899-12-30T00:56:00"/>
    <d v="1899-12-30T02:16:00"/>
    <x v="0"/>
    <x v="552"/>
  </r>
  <r>
    <x v="8"/>
    <s v="Cliente_789"/>
    <n v="4"/>
    <d v="2023-04-06T01:59:00"/>
    <d v="2023-04-06T05:16:00"/>
    <x v="4"/>
    <x v="0"/>
    <x v="0"/>
    <x v="256"/>
    <x v="2"/>
    <x v="566"/>
    <x v="9"/>
    <x v="10"/>
    <s v=" Plato_11"/>
    <s v=" Plato_18"/>
    <s v=" Plato_13"/>
    <n v="253"/>
    <x v="5"/>
    <x v="5"/>
    <s v="01:59"/>
    <s v="05:16"/>
    <d v="1899-12-30T03:32:00"/>
    <d v="1899-12-30T03:17:00"/>
    <d v="1899-12-30T00:15:00"/>
    <b v="1"/>
    <n v="102"/>
    <d v="1899-12-30T01:42:00"/>
    <d v="1899-12-30T01:50:00"/>
    <x v="0"/>
    <x v="553"/>
  </r>
  <r>
    <x v="16"/>
    <s v="Cliente_63"/>
    <n v="1"/>
    <d v="2023-04-06T01:39:00"/>
    <d v="2023-04-06T03:28:00"/>
    <x v="4"/>
    <x v="0"/>
    <x v="0"/>
    <x v="537"/>
    <x v="2"/>
    <x v="567"/>
    <x v="1"/>
    <x v="9"/>
    <s v=" Plato_20"/>
    <m/>
    <m/>
    <n v="182"/>
    <x v="5"/>
    <x v="5"/>
    <s v="01:39"/>
    <s v="03:28"/>
    <d v="1899-12-30T02:04:00"/>
    <d v="1899-12-30T01:49:00"/>
    <d v="1899-12-30T00:15:00"/>
    <b v="1"/>
    <n v="84"/>
    <d v="1899-12-30T01:24:00"/>
    <d v="1899-12-30T00:40:00"/>
    <x v="0"/>
    <x v="554"/>
  </r>
  <r>
    <x v="14"/>
    <s v="Cliente_555"/>
    <n v="5"/>
    <d v="2023-04-06T01:28:00"/>
    <d v="2023-04-06T03:05:00"/>
    <x v="1"/>
    <x v="0"/>
    <x v="2"/>
    <x v="538"/>
    <x v="0"/>
    <x v="568"/>
    <x v="6"/>
    <x v="9"/>
    <s v=" Plato_13"/>
    <m/>
    <m/>
    <n v="131"/>
    <x v="5"/>
    <x v="5"/>
    <s v="01:28"/>
    <s v="03:05"/>
    <d v="1899-12-30T01:37:00"/>
    <d v="1899-12-30T01:37:00"/>
    <m/>
    <b v="0"/>
    <n v="58"/>
    <d v="1899-12-30T00:58:00"/>
    <d v="1899-12-30T00:39:00"/>
    <x v="0"/>
    <x v="555"/>
  </r>
  <r>
    <x v="15"/>
    <s v="Cliente_887"/>
    <n v="6"/>
    <d v="2023-04-06T02:40:00"/>
    <d v="2023-04-06T04:27:00"/>
    <x v="3"/>
    <x v="0"/>
    <x v="2"/>
    <x v="143"/>
    <x v="1"/>
    <x v="569"/>
    <x v="1"/>
    <x v="3"/>
    <s v=" Plato_10"/>
    <m/>
    <m/>
    <n v="85"/>
    <x v="5"/>
    <x v="5"/>
    <s v="02:40"/>
    <s v="04:27"/>
    <d v="1899-12-30T01:47:00"/>
    <d v="1899-12-30T01:47:00"/>
    <m/>
    <b v="0"/>
    <n v="46"/>
    <d v="1899-12-30T00:46:00"/>
    <d v="1899-12-30T01:01:00"/>
    <x v="0"/>
    <x v="556"/>
  </r>
  <r>
    <x v="8"/>
    <s v="Cliente_710"/>
    <n v="2"/>
    <d v="2023-04-06T01:21:00"/>
    <d v="2023-04-06T02:54:00"/>
    <x v="3"/>
    <x v="0"/>
    <x v="2"/>
    <x v="539"/>
    <x v="1"/>
    <x v="570"/>
    <x v="4"/>
    <x v="18"/>
    <m/>
    <m/>
    <m/>
    <n v="54"/>
    <x v="5"/>
    <x v="5"/>
    <s v="01:21"/>
    <s v="02:54"/>
    <d v="1899-12-30T01:33:00"/>
    <d v="1899-12-30T01:33:00"/>
    <m/>
    <b v="0"/>
    <n v="26"/>
    <d v="1899-12-30T00:26:00"/>
    <d v="1899-12-30T01:07:00"/>
    <x v="0"/>
    <x v="557"/>
  </r>
  <r>
    <x v="19"/>
    <s v="Cliente_913"/>
    <n v="3"/>
    <d v="2023-04-06T02:53:00"/>
    <d v="2023-04-06T06:27:00"/>
    <x v="4"/>
    <x v="0"/>
    <x v="1"/>
    <x v="540"/>
    <x v="2"/>
    <x v="571"/>
    <x v="2"/>
    <x v="8"/>
    <s v=" Plato_5"/>
    <m/>
    <m/>
    <n v="74"/>
    <x v="5"/>
    <x v="5"/>
    <s v="02:53"/>
    <s v="06:27"/>
    <d v="1899-12-30T03:49:00"/>
    <d v="1899-12-30T03:34:00"/>
    <d v="1899-12-30T00:15:00"/>
    <b v="1"/>
    <n v="44"/>
    <d v="1899-12-30T00:44:00"/>
    <d v="1899-12-30T03:05:00"/>
    <x v="0"/>
    <x v="558"/>
  </r>
  <r>
    <x v="5"/>
    <s v="Cliente_41"/>
    <n v="3"/>
    <d v="2023-04-06T03:12:00"/>
    <d v="2023-04-06T07:09:00"/>
    <x v="0"/>
    <x v="0"/>
    <x v="2"/>
    <x v="541"/>
    <x v="2"/>
    <x v="572"/>
    <x v="9"/>
    <x v="16"/>
    <s v=" Plato_18"/>
    <m/>
    <m/>
    <n v="165"/>
    <x v="5"/>
    <x v="5"/>
    <s v="03:12"/>
    <s v="07:09"/>
    <d v="1899-12-30T04:12:00"/>
    <d v="1899-12-30T03:57:00"/>
    <d v="1899-12-30T00:15:00"/>
    <b v="1"/>
    <n v="69"/>
    <d v="1899-12-30T01:09:00"/>
    <d v="1899-12-30T03:03:00"/>
    <x v="0"/>
    <x v="559"/>
  </r>
  <r>
    <x v="2"/>
    <s v="Cliente_738"/>
    <n v="3"/>
    <d v="2023-04-06T00:31:00"/>
    <d v="2023-04-06T03:08:00"/>
    <x v="3"/>
    <x v="0"/>
    <x v="2"/>
    <x v="542"/>
    <x v="1"/>
    <x v="573"/>
    <x v="2"/>
    <x v="14"/>
    <s v=" Plato_19"/>
    <s v=" Plato_4"/>
    <s v=" Plato_13"/>
    <n v="207"/>
    <x v="5"/>
    <x v="5"/>
    <s v="00:31"/>
    <s v="03:08"/>
    <d v="1899-12-30T02:37:00"/>
    <d v="1899-12-30T02:37:00"/>
    <m/>
    <b v="0"/>
    <n v="168"/>
    <d v="1899-12-30T02:48:00"/>
    <d v="1899-12-30T00:00:00"/>
    <x v="1"/>
    <x v="360"/>
  </r>
  <r>
    <x v="8"/>
    <s v="Cliente_268"/>
    <n v="4"/>
    <d v="2023-04-06T01:36:00"/>
    <d v="2023-04-06T04:44:00"/>
    <x v="4"/>
    <x v="0"/>
    <x v="2"/>
    <x v="543"/>
    <x v="1"/>
    <x v="574"/>
    <x v="3"/>
    <x v="13"/>
    <m/>
    <m/>
    <m/>
    <n v="18"/>
    <x v="5"/>
    <x v="5"/>
    <s v="01:36"/>
    <s v="04:44"/>
    <d v="1899-12-30T03:08:00"/>
    <d v="1899-12-30T03:08:00"/>
    <m/>
    <b v="0"/>
    <n v="44"/>
    <d v="1899-12-30T00:44:00"/>
    <d v="1899-12-30T02:24:00"/>
    <x v="0"/>
    <x v="560"/>
  </r>
  <r>
    <x v="12"/>
    <s v="Cliente_280"/>
    <n v="1"/>
    <d v="2023-04-06T03:57:00"/>
    <d v="2023-04-06T07:06:00"/>
    <x v="4"/>
    <x v="2"/>
    <x v="1"/>
    <x v="544"/>
    <x v="0"/>
    <x v="575"/>
    <x v="7"/>
    <x v="3"/>
    <s v=" Plato_17"/>
    <s v=" Plato_19"/>
    <m/>
    <n v="234"/>
    <x v="5"/>
    <x v="5"/>
    <s v="03:57"/>
    <s v="07:06"/>
    <d v="1899-12-30T03:09:00"/>
    <d v="1899-12-30T03:09:00"/>
    <m/>
    <b v="0"/>
    <n v="115"/>
    <d v="1899-12-30T01:55:00"/>
    <d v="1899-12-30T01:14:00"/>
    <x v="0"/>
    <x v="561"/>
  </r>
  <r>
    <x v="16"/>
    <s v="Cliente_117"/>
    <n v="4"/>
    <d v="2023-04-06T03:13:00"/>
    <d v="2023-04-06T06:40:00"/>
    <x v="4"/>
    <x v="0"/>
    <x v="2"/>
    <x v="545"/>
    <x v="1"/>
    <x v="576"/>
    <x v="4"/>
    <x v="13"/>
    <s v=" Plato_5"/>
    <m/>
    <m/>
    <n v="40"/>
    <x v="5"/>
    <x v="5"/>
    <s v="03:13"/>
    <s v="06:40"/>
    <d v="1899-12-30T03:27:00"/>
    <d v="1899-12-30T03:27:00"/>
    <m/>
    <b v="0"/>
    <n v="25"/>
    <d v="1899-12-30T00:25:00"/>
    <d v="1899-12-30T03:02:00"/>
    <x v="0"/>
    <x v="562"/>
  </r>
  <r>
    <x v="7"/>
    <s v="Cliente_83"/>
    <n v="6"/>
    <d v="2023-04-06T02:11:00"/>
    <d v="2023-04-06T04:24:00"/>
    <x v="0"/>
    <x v="0"/>
    <x v="2"/>
    <x v="546"/>
    <x v="2"/>
    <x v="577"/>
    <x v="0"/>
    <x v="8"/>
    <m/>
    <m/>
    <m/>
    <n v="90"/>
    <x v="5"/>
    <x v="5"/>
    <s v="02:11"/>
    <s v="04:24"/>
    <d v="1899-12-30T02:28:00"/>
    <d v="1899-12-30T02:13:00"/>
    <d v="1899-12-30T00:15:00"/>
    <b v="1"/>
    <n v="44"/>
    <d v="1899-12-30T00:44:00"/>
    <d v="1899-12-30T01:44:00"/>
    <x v="0"/>
    <x v="563"/>
  </r>
  <r>
    <x v="12"/>
    <s v="Cliente_988"/>
    <n v="2"/>
    <d v="2023-04-06T00:10:00"/>
    <d v="2023-04-06T02:17:00"/>
    <x v="0"/>
    <x v="0"/>
    <x v="2"/>
    <x v="547"/>
    <x v="1"/>
    <x v="578"/>
    <x v="3"/>
    <x v="15"/>
    <m/>
    <m/>
    <m/>
    <n v="50"/>
    <x v="5"/>
    <x v="5"/>
    <s v="00:10"/>
    <s v="02:17"/>
    <d v="1899-12-30T02:07:00"/>
    <d v="1899-12-30T02:07:00"/>
    <m/>
    <b v="0"/>
    <n v="48"/>
    <d v="1899-12-30T00:48:00"/>
    <d v="1899-12-30T01:19:00"/>
    <x v="0"/>
    <x v="564"/>
  </r>
  <r>
    <x v="0"/>
    <s v="Cliente_606"/>
    <n v="5"/>
    <d v="2023-04-06T00:06:00"/>
    <d v="2023-04-06T01:18:00"/>
    <x v="4"/>
    <x v="0"/>
    <x v="0"/>
    <x v="548"/>
    <x v="1"/>
    <x v="579"/>
    <x v="7"/>
    <x v="3"/>
    <m/>
    <m/>
    <m/>
    <n v="33"/>
    <x v="5"/>
    <x v="5"/>
    <s v="00:06"/>
    <s v="01:18"/>
    <d v="1899-12-30T01:12:00"/>
    <d v="1899-12-30T01:12:00"/>
    <m/>
    <b v="0"/>
    <n v="30"/>
    <d v="1899-12-30T00:30:00"/>
    <d v="1899-12-30T00:42:00"/>
    <x v="0"/>
    <x v="565"/>
  </r>
  <r>
    <x v="13"/>
    <s v="Cliente_384"/>
    <n v="5"/>
    <d v="2023-04-06T03:33:00"/>
    <d v="2023-04-06T05:08:00"/>
    <x v="4"/>
    <x v="0"/>
    <x v="2"/>
    <x v="549"/>
    <x v="2"/>
    <x v="580"/>
    <x v="4"/>
    <x v="3"/>
    <s v=" Plato_2"/>
    <m/>
    <m/>
    <n v="123"/>
    <x v="5"/>
    <x v="5"/>
    <s v="03:33"/>
    <s v="05:08"/>
    <d v="1899-12-30T01:50:00"/>
    <d v="1899-12-30T01:35:00"/>
    <d v="1899-12-30T00:15:00"/>
    <b v="1"/>
    <n v="55"/>
    <d v="1899-12-30T00:55:00"/>
    <d v="1899-12-30T00:55:00"/>
    <x v="0"/>
    <x v="566"/>
  </r>
  <r>
    <x v="3"/>
    <s v="Cliente_372"/>
    <n v="1"/>
    <d v="2023-04-06T03:48:00"/>
    <d v="2023-04-06T05:09:00"/>
    <x v="2"/>
    <x v="0"/>
    <x v="2"/>
    <x v="550"/>
    <x v="0"/>
    <x v="581"/>
    <x v="7"/>
    <x v="18"/>
    <m/>
    <m/>
    <m/>
    <n v="54"/>
    <x v="5"/>
    <x v="5"/>
    <s v="03:48"/>
    <s v="05:09"/>
    <d v="1899-12-30T01:21:00"/>
    <d v="1899-12-30T01:21:00"/>
    <m/>
    <b v="0"/>
    <n v="42"/>
    <d v="1899-12-30T00:42:00"/>
    <d v="1899-12-30T00:39:00"/>
    <x v="0"/>
    <x v="567"/>
  </r>
  <r>
    <x v="12"/>
    <s v="Cliente_429"/>
    <n v="2"/>
    <d v="2023-04-06T01:41:00"/>
    <d v="2023-04-06T03:34:00"/>
    <x v="2"/>
    <x v="2"/>
    <x v="0"/>
    <x v="551"/>
    <x v="1"/>
    <x v="582"/>
    <x v="2"/>
    <x v="4"/>
    <s v=" Plato_4"/>
    <s v=" Plato_7"/>
    <s v=" Plato_20"/>
    <n v="243"/>
    <x v="5"/>
    <x v="5"/>
    <s v="01:41"/>
    <s v="03:34"/>
    <d v="1899-12-30T01:53:00"/>
    <d v="1899-12-30T01:53:00"/>
    <m/>
    <b v="0"/>
    <n v="105"/>
    <d v="1899-12-30T01:45:00"/>
    <d v="1899-12-30T00:08:00"/>
    <x v="0"/>
    <x v="568"/>
  </r>
  <r>
    <x v="12"/>
    <s v="Cliente_283"/>
    <n v="4"/>
    <d v="2023-04-06T03:35:00"/>
    <d v="2023-04-06T06:59:00"/>
    <x v="0"/>
    <x v="0"/>
    <x v="0"/>
    <x v="552"/>
    <x v="0"/>
    <x v="583"/>
    <x v="9"/>
    <x v="16"/>
    <s v=" Plato_17"/>
    <s v=" Plato_16"/>
    <m/>
    <n v="139"/>
    <x v="5"/>
    <x v="5"/>
    <s v="03:35"/>
    <s v="06:59"/>
    <d v="1899-12-30T03:24:00"/>
    <d v="1899-12-30T03:24:00"/>
    <m/>
    <b v="0"/>
    <n v="114"/>
    <d v="1899-12-30T01:54:00"/>
    <d v="1899-12-30T01:30:00"/>
    <x v="0"/>
    <x v="569"/>
  </r>
  <r>
    <x v="3"/>
    <s v="Cliente_876"/>
    <n v="5"/>
    <d v="2023-04-06T01:23:00"/>
    <d v="2023-04-06T02:37:00"/>
    <x v="0"/>
    <x v="1"/>
    <x v="2"/>
    <x v="553"/>
    <x v="1"/>
    <x v="584"/>
    <x v="8"/>
    <x v="6"/>
    <s v=" Plato_8"/>
    <s v=" Plato_4"/>
    <s v=" Plato_1"/>
    <n v="128"/>
    <x v="5"/>
    <x v="5"/>
    <s v="01:23"/>
    <s v="02:37"/>
    <d v="1899-12-30T01:14:00"/>
    <d v="1899-12-30T01:14:00"/>
    <m/>
    <b v="0"/>
    <n v="95"/>
    <d v="1899-12-30T01:35:00"/>
    <d v="1899-12-30T00:00:00"/>
    <x v="1"/>
    <x v="570"/>
  </r>
  <r>
    <x v="6"/>
    <s v="Cliente_857"/>
    <n v="5"/>
    <d v="2023-04-06T00:44:00"/>
    <d v="2023-04-06T03:55:00"/>
    <x v="0"/>
    <x v="2"/>
    <x v="1"/>
    <x v="135"/>
    <x v="2"/>
    <x v="585"/>
    <x v="5"/>
    <x v="3"/>
    <s v=" Plato_7"/>
    <m/>
    <m/>
    <n v="171"/>
    <x v="5"/>
    <x v="5"/>
    <s v="00:44"/>
    <s v="03:55"/>
    <d v="1899-12-30T03:26:00"/>
    <d v="1899-12-30T03:11:00"/>
    <d v="1899-12-30T00:15:00"/>
    <b v="1"/>
    <n v="92"/>
    <d v="1899-12-30T01:32:00"/>
    <d v="1899-12-30T01:54:00"/>
    <x v="0"/>
    <x v="571"/>
  </r>
  <r>
    <x v="5"/>
    <s v="Cliente_208"/>
    <n v="4"/>
    <d v="2023-04-06T03:38:00"/>
    <d v="2023-04-06T04:42:00"/>
    <x v="0"/>
    <x v="1"/>
    <x v="2"/>
    <x v="554"/>
    <x v="2"/>
    <x v="586"/>
    <x v="7"/>
    <x v="0"/>
    <m/>
    <m/>
    <m/>
    <n v="48"/>
    <x v="5"/>
    <x v="5"/>
    <s v="03:38"/>
    <s v="04:42"/>
    <d v="1899-12-30T01:19:00"/>
    <d v="1899-12-30T01:04:00"/>
    <d v="1899-12-30T00:15:00"/>
    <b v="1"/>
    <n v="43"/>
    <d v="1899-12-30T00:43:00"/>
    <d v="1899-12-30T00:36:00"/>
    <x v="0"/>
    <x v="572"/>
  </r>
  <r>
    <x v="8"/>
    <s v="Cliente_21"/>
    <n v="2"/>
    <d v="2023-04-06T02:20:00"/>
    <d v="2023-04-06T05:58:00"/>
    <x v="0"/>
    <x v="2"/>
    <x v="1"/>
    <x v="555"/>
    <x v="1"/>
    <x v="587"/>
    <x v="3"/>
    <x v="14"/>
    <s v=" Plato_1"/>
    <m/>
    <m/>
    <n v="101"/>
    <x v="5"/>
    <x v="5"/>
    <s v="02:20"/>
    <s v="05:58"/>
    <d v="1899-12-30T03:38:00"/>
    <d v="1899-12-30T03:38:00"/>
    <m/>
    <b v="0"/>
    <n v="37"/>
    <d v="1899-12-30T00:37:00"/>
    <d v="1899-12-30T03:01:00"/>
    <x v="0"/>
    <x v="573"/>
  </r>
  <r>
    <x v="0"/>
    <s v="Cliente_443"/>
    <n v="4"/>
    <d v="2023-04-06T03:14:00"/>
    <d v="2023-04-06T05:57:00"/>
    <x v="4"/>
    <x v="0"/>
    <x v="0"/>
    <x v="375"/>
    <x v="1"/>
    <x v="588"/>
    <x v="7"/>
    <x v="19"/>
    <s v=" Plato_18"/>
    <s v=" Plato_13"/>
    <s v=" Plato_15"/>
    <n v="284"/>
    <x v="5"/>
    <x v="5"/>
    <s v="03:14"/>
    <s v="05:57"/>
    <d v="1899-12-30T02:43:00"/>
    <d v="1899-12-30T02:43:00"/>
    <m/>
    <b v="0"/>
    <n v="120"/>
    <d v="1899-12-30T02:00:00"/>
    <d v="1899-12-30T00:43:00"/>
    <x v="0"/>
    <x v="574"/>
  </r>
  <r>
    <x v="3"/>
    <s v="Cliente_240"/>
    <n v="6"/>
    <d v="2023-04-06T02:45:00"/>
    <d v="2023-04-06T04:27:00"/>
    <x v="2"/>
    <x v="1"/>
    <x v="2"/>
    <x v="556"/>
    <x v="2"/>
    <x v="589"/>
    <x v="5"/>
    <x v="9"/>
    <s v=" Plato_3"/>
    <m/>
    <m/>
    <n v="122"/>
    <x v="5"/>
    <x v="5"/>
    <s v="02:45"/>
    <s v="04:27"/>
    <d v="1899-12-30T01:57:00"/>
    <d v="1899-12-30T01:42:00"/>
    <d v="1899-12-30T00:15:00"/>
    <b v="1"/>
    <n v="64"/>
    <d v="1899-12-30T01:04:00"/>
    <d v="1899-12-30T00:53:00"/>
    <x v="0"/>
    <x v="575"/>
  </r>
  <r>
    <x v="7"/>
    <s v="Cliente_138"/>
    <n v="6"/>
    <d v="2023-04-06T03:44:00"/>
    <d v="2023-04-06T06:19:00"/>
    <x v="0"/>
    <x v="1"/>
    <x v="2"/>
    <x v="557"/>
    <x v="1"/>
    <x v="590"/>
    <x v="6"/>
    <x v="2"/>
    <m/>
    <m/>
    <m/>
    <n v="120"/>
    <x v="5"/>
    <x v="5"/>
    <s v="03:44"/>
    <s v="06:19"/>
    <d v="1899-12-30T02:35:00"/>
    <d v="1899-12-30T02:35:00"/>
    <m/>
    <b v="0"/>
    <n v="51"/>
    <d v="1899-12-30T00:51:00"/>
    <d v="1899-12-30T01:44:00"/>
    <x v="0"/>
    <x v="576"/>
  </r>
  <r>
    <x v="16"/>
    <s v="Cliente_177"/>
    <n v="1"/>
    <d v="2023-04-06T00:48:00"/>
    <d v="2023-04-06T02:40:00"/>
    <x v="2"/>
    <x v="0"/>
    <x v="2"/>
    <x v="558"/>
    <x v="0"/>
    <x v="591"/>
    <x v="8"/>
    <x v="7"/>
    <s v=" Plato_1"/>
    <m/>
    <m/>
    <n v="94"/>
    <x v="5"/>
    <x v="5"/>
    <s v="00:48"/>
    <s v="02:40"/>
    <d v="1899-12-30T01:52:00"/>
    <d v="1899-12-30T01:52:00"/>
    <m/>
    <b v="0"/>
    <n v="101"/>
    <d v="1899-12-30T01:41:00"/>
    <d v="1899-12-30T00:11:00"/>
    <x v="0"/>
    <x v="577"/>
  </r>
  <r>
    <x v="6"/>
    <s v="Cliente_832"/>
    <n v="5"/>
    <d v="2023-04-06T00:25:00"/>
    <d v="2023-04-06T02:17:00"/>
    <x v="4"/>
    <x v="0"/>
    <x v="0"/>
    <x v="559"/>
    <x v="0"/>
    <x v="592"/>
    <x v="0"/>
    <x v="2"/>
    <s v=" Plato_17"/>
    <s v=" Plato_11"/>
    <s v=" Plato_19"/>
    <n v="209"/>
    <x v="5"/>
    <x v="5"/>
    <s v="00:25"/>
    <s v="02:17"/>
    <d v="1899-12-30T01:52:00"/>
    <d v="1899-12-30T01:52:00"/>
    <m/>
    <b v="0"/>
    <n v="48"/>
    <d v="1899-12-30T00:48:00"/>
    <d v="1899-12-30T01:04:00"/>
    <x v="0"/>
    <x v="578"/>
  </r>
  <r>
    <x v="6"/>
    <s v="Cliente_480"/>
    <n v="1"/>
    <d v="2023-04-06T03:20:00"/>
    <d v="2023-04-06T04:49:00"/>
    <x v="0"/>
    <x v="0"/>
    <x v="0"/>
    <x v="560"/>
    <x v="1"/>
    <x v="593"/>
    <x v="6"/>
    <x v="3"/>
    <s v=" Plato_5"/>
    <s v=" Plato_3"/>
    <m/>
    <n v="139"/>
    <x v="5"/>
    <x v="5"/>
    <s v="03:20"/>
    <s v="04:49"/>
    <d v="1899-12-30T01:29:00"/>
    <d v="1899-12-30T01:29:00"/>
    <m/>
    <b v="0"/>
    <n v="98"/>
    <d v="1899-12-30T01:38:00"/>
    <d v="1899-12-30T00:00:00"/>
    <x v="1"/>
    <x v="579"/>
  </r>
  <r>
    <x v="12"/>
    <s v="Cliente_290"/>
    <n v="5"/>
    <d v="2023-04-06T03:03:00"/>
    <d v="2023-04-06T05:27:00"/>
    <x v="2"/>
    <x v="0"/>
    <x v="2"/>
    <x v="561"/>
    <x v="2"/>
    <x v="594"/>
    <x v="3"/>
    <x v="16"/>
    <s v=" Plato_2"/>
    <m/>
    <m/>
    <n v="72"/>
    <x v="5"/>
    <x v="5"/>
    <s v="03:03"/>
    <s v="05:27"/>
    <d v="1899-12-30T02:39:00"/>
    <d v="1899-12-30T02:24:00"/>
    <d v="1899-12-30T00:15:00"/>
    <b v="1"/>
    <n v="49"/>
    <d v="1899-12-30T00:49:00"/>
    <d v="1899-12-30T01:50:00"/>
    <x v="0"/>
    <x v="580"/>
  </r>
  <r>
    <x v="13"/>
    <s v="Cliente_351"/>
    <n v="2"/>
    <d v="2023-04-06T01:21:00"/>
    <d v="2023-04-06T03:39:00"/>
    <x v="2"/>
    <x v="0"/>
    <x v="0"/>
    <x v="562"/>
    <x v="2"/>
    <x v="595"/>
    <x v="8"/>
    <x v="19"/>
    <s v=" Plato_7"/>
    <s v=" Plato_15"/>
    <s v=" Plato_1"/>
    <n v="240"/>
    <x v="5"/>
    <x v="5"/>
    <s v="01:21"/>
    <s v="03:39"/>
    <d v="1899-12-30T02:33:00"/>
    <d v="1899-12-30T02:18:00"/>
    <d v="1899-12-30T00:15:00"/>
    <b v="1"/>
    <n v="158"/>
    <d v="1899-12-30T02:38:00"/>
    <d v="1899-12-30T00:00:00"/>
    <x v="1"/>
    <x v="581"/>
  </r>
  <r>
    <x v="11"/>
    <s v="Cliente_354"/>
    <n v="1"/>
    <d v="2023-04-06T00:51:00"/>
    <d v="2023-04-06T03:51:00"/>
    <x v="1"/>
    <x v="0"/>
    <x v="2"/>
    <x v="563"/>
    <x v="2"/>
    <x v="596"/>
    <x v="6"/>
    <x v="10"/>
    <s v=" Plato_4"/>
    <s v=" Plato_20"/>
    <s v=" Plato_7"/>
    <n v="150"/>
    <x v="5"/>
    <x v="5"/>
    <s v="00:51"/>
    <s v="03:51"/>
    <d v="1899-12-30T03:15:00"/>
    <d v="1899-12-30T03:00:00"/>
    <d v="1899-12-30T00:15:00"/>
    <b v="1"/>
    <n v="141"/>
    <d v="1899-12-30T02:21:00"/>
    <d v="1899-12-30T00:54:00"/>
    <x v="0"/>
    <x v="582"/>
  </r>
  <r>
    <x v="12"/>
    <s v="Cliente_344"/>
    <n v="6"/>
    <d v="2023-04-06T03:16:00"/>
    <d v="2023-04-06T06:59:00"/>
    <x v="3"/>
    <x v="0"/>
    <x v="2"/>
    <x v="564"/>
    <x v="0"/>
    <x v="597"/>
    <x v="0"/>
    <x v="14"/>
    <s v=" Plato_15"/>
    <s v=" Plato_17"/>
    <m/>
    <n v="209"/>
    <x v="5"/>
    <x v="5"/>
    <s v="03:16"/>
    <s v="06:59"/>
    <d v="1899-12-30T03:43:00"/>
    <d v="1899-12-30T03:43:00"/>
    <m/>
    <b v="0"/>
    <n v="81"/>
    <d v="1899-12-30T01:21:00"/>
    <d v="1899-12-30T02:22:00"/>
    <x v="0"/>
    <x v="583"/>
  </r>
  <r>
    <x v="7"/>
    <s v="Cliente_564"/>
    <n v="3"/>
    <d v="2023-04-06T00:34:00"/>
    <d v="2023-04-06T04:21:00"/>
    <x v="2"/>
    <x v="0"/>
    <x v="2"/>
    <x v="565"/>
    <x v="1"/>
    <x v="598"/>
    <x v="3"/>
    <x v="9"/>
    <s v=" Plato_17"/>
    <s v=" Plato_8"/>
    <m/>
    <n v="169"/>
    <x v="5"/>
    <x v="5"/>
    <s v="00:34"/>
    <s v="04:21"/>
    <d v="1899-12-30T03:47:00"/>
    <d v="1899-12-30T03:47:00"/>
    <m/>
    <b v="0"/>
    <n v="108"/>
    <d v="1899-12-30T01:48:00"/>
    <d v="1899-12-30T01:59:00"/>
    <x v="0"/>
    <x v="584"/>
  </r>
  <r>
    <x v="9"/>
    <s v="Cliente_782"/>
    <n v="4"/>
    <d v="2023-04-06T03:58:00"/>
    <d v="2023-04-06T05:01:00"/>
    <x v="0"/>
    <x v="0"/>
    <x v="0"/>
    <x v="513"/>
    <x v="2"/>
    <x v="599"/>
    <x v="9"/>
    <x v="10"/>
    <s v=" Plato_2"/>
    <m/>
    <m/>
    <n v="144"/>
    <x v="5"/>
    <x v="5"/>
    <s v="03:58"/>
    <s v="05:01"/>
    <d v="1899-12-30T01:18:00"/>
    <d v="1899-12-30T01:03:00"/>
    <d v="1899-12-30T00:15:00"/>
    <b v="1"/>
    <n v="65"/>
    <d v="1899-12-30T01:05:00"/>
    <d v="1899-12-30T00:13:00"/>
    <x v="0"/>
    <x v="585"/>
  </r>
  <r>
    <x v="18"/>
    <s v="Cliente_88"/>
    <n v="1"/>
    <d v="2023-04-06T02:43:00"/>
    <d v="2023-04-06T06:15:00"/>
    <x v="4"/>
    <x v="2"/>
    <x v="2"/>
    <x v="566"/>
    <x v="1"/>
    <x v="600"/>
    <x v="4"/>
    <x v="2"/>
    <s v=" Plato_16"/>
    <s v=" Plato_14"/>
    <s v=" Plato_8"/>
    <n v="292"/>
    <x v="5"/>
    <x v="5"/>
    <s v="02:43"/>
    <s v="06:15"/>
    <d v="1899-12-30T03:32:00"/>
    <d v="1899-12-30T03:32:00"/>
    <m/>
    <b v="0"/>
    <n v="115"/>
    <d v="1899-12-30T01:55:00"/>
    <d v="1899-12-30T01:37:00"/>
    <x v="0"/>
    <x v="586"/>
  </r>
  <r>
    <x v="14"/>
    <s v="Cliente_165"/>
    <n v="3"/>
    <d v="2023-04-06T03:52:00"/>
    <d v="2023-04-06T07:00:00"/>
    <x v="2"/>
    <x v="0"/>
    <x v="1"/>
    <x v="567"/>
    <x v="0"/>
    <x v="601"/>
    <x v="0"/>
    <x v="5"/>
    <s v=" Plato_5"/>
    <s v=" Plato_2"/>
    <s v=" Plato_20"/>
    <n v="266"/>
    <x v="5"/>
    <x v="5"/>
    <s v="03:52"/>
    <s v="07:00"/>
    <d v="1899-12-30T03:08:00"/>
    <d v="1899-12-30T03:08:00"/>
    <m/>
    <b v="0"/>
    <n v="162"/>
    <d v="1899-12-30T02:42:00"/>
    <d v="1899-12-30T00:26:00"/>
    <x v="0"/>
    <x v="587"/>
  </r>
  <r>
    <x v="19"/>
    <s v="Cliente_798"/>
    <n v="6"/>
    <d v="2023-04-06T00:51:00"/>
    <d v="2023-04-06T04:21:00"/>
    <x v="1"/>
    <x v="0"/>
    <x v="2"/>
    <x v="568"/>
    <x v="1"/>
    <x v="602"/>
    <x v="7"/>
    <x v="1"/>
    <m/>
    <m/>
    <m/>
    <n v="62"/>
    <x v="5"/>
    <x v="5"/>
    <s v="00:51"/>
    <s v="04:21"/>
    <d v="1899-12-30T03:30:00"/>
    <d v="1899-12-30T03:30:00"/>
    <m/>
    <b v="0"/>
    <n v="17"/>
    <d v="1899-12-30T00:17:00"/>
    <d v="1899-12-30T03:13:00"/>
    <x v="0"/>
    <x v="588"/>
  </r>
  <r>
    <x v="9"/>
    <s v="Cliente_959"/>
    <n v="5"/>
    <d v="2023-04-06T01:18:00"/>
    <d v="2023-04-06T05:16:00"/>
    <x v="2"/>
    <x v="0"/>
    <x v="2"/>
    <x v="43"/>
    <x v="2"/>
    <x v="603"/>
    <x v="8"/>
    <x v="5"/>
    <m/>
    <m/>
    <m/>
    <n v="105"/>
    <x v="5"/>
    <x v="5"/>
    <s v="01:18"/>
    <s v="05:16"/>
    <d v="1899-12-30T04:13:00"/>
    <d v="1899-12-30T03:58:00"/>
    <d v="1899-12-30T00:15:00"/>
    <b v="1"/>
    <n v="42"/>
    <d v="1899-12-30T00:42:00"/>
    <d v="1899-12-30T03:31:00"/>
    <x v="0"/>
    <x v="589"/>
  </r>
  <r>
    <x v="19"/>
    <s v="Cliente_608"/>
    <n v="2"/>
    <d v="2023-04-06T02:49:00"/>
    <d v="2023-04-06T06:24:00"/>
    <x v="0"/>
    <x v="0"/>
    <x v="1"/>
    <x v="569"/>
    <x v="2"/>
    <x v="604"/>
    <x v="7"/>
    <x v="12"/>
    <s v=" Plato_20"/>
    <s v=" Plato_8"/>
    <s v=" Plato_2"/>
    <n v="220"/>
    <x v="5"/>
    <x v="5"/>
    <s v="02:49"/>
    <s v="06:24"/>
    <d v="1899-12-30T03:50:00"/>
    <d v="1899-12-30T03:35:00"/>
    <d v="1899-12-30T00:15:00"/>
    <b v="1"/>
    <n v="176"/>
    <d v="1899-12-30T02:56:00"/>
    <d v="1899-12-30T00:54:00"/>
    <x v="0"/>
    <x v="590"/>
  </r>
  <r>
    <x v="15"/>
    <s v="Cliente_434"/>
    <n v="2"/>
    <d v="2023-04-06T03:14:00"/>
    <d v="2023-04-06T06:06:00"/>
    <x v="3"/>
    <x v="0"/>
    <x v="2"/>
    <x v="570"/>
    <x v="2"/>
    <x v="605"/>
    <x v="5"/>
    <x v="15"/>
    <s v=" Plato_6"/>
    <s v=" Plato_10"/>
    <m/>
    <n v="183"/>
    <x v="5"/>
    <x v="5"/>
    <s v="03:14"/>
    <s v="06:06"/>
    <d v="1899-12-30T03:07:00"/>
    <d v="1899-12-30T02:52:00"/>
    <d v="1899-12-30T00:15:00"/>
    <b v="1"/>
    <n v="145"/>
    <d v="1899-12-30T02:25:00"/>
    <d v="1899-12-30T00:42:00"/>
    <x v="0"/>
    <x v="591"/>
  </r>
  <r>
    <x v="0"/>
    <s v="Cliente_377"/>
    <n v="1"/>
    <d v="2023-04-06T01:24:00"/>
    <d v="2023-04-06T03:29:00"/>
    <x v="3"/>
    <x v="0"/>
    <x v="2"/>
    <x v="571"/>
    <x v="2"/>
    <x v="606"/>
    <x v="3"/>
    <x v="2"/>
    <s v=" Plato_16"/>
    <m/>
    <m/>
    <n v="68"/>
    <x v="5"/>
    <x v="5"/>
    <s v="01:24"/>
    <s v="03:29"/>
    <d v="1899-12-30T02:20:00"/>
    <d v="1899-12-30T02:05:00"/>
    <d v="1899-12-30T00:15:00"/>
    <b v="1"/>
    <n v="69"/>
    <d v="1899-12-30T01:09:00"/>
    <d v="1899-12-30T01:11:00"/>
    <x v="0"/>
    <x v="592"/>
  </r>
  <r>
    <x v="5"/>
    <s v="Cliente_657"/>
    <n v="6"/>
    <d v="2023-04-06T03:58:00"/>
    <d v="2023-04-06T07:20:00"/>
    <x v="0"/>
    <x v="0"/>
    <x v="2"/>
    <x v="572"/>
    <x v="0"/>
    <x v="607"/>
    <x v="0"/>
    <x v="11"/>
    <m/>
    <m/>
    <m/>
    <n v="29"/>
    <x v="5"/>
    <x v="5"/>
    <s v="03:58"/>
    <s v="07:20"/>
    <d v="1899-12-30T03:22:00"/>
    <d v="1899-12-30T03:22:00"/>
    <m/>
    <b v="0"/>
    <n v="45"/>
    <d v="1899-12-30T00:45:00"/>
    <d v="1899-12-30T02:37:00"/>
    <x v="0"/>
    <x v="593"/>
  </r>
  <r>
    <x v="15"/>
    <s v="Cliente_331"/>
    <n v="4"/>
    <d v="2023-04-06T03:23:00"/>
    <d v="2023-04-06T07:02:00"/>
    <x v="1"/>
    <x v="0"/>
    <x v="2"/>
    <x v="573"/>
    <x v="0"/>
    <x v="608"/>
    <x v="8"/>
    <x v="6"/>
    <m/>
    <m/>
    <m/>
    <n v="32"/>
    <x v="5"/>
    <x v="5"/>
    <s v="03:23"/>
    <s v="07:02"/>
    <d v="1899-12-30T03:39:00"/>
    <d v="1899-12-30T03:39:00"/>
    <m/>
    <b v="0"/>
    <n v="27"/>
    <d v="1899-12-30T00:27:00"/>
    <d v="1899-12-30T03:12:00"/>
    <x v="0"/>
    <x v="594"/>
  </r>
  <r>
    <x v="19"/>
    <s v="Cliente_728"/>
    <n v="4"/>
    <d v="2023-04-06T02:12:00"/>
    <d v="2023-04-06T04:11:00"/>
    <x v="3"/>
    <x v="2"/>
    <x v="2"/>
    <x v="15"/>
    <x v="2"/>
    <x v="609"/>
    <x v="3"/>
    <x v="14"/>
    <s v=" Plato_4"/>
    <m/>
    <m/>
    <n v="44"/>
    <x v="5"/>
    <x v="5"/>
    <s v="02:12"/>
    <s v="04:11"/>
    <d v="1899-12-30T02:14:00"/>
    <d v="1899-12-30T01:59:00"/>
    <d v="1899-12-30T00:15:00"/>
    <b v="1"/>
    <n v="47"/>
    <d v="1899-12-30T00:47:00"/>
    <d v="1899-12-30T01:27:00"/>
    <x v="0"/>
    <x v="595"/>
  </r>
  <r>
    <x v="18"/>
    <s v="Cliente_224"/>
    <n v="1"/>
    <d v="2023-04-06T03:55:00"/>
    <d v="2023-04-06T07:43:00"/>
    <x v="1"/>
    <x v="0"/>
    <x v="2"/>
    <x v="574"/>
    <x v="2"/>
    <x v="610"/>
    <x v="2"/>
    <x v="16"/>
    <s v=" Plato_19"/>
    <m/>
    <m/>
    <n v="78"/>
    <x v="5"/>
    <x v="5"/>
    <s v="03:55"/>
    <s v="07:43"/>
    <d v="1899-12-30T04:03:00"/>
    <d v="1899-12-30T03:48:00"/>
    <d v="1899-12-30T00:15:00"/>
    <b v="1"/>
    <n v="83"/>
    <d v="1899-12-30T01:23:00"/>
    <d v="1899-12-30T02:40:00"/>
    <x v="0"/>
    <x v="596"/>
  </r>
  <r>
    <x v="7"/>
    <s v="Cliente_680"/>
    <n v="4"/>
    <d v="2023-04-06T01:12:00"/>
    <d v="2023-04-06T05:00:00"/>
    <x v="3"/>
    <x v="0"/>
    <x v="2"/>
    <x v="575"/>
    <x v="0"/>
    <x v="611"/>
    <x v="3"/>
    <x v="18"/>
    <s v=" Plato_19"/>
    <s v=" Plato_16"/>
    <s v=" Plato_3"/>
    <n v="231"/>
    <x v="5"/>
    <x v="5"/>
    <s v="01:12"/>
    <s v="05:00"/>
    <d v="1899-12-30T03:48:00"/>
    <d v="1899-12-30T03:48:00"/>
    <m/>
    <b v="0"/>
    <n v="129"/>
    <d v="1899-12-30T02:09:00"/>
    <d v="1899-12-30T01:39:00"/>
    <x v="0"/>
    <x v="597"/>
  </r>
  <r>
    <x v="15"/>
    <s v="Cliente_230"/>
    <n v="5"/>
    <d v="2023-04-06T01:57:00"/>
    <d v="2023-04-06T03:35:00"/>
    <x v="2"/>
    <x v="1"/>
    <x v="1"/>
    <x v="576"/>
    <x v="0"/>
    <x v="612"/>
    <x v="0"/>
    <x v="4"/>
    <s v=" Plato_14"/>
    <s v=" Plato_4"/>
    <s v=" Plato_8"/>
    <n v="285"/>
    <x v="5"/>
    <x v="5"/>
    <s v="01:57"/>
    <s v="03:35"/>
    <d v="1899-12-30T01:38:00"/>
    <d v="1899-12-30T01:38:00"/>
    <m/>
    <b v="0"/>
    <n v="152"/>
    <d v="1899-12-30T02:32:00"/>
    <d v="1899-12-30T00:00:00"/>
    <x v="1"/>
    <x v="598"/>
  </r>
  <r>
    <x v="19"/>
    <s v="Cliente_823"/>
    <n v="6"/>
    <d v="2023-04-06T02:32:00"/>
    <d v="2023-04-06T04:37:00"/>
    <x v="1"/>
    <x v="1"/>
    <x v="0"/>
    <x v="577"/>
    <x v="0"/>
    <x v="613"/>
    <x v="5"/>
    <x v="0"/>
    <m/>
    <m/>
    <m/>
    <n v="72"/>
    <x v="5"/>
    <x v="5"/>
    <s v="02:32"/>
    <s v="04:37"/>
    <d v="1899-12-30T02:05:00"/>
    <d v="1899-12-30T02:05:00"/>
    <m/>
    <b v="0"/>
    <n v="50"/>
    <d v="1899-12-30T00:50:00"/>
    <d v="1899-12-30T01:15:00"/>
    <x v="0"/>
    <x v="599"/>
  </r>
  <r>
    <x v="5"/>
    <s v="Cliente_513"/>
    <n v="1"/>
    <d v="2023-04-06T00:46:00"/>
    <d v="2023-04-06T01:53:00"/>
    <x v="3"/>
    <x v="2"/>
    <x v="2"/>
    <x v="578"/>
    <x v="2"/>
    <x v="614"/>
    <x v="8"/>
    <x v="1"/>
    <s v=" Plato_14"/>
    <s v=" Plato_1"/>
    <s v=" Plato_15"/>
    <n v="333"/>
    <x v="5"/>
    <x v="5"/>
    <s v="00:46"/>
    <s v="01:53"/>
    <d v="1899-12-30T01:22:00"/>
    <d v="1899-12-30T01:07:00"/>
    <d v="1899-12-30T00:15:00"/>
    <b v="1"/>
    <n v="156"/>
    <d v="1899-12-30T02:36:00"/>
    <d v="1899-12-30T00:00:00"/>
    <x v="1"/>
    <x v="600"/>
  </r>
  <r>
    <x v="17"/>
    <s v="Cliente_608"/>
    <n v="4"/>
    <d v="2023-04-06T00:14:00"/>
    <d v="2023-04-06T03:36:00"/>
    <x v="3"/>
    <x v="2"/>
    <x v="2"/>
    <x v="579"/>
    <x v="2"/>
    <x v="615"/>
    <x v="5"/>
    <x v="0"/>
    <s v=" Plato_2"/>
    <m/>
    <m/>
    <n v="132"/>
    <x v="5"/>
    <x v="5"/>
    <s v="00:14"/>
    <s v="03:36"/>
    <d v="1899-12-30T03:37:00"/>
    <d v="1899-12-30T03:22:00"/>
    <d v="1899-12-30T00:15:00"/>
    <b v="1"/>
    <n v="47"/>
    <d v="1899-12-30T00:47:00"/>
    <d v="1899-12-30T02:50:00"/>
    <x v="0"/>
    <x v="601"/>
  </r>
  <r>
    <x v="18"/>
    <s v="Cliente_27"/>
    <n v="5"/>
    <d v="2023-04-06T01:20:00"/>
    <d v="2023-04-06T05:17:00"/>
    <x v="2"/>
    <x v="0"/>
    <x v="2"/>
    <x v="23"/>
    <x v="1"/>
    <x v="616"/>
    <x v="7"/>
    <x v="14"/>
    <s v=" Plato_2"/>
    <m/>
    <m/>
    <n v="142"/>
    <x v="5"/>
    <x v="5"/>
    <s v="01:20"/>
    <s v="05:17"/>
    <d v="1899-12-30T03:57:00"/>
    <d v="1899-12-30T03:57:00"/>
    <m/>
    <b v="0"/>
    <n v="51"/>
    <d v="1899-12-30T00:51:00"/>
    <d v="1899-12-30T03:06:00"/>
    <x v="0"/>
    <x v="602"/>
  </r>
  <r>
    <x v="3"/>
    <s v="Cliente_973"/>
    <n v="5"/>
    <d v="2023-04-06T00:56:00"/>
    <d v="2023-04-06T03:12:00"/>
    <x v="4"/>
    <x v="1"/>
    <x v="2"/>
    <x v="580"/>
    <x v="1"/>
    <x v="617"/>
    <x v="9"/>
    <x v="6"/>
    <s v=" Plato_17"/>
    <s v=" Plato_4"/>
    <s v=" Plato_19"/>
    <n v="319"/>
    <x v="5"/>
    <x v="5"/>
    <s v="00:56"/>
    <s v="03:12"/>
    <d v="1899-12-30T02:16:00"/>
    <d v="1899-12-30T02:16:00"/>
    <m/>
    <b v="0"/>
    <n v="118"/>
    <d v="1899-12-30T01:58:00"/>
    <d v="1899-12-30T00:18:00"/>
    <x v="0"/>
    <x v="603"/>
  </r>
  <r>
    <x v="1"/>
    <s v="Cliente_619"/>
    <n v="4"/>
    <d v="2023-04-06T00:16:00"/>
    <d v="2023-04-06T02:41:00"/>
    <x v="3"/>
    <x v="2"/>
    <x v="2"/>
    <x v="581"/>
    <x v="0"/>
    <x v="618"/>
    <x v="8"/>
    <x v="18"/>
    <s v=" Plato_10"/>
    <m/>
    <m/>
    <n v="132"/>
    <x v="5"/>
    <x v="5"/>
    <s v="00:16"/>
    <s v="02:41"/>
    <d v="1899-12-30T02:25:00"/>
    <d v="1899-12-30T02:25:00"/>
    <m/>
    <b v="0"/>
    <n v="96"/>
    <d v="1899-12-30T01:36:00"/>
    <d v="1899-12-30T00:49:00"/>
    <x v="0"/>
    <x v="604"/>
  </r>
  <r>
    <x v="11"/>
    <s v="Cliente_592"/>
    <n v="3"/>
    <d v="2023-04-06T02:49:00"/>
    <d v="2023-04-06T06:07:00"/>
    <x v="4"/>
    <x v="0"/>
    <x v="2"/>
    <x v="582"/>
    <x v="0"/>
    <x v="619"/>
    <x v="3"/>
    <x v="4"/>
    <m/>
    <m/>
    <m/>
    <n v="57"/>
    <x v="5"/>
    <x v="5"/>
    <s v="02:49"/>
    <s v="06:07"/>
    <d v="1899-12-30T03:18:00"/>
    <d v="1899-12-30T03:18:00"/>
    <m/>
    <b v="0"/>
    <n v="40"/>
    <d v="1899-12-30T00:40:00"/>
    <d v="1899-12-30T02:38:00"/>
    <x v="0"/>
    <x v="230"/>
  </r>
  <r>
    <x v="16"/>
    <s v="Cliente_575"/>
    <n v="2"/>
    <d v="2023-04-06T01:08:00"/>
    <d v="2023-04-06T02:27:00"/>
    <x v="2"/>
    <x v="0"/>
    <x v="2"/>
    <x v="583"/>
    <x v="2"/>
    <x v="620"/>
    <x v="8"/>
    <x v="5"/>
    <m/>
    <m/>
    <m/>
    <n v="105"/>
    <x v="5"/>
    <x v="5"/>
    <s v="01:08"/>
    <s v="02:27"/>
    <d v="1899-12-30T01:34:00"/>
    <d v="1899-12-30T01:19:00"/>
    <d v="1899-12-30T00:15:00"/>
    <b v="1"/>
    <n v="8"/>
    <d v="1899-12-30T00:08:00"/>
    <d v="1899-12-30T01:26:00"/>
    <x v="0"/>
    <x v="605"/>
  </r>
  <r>
    <x v="5"/>
    <s v="Cliente_117"/>
    <n v="5"/>
    <d v="2023-04-06T02:07:00"/>
    <d v="2023-04-06T05:31:00"/>
    <x v="0"/>
    <x v="2"/>
    <x v="2"/>
    <x v="303"/>
    <x v="0"/>
    <x v="621"/>
    <x v="10"/>
    <x v="1"/>
    <s v=" Plato_16"/>
    <m/>
    <m/>
    <n v="121"/>
    <x v="5"/>
    <x v="5"/>
    <s v="02:07"/>
    <s v="05:31"/>
    <d v="1899-12-30T03:24:00"/>
    <d v="1899-12-30T03:24:00"/>
    <m/>
    <b v="0"/>
    <n v="78"/>
    <d v="1899-12-30T01:18:00"/>
    <d v="1899-12-30T02:06:00"/>
    <x v="0"/>
    <x v="606"/>
  </r>
  <r>
    <x v="18"/>
    <s v="Cliente_395"/>
    <n v="1"/>
    <d v="2023-04-06T00:45:00"/>
    <d v="2023-04-06T03:10:00"/>
    <x v="0"/>
    <x v="0"/>
    <x v="1"/>
    <x v="297"/>
    <x v="1"/>
    <x v="622"/>
    <x v="7"/>
    <x v="7"/>
    <s v=" Plato_8"/>
    <s v=" Plato_1"/>
    <s v=" Plato_15"/>
    <n v="235"/>
    <x v="5"/>
    <x v="5"/>
    <s v="00:45"/>
    <s v="03:10"/>
    <d v="1899-12-30T02:25:00"/>
    <d v="1899-12-30T02:25:00"/>
    <m/>
    <b v="0"/>
    <n v="145"/>
    <d v="1899-12-30T02:25:00"/>
    <d v="1899-12-30T00:00:00"/>
    <x v="1"/>
    <x v="607"/>
  </r>
  <r>
    <x v="15"/>
    <s v="Cliente_833"/>
    <n v="4"/>
    <d v="2023-04-06T01:56:00"/>
    <d v="2023-04-06T03:26:00"/>
    <x v="1"/>
    <x v="2"/>
    <x v="2"/>
    <x v="584"/>
    <x v="0"/>
    <x v="623"/>
    <x v="10"/>
    <x v="17"/>
    <s v=" Plato_7"/>
    <s v=" Plato_13"/>
    <m/>
    <n v="102"/>
    <x v="5"/>
    <x v="5"/>
    <s v="01:56"/>
    <s v="03:26"/>
    <d v="1899-12-30T01:30:00"/>
    <d v="1899-12-30T01:30:00"/>
    <m/>
    <b v="0"/>
    <n v="79"/>
    <d v="1899-12-30T01:19:00"/>
    <d v="1899-12-30T00:11:00"/>
    <x v="0"/>
    <x v="608"/>
  </r>
  <r>
    <x v="16"/>
    <s v="Cliente_511"/>
    <n v="4"/>
    <d v="2023-04-06T00:09:00"/>
    <d v="2023-04-06T03:22:00"/>
    <x v="4"/>
    <x v="2"/>
    <x v="2"/>
    <x v="350"/>
    <x v="2"/>
    <x v="624"/>
    <x v="9"/>
    <x v="13"/>
    <s v=" Plato_20"/>
    <s v=" Plato_13"/>
    <m/>
    <n v="139"/>
    <x v="5"/>
    <x v="5"/>
    <s v="00:09"/>
    <s v="03:22"/>
    <d v="1899-12-30T03:28:00"/>
    <d v="1899-12-30T03:13:00"/>
    <d v="1899-12-30T00:15:00"/>
    <b v="1"/>
    <n v="97"/>
    <d v="1899-12-30T01:37:00"/>
    <d v="1899-12-30T01:51:00"/>
    <x v="0"/>
    <x v="609"/>
  </r>
  <r>
    <x v="9"/>
    <s v="Cliente_772"/>
    <n v="4"/>
    <d v="2023-04-06T02:45:00"/>
    <d v="2023-04-06T04:10:00"/>
    <x v="4"/>
    <x v="1"/>
    <x v="2"/>
    <x v="585"/>
    <x v="1"/>
    <x v="625"/>
    <x v="10"/>
    <x v="8"/>
    <s v=" Plato_7"/>
    <s v=" Plato_9"/>
    <m/>
    <n v="137"/>
    <x v="5"/>
    <x v="5"/>
    <s v="02:45"/>
    <s v="04:10"/>
    <d v="1899-12-30T01:25:00"/>
    <d v="1899-12-30T01:25:00"/>
    <m/>
    <b v="0"/>
    <n v="58"/>
    <d v="1899-12-30T00:58:00"/>
    <d v="1899-12-30T00:27:00"/>
    <x v="0"/>
    <x v="610"/>
  </r>
  <r>
    <x v="17"/>
    <s v="Cliente_336"/>
    <n v="3"/>
    <d v="2023-04-06T02:23:00"/>
    <d v="2023-04-06T04:13:00"/>
    <x v="0"/>
    <x v="0"/>
    <x v="2"/>
    <x v="532"/>
    <x v="2"/>
    <x v="626"/>
    <x v="8"/>
    <x v="16"/>
    <m/>
    <m/>
    <m/>
    <n v="21"/>
    <x v="5"/>
    <x v="5"/>
    <s v="02:23"/>
    <s v="04:13"/>
    <d v="1899-12-30T02:05:00"/>
    <d v="1899-12-30T01:50:00"/>
    <d v="1899-12-30T00:15:00"/>
    <b v="1"/>
    <n v="37"/>
    <d v="1899-12-30T00:37:00"/>
    <d v="1899-12-30T01:28:00"/>
    <x v="0"/>
    <x v="611"/>
  </r>
  <r>
    <x v="10"/>
    <s v="Cliente_124"/>
    <n v="1"/>
    <d v="2023-04-06T00:09:00"/>
    <d v="2023-04-06T01:37:00"/>
    <x v="0"/>
    <x v="1"/>
    <x v="2"/>
    <x v="586"/>
    <x v="0"/>
    <x v="627"/>
    <x v="9"/>
    <x v="0"/>
    <s v=" Plato_20"/>
    <m/>
    <m/>
    <n v="168"/>
    <x v="5"/>
    <x v="5"/>
    <s v="00:09"/>
    <s v="01:37"/>
    <d v="1899-12-30T01:28:00"/>
    <d v="1899-12-30T01:28:00"/>
    <m/>
    <b v="0"/>
    <n v="43"/>
    <d v="1899-12-30T00:43:00"/>
    <d v="1899-12-30T00:45:00"/>
    <x v="0"/>
    <x v="612"/>
  </r>
  <r>
    <x v="6"/>
    <s v="Cliente_828"/>
    <n v="2"/>
    <d v="2023-04-06T02:07:00"/>
    <d v="2023-04-06T05:55:00"/>
    <x v="4"/>
    <x v="2"/>
    <x v="0"/>
    <x v="587"/>
    <x v="2"/>
    <x v="628"/>
    <x v="10"/>
    <x v="9"/>
    <s v=" Plato_3"/>
    <s v=" Plato_4"/>
    <m/>
    <n v="130"/>
    <x v="5"/>
    <x v="5"/>
    <s v="02:07"/>
    <s v="05:55"/>
    <d v="1899-12-30T04:03:00"/>
    <d v="1899-12-30T03:48:00"/>
    <d v="1899-12-30T00:15:00"/>
    <b v="1"/>
    <n v="84"/>
    <d v="1899-12-30T01:24:00"/>
    <d v="1899-12-30T02:39:00"/>
    <x v="0"/>
    <x v="613"/>
  </r>
  <r>
    <x v="10"/>
    <s v="Cliente_385"/>
    <n v="2"/>
    <d v="2023-04-06T00:02:00"/>
    <d v="2023-04-06T02:49:00"/>
    <x v="3"/>
    <x v="0"/>
    <x v="0"/>
    <x v="588"/>
    <x v="1"/>
    <x v="629"/>
    <x v="6"/>
    <x v="1"/>
    <s v=" Plato_20"/>
    <m/>
    <m/>
    <n v="182"/>
    <x v="5"/>
    <x v="5"/>
    <s v="00:02"/>
    <s v="02:49"/>
    <d v="1899-12-30T02:47:00"/>
    <d v="1899-12-30T02:47:00"/>
    <m/>
    <b v="0"/>
    <n v="75"/>
    <d v="1899-12-30T01:15:00"/>
    <d v="1899-12-30T01:32:00"/>
    <x v="0"/>
    <x v="614"/>
  </r>
  <r>
    <x v="1"/>
    <s v="Cliente_841"/>
    <n v="1"/>
    <d v="2023-04-06T00:21:00"/>
    <d v="2023-04-06T02:51:00"/>
    <x v="3"/>
    <x v="2"/>
    <x v="2"/>
    <x v="589"/>
    <x v="0"/>
    <x v="630"/>
    <x v="1"/>
    <x v="7"/>
    <m/>
    <m/>
    <m/>
    <n v="66"/>
    <x v="5"/>
    <x v="5"/>
    <s v="00:21"/>
    <s v="02:51"/>
    <d v="1899-12-30T02:30:00"/>
    <d v="1899-12-30T02:30:00"/>
    <m/>
    <b v="0"/>
    <n v="46"/>
    <d v="1899-12-30T00:46:00"/>
    <d v="1899-12-30T01:44:00"/>
    <x v="0"/>
    <x v="615"/>
  </r>
  <r>
    <x v="11"/>
    <s v="Cliente_605"/>
    <n v="2"/>
    <d v="2023-04-06T00:15:00"/>
    <d v="2023-04-06T02:55:00"/>
    <x v="0"/>
    <x v="1"/>
    <x v="2"/>
    <x v="590"/>
    <x v="1"/>
    <x v="631"/>
    <x v="8"/>
    <x v="6"/>
    <s v=" Plato_11"/>
    <m/>
    <m/>
    <n v="129"/>
    <x v="5"/>
    <x v="5"/>
    <s v="00:15"/>
    <s v="02:55"/>
    <d v="1899-12-30T02:40:00"/>
    <d v="1899-12-30T02:40:00"/>
    <m/>
    <b v="0"/>
    <n v="88"/>
    <d v="1899-12-30T01:28:00"/>
    <d v="1899-12-30T01:12:00"/>
    <x v="0"/>
    <x v="616"/>
  </r>
  <r>
    <x v="11"/>
    <s v="Cliente_197"/>
    <n v="5"/>
    <d v="2023-04-06T03:43:00"/>
    <d v="2023-04-06T05:28:00"/>
    <x v="0"/>
    <x v="0"/>
    <x v="2"/>
    <x v="591"/>
    <x v="0"/>
    <x v="632"/>
    <x v="6"/>
    <x v="8"/>
    <s v=" Plato_7"/>
    <s v=" Plato_5"/>
    <s v=" Plato_4"/>
    <n v="236"/>
    <x v="5"/>
    <x v="5"/>
    <s v="03:43"/>
    <s v="05:28"/>
    <d v="1899-12-30T01:45:00"/>
    <d v="1899-12-30T01:45:00"/>
    <m/>
    <b v="0"/>
    <n v="149"/>
    <d v="1899-12-30T02:29:00"/>
    <d v="1899-12-30T00:00:00"/>
    <x v="1"/>
    <x v="617"/>
  </r>
  <r>
    <x v="10"/>
    <s v="Cliente_285"/>
    <n v="1"/>
    <d v="2023-04-06T00:03:00"/>
    <d v="2023-04-06T03:36:00"/>
    <x v="1"/>
    <x v="1"/>
    <x v="2"/>
    <x v="592"/>
    <x v="0"/>
    <x v="633"/>
    <x v="5"/>
    <x v="7"/>
    <s v=" Plato_20"/>
    <s v=" Plato_1"/>
    <s v=" Plato_8"/>
    <n v="344"/>
    <x v="5"/>
    <x v="5"/>
    <s v="00:03"/>
    <s v="03:36"/>
    <d v="1899-12-30T03:33:00"/>
    <d v="1899-12-30T03:33:00"/>
    <m/>
    <b v="0"/>
    <n v="157"/>
    <d v="1899-12-30T02:37:00"/>
    <d v="1899-12-30T00:56:00"/>
    <x v="0"/>
    <x v="618"/>
  </r>
  <r>
    <x v="16"/>
    <s v="Cliente_19"/>
    <n v="2"/>
    <d v="2023-04-06T00:17:00"/>
    <d v="2023-04-06T03:04:00"/>
    <x v="2"/>
    <x v="0"/>
    <x v="2"/>
    <x v="593"/>
    <x v="1"/>
    <x v="634"/>
    <x v="4"/>
    <x v="11"/>
    <m/>
    <m/>
    <m/>
    <n v="58"/>
    <x v="5"/>
    <x v="5"/>
    <s v="00:17"/>
    <s v="03:04"/>
    <d v="1899-12-30T02:47:00"/>
    <d v="1899-12-30T02:47:00"/>
    <m/>
    <b v="0"/>
    <n v="25"/>
    <d v="1899-12-30T00:25:00"/>
    <d v="1899-12-30T02:22:00"/>
    <x v="0"/>
    <x v="24"/>
  </r>
  <r>
    <x v="9"/>
    <s v="Cliente_586"/>
    <n v="3"/>
    <d v="2023-04-06T03:35:00"/>
    <d v="2023-04-06T05:48:00"/>
    <x v="3"/>
    <x v="2"/>
    <x v="0"/>
    <x v="594"/>
    <x v="1"/>
    <x v="635"/>
    <x v="8"/>
    <x v="0"/>
    <s v=" Plato_12"/>
    <s v=" Plato_13"/>
    <m/>
    <n v="126"/>
    <x v="5"/>
    <x v="5"/>
    <s v="03:35"/>
    <s v="05:48"/>
    <d v="1899-12-30T02:13:00"/>
    <d v="1899-12-30T02:13:00"/>
    <m/>
    <b v="0"/>
    <n v="151"/>
    <d v="1899-12-30T02:31:00"/>
    <d v="1899-12-30T00:00:00"/>
    <x v="1"/>
    <x v="619"/>
  </r>
  <r>
    <x v="1"/>
    <s v="Cliente_687"/>
    <n v="3"/>
    <d v="2023-04-06T01:55:00"/>
    <d v="2023-04-06T04:32:00"/>
    <x v="4"/>
    <x v="0"/>
    <x v="2"/>
    <x v="595"/>
    <x v="0"/>
    <x v="636"/>
    <x v="8"/>
    <x v="3"/>
    <s v=" Plato_18"/>
    <s v=" Plato_1"/>
    <m/>
    <n v="117"/>
    <x v="5"/>
    <x v="5"/>
    <s v="01:55"/>
    <s v="04:32"/>
    <d v="1899-12-30T02:37:00"/>
    <d v="1899-12-30T02:37:00"/>
    <m/>
    <b v="0"/>
    <n v="61"/>
    <d v="1899-12-30T01:01:00"/>
    <d v="1899-12-30T01:36:00"/>
    <x v="0"/>
    <x v="620"/>
  </r>
  <r>
    <x v="11"/>
    <s v="Cliente_406"/>
    <n v="6"/>
    <d v="2023-04-06T00:54:00"/>
    <d v="2023-04-06T02:16:00"/>
    <x v="0"/>
    <x v="2"/>
    <x v="2"/>
    <x v="596"/>
    <x v="2"/>
    <x v="637"/>
    <x v="10"/>
    <x v="8"/>
    <m/>
    <m/>
    <m/>
    <n v="90"/>
    <x v="5"/>
    <x v="5"/>
    <s v="00:54"/>
    <s v="02:16"/>
    <d v="1899-12-30T01:37:00"/>
    <d v="1899-12-30T01:22:00"/>
    <d v="1899-12-30T00:15:00"/>
    <b v="1"/>
    <n v="44"/>
    <d v="1899-12-30T00:44:00"/>
    <d v="1899-12-30T00:53:00"/>
    <x v="0"/>
    <x v="621"/>
  </r>
  <r>
    <x v="4"/>
    <s v="Cliente_415"/>
    <n v="4"/>
    <d v="2023-04-06T02:17:00"/>
    <d v="2023-04-06T05:19:00"/>
    <x v="2"/>
    <x v="2"/>
    <x v="2"/>
    <x v="597"/>
    <x v="0"/>
    <x v="638"/>
    <x v="0"/>
    <x v="14"/>
    <s v=" Plato_17"/>
    <s v=" Plato_12"/>
    <m/>
    <n v="152"/>
    <x v="5"/>
    <x v="5"/>
    <s v="02:17"/>
    <s v="05:19"/>
    <d v="1899-12-30T03:02:00"/>
    <d v="1899-12-30T03:02:00"/>
    <m/>
    <b v="0"/>
    <n v="136"/>
    <d v="1899-12-30T02:16:00"/>
    <d v="1899-12-30T00:46:00"/>
    <x v="0"/>
    <x v="622"/>
  </r>
  <r>
    <x v="9"/>
    <s v="Cliente_456"/>
    <n v="3"/>
    <d v="2023-04-06T00:41:00"/>
    <d v="2023-04-06T01:50:00"/>
    <x v="0"/>
    <x v="0"/>
    <x v="0"/>
    <x v="598"/>
    <x v="1"/>
    <x v="639"/>
    <x v="5"/>
    <x v="14"/>
    <s v=" Plato_13"/>
    <s v=" Plato_11"/>
    <m/>
    <n v="219"/>
    <x v="5"/>
    <x v="5"/>
    <s v="00:41"/>
    <s v="01:50"/>
    <d v="1899-12-30T01:09:00"/>
    <d v="1899-12-30T01:09:00"/>
    <m/>
    <b v="0"/>
    <n v="75"/>
    <d v="1899-12-30T01:15:00"/>
    <d v="1899-12-30T00:00:00"/>
    <x v="1"/>
    <x v="623"/>
  </r>
  <r>
    <x v="10"/>
    <s v="Cliente_820"/>
    <n v="4"/>
    <d v="2023-04-06T01:08:00"/>
    <d v="2023-04-06T03:52:00"/>
    <x v="1"/>
    <x v="0"/>
    <x v="0"/>
    <x v="599"/>
    <x v="0"/>
    <x v="640"/>
    <x v="8"/>
    <x v="11"/>
    <s v=" Plato_1"/>
    <s v=" Plato_14"/>
    <m/>
    <n v="208"/>
    <x v="5"/>
    <x v="5"/>
    <s v="01:08"/>
    <s v="03:52"/>
    <d v="1899-12-30T02:44:00"/>
    <d v="1899-12-30T02:44:00"/>
    <m/>
    <b v="0"/>
    <n v="74"/>
    <d v="1899-12-30T01:14:00"/>
    <d v="1899-12-30T01:30:00"/>
    <x v="0"/>
    <x v="624"/>
  </r>
  <r>
    <x v="8"/>
    <s v="Cliente_698"/>
    <n v="1"/>
    <d v="2023-04-06T02:36:00"/>
    <d v="2023-04-06T05:24:00"/>
    <x v="2"/>
    <x v="0"/>
    <x v="2"/>
    <x v="600"/>
    <x v="2"/>
    <x v="641"/>
    <x v="10"/>
    <x v="16"/>
    <s v=" Plato_10"/>
    <s v=" Plato_9"/>
    <m/>
    <n v="176"/>
    <x v="5"/>
    <x v="5"/>
    <s v="02:36"/>
    <s v="05:24"/>
    <d v="1899-12-30T03:03:00"/>
    <d v="1899-12-30T02:48:00"/>
    <d v="1899-12-30T00:15:00"/>
    <b v="1"/>
    <n v="81"/>
    <d v="1899-12-30T01:21:00"/>
    <d v="1899-12-30T01:42:00"/>
    <x v="0"/>
    <x v="625"/>
  </r>
  <r>
    <x v="6"/>
    <s v="Cliente_59"/>
    <n v="2"/>
    <d v="2023-04-06T00:17:00"/>
    <d v="2023-04-06T01:56:00"/>
    <x v="2"/>
    <x v="1"/>
    <x v="0"/>
    <x v="601"/>
    <x v="2"/>
    <x v="642"/>
    <x v="7"/>
    <x v="3"/>
    <m/>
    <m/>
    <m/>
    <n v="33"/>
    <x v="5"/>
    <x v="5"/>
    <s v="00:17"/>
    <s v="01:56"/>
    <d v="1899-12-30T01:54:00"/>
    <d v="1899-12-30T01:39:00"/>
    <d v="1899-12-30T00:15:00"/>
    <b v="1"/>
    <n v="18"/>
    <d v="1899-12-30T00:18:00"/>
    <d v="1899-12-30T01:36:00"/>
    <x v="0"/>
    <x v="626"/>
  </r>
  <r>
    <x v="12"/>
    <s v="Cliente_799"/>
    <n v="6"/>
    <d v="2023-04-06T03:44:00"/>
    <d v="2023-04-06T07:10:00"/>
    <x v="1"/>
    <x v="0"/>
    <x v="0"/>
    <x v="602"/>
    <x v="0"/>
    <x v="643"/>
    <x v="8"/>
    <x v="1"/>
    <m/>
    <m/>
    <m/>
    <n v="93"/>
    <x v="5"/>
    <x v="5"/>
    <s v="03:44"/>
    <s v="07:10"/>
    <d v="1899-12-30T03:26:00"/>
    <d v="1899-12-30T03:26:00"/>
    <m/>
    <b v="0"/>
    <n v="51"/>
    <d v="1899-12-30T00:51:00"/>
    <d v="1899-12-30T02:35:00"/>
    <x v="0"/>
    <x v="627"/>
  </r>
  <r>
    <x v="1"/>
    <s v="Cliente_196"/>
    <n v="6"/>
    <d v="2023-04-06T02:50:00"/>
    <d v="2023-04-06T06:25:00"/>
    <x v="0"/>
    <x v="2"/>
    <x v="1"/>
    <x v="603"/>
    <x v="1"/>
    <x v="644"/>
    <x v="6"/>
    <x v="3"/>
    <s v=" Plato_6"/>
    <m/>
    <m/>
    <n v="180"/>
    <x v="5"/>
    <x v="5"/>
    <s v="02:50"/>
    <s v="06:25"/>
    <d v="1899-12-30T03:35:00"/>
    <d v="1899-12-30T03:35:00"/>
    <m/>
    <b v="0"/>
    <n v="97"/>
    <d v="1899-12-30T01:37:00"/>
    <d v="1899-12-30T01:58:00"/>
    <x v="0"/>
    <x v="628"/>
  </r>
  <r>
    <x v="14"/>
    <s v="Cliente_623"/>
    <n v="2"/>
    <d v="2023-04-06T03:59:00"/>
    <d v="2023-04-06T06:38:00"/>
    <x v="2"/>
    <x v="0"/>
    <x v="0"/>
    <x v="604"/>
    <x v="1"/>
    <x v="645"/>
    <x v="6"/>
    <x v="5"/>
    <m/>
    <m/>
    <m/>
    <n v="70"/>
    <x v="5"/>
    <x v="5"/>
    <s v="03:59"/>
    <s v="06:38"/>
    <d v="1899-12-30T02:39:00"/>
    <d v="1899-12-30T02:39:00"/>
    <m/>
    <b v="0"/>
    <n v="36"/>
    <d v="1899-12-30T00:36:00"/>
    <d v="1899-12-30T02:03:00"/>
    <x v="0"/>
    <x v="629"/>
  </r>
  <r>
    <x v="14"/>
    <s v="Cliente_52"/>
    <n v="2"/>
    <d v="2023-04-06T02:55:00"/>
    <d v="2023-04-06T06:25:00"/>
    <x v="2"/>
    <x v="0"/>
    <x v="2"/>
    <x v="605"/>
    <x v="0"/>
    <x v="646"/>
    <x v="6"/>
    <x v="13"/>
    <s v=" Plato_17"/>
    <m/>
    <m/>
    <n v="98"/>
    <x v="5"/>
    <x v="5"/>
    <s v="02:55"/>
    <s v="06:25"/>
    <d v="1899-12-30T03:30:00"/>
    <d v="1899-12-30T03:30:00"/>
    <m/>
    <b v="0"/>
    <n v="39"/>
    <d v="1899-12-30T00:39:00"/>
    <d v="1899-12-30T02:51:00"/>
    <x v="0"/>
    <x v="630"/>
  </r>
  <r>
    <x v="12"/>
    <s v="Cliente_946"/>
    <n v="1"/>
    <d v="2023-04-06T02:59:00"/>
    <d v="2023-04-06T04:55:00"/>
    <x v="2"/>
    <x v="2"/>
    <x v="2"/>
    <x v="606"/>
    <x v="1"/>
    <x v="647"/>
    <x v="2"/>
    <x v="10"/>
    <m/>
    <m/>
    <m/>
    <n v="56"/>
    <x v="5"/>
    <x v="5"/>
    <s v="02:59"/>
    <s v="04:55"/>
    <d v="1899-12-30T01:56:00"/>
    <d v="1899-12-30T01:56:00"/>
    <m/>
    <b v="0"/>
    <n v="47"/>
    <d v="1899-12-30T00:47:00"/>
    <d v="1899-12-30T01:09:00"/>
    <x v="0"/>
    <x v="631"/>
  </r>
  <r>
    <x v="12"/>
    <s v="Cliente_278"/>
    <n v="1"/>
    <d v="2023-04-06T00:55:00"/>
    <d v="2023-04-06T03:45:00"/>
    <x v="3"/>
    <x v="0"/>
    <x v="1"/>
    <x v="607"/>
    <x v="2"/>
    <x v="648"/>
    <x v="3"/>
    <x v="11"/>
    <s v=" Plato_16"/>
    <s v=" Plato_1"/>
    <s v=" Plato_3"/>
    <n v="256"/>
    <x v="5"/>
    <x v="5"/>
    <s v="00:55"/>
    <s v="03:45"/>
    <d v="1899-12-30T03:05:00"/>
    <d v="1899-12-30T02:50:00"/>
    <d v="1899-12-30T00:15:00"/>
    <b v="1"/>
    <n v="109"/>
    <d v="1899-12-30T01:49:00"/>
    <d v="1899-12-30T01:16:00"/>
    <x v="0"/>
    <x v="632"/>
  </r>
  <r>
    <x v="7"/>
    <s v="Cliente_232"/>
    <n v="3"/>
    <d v="2023-04-07T03:33:00"/>
    <d v="2023-04-07T05:02:00"/>
    <x v="0"/>
    <x v="0"/>
    <x v="0"/>
    <x v="608"/>
    <x v="1"/>
    <x v="649"/>
    <x v="10"/>
    <x v="16"/>
    <s v=" Plato_9"/>
    <s v=" Plato_15"/>
    <s v=" Plato_8"/>
    <n v="237"/>
    <x v="6"/>
    <x v="6"/>
    <s v="03:33"/>
    <s v="05:02"/>
    <d v="1899-12-30T01:29:00"/>
    <d v="1899-12-30T01:29:00"/>
    <m/>
    <b v="0"/>
    <n v="76"/>
    <d v="1899-12-30T01:16:00"/>
    <d v="1899-12-30T00:13:00"/>
    <x v="0"/>
    <x v="633"/>
  </r>
  <r>
    <x v="11"/>
    <s v="Cliente_595"/>
    <n v="4"/>
    <d v="2023-04-07T02:04:00"/>
    <d v="2023-04-07T05:44:00"/>
    <x v="4"/>
    <x v="2"/>
    <x v="2"/>
    <x v="609"/>
    <x v="1"/>
    <x v="650"/>
    <x v="10"/>
    <x v="2"/>
    <s v=" Plato_13"/>
    <s v=" Plato_11"/>
    <m/>
    <n v="209"/>
    <x v="6"/>
    <x v="6"/>
    <s v="02:04"/>
    <s v="05:44"/>
    <d v="1899-12-30T03:40:00"/>
    <d v="1899-12-30T03:40:00"/>
    <m/>
    <b v="0"/>
    <n v="88"/>
    <d v="1899-12-30T01:28:00"/>
    <d v="1899-12-30T02:12:00"/>
    <x v="0"/>
    <x v="634"/>
  </r>
  <r>
    <x v="9"/>
    <s v="Cliente_968"/>
    <n v="5"/>
    <d v="2023-04-07T00:06:00"/>
    <d v="2023-04-07T02:26:00"/>
    <x v="2"/>
    <x v="0"/>
    <x v="0"/>
    <x v="107"/>
    <x v="2"/>
    <x v="651"/>
    <x v="7"/>
    <x v="1"/>
    <s v=" Plato_19"/>
    <m/>
    <m/>
    <n v="170"/>
    <x v="6"/>
    <x v="6"/>
    <s v="00:06"/>
    <s v="02:26"/>
    <d v="1899-12-30T02:35:00"/>
    <d v="1899-12-30T02:20:00"/>
    <d v="1899-12-30T00:15:00"/>
    <b v="1"/>
    <n v="50"/>
    <d v="1899-12-30T00:50:00"/>
    <d v="1899-12-30T01:45:00"/>
    <x v="0"/>
    <x v="635"/>
  </r>
  <r>
    <x v="18"/>
    <s v="Cliente_2"/>
    <n v="5"/>
    <d v="2023-04-07T02:31:00"/>
    <d v="2023-04-07T04:20:00"/>
    <x v="1"/>
    <x v="0"/>
    <x v="2"/>
    <x v="610"/>
    <x v="1"/>
    <x v="652"/>
    <x v="5"/>
    <x v="10"/>
    <s v=" Plato_2"/>
    <s v=" Plato_8"/>
    <m/>
    <n v="244"/>
    <x v="6"/>
    <x v="6"/>
    <s v="02:31"/>
    <s v="04:20"/>
    <d v="1899-12-30T01:49:00"/>
    <d v="1899-12-30T01:49:00"/>
    <m/>
    <b v="0"/>
    <n v="150"/>
    <d v="1899-12-30T02:30:00"/>
    <d v="1899-12-30T00:00:00"/>
    <x v="1"/>
    <x v="636"/>
  </r>
  <r>
    <x v="14"/>
    <s v="Cliente_880"/>
    <n v="5"/>
    <d v="2023-04-07T00:02:00"/>
    <d v="2023-04-07T01:44:00"/>
    <x v="3"/>
    <x v="2"/>
    <x v="2"/>
    <x v="611"/>
    <x v="2"/>
    <x v="653"/>
    <x v="7"/>
    <x v="7"/>
    <s v=" Plato_3"/>
    <m/>
    <m/>
    <n v="42"/>
    <x v="6"/>
    <x v="6"/>
    <s v="00:02"/>
    <s v="01:44"/>
    <d v="1899-12-30T01:57:00"/>
    <d v="1899-12-30T01:42:00"/>
    <d v="1899-12-30T00:15:00"/>
    <b v="1"/>
    <n v="44"/>
    <d v="1899-12-30T00:44:00"/>
    <d v="1899-12-30T01:13:00"/>
    <x v="0"/>
    <x v="637"/>
  </r>
  <r>
    <x v="16"/>
    <s v="Cliente_626"/>
    <n v="4"/>
    <d v="2023-04-07T01:15:00"/>
    <d v="2023-04-07T04:49:00"/>
    <x v="3"/>
    <x v="0"/>
    <x v="1"/>
    <x v="612"/>
    <x v="0"/>
    <x v="654"/>
    <x v="2"/>
    <x v="1"/>
    <m/>
    <m/>
    <m/>
    <n v="93"/>
    <x v="6"/>
    <x v="6"/>
    <s v="01:15"/>
    <s v="04:49"/>
    <d v="1899-12-30T03:34:00"/>
    <d v="1899-12-30T03:34:00"/>
    <m/>
    <b v="0"/>
    <n v="36"/>
    <d v="1899-12-30T00:36:00"/>
    <d v="1899-12-30T02:58:00"/>
    <x v="0"/>
    <x v="638"/>
  </r>
  <r>
    <x v="19"/>
    <s v="Cliente_411"/>
    <n v="6"/>
    <d v="2023-04-07T03:36:00"/>
    <d v="2023-04-07T06:40:00"/>
    <x v="1"/>
    <x v="2"/>
    <x v="2"/>
    <x v="613"/>
    <x v="0"/>
    <x v="655"/>
    <x v="10"/>
    <x v="19"/>
    <s v=" Plato_3"/>
    <s v=" Plato_12"/>
    <s v=" Plato_19"/>
    <n v="157"/>
    <x v="6"/>
    <x v="6"/>
    <s v="03:36"/>
    <s v="06:40"/>
    <d v="1899-12-30T03:04:00"/>
    <d v="1899-12-30T03:04:00"/>
    <m/>
    <b v="0"/>
    <n v="110"/>
    <d v="1899-12-30T01:50:00"/>
    <d v="1899-12-30T01:14:00"/>
    <x v="0"/>
    <x v="639"/>
  </r>
  <r>
    <x v="15"/>
    <s v="Cliente_123"/>
    <n v="2"/>
    <d v="2023-04-07T00:51:00"/>
    <d v="2023-04-07T04:07:00"/>
    <x v="1"/>
    <x v="0"/>
    <x v="1"/>
    <x v="614"/>
    <x v="0"/>
    <x v="656"/>
    <x v="9"/>
    <x v="2"/>
    <s v=" Plato_14"/>
    <s v=" Plato_8"/>
    <m/>
    <n v="196"/>
    <x v="6"/>
    <x v="6"/>
    <s v="00:51"/>
    <s v="04:07"/>
    <d v="1899-12-30T03:16:00"/>
    <d v="1899-12-30T03:16:00"/>
    <m/>
    <b v="0"/>
    <n v="134"/>
    <d v="1899-12-30T02:14:00"/>
    <d v="1899-12-30T01:02:00"/>
    <x v="0"/>
    <x v="640"/>
  </r>
  <r>
    <x v="19"/>
    <s v="Cliente_910"/>
    <n v="5"/>
    <d v="2023-04-07T01:43:00"/>
    <d v="2023-04-07T05:02:00"/>
    <x v="3"/>
    <x v="1"/>
    <x v="1"/>
    <x v="615"/>
    <x v="0"/>
    <x v="657"/>
    <x v="2"/>
    <x v="6"/>
    <s v=" Plato_6"/>
    <m/>
    <m/>
    <n v="86"/>
    <x v="6"/>
    <x v="6"/>
    <s v="01:43"/>
    <s v="05:02"/>
    <d v="1899-12-30T03:19:00"/>
    <d v="1899-12-30T03:19:00"/>
    <m/>
    <b v="0"/>
    <n v="48"/>
    <d v="1899-12-30T00:48:00"/>
    <d v="1899-12-30T02:31:00"/>
    <x v="0"/>
    <x v="641"/>
  </r>
  <r>
    <x v="12"/>
    <s v="Cliente_539"/>
    <n v="4"/>
    <d v="2023-04-07T02:50:00"/>
    <d v="2023-04-07T04:03:00"/>
    <x v="4"/>
    <x v="0"/>
    <x v="2"/>
    <x v="431"/>
    <x v="2"/>
    <x v="658"/>
    <x v="4"/>
    <x v="11"/>
    <m/>
    <m/>
    <m/>
    <n v="87"/>
    <x v="6"/>
    <x v="6"/>
    <s v="02:50"/>
    <s v="04:03"/>
    <d v="1899-12-30T01:28:00"/>
    <d v="1899-12-30T01:13:00"/>
    <d v="1899-12-30T00:15:00"/>
    <b v="1"/>
    <n v="31"/>
    <d v="1899-12-30T00:31:00"/>
    <d v="1899-12-30T00:57:00"/>
    <x v="0"/>
    <x v="642"/>
  </r>
  <r>
    <x v="19"/>
    <s v="Cliente_483"/>
    <n v="4"/>
    <d v="2023-04-07T01:56:00"/>
    <d v="2023-04-07T05:51:00"/>
    <x v="2"/>
    <x v="1"/>
    <x v="2"/>
    <x v="616"/>
    <x v="0"/>
    <x v="659"/>
    <x v="2"/>
    <x v="4"/>
    <s v=" Plato_2"/>
    <s v=" Plato_20"/>
    <m/>
    <n v="208"/>
    <x v="6"/>
    <x v="6"/>
    <s v="01:56"/>
    <s v="05:51"/>
    <d v="1899-12-30T03:55:00"/>
    <d v="1899-12-30T03:55:00"/>
    <m/>
    <b v="0"/>
    <n v="45"/>
    <d v="1899-12-30T00:45:00"/>
    <d v="1899-12-30T03:10:00"/>
    <x v="0"/>
    <x v="643"/>
  </r>
  <r>
    <x v="11"/>
    <s v="Cliente_949"/>
    <n v="4"/>
    <d v="2023-04-07T03:22:00"/>
    <d v="2023-04-07T06:52:00"/>
    <x v="4"/>
    <x v="2"/>
    <x v="2"/>
    <x v="617"/>
    <x v="2"/>
    <x v="660"/>
    <x v="10"/>
    <x v="19"/>
    <s v=" Plato_17"/>
    <s v=" Plato_1"/>
    <s v=" Plato_16"/>
    <n v="206"/>
    <x v="6"/>
    <x v="6"/>
    <s v="03:22"/>
    <s v="06:52"/>
    <d v="1899-12-30T03:45:00"/>
    <d v="1899-12-30T03:30:00"/>
    <d v="1899-12-30T00:15:00"/>
    <b v="1"/>
    <n v="135"/>
    <d v="1899-12-30T02:15:00"/>
    <d v="1899-12-30T01:30:00"/>
    <x v="0"/>
    <x v="644"/>
  </r>
  <r>
    <x v="8"/>
    <s v="Cliente_642"/>
    <n v="4"/>
    <d v="2023-04-07T02:01:00"/>
    <d v="2023-04-07T05:02:00"/>
    <x v="1"/>
    <x v="0"/>
    <x v="2"/>
    <x v="618"/>
    <x v="1"/>
    <x v="661"/>
    <x v="6"/>
    <x v="0"/>
    <s v=" Plato_1"/>
    <s v=" Plato_19"/>
    <m/>
    <n v="133"/>
    <x v="6"/>
    <x v="6"/>
    <s v="02:01"/>
    <s v="05:02"/>
    <d v="1899-12-30T03:01:00"/>
    <d v="1899-12-30T03:01:00"/>
    <m/>
    <b v="0"/>
    <n v="85"/>
    <d v="1899-12-30T01:25:00"/>
    <d v="1899-12-30T01:36:00"/>
    <x v="0"/>
    <x v="645"/>
  </r>
  <r>
    <x v="3"/>
    <s v="Cliente_962"/>
    <n v="1"/>
    <d v="2023-04-07T01:09:00"/>
    <d v="2023-04-07T03:47:00"/>
    <x v="1"/>
    <x v="0"/>
    <x v="1"/>
    <x v="619"/>
    <x v="2"/>
    <x v="662"/>
    <x v="0"/>
    <x v="13"/>
    <s v=" Plato_9"/>
    <s v=" Plato_3"/>
    <m/>
    <n v="114"/>
    <x v="6"/>
    <x v="6"/>
    <s v="01:09"/>
    <s v="03:47"/>
    <d v="1899-12-30T02:53:00"/>
    <d v="1899-12-30T02:38:00"/>
    <d v="1899-12-30T00:15:00"/>
    <b v="1"/>
    <n v="87"/>
    <d v="1899-12-30T01:27:00"/>
    <d v="1899-12-30T01:26:00"/>
    <x v="0"/>
    <x v="646"/>
  </r>
  <r>
    <x v="2"/>
    <s v="Cliente_883"/>
    <n v="6"/>
    <d v="2023-04-07T01:35:00"/>
    <d v="2023-04-07T03:53:00"/>
    <x v="4"/>
    <x v="1"/>
    <x v="0"/>
    <x v="615"/>
    <x v="0"/>
    <x v="663"/>
    <x v="1"/>
    <x v="13"/>
    <s v=" Plato_12"/>
    <s v=" Plato_5"/>
    <m/>
    <n v="122"/>
    <x v="6"/>
    <x v="6"/>
    <s v="01:35"/>
    <s v="03:53"/>
    <d v="1899-12-30T02:18:00"/>
    <d v="1899-12-30T02:18:00"/>
    <m/>
    <b v="0"/>
    <n v="99"/>
    <d v="1899-12-30T01:39:00"/>
    <d v="1899-12-30T00:39:00"/>
    <x v="0"/>
    <x v="647"/>
  </r>
  <r>
    <x v="1"/>
    <s v="Cliente_425"/>
    <n v="1"/>
    <d v="2023-04-07T02:05:00"/>
    <d v="2023-04-07T05:56:00"/>
    <x v="3"/>
    <x v="0"/>
    <x v="2"/>
    <x v="620"/>
    <x v="2"/>
    <x v="664"/>
    <x v="6"/>
    <x v="15"/>
    <s v=" Plato_6"/>
    <m/>
    <m/>
    <n v="129"/>
    <x v="6"/>
    <x v="6"/>
    <s v="02:05"/>
    <s v="05:56"/>
    <d v="1899-12-30T04:06:00"/>
    <d v="1899-12-30T03:51:00"/>
    <d v="1899-12-30T00:15:00"/>
    <b v="1"/>
    <n v="40"/>
    <d v="1899-12-30T00:40:00"/>
    <d v="1899-12-30T03:26:00"/>
    <x v="0"/>
    <x v="648"/>
  </r>
  <r>
    <x v="4"/>
    <s v="Cliente_593"/>
    <n v="4"/>
    <d v="2023-04-07T01:04:00"/>
    <d v="2023-04-07T04:57:00"/>
    <x v="2"/>
    <x v="0"/>
    <x v="2"/>
    <x v="621"/>
    <x v="1"/>
    <x v="665"/>
    <x v="3"/>
    <x v="12"/>
    <m/>
    <m/>
    <m/>
    <n v="40"/>
    <x v="6"/>
    <x v="6"/>
    <s v="01:04"/>
    <s v="04:57"/>
    <d v="1899-12-30T03:53:00"/>
    <d v="1899-12-30T03:53:00"/>
    <m/>
    <b v="0"/>
    <n v="27"/>
    <d v="1899-12-30T00:27:00"/>
    <d v="1899-12-30T03:26:00"/>
    <x v="0"/>
    <x v="649"/>
  </r>
  <r>
    <x v="1"/>
    <s v="Cliente_368"/>
    <n v="5"/>
    <d v="2023-04-07T03:39:00"/>
    <d v="2023-04-07T07:07:00"/>
    <x v="0"/>
    <x v="0"/>
    <x v="2"/>
    <x v="622"/>
    <x v="0"/>
    <x v="666"/>
    <x v="4"/>
    <x v="17"/>
    <m/>
    <m/>
    <m/>
    <n v="36"/>
    <x v="6"/>
    <x v="6"/>
    <s v="03:39"/>
    <s v="07:07"/>
    <d v="1899-12-30T03:28:00"/>
    <d v="1899-12-30T03:28:00"/>
    <m/>
    <b v="0"/>
    <n v="12"/>
    <d v="1899-12-30T00:12:00"/>
    <d v="1899-12-30T03:16:00"/>
    <x v="0"/>
    <x v="650"/>
  </r>
  <r>
    <x v="14"/>
    <s v="Cliente_418"/>
    <n v="4"/>
    <d v="2023-04-07T01:43:00"/>
    <d v="2023-04-07T04:41:00"/>
    <x v="1"/>
    <x v="1"/>
    <x v="2"/>
    <x v="623"/>
    <x v="0"/>
    <x v="667"/>
    <x v="6"/>
    <x v="14"/>
    <s v=" Plato_7"/>
    <s v=" Plato_1"/>
    <m/>
    <n v="201"/>
    <x v="6"/>
    <x v="6"/>
    <s v="01:43"/>
    <s v="04:41"/>
    <d v="1899-12-30T02:58:00"/>
    <d v="1899-12-30T02:58:00"/>
    <m/>
    <b v="0"/>
    <n v="115"/>
    <d v="1899-12-30T01:55:00"/>
    <d v="1899-12-30T01:03:00"/>
    <x v="0"/>
    <x v="651"/>
  </r>
  <r>
    <x v="0"/>
    <s v="Cliente_693"/>
    <n v="4"/>
    <d v="2023-04-07T01:01:00"/>
    <d v="2023-04-07T04:34:00"/>
    <x v="0"/>
    <x v="0"/>
    <x v="2"/>
    <x v="624"/>
    <x v="1"/>
    <x v="668"/>
    <x v="5"/>
    <x v="1"/>
    <s v=" Plato_6"/>
    <s v=" Plato_15"/>
    <m/>
    <n v="181"/>
    <x v="6"/>
    <x v="6"/>
    <s v="01:01"/>
    <s v="04:34"/>
    <d v="1899-12-30T03:33:00"/>
    <d v="1899-12-30T03:33:00"/>
    <m/>
    <b v="0"/>
    <n v="69"/>
    <d v="1899-12-30T01:09:00"/>
    <d v="1899-12-30T02:24:00"/>
    <x v="0"/>
    <x v="652"/>
  </r>
  <r>
    <x v="11"/>
    <s v="Cliente_226"/>
    <n v="6"/>
    <d v="2023-04-07T01:52:00"/>
    <d v="2023-04-07T03:12:00"/>
    <x v="2"/>
    <x v="0"/>
    <x v="1"/>
    <x v="61"/>
    <x v="2"/>
    <x v="669"/>
    <x v="6"/>
    <x v="19"/>
    <s v=" Plato_8"/>
    <s v=" Plato_19"/>
    <m/>
    <n v="94"/>
    <x v="6"/>
    <x v="6"/>
    <s v="01:52"/>
    <s v="03:12"/>
    <d v="1899-12-30T01:35:00"/>
    <d v="1899-12-30T01:20:00"/>
    <d v="1899-12-30T00:15:00"/>
    <b v="1"/>
    <n v="75"/>
    <d v="1899-12-30T01:15:00"/>
    <d v="1899-12-30T00:20:00"/>
    <x v="0"/>
    <x v="653"/>
  </r>
  <r>
    <x v="6"/>
    <s v="Cliente_759"/>
    <n v="3"/>
    <d v="2023-04-07T02:18:00"/>
    <d v="2023-04-07T03:30:00"/>
    <x v="0"/>
    <x v="0"/>
    <x v="1"/>
    <x v="625"/>
    <x v="0"/>
    <x v="670"/>
    <x v="6"/>
    <x v="5"/>
    <s v=" Plato_1"/>
    <s v=" Plato_15"/>
    <m/>
    <n v="184"/>
    <x v="6"/>
    <x v="6"/>
    <s v="02:18"/>
    <s v="03:30"/>
    <d v="1899-12-30T01:12:00"/>
    <d v="1899-12-30T01:12:00"/>
    <m/>
    <b v="0"/>
    <n v="95"/>
    <d v="1899-12-30T01:35:00"/>
    <d v="1899-12-30T00:00:00"/>
    <x v="1"/>
    <x v="654"/>
  </r>
  <r>
    <x v="14"/>
    <s v="Cliente_517"/>
    <n v="6"/>
    <d v="2023-04-07T01:24:00"/>
    <d v="2023-04-07T03:51:00"/>
    <x v="4"/>
    <x v="2"/>
    <x v="2"/>
    <x v="626"/>
    <x v="0"/>
    <x v="671"/>
    <x v="9"/>
    <x v="6"/>
    <s v=" Plato_13"/>
    <s v=" Plato_12"/>
    <m/>
    <n v="157"/>
    <x v="6"/>
    <x v="6"/>
    <s v="01:24"/>
    <s v="03:51"/>
    <d v="1899-12-30T02:27:00"/>
    <d v="1899-12-30T02:27:00"/>
    <m/>
    <b v="0"/>
    <n v="78"/>
    <d v="1899-12-30T01:18:00"/>
    <d v="1899-12-30T01:09:00"/>
    <x v="0"/>
    <x v="655"/>
  </r>
  <r>
    <x v="2"/>
    <s v="Cliente_485"/>
    <n v="6"/>
    <d v="2023-04-07T00:37:00"/>
    <d v="2023-04-07T02:52:00"/>
    <x v="3"/>
    <x v="0"/>
    <x v="2"/>
    <x v="627"/>
    <x v="0"/>
    <x v="672"/>
    <x v="5"/>
    <x v="2"/>
    <s v=" Plato_8"/>
    <s v=" Plato_2"/>
    <s v=" Plato_1"/>
    <n v="265"/>
    <x v="6"/>
    <x v="6"/>
    <s v="00:37"/>
    <s v="02:52"/>
    <d v="1899-12-30T02:15:00"/>
    <d v="1899-12-30T02:15:00"/>
    <m/>
    <b v="0"/>
    <n v="93"/>
    <d v="1899-12-30T01:33:00"/>
    <d v="1899-12-30T00:42:00"/>
    <x v="0"/>
    <x v="656"/>
  </r>
  <r>
    <x v="15"/>
    <s v="Cliente_834"/>
    <n v="3"/>
    <d v="2023-04-07T00:03:00"/>
    <d v="2023-04-07T01:30:00"/>
    <x v="3"/>
    <x v="2"/>
    <x v="2"/>
    <x v="628"/>
    <x v="1"/>
    <x v="673"/>
    <x v="3"/>
    <x v="4"/>
    <s v=" Plato_4"/>
    <s v=" Plato_17"/>
    <s v=" Plato_13"/>
    <n v="207"/>
    <x v="6"/>
    <x v="6"/>
    <s v="00:03"/>
    <s v="01:30"/>
    <d v="1899-12-30T01:27:00"/>
    <d v="1899-12-30T01:27:00"/>
    <m/>
    <b v="0"/>
    <n v="65"/>
    <d v="1899-12-30T01:05:00"/>
    <d v="1899-12-30T00:22:00"/>
    <x v="0"/>
    <x v="657"/>
  </r>
  <r>
    <x v="16"/>
    <s v="Cliente_104"/>
    <n v="2"/>
    <d v="2023-04-07T00:54:00"/>
    <d v="2023-04-07T04:33:00"/>
    <x v="2"/>
    <x v="2"/>
    <x v="1"/>
    <x v="629"/>
    <x v="0"/>
    <x v="674"/>
    <x v="8"/>
    <x v="15"/>
    <s v=" Plato_3"/>
    <s v=" Plato_19"/>
    <m/>
    <n v="193"/>
    <x v="6"/>
    <x v="6"/>
    <s v="00:54"/>
    <s v="04:33"/>
    <d v="1899-12-30T03:39:00"/>
    <d v="1899-12-30T03:39:00"/>
    <m/>
    <b v="0"/>
    <n v="121"/>
    <d v="1899-12-30T02:01:00"/>
    <d v="1899-12-30T01:38:00"/>
    <x v="0"/>
    <x v="658"/>
  </r>
  <r>
    <x v="5"/>
    <s v="Cliente_494"/>
    <n v="6"/>
    <d v="2023-04-07T00:28:00"/>
    <d v="2023-04-07T03:45:00"/>
    <x v="0"/>
    <x v="0"/>
    <x v="2"/>
    <x v="630"/>
    <x v="2"/>
    <x v="675"/>
    <x v="8"/>
    <x v="1"/>
    <s v=" Plato_14"/>
    <s v=" Plato_16"/>
    <s v=" Plato_13"/>
    <n v="124"/>
    <x v="6"/>
    <x v="6"/>
    <s v="00:28"/>
    <s v="03:45"/>
    <d v="1899-12-30T03:32:00"/>
    <d v="1899-12-30T03:17:00"/>
    <d v="1899-12-30T00:15:00"/>
    <b v="1"/>
    <n v="121"/>
    <d v="1899-12-30T02:01:00"/>
    <d v="1899-12-30T01:31:00"/>
    <x v="0"/>
    <x v="659"/>
  </r>
  <r>
    <x v="9"/>
    <s v="Cliente_331"/>
    <n v="6"/>
    <d v="2023-04-07T00:34:00"/>
    <d v="2023-04-07T02:37:00"/>
    <x v="2"/>
    <x v="0"/>
    <x v="2"/>
    <x v="631"/>
    <x v="2"/>
    <x v="676"/>
    <x v="6"/>
    <x v="12"/>
    <s v=" Plato_8"/>
    <s v=" Plato_18"/>
    <m/>
    <n v="144"/>
    <x v="6"/>
    <x v="6"/>
    <s v="00:34"/>
    <s v="02:37"/>
    <d v="1899-12-30T02:18:00"/>
    <d v="1899-12-30T02:03:00"/>
    <d v="1899-12-30T00:15:00"/>
    <b v="1"/>
    <n v="148"/>
    <d v="1899-12-30T02:28:00"/>
    <d v="1899-12-30T00:00:00"/>
    <x v="1"/>
    <x v="660"/>
  </r>
  <r>
    <x v="19"/>
    <s v="Cliente_483"/>
    <n v="1"/>
    <d v="2023-04-07T03:01:00"/>
    <d v="2023-04-07T05:22:00"/>
    <x v="0"/>
    <x v="0"/>
    <x v="2"/>
    <x v="632"/>
    <x v="2"/>
    <x v="677"/>
    <x v="9"/>
    <x v="11"/>
    <s v=" Plato_12"/>
    <s v=" Plato_8"/>
    <s v=" Plato_7"/>
    <n v="204"/>
    <x v="6"/>
    <x v="6"/>
    <s v="03:01"/>
    <s v="05:22"/>
    <d v="1899-12-30T02:36:00"/>
    <d v="1899-12-30T02:21:00"/>
    <d v="1899-12-30T00:15:00"/>
    <b v="1"/>
    <n v="121"/>
    <d v="1899-12-30T02:01:00"/>
    <d v="1899-12-30T00:35:00"/>
    <x v="0"/>
    <x v="661"/>
  </r>
  <r>
    <x v="12"/>
    <s v="Cliente_26"/>
    <n v="4"/>
    <d v="2023-04-07T00:02:00"/>
    <d v="2023-04-07T03:03:00"/>
    <x v="2"/>
    <x v="0"/>
    <x v="2"/>
    <x v="248"/>
    <x v="2"/>
    <x v="678"/>
    <x v="9"/>
    <x v="16"/>
    <s v=" Plato_10"/>
    <s v=" Plato_16"/>
    <s v=" Plato_1"/>
    <n v="199"/>
    <x v="6"/>
    <x v="6"/>
    <s v="00:02"/>
    <s v="03:03"/>
    <d v="1899-12-30T03:16:00"/>
    <d v="1899-12-30T03:01:00"/>
    <d v="1899-12-30T00:15:00"/>
    <b v="1"/>
    <n v="106"/>
    <d v="1899-12-30T01:46:00"/>
    <d v="1899-12-30T01:30:00"/>
    <x v="0"/>
    <x v="662"/>
  </r>
  <r>
    <x v="16"/>
    <s v="Cliente_35"/>
    <n v="4"/>
    <d v="2023-04-07T01:23:00"/>
    <d v="2023-04-07T05:20:00"/>
    <x v="0"/>
    <x v="0"/>
    <x v="1"/>
    <x v="633"/>
    <x v="0"/>
    <x v="679"/>
    <x v="3"/>
    <x v="13"/>
    <s v=" Plato_3"/>
    <s v=" Plato_11"/>
    <m/>
    <n v="162"/>
    <x v="6"/>
    <x v="6"/>
    <s v="01:23"/>
    <s v="05:20"/>
    <d v="1899-12-30T03:57:00"/>
    <d v="1899-12-30T03:57:00"/>
    <m/>
    <b v="0"/>
    <n v="111"/>
    <d v="1899-12-30T01:51:00"/>
    <d v="1899-12-30T02:06:00"/>
    <x v="0"/>
    <x v="663"/>
  </r>
  <r>
    <x v="10"/>
    <s v="Cliente_840"/>
    <n v="4"/>
    <d v="2023-04-07T02:56:00"/>
    <d v="2023-04-07T06:50:00"/>
    <x v="4"/>
    <x v="0"/>
    <x v="0"/>
    <x v="634"/>
    <x v="1"/>
    <x v="680"/>
    <x v="3"/>
    <x v="3"/>
    <s v=" Plato_13"/>
    <m/>
    <m/>
    <n v="75"/>
    <x v="6"/>
    <x v="6"/>
    <s v="02:56"/>
    <s v="06:50"/>
    <d v="1899-12-30T03:54:00"/>
    <d v="1899-12-30T03:54:00"/>
    <m/>
    <b v="0"/>
    <n v="65"/>
    <d v="1899-12-30T01:05:00"/>
    <d v="1899-12-30T02:49:00"/>
    <x v="0"/>
    <x v="664"/>
  </r>
  <r>
    <x v="15"/>
    <s v="Cliente_36"/>
    <n v="5"/>
    <d v="2023-04-07T01:26:00"/>
    <d v="2023-04-07T04:05:00"/>
    <x v="3"/>
    <x v="1"/>
    <x v="2"/>
    <x v="635"/>
    <x v="2"/>
    <x v="681"/>
    <x v="5"/>
    <x v="19"/>
    <m/>
    <m/>
    <m/>
    <n v="23"/>
    <x v="6"/>
    <x v="6"/>
    <s v="01:26"/>
    <s v="04:05"/>
    <d v="1899-12-30T02:54:00"/>
    <d v="1899-12-30T02:39:00"/>
    <d v="1899-12-30T00:15:00"/>
    <b v="1"/>
    <n v="43"/>
    <d v="1899-12-30T00:43:00"/>
    <d v="1899-12-30T02:11:00"/>
    <x v="0"/>
    <x v="665"/>
  </r>
  <r>
    <x v="10"/>
    <s v="Cliente_837"/>
    <n v="6"/>
    <d v="2023-04-07T03:56:00"/>
    <d v="2023-04-07T06:22:00"/>
    <x v="3"/>
    <x v="0"/>
    <x v="2"/>
    <x v="636"/>
    <x v="2"/>
    <x v="682"/>
    <x v="1"/>
    <x v="7"/>
    <s v=" Plato_3"/>
    <s v=" Plato_20"/>
    <s v=" Plato_17"/>
    <n v="164"/>
    <x v="6"/>
    <x v="6"/>
    <s v="03:56"/>
    <s v="06:22"/>
    <d v="1899-12-30T02:41:00"/>
    <d v="1899-12-30T02:26:00"/>
    <d v="1899-12-30T00:15:00"/>
    <b v="1"/>
    <n v="82"/>
    <d v="1899-12-30T01:22:00"/>
    <d v="1899-12-30T01:19:00"/>
    <x v="0"/>
    <x v="666"/>
  </r>
  <r>
    <x v="0"/>
    <s v="Cliente_514"/>
    <n v="6"/>
    <d v="2023-04-07T03:29:00"/>
    <d v="2023-04-07T04:40:00"/>
    <x v="4"/>
    <x v="2"/>
    <x v="2"/>
    <x v="637"/>
    <x v="2"/>
    <x v="683"/>
    <x v="9"/>
    <x v="17"/>
    <s v=" Plato_17"/>
    <s v=" Plato_10"/>
    <s v=" Plato_9"/>
    <n v="180"/>
    <x v="6"/>
    <x v="6"/>
    <s v="03:29"/>
    <s v="04:40"/>
    <d v="1899-12-30T01:26:00"/>
    <d v="1899-12-30T01:11:00"/>
    <d v="1899-12-30T00:15:00"/>
    <b v="1"/>
    <n v="110"/>
    <d v="1899-12-30T01:50:00"/>
    <d v="1899-12-30T00:00:00"/>
    <x v="1"/>
    <x v="667"/>
  </r>
  <r>
    <x v="16"/>
    <s v="Cliente_485"/>
    <n v="5"/>
    <d v="2023-04-07T00:28:00"/>
    <d v="2023-04-07T01:43:00"/>
    <x v="2"/>
    <x v="0"/>
    <x v="0"/>
    <x v="638"/>
    <x v="1"/>
    <x v="684"/>
    <x v="0"/>
    <x v="18"/>
    <m/>
    <m/>
    <m/>
    <n v="54"/>
    <x v="6"/>
    <x v="6"/>
    <s v="00:28"/>
    <s v="01:43"/>
    <d v="1899-12-30T01:15:00"/>
    <d v="1899-12-30T01:15:00"/>
    <m/>
    <b v="0"/>
    <n v="17"/>
    <d v="1899-12-30T00:17:00"/>
    <d v="1899-12-30T00:58:00"/>
    <x v="0"/>
    <x v="668"/>
  </r>
  <r>
    <x v="0"/>
    <s v="Cliente_832"/>
    <n v="6"/>
    <d v="2023-04-07T01:12:00"/>
    <d v="2023-04-07T03:39:00"/>
    <x v="1"/>
    <x v="0"/>
    <x v="1"/>
    <x v="639"/>
    <x v="0"/>
    <x v="685"/>
    <x v="3"/>
    <x v="1"/>
    <s v=" Plato_3"/>
    <m/>
    <m/>
    <n v="102"/>
    <x v="6"/>
    <x v="6"/>
    <s v="01:12"/>
    <s v="03:39"/>
    <d v="1899-12-30T02:27:00"/>
    <d v="1899-12-30T02:27:00"/>
    <m/>
    <b v="0"/>
    <n v="58"/>
    <d v="1899-12-30T00:58:00"/>
    <d v="1899-12-30T01:29:00"/>
    <x v="0"/>
    <x v="669"/>
  </r>
  <r>
    <x v="10"/>
    <s v="Cliente_778"/>
    <n v="6"/>
    <d v="2023-04-07T01:54:00"/>
    <d v="2023-04-07T05:39:00"/>
    <x v="4"/>
    <x v="0"/>
    <x v="1"/>
    <x v="640"/>
    <x v="1"/>
    <x v="686"/>
    <x v="0"/>
    <x v="17"/>
    <m/>
    <m/>
    <m/>
    <n v="72"/>
    <x v="6"/>
    <x v="6"/>
    <s v="01:54"/>
    <s v="05:39"/>
    <d v="1899-12-30T03:45:00"/>
    <d v="1899-12-30T03:45:00"/>
    <m/>
    <b v="0"/>
    <n v="29"/>
    <d v="1899-12-30T00:29:00"/>
    <d v="1899-12-30T03:16:00"/>
    <x v="0"/>
    <x v="670"/>
  </r>
  <r>
    <x v="3"/>
    <s v="Cliente_725"/>
    <n v="1"/>
    <d v="2023-04-07T03:26:00"/>
    <d v="2023-04-07T05:03:00"/>
    <x v="1"/>
    <x v="0"/>
    <x v="2"/>
    <x v="397"/>
    <x v="2"/>
    <x v="687"/>
    <x v="10"/>
    <x v="11"/>
    <m/>
    <m/>
    <m/>
    <n v="29"/>
    <x v="6"/>
    <x v="6"/>
    <s v="03:26"/>
    <s v="05:03"/>
    <d v="1899-12-30T01:52:00"/>
    <d v="1899-12-30T01:37:00"/>
    <d v="1899-12-30T00:15:00"/>
    <b v="1"/>
    <n v="14"/>
    <d v="1899-12-30T00:14:00"/>
    <d v="1899-12-30T01:38:00"/>
    <x v="0"/>
    <x v="671"/>
  </r>
  <r>
    <x v="9"/>
    <s v="Cliente_114"/>
    <n v="1"/>
    <d v="2023-04-07T00:36:00"/>
    <d v="2023-04-07T02:22:00"/>
    <x v="1"/>
    <x v="0"/>
    <x v="2"/>
    <x v="641"/>
    <x v="2"/>
    <x v="688"/>
    <x v="3"/>
    <x v="19"/>
    <s v=" Plato_1"/>
    <s v=" Plato_13"/>
    <m/>
    <n v="165"/>
    <x v="6"/>
    <x v="6"/>
    <s v="00:36"/>
    <s v="02:22"/>
    <d v="1899-12-30T02:01:00"/>
    <d v="1899-12-30T01:46:00"/>
    <d v="1899-12-30T00:15:00"/>
    <b v="1"/>
    <n v="29"/>
    <d v="1899-12-30T00:29:00"/>
    <d v="1899-12-30T01:32:00"/>
    <x v="0"/>
    <x v="672"/>
  </r>
  <r>
    <x v="8"/>
    <s v="Cliente_95"/>
    <n v="4"/>
    <d v="2023-04-07T02:43:00"/>
    <d v="2023-04-07T05:43:00"/>
    <x v="3"/>
    <x v="2"/>
    <x v="0"/>
    <x v="642"/>
    <x v="0"/>
    <x v="689"/>
    <x v="0"/>
    <x v="2"/>
    <s v=" Plato_17"/>
    <s v=" Plato_16"/>
    <s v=" Plato_11"/>
    <n v="191"/>
    <x v="6"/>
    <x v="6"/>
    <s v="02:43"/>
    <s v="05:43"/>
    <d v="1899-12-30T03:00:00"/>
    <d v="1899-12-30T03:00:00"/>
    <m/>
    <b v="0"/>
    <n v="143"/>
    <d v="1899-12-30T02:23:00"/>
    <d v="1899-12-30T00:37:00"/>
    <x v="0"/>
    <x v="673"/>
  </r>
  <r>
    <x v="19"/>
    <s v="Cliente_103"/>
    <n v="4"/>
    <d v="2023-04-07T01:43:00"/>
    <d v="2023-04-07T05:17:00"/>
    <x v="0"/>
    <x v="2"/>
    <x v="0"/>
    <x v="643"/>
    <x v="2"/>
    <x v="690"/>
    <x v="1"/>
    <x v="7"/>
    <m/>
    <m/>
    <m/>
    <n v="66"/>
    <x v="6"/>
    <x v="6"/>
    <s v="01:43"/>
    <s v="05:17"/>
    <d v="1899-12-30T03:49:00"/>
    <d v="1899-12-30T03:34:00"/>
    <d v="1899-12-30T00:15:00"/>
    <b v="1"/>
    <n v="34"/>
    <d v="1899-12-30T00:34:00"/>
    <d v="1899-12-30T03:15:00"/>
    <x v="0"/>
    <x v="674"/>
  </r>
  <r>
    <x v="12"/>
    <s v="Cliente_30"/>
    <n v="2"/>
    <d v="2023-04-07T00:53:00"/>
    <d v="2023-04-07T04:26:00"/>
    <x v="1"/>
    <x v="2"/>
    <x v="2"/>
    <x v="644"/>
    <x v="0"/>
    <x v="691"/>
    <x v="10"/>
    <x v="5"/>
    <s v=" Plato_2"/>
    <s v=" Plato_4"/>
    <s v=" Plato_3"/>
    <n v="173"/>
    <x v="6"/>
    <x v="6"/>
    <s v="00:53"/>
    <s v="04:26"/>
    <d v="1899-12-30T03:33:00"/>
    <d v="1899-12-30T03:33:00"/>
    <m/>
    <b v="0"/>
    <n v="100"/>
    <d v="1899-12-30T01:40:00"/>
    <d v="1899-12-30T01:53:00"/>
    <x v="0"/>
    <x v="675"/>
  </r>
  <r>
    <x v="8"/>
    <s v="Cliente_330"/>
    <n v="4"/>
    <d v="2023-04-07T03:44:00"/>
    <d v="2023-04-07T07:31:00"/>
    <x v="0"/>
    <x v="0"/>
    <x v="2"/>
    <x v="645"/>
    <x v="1"/>
    <x v="692"/>
    <x v="8"/>
    <x v="17"/>
    <s v=" Plato_13"/>
    <m/>
    <m/>
    <n v="78"/>
    <x v="6"/>
    <x v="6"/>
    <s v="03:44"/>
    <s v="07:31"/>
    <d v="1899-12-30T03:47:00"/>
    <d v="1899-12-30T03:47:00"/>
    <m/>
    <b v="0"/>
    <n v="44"/>
    <d v="1899-12-30T00:44:00"/>
    <d v="1899-12-30T03:03:00"/>
    <x v="0"/>
    <x v="676"/>
  </r>
  <r>
    <x v="16"/>
    <s v="Cliente_88"/>
    <n v="4"/>
    <d v="2023-04-07T01:51:00"/>
    <d v="2023-04-07T05:13:00"/>
    <x v="2"/>
    <x v="0"/>
    <x v="2"/>
    <x v="646"/>
    <x v="1"/>
    <x v="693"/>
    <x v="5"/>
    <x v="12"/>
    <s v=" Plato_4"/>
    <s v=" Plato_20"/>
    <s v=" Plato_13"/>
    <n v="157"/>
    <x v="6"/>
    <x v="6"/>
    <s v="01:51"/>
    <s v="05:13"/>
    <d v="1899-12-30T03:22:00"/>
    <d v="1899-12-30T03:22:00"/>
    <m/>
    <b v="0"/>
    <n v="128"/>
    <d v="1899-12-30T02:08:00"/>
    <d v="1899-12-30T01:14:00"/>
    <x v="0"/>
    <x v="677"/>
  </r>
  <r>
    <x v="12"/>
    <s v="Cliente_211"/>
    <n v="1"/>
    <d v="2023-04-07T02:02:00"/>
    <d v="2023-04-07T05:32:00"/>
    <x v="0"/>
    <x v="0"/>
    <x v="2"/>
    <x v="647"/>
    <x v="2"/>
    <x v="694"/>
    <x v="5"/>
    <x v="10"/>
    <s v=" Plato_2"/>
    <m/>
    <m/>
    <n v="116"/>
    <x v="6"/>
    <x v="6"/>
    <s v="02:02"/>
    <s v="05:32"/>
    <d v="1899-12-30T03:45:00"/>
    <d v="1899-12-30T03:30:00"/>
    <d v="1899-12-30T00:15:00"/>
    <b v="1"/>
    <n v="37"/>
    <d v="1899-12-30T00:37:00"/>
    <d v="1899-12-30T03:08:00"/>
    <x v="0"/>
    <x v="678"/>
  </r>
  <r>
    <x v="10"/>
    <s v="Cliente_282"/>
    <n v="6"/>
    <d v="2023-04-07T02:16:00"/>
    <d v="2023-04-07T06:11:00"/>
    <x v="1"/>
    <x v="2"/>
    <x v="2"/>
    <x v="648"/>
    <x v="2"/>
    <x v="695"/>
    <x v="4"/>
    <x v="19"/>
    <m/>
    <m/>
    <m/>
    <n v="46"/>
    <x v="6"/>
    <x v="6"/>
    <s v="02:16"/>
    <s v="06:11"/>
    <d v="1899-12-30T04:10:00"/>
    <d v="1899-12-30T03:55:00"/>
    <d v="1899-12-30T00:15:00"/>
    <b v="1"/>
    <n v="23"/>
    <d v="1899-12-30T00:23:00"/>
    <d v="1899-12-30T03:47:00"/>
    <x v="0"/>
    <x v="679"/>
  </r>
  <r>
    <x v="17"/>
    <s v="Cliente_90"/>
    <n v="1"/>
    <d v="2023-04-07T03:48:00"/>
    <d v="2023-04-07T06:42:00"/>
    <x v="2"/>
    <x v="0"/>
    <x v="2"/>
    <x v="649"/>
    <x v="0"/>
    <x v="696"/>
    <x v="7"/>
    <x v="19"/>
    <s v=" Plato_11"/>
    <s v=" Plato_2"/>
    <s v=" Plato_6"/>
    <n v="199"/>
    <x v="6"/>
    <x v="6"/>
    <s v="03:48"/>
    <s v="06:42"/>
    <d v="1899-12-30T02:54:00"/>
    <d v="1899-12-30T02:54:00"/>
    <m/>
    <b v="0"/>
    <n v="107"/>
    <d v="1899-12-30T01:47:00"/>
    <d v="1899-12-30T01:07:00"/>
    <x v="0"/>
    <x v="680"/>
  </r>
  <r>
    <x v="19"/>
    <s v="Cliente_115"/>
    <n v="4"/>
    <d v="2023-04-07T02:30:00"/>
    <d v="2023-04-07T06:25:00"/>
    <x v="1"/>
    <x v="2"/>
    <x v="2"/>
    <x v="295"/>
    <x v="1"/>
    <x v="697"/>
    <x v="6"/>
    <x v="18"/>
    <s v=" Plato_10"/>
    <s v=" Plato_14"/>
    <s v=" Plato_13"/>
    <n v="185"/>
    <x v="6"/>
    <x v="6"/>
    <s v="02:30"/>
    <s v="06:25"/>
    <d v="1899-12-30T03:55:00"/>
    <d v="1899-12-30T03:55:00"/>
    <m/>
    <b v="0"/>
    <n v="101"/>
    <d v="1899-12-30T01:41:00"/>
    <d v="1899-12-30T02:14:00"/>
    <x v="0"/>
    <x v="681"/>
  </r>
  <r>
    <x v="4"/>
    <s v="Cliente_143"/>
    <n v="6"/>
    <d v="2023-04-07T01:35:00"/>
    <d v="2023-04-07T02:56:00"/>
    <x v="2"/>
    <x v="0"/>
    <x v="2"/>
    <x v="650"/>
    <x v="0"/>
    <x v="698"/>
    <x v="0"/>
    <x v="11"/>
    <m/>
    <m/>
    <m/>
    <n v="58"/>
    <x v="6"/>
    <x v="6"/>
    <s v="01:35"/>
    <s v="02:56"/>
    <d v="1899-12-30T01:21:00"/>
    <d v="1899-12-30T01:21:00"/>
    <m/>
    <b v="0"/>
    <n v="11"/>
    <d v="1899-12-30T00:11:00"/>
    <d v="1899-12-30T01:10:00"/>
    <x v="0"/>
    <x v="682"/>
  </r>
  <r>
    <x v="4"/>
    <s v="Cliente_496"/>
    <n v="2"/>
    <d v="2023-04-07T00:23:00"/>
    <d v="2023-04-07T02:50:00"/>
    <x v="2"/>
    <x v="0"/>
    <x v="2"/>
    <x v="456"/>
    <x v="0"/>
    <x v="699"/>
    <x v="10"/>
    <x v="9"/>
    <s v=" Plato_10"/>
    <s v=" Plato_6"/>
    <m/>
    <n v="234"/>
    <x v="6"/>
    <x v="6"/>
    <s v="00:23"/>
    <s v="02:50"/>
    <d v="1899-12-30T02:27:00"/>
    <d v="1899-12-30T02:27:00"/>
    <m/>
    <b v="0"/>
    <n v="86"/>
    <d v="1899-12-30T01:26:00"/>
    <d v="1899-12-30T01:01:00"/>
    <x v="0"/>
    <x v="683"/>
  </r>
  <r>
    <x v="19"/>
    <s v="Cliente_58"/>
    <n v="5"/>
    <d v="2023-04-07T03:20:00"/>
    <d v="2023-04-07T05:45:00"/>
    <x v="4"/>
    <x v="0"/>
    <x v="2"/>
    <x v="651"/>
    <x v="1"/>
    <x v="700"/>
    <x v="6"/>
    <x v="3"/>
    <s v=" Plato_4"/>
    <m/>
    <m/>
    <n v="102"/>
    <x v="6"/>
    <x v="6"/>
    <s v="03:20"/>
    <s v="05:45"/>
    <d v="1899-12-30T02:25:00"/>
    <d v="1899-12-30T02:25:00"/>
    <m/>
    <b v="0"/>
    <n v="97"/>
    <d v="1899-12-30T01:37:00"/>
    <d v="1899-12-30T00:48:00"/>
    <x v="0"/>
    <x v="684"/>
  </r>
  <r>
    <x v="18"/>
    <s v="Cliente_468"/>
    <n v="2"/>
    <d v="2023-04-07T02:30:00"/>
    <d v="2023-04-07T05:15:00"/>
    <x v="0"/>
    <x v="2"/>
    <x v="2"/>
    <x v="652"/>
    <x v="1"/>
    <x v="701"/>
    <x v="2"/>
    <x v="13"/>
    <s v=" Plato_13"/>
    <s v=" Plato_6"/>
    <s v=" Plato_16"/>
    <n v="195"/>
    <x v="6"/>
    <x v="6"/>
    <s v="02:30"/>
    <s v="05:15"/>
    <d v="1899-12-30T02:45:00"/>
    <d v="1899-12-30T02:45:00"/>
    <m/>
    <b v="0"/>
    <n v="155"/>
    <d v="1899-12-30T02:35:00"/>
    <d v="1899-12-30T00:10:00"/>
    <x v="0"/>
    <x v="685"/>
  </r>
  <r>
    <x v="12"/>
    <s v="Cliente_714"/>
    <n v="5"/>
    <d v="2023-04-07T00:17:00"/>
    <d v="2023-04-07T02:19:00"/>
    <x v="1"/>
    <x v="0"/>
    <x v="2"/>
    <x v="653"/>
    <x v="2"/>
    <x v="702"/>
    <x v="5"/>
    <x v="16"/>
    <m/>
    <m/>
    <m/>
    <n v="63"/>
    <x v="6"/>
    <x v="6"/>
    <s v="00:17"/>
    <s v="02:19"/>
    <d v="1899-12-30T02:17:00"/>
    <d v="1899-12-30T02:02:00"/>
    <d v="1899-12-30T00:15:00"/>
    <b v="1"/>
    <n v="29"/>
    <d v="1899-12-30T00:29:00"/>
    <d v="1899-12-30T01:48:00"/>
    <x v="0"/>
    <x v="686"/>
  </r>
  <r>
    <x v="18"/>
    <s v="Cliente_950"/>
    <n v="6"/>
    <d v="2023-04-07T01:40:00"/>
    <d v="2023-04-07T04:29:00"/>
    <x v="2"/>
    <x v="2"/>
    <x v="2"/>
    <x v="654"/>
    <x v="0"/>
    <x v="703"/>
    <x v="6"/>
    <x v="13"/>
    <m/>
    <m/>
    <m/>
    <n v="18"/>
    <x v="6"/>
    <x v="6"/>
    <s v="01:40"/>
    <s v="04:29"/>
    <d v="1899-12-30T02:49:00"/>
    <d v="1899-12-30T02:49:00"/>
    <m/>
    <b v="0"/>
    <n v="38"/>
    <d v="1899-12-30T00:38:00"/>
    <d v="1899-12-30T02:11:00"/>
    <x v="0"/>
    <x v="687"/>
  </r>
  <r>
    <x v="14"/>
    <s v="Cliente_372"/>
    <n v="3"/>
    <d v="2023-04-07T01:48:00"/>
    <d v="2023-04-07T02:53:00"/>
    <x v="2"/>
    <x v="0"/>
    <x v="2"/>
    <x v="277"/>
    <x v="1"/>
    <x v="704"/>
    <x v="5"/>
    <x v="12"/>
    <s v=" Plato_10"/>
    <m/>
    <m/>
    <n v="112"/>
    <x v="6"/>
    <x v="6"/>
    <s v="01:48"/>
    <s v="02:53"/>
    <d v="1899-12-30T01:05:00"/>
    <d v="1899-12-30T01:05:00"/>
    <m/>
    <b v="0"/>
    <n v="33"/>
    <d v="1899-12-30T00:33:00"/>
    <d v="1899-12-30T00:32:00"/>
    <x v="0"/>
    <x v="688"/>
  </r>
  <r>
    <x v="2"/>
    <s v="Cliente_663"/>
    <n v="6"/>
    <d v="2023-04-07T01:14:00"/>
    <d v="2023-04-07T04:54:00"/>
    <x v="1"/>
    <x v="0"/>
    <x v="2"/>
    <x v="655"/>
    <x v="2"/>
    <x v="705"/>
    <x v="10"/>
    <x v="13"/>
    <m/>
    <m/>
    <m/>
    <n v="54"/>
    <x v="6"/>
    <x v="6"/>
    <s v="01:14"/>
    <s v="04:54"/>
    <d v="1899-12-30T03:55:00"/>
    <d v="1899-12-30T03:40:00"/>
    <d v="1899-12-30T00:15:00"/>
    <b v="1"/>
    <n v="33"/>
    <d v="1899-12-30T00:33:00"/>
    <d v="1899-12-30T03:22:00"/>
    <x v="0"/>
    <x v="689"/>
  </r>
  <r>
    <x v="8"/>
    <s v="Cliente_801"/>
    <n v="1"/>
    <d v="2023-04-07T03:05:00"/>
    <d v="2023-04-07T05:23:00"/>
    <x v="2"/>
    <x v="1"/>
    <x v="2"/>
    <x v="656"/>
    <x v="0"/>
    <x v="706"/>
    <x v="7"/>
    <x v="6"/>
    <s v=" Plato_13"/>
    <s v=" Plato_2"/>
    <s v=" Plato_19"/>
    <n v="185"/>
    <x v="6"/>
    <x v="6"/>
    <s v="03:05"/>
    <s v="05:23"/>
    <d v="1899-12-30T02:18:00"/>
    <d v="1899-12-30T02:18:00"/>
    <m/>
    <b v="0"/>
    <n v="137"/>
    <d v="1899-12-30T02:17:00"/>
    <d v="1899-12-30T00:01:00"/>
    <x v="0"/>
    <x v="690"/>
  </r>
  <r>
    <x v="16"/>
    <s v="Cliente_804"/>
    <n v="2"/>
    <d v="2023-04-07T03:36:00"/>
    <d v="2023-04-07T07:24:00"/>
    <x v="0"/>
    <x v="2"/>
    <x v="2"/>
    <x v="619"/>
    <x v="2"/>
    <x v="707"/>
    <x v="0"/>
    <x v="18"/>
    <m/>
    <m/>
    <m/>
    <n v="54"/>
    <x v="6"/>
    <x v="6"/>
    <s v="03:36"/>
    <s v="07:24"/>
    <d v="1899-12-30T04:03:00"/>
    <d v="1899-12-30T03:48:00"/>
    <d v="1899-12-30T00:15:00"/>
    <b v="1"/>
    <n v="24"/>
    <d v="1899-12-30T00:24:00"/>
    <d v="1899-12-30T03:39:00"/>
    <x v="0"/>
    <x v="691"/>
  </r>
  <r>
    <x v="4"/>
    <s v="Cliente_208"/>
    <n v="4"/>
    <d v="2023-04-07T01:55:00"/>
    <d v="2023-04-07T03:40:00"/>
    <x v="2"/>
    <x v="0"/>
    <x v="1"/>
    <x v="657"/>
    <x v="2"/>
    <x v="708"/>
    <x v="8"/>
    <x v="16"/>
    <s v=" Plato_8"/>
    <s v=" Plato_11"/>
    <s v=" Plato_1"/>
    <n v="193"/>
    <x v="6"/>
    <x v="6"/>
    <s v="01:55"/>
    <s v="03:40"/>
    <d v="1899-12-30T02:00:00"/>
    <d v="1899-12-30T01:45:00"/>
    <d v="1899-12-30T00:15:00"/>
    <b v="1"/>
    <n v="98"/>
    <d v="1899-12-30T01:38:00"/>
    <d v="1899-12-30T00:22:00"/>
    <x v="0"/>
    <x v="692"/>
  </r>
  <r>
    <x v="13"/>
    <s v="Cliente_716"/>
    <n v="1"/>
    <d v="2023-04-07T02:28:00"/>
    <d v="2023-04-07T03:38:00"/>
    <x v="3"/>
    <x v="0"/>
    <x v="2"/>
    <x v="658"/>
    <x v="2"/>
    <x v="709"/>
    <x v="0"/>
    <x v="12"/>
    <s v=" Plato_12"/>
    <s v=" Plato_4"/>
    <s v=" Plato_14"/>
    <n v="138"/>
    <x v="6"/>
    <x v="6"/>
    <s v="02:28"/>
    <s v="03:38"/>
    <d v="1899-12-30T01:25:00"/>
    <d v="1899-12-30T01:10:00"/>
    <d v="1899-12-30T00:15:00"/>
    <b v="1"/>
    <n v="140"/>
    <d v="1899-12-30T02:20:00"/>
    <d v="1899-12-30T00:00:00"/>
    <x v="1"/>
    <x v="693"/>
  </r>
  <r>
    <x v="2"/>
    <s v="Cliente_27"/>
    <n v="6"/>
    <d v="2023-04-07T01:51:00"/>
    <d v="2023-04-07T05:18:00"/>
    <x v="1"/>
    <x v="0"/>
    <x v="0"/>
    <x v="659"/>
    <x v="2"/>
    <x v="710"/>
    <x v="7"/>
    <x v="9"/>
    <s v=" Plato_15"/>
    <m/>
    <m/>
    <n v="166"/>
    <x v="6"/>
    <x v="6"/>
    <s v="01:51"/>
    <s v="05:18"/>
    <d v="1899-12-30T03:42:00"/>
    <d v="1899-12-30T03:27:00"/>
    <d v="1899-12-30T00:15:00"/>
    <b v="1"/>
    <n v="59"/>
    <d v="1899-12-30T00:59:00"/>
    <d v="1899-12-30T02:43:00"/>
    <x v="0"/>
    <x v="694"/>
  </r>
  <r>
    <x v="0"/>
    <s v="Cliente_786"/>
    <n v="5"/>
    <d v="2023-04-07T00:06:00"/>
    <d v="2023-04-07T02:27:00"/>
    <x v="2"/>
    <x v="1"/>
    <x v="1"/>
    <x v="660"/>
    <x v="0"/>
    <x v="711"/>
    <x v="4"/>
    <x v="0"/>
    <m/>
    <m/>
    <m/>
    <n v="48"/>
    <x v="6"/>
    <x v="6"/>
    <s v="00:06"/>
    <s v="02:27"/>
    <d v="1899-12-30T02:21:00"/>
    <d v="1899-12-30T02:21:00"/>
    <m/>
    <b v="0"/>
    <n v="49"/>
    <d v="1899-12-30T00:49:00"/>
    <d v="1899-12-30T01:32:00"/>
    <x v="0"/>
    <x v="695"/>
  </r>
  <r>
    <x v="1"/>
    <s v="Cliente_594"/>
    <n v="4"/>
    <d v="2023-04-07T00:15:00"/>
    <d v="2023-04-07T02:52:00"/>
    <x v="1"/>
    <x v="2"/>
    <x v="2"/>
    <x v="661"/>
    <x v="1"/>
    <x v="712"/>
    <x v="7"/>
    <x v="3"/>
    <s v=" Plato_9"/>
    <s v=" Plato_15"/>
    <s v=" Plato_10"/>
    <n v="360"/>
    <x v="6"/>
    <x v="6"/>
    <s v="00:15"/>
    <s v="02:52"/>
    <d v="1899-12-30T02:37:00"/>
    <d v="1899-12-30T02:37:00"/>
    <m/>
    <b v="0"/>
    <n v="125"/>
    <d v="1899-12-30T02:05:00"/>
    <d v="1899-12-30T00:32:00"/>
    <x v="0"/>
    <x v="696"/>
  </r>
  <r>
    <x v="19"/>
    <s v="Cliente_281"/>
    <n v="2"/>
    <d v="2023-04-07T02:21:00"/>
    <d v="2023-04-07T04:05:00"/>
    <x v="3"/>
    <x v="0"/>
    <x v="2"/>
    <x v="662"/>
    <x v="1"/>
    <x v="713"/>
    <x v="1"/>
    <x v="9"/>
    <s v=" Plato_2"/>
    <s v=" Plato_11"/>
    <m/>
    <n v="225"/>
    <x v="6"/>
    <x v="6"/>
    <s v="02:21"/>
    <s v="04:05"/>
    <d v="1899-12-30T01:44:00"/>
    <d v="1899-12-30T01:44:00"/>
    <m/>
    <b v="0"/>
    <n v="63"/>
    <d v="1899-12-30T01:03:00"/>
    <d v="1899-12-30T00:41:00"/>
    <x v="0"/>
    <x v="697"/>
  </r>
  <r>
    <x v="14"/>
    <s v="Cliente_396"/>
    <n v="6"/>
    <d v="2023-04-07T01:45:00"/>
    <d v="2023-04-07T04:15:00"/>
    <x v="0"/>
    <x v="0"/>
    <x v="0"/>
    <x v="663"/>
    <x v="2"/>
    <x v="714"/>
    <x v="4"/>
    <x v="8"/>
    <s v=" Plato_6"/>
    <s v=" Plato_1"/>
    <s v=" Plato_4"/>
    <n v="246"/>
    <x v="6"/>
    <x v="6"/>
    <s v="01:45"/>
    <s v="04:15"/>
    <d v="1899-12-30T02:45:00"/>
    <d v="1899-12-30T02:30:00"/>
    <d v="1899-12-30T00:15:00"/>
    <b v="1"/>
    <n v="136"/>
    <d v="1899-12-30T02:16:00"/>
    <d v="1899-12-30T00:29:00"/>
    <x v="0"/>
    <x v="698"/>
  </r>
  <r>
    <x v="14"/>
    <s v="Cliente_707"/>
    <n v="4"/>
    <d v="2023-04-07T01:47:00"/>
    <d v="2023-04-07T04:44:00"/>
    <x v="2"/>
    <x v="2"/>
    <x v="2"/>
    <x v="664"/>
    <x v="2"/>
    <x v="715"/>
    <x v="2"/>
    <x v="16"/>
    <s v=" Plato_1"/>
    <s v=" Plato_17"/>
    <m/>
    <n v="231"/>
    <x v="6"/>
    <x v="6"/>
    <s v="01:47"/>
    <s v="04:44"/>
    <d v="1899-12-30T03:12:00"/>
    <d v="1899-12-30T02:57:00"/>
    <d v="1899-12-30T00:15:00"/>
    <b v="1"/>
    <n v="90"/>
    <d v="1899-12-30T01:30:00"/>
    <d v="1899-12-30T01:42:00"/>
    <x v="0"/>
    <x v="699"/>
  </r>
  <r>
    <x v="4"/>
    <s v="Cliente_392"/>
    <n v="5"/>
    <d v="2023-04-07T03:56:00"/>
    <d v="2023-04-07T06:03:00"/>
    <x v="1"/>
    <x v="0"/>
    <x v="2"/>
    <x v="665"/>
    <x v="1"/>
    <x v="716"/>
    <x v="6"/>
    <x v="7"/>
    <s v=" Plato_2"/>
    <s v=" Plato_6"/>
    <m/>
    <n v="155"/>
    <x v="6"/>
    <x v="6"/>
    <s v="03:56"/>
    <s v="06:03"/>
    <d v="1899-12-30T02:07:00"/>
    <d v="1899-12-30T02:07:00"/>
    <m/>
    <b v="0"/>
    <n v="72"/>
    <d v="1899-12-30T01:12:00"/>
    <d v="1899-12-30T00:55:00"/>
    <x v="0"/>
    <x v="700"/>
  </r>
  <r>
    <x v="5"/>
    <s v="Cliente_489"/>
    <n v="6"/>
    <d v="2023-04-07T03:18:00"/>
    <d v="2023-04-07T07:06:00"/>
    <x v="2"/>
    <x v="1"/>
    <x v="2"/>
    <x v="666"/>
    <x v="1"/>
    <x v="717"/>
    <x v="5"/>
    <x v="12"/>
    <m/>
    <m/>
    <m/>
    <n v="20"/>
    <x v="6"/>
    <x v="6"/>
    <s v="03:18"/>
    <s v="07:06"/>
    <d v="1899-12-30T03:48:00"/>
    <d v="1899-12-30T03:48:00"/>
    <m/>
    <b v="0"/>
    <n v="58"/>
    <d v="1899-12-30T00:58:00"/>
    <d v="1899-12-30T02:50:00"/>
    <x v="0"/>
    <x v="701"/>
  </r>
  <r>
    <x v="11"/>
    <s v="Cliente_954"/>
    <n v="3"/>
    <d v="2023-04-07T01:18:00"/>
    <d v="2023-04-07T02:49:00"/>
    <x v="1"/>
    <x v="0"/>
    <x v="0"/>
    <x v="667"/>
    <x v="1"/>
    <x v="718"/>
    <x v="1"/>
    <x v="2"/>
    <s v=" Plato_12"/>
    <s v=" Plato_9"/>
    <m/>
    <n v="107"/>
    <x v="6"/>
    <x v="6"/>
    <s v="01:18"/>
    <s v="02:49"/>
    <d v="1899-12-30T01:31:00"/>
    <d v="1899-12-30T01:31:00"/>
    <m/>
    <b v="0"/>
    <n v="70"/>
    <d v="1899-12-30T01:10:00"/>
    <d v="1899-12-30T00:21:00"/>
    <x v="0"/>
    <x v="702"/>
  </r>
  <r>
    <x v="17"/>
    <s v="Cliente_263"/>
    <n v="5"/>
    <d v="2023-04-07T02:13:00"/>
    <d v="2023-04-07T05:46:00"/>
    <x v="0"/>
    <x v="0"/>
    <x v="2"/>
    <x v="668"/>
    <x v="0"/>
    <x v="719"/>
    <x v="3"/>
    <x v="3"/>
    <s v=" Plato_9"/>
    <s v=" Plato_7"/>
    <m/>
    <n v="168"/>
    <x v="6"/>
    <x v="6"/>
    <s v="02:13"/>
    <s v="05:46"/>
    <d v="1899-12-30T03:33:00"/>
    <d v="1899-12-30T03:33:00"/>
    <m/>
    <b v="0"/>
    <n v="133"/>
    <d v="1899-12-30T02:13:00"/>
    <d v="1899-12-30T01:20:00"/>
    <x v="0"/>
    <x v="703"/>
  </r>
  <r>
    <x v="1"/>
    <s v="Cliente_733"/>
    <n v="2"/>
    <d v="2023-04-07T03:53:00"/>
    <d v="2023-04-07T07:01:00"/>
    <x v="2"/>
    <x v="1"/>
    <x v="2"/>
    <x v="669"/>
    <x v="1"/>
    <x v="720"/>
    <x v="3"/>
    <x v="11"/>
    <s v=" Plato_19"/>
    <s v=" Plato_7"/>
    <s v=" Plato_6"/>
    <n v="218"/>
    <x v="6"/>
    <x v="6"/>
    <s v="03:53"/>
    <s v="07:01"/>
    <d v="1899-12-30T03:08:00"/>
    <d v="1899-12-30T03:08:00"/>
    <m/>
    <b v="0"/>
    <n v="133"/>
    <d v="1899-12-30T02:13:00"/>
    <d v="1899-12-30T00:55:00"/>
    <x v="0"/>
    <x v="704"/>
  </r>
  <r>
    <x v="18"/>
    <s v="Cliente_438"/>
    <n v="5"/>
    <d v="2023-04-07T02:51:00"/>
    <d v="2023-04-07T04:08:00"/>
    <x v="2"/>
    <x v="0"/>
    <x v="2"/>
    <x v="670"/>
    <x v="1"/>
    <x v="721"/>
    <x v="8"/>
    <x v="16"/>
    <s v=" Plato_5"/>
    <m/>
    <m/>
    <n v="85"/>
    <x v="6"/>
    <x v="6"/>
    <s v="02:51"/>
    <s v="04:08"/>
    <d v="1899-12-30T01:17:00"/>
    <d v="1899-12-30T01:17:00"/>
    <m/>
    <b v="0"/>
    <n v="59"/>
    <d v="1899-12-30T00:59:00"/>
    <d v="1899-12-30T00:18:00"/>
    <x v="0"/>
    <x v="705"/>
  </r>
  <r>
    <x v="14"/>
    <s v="Cliente_116"/>
    <n v="2"/>
    <d v="2023-04-07T01:35:00"/>
    <d v="2023-04-07T04:49:00"/>
    <x v="4"/>
    <x v="1"/>
    <x v="1"/>
    <x v="671"/>
    <x v="1"/>
    <x v="722"/>
    <x v="9"/>
    <x v="10"/>
    <s v=" Plato_8"/>
    <m/>
    <m/>
    <n v="126"/>
    <x v="6"/>
    <x v="6"/>
    <s v="01:35"/>
    <s v="04:49"/>
    <d v="1899-12-30T03:14:00"/>
    <d v="1899-12-30T03:14:00"/>
    <m/>
    <b v="0"/>
    <n v="31"/>
    <d v="1899-12-30T00:31:00"/>
    <d v="1899-12-30T02:43:00"/>
    <x v="0"/>
    <x v="706"/>
  </r>
  <r>
    <x v="4"/>
    <s v="Cliente_929"/>
    <n v="6"/>
    <d v="2023-04-07T02:56:00"/>
    <d v="2023-04-07T04:15:00"/>
    <x v="3"/>
    <x v="2"/>
    <x v="1"/>
    <x v="672"/>
    <x v="1"/>
    <x v="723"/>
    <x v="5"/>
    <x v="7"/>
    <m/>
    <m/>
    <m/>
    <n v="66"/>
    <x v="6"/>
    <x v="6"/>
    <s v="02:56"/>
    <s v="04:15"/>
    <d v="1899-12-30T01:19:00"/>
    <d v="1899-12-30T01:19:00"/>
    <m/>
    <b v="0"/>
    <n v="56"/>
    <d v="1899-12-30T00:56:00"/>
    <d v="1899-12-30T00:23:00"/>
    <x v="0"/>
    <x v="707"/>
  </r>
  <r>
    <x v="0"/>
    <s v="Cliente_353"/>
    <n v="4"/>
    <d v="2023-04-07T01:48:00"/>
    <d v="2023-04-07T03:20:00"/>
    <x v="4"/>
    <x v="0"/>
    <x v="1"/>
    <x v="673"/>
    <x v="2"/>
    <x v="724"/>
    <x v="9"/>
    <x v="9"/>
    <s v=" Plato_5"/>
    <m/>
    <m/>
    <n v="168"/>
    <x v="6"/>
    <x v="6"/>
    <s v="01:48"/>
    <s v="03:20"/>
    <d v="1899-12-30T01:47:00"/>
    <d v="1899-12-30T01:32:00"/>
    <d v="1899-12-30T00:15:00"/>
    <b v="1"/>
    <n v="85"/>
    <d v="1899-12-30T01:25:00"/>
    <d v="1899-12-30T00:22:00"/>
    <x v="0"/>
    <x v="708"/>
  </r>
  <r>
    <x v="7"/>
    <s v="Cliente_715"/>
    <n v="2"/>
    <d v="2023-04-07T02:28:00"/>
    <d v="2023-04-07T05:43:00"/>
    <x v="3"/>
    <x v="1"/>
    <x v="2"/>
    <x v="674"/>
    <x v="0"/>
    <x v="725"/>
    <x v="0"/>
    <x v="7"/>
    <s v=" Plato_19"/>
    <s v=" Plato_14"/>
    <m/>
    <n v="126"/>
    <x v="6"/>
    <x v="6"/>
    <s v="02:28"/>
    <s v="05:43"/>
    <d v="1899-12-30T03:15:00"/>
    <d v="1899-12-30T03:15:00"/>
    <m/>
    <b v="0"/>
    <n v="74"/>
    <d v="1899-12-30T01:14:00"/>
    <d v="1899-12-30T02:01:00"/>
    <x v="0"/>
    <x v="709"/>
  </r>
  <r>
    <x v="6"/>
    <s v="Cliente_117"/>
    <n v="6"/>
    <d v="2023-04-07T00:31:00"/>
    <d v="2023-04-07T03:02:00"/>
    <x v="2"/>
    <x v="2"/>
    <x v="0"/>
    <x v="675"/>
    <x v="0"/>
    <x v="726"/>
    <x v="1"/>
    <x v="12"/>
    <m/>
    <m/>
    <m/>
    <n v="40"/>
    <x v="6"/>
    <x v="6"/>
    <s v="00:31"/>
    <s v="03:02"/>
    <d v="1899-12-30T02:31:00"/>
    <d v="1899-12-30T02:31:00"/>
    <m/>
    <b v="0"/>
    <n v="21"/>
    <d v="1899-12-30T00:21:00"/>
    <d v="1899-12-30T02:10:00"/>
    <x v="0"/>
    <x v="710"/>
  </r>
  <r>
    <x v="12"/>
    <s v="Cliente_654"/>
    <n v="6"/>
    <d v="2023-04-07T02:06:00"/>
    <d v="2023-04-07T04:29:00"/>
    <x v="1"/>
    <x v="1"/>
    <x v="0"/>
    <x v="676"/>
    <x v="2"/>
    <x v="727"/>
    <x v="10"/>
    <x v="13"/>
    <s v=" Plato_6"/>
    <s v=" Plato_15"/>
    <m/>
    <n v="195"/>
    <x v="6"/>
    <x v="6"/>
    <s v="02:06"/>
    <s v="04:29"/>
    <d v="1899-12-30T02:38:00"/>
    <d v="1899-12-30T02:23:00"/>
    <d v="1899-12-30T00:15:00"/>
    <b v="1"/>
    <n v="72"/>
    <d v="1899-12-30T01:12:00"/>
    <d v="1899-12-30T01:26:00"/>
    <x v="0"/>
    <x v="711"/>
  </r>
  <r>
    <x v="2"/>
    <s v="Cliente_264"/>
    <n v="2"/>
    <d v="2023-04-07T02:49:00"/>
    <d v="2023-04-07T06:05:00"/>
    <x v="3"/>
    <x v="1"/>
    <x v="2"/>
    <x v="597"/>
    <x v="2"/>
    <x v="728"/>
    <x v="7"/>
    <x v="9"/>
    <s v=" Plato_3"/>
    <m/>
    <m/>
    <n v="128"/>
    <x v="6"/>
    <x v="6"/>
    <s v="02:49"/>
    <s v="06:05"/>
    <d v="1899-12-30T03:31:00"/>
    <d v="1899-12-30T03:16:00"/>
    <d v="1899-12-30T00:15:00"/>
    <b v="1"/>
    <n v="65"/>
    <d v="1899-12-30T01:05:00"/>
    <d v="1899-12-30T02:26:00"/>
    <x v="0"/>
    <x v="712"/>
  </r>
  <r>
    <x v="4"/>
    <s v="Cliente_443"/>
    <n v="3"/>
    <d v="2023-04-07T00:29:00"/>
    <d v="2023-04-07T02:33:00"/>
    <x v="0"/>
    <x v="0"/>
    <x v="2"/>
    <x v="677"/>
    <x v="2"/>
    <x v="729"/>
    <x v="0"/>
    <x v="8"/>
    <s v=" Plato_7"/>
    <m/>
    <m/>
    <n v="114"/>
    <x v="6"/>
    <x v="6"/>
    <s v="00:29"/>
    <s v="02:33"/>
    <d v="1899-12-30T02:19:00"/>
    <d v="1899-12-30T02:04:00"/>
    <d v="1899-12-30T00:15:00"/>
    <b v="1"/>
    <n v="79"/>
    <d v="1899-12-30T01:19:00"/>
    <d v="1899-12-30T01:00:00"/>
    <x v="0"/>
    <x v="713"/>
  </r>
  <r>
    <x v="6"/>
    <s v="Cliente_239"/>
    <n v="3"/>
    <d v="2023-04-07T03:16:00"/>
    <d v="2023-04-07T06:25:00"/>
    <x v="2"/>
    <x v="0"/>
    <x v="2"/>
    <x v="678"/>
    <x v="0"/>
    <x v="730"/>
    <x v="9"/>
    <x v="6"/>
    <m/>
    <m/>
    <m/>
    <n v="64"/>
    <x v="6"/>
    <x v="6"/>
    <s v="03:16"/>
    <s v="06:25"/>
    <d v="1899-12-30T03:09:00"/>
    <d v="1899-12-30T03:09:00"/>
    <m/>
    <b v="0"/>
    <n v="47"/>
    <d v="1899-12-30T00:47:00"/>
    <d v="1899-12-30T02:22:00"/>
    <x v="0"/>
    <x v="714"/>
  </r>
  <r>
    <x v="14"/>
    <s v="Cliente_770"/>
    <n v="3"/>
    <d v="2023-04-07T03:17:00"/>
    <d v="2023-04-07T07:13:00"/>
    <x v="4"/>
    <x v="0"/>
    <x v="2"/>
    <x v="679"/>
    <x v="0"/>
    <x v="731"/>
    <x v="2"/>
    <x v="2"/>
    <s v=" Plato_10"/>
    <s v=" Plato_19"/>
    <m/>
    <n v="306"/>
    <x v="6"/>
    <x v="6"/>
    <s v="03:17"/>
    <s v="07:13"/>
    <d v="1899-12-30T03:56:00"/>
    <d v="1899-12-30T03:56:00"/>
    <m/>
    <b v="0"/>
    <n v="121"/>
    <d v="1899-12-30T02:01:00"/>
    <d v="1899-12-30T01:55:00"/>
    <x v="0"/>
    <x v="715"/>
  </r>
  <r>
    <x v="9"/>
    <s v="Cliente_359"/>
    <n v="6"/>
    <d v="2023-04-07T03:40:00"/>
    <d v="2023-04-07T05:28:00"/>
    <x v="4"/>
    <x v="2"/>
    <x v="2"/>
    <x v="680"/>
    <x v="1"/>
    <x v="732"/>
    <x v="10"/>
    <x v="17"/>
    <s v=" Plato_7"/>
    <s v=" Plato_6"/>
    <m/>
    <n v="186"/>
    <x v="6"/>
    <x v="6"/>
    <s v="03:40"/>
    <s v="05:28"/>
    <d v="1899-12-30T01:48:00"/>
    <d v="1899-12-30T01:48:00"/>
    <m/>
    <b v="0"/>
    <n v="74"/>
    <d v="1899-12-30T01:14:00"/>
    <d v="1899-12-30T00:34:00"/>
    <x v="0"/>
    <x v="716"/>
  </r>
  <r>
    <x v="9"/>
    <s v="Cliente_888"/>
    <n v="2"/>
    <d v="2023-04-07T02:27:00"/>
    <d v="2023-04-07T04:57:00"/>
    <x v="2"/>
    <x v="0"/>
    <x v="1"/>
    <x v="681"/>
    <x v="1"/>
    <x v="733"/>
    <x v="5"/>
    <x v="6"/>
    <s v=" Plato_7"/>
    <s v=" Plato_12"/>
    <m/>
    <n v="139"/>
    <x v="6"/>
    <x v="6"/>
    <s v="02:27"/>
    <s v="04:57"/>
    <d v="1899-12-30T02:30:00"/>
    <d v="1899-12-30T02:30:00"/>
    <m/>
    <b v="0"/>
    <n v="52"/>
    <d v="1899-12-30T00:52:00"/>
    <d v="1899-12-30T01:38:00"/>
    <x v="0"/>
    <x v="717"/>
  </r>
  <r>
    <x v="2"/>
    <s v="Cliente_154"/>
    <n v="4"/>
    <d v="2023-04-07T01:52:00"/>
    <d v="2023-04-07T03:47:00"/>
    <x v="0"/>
    <x v="1"/>
    <x v="2"/>
    <x v="682"/>
    <x v="1"/>
    <x v="734"/>
    <x v="0"/>
    <x v="19"/>
    <s v=" Plato_15"/>
    <m/>
    <m/>
    <n v="142"/>
    <x v="6"/>
    <x v="6"/>
    <s v="01:52"/>
    <s v="03:47"/>
    <d v="1899-12-30T01:55:00"/>
    <d v="1899-12-30T01:55:00"/>
    <m/>
    <b v="0"/>
    <n v="87"/>
    <d v="1899-12-30T01:27:00"/>
    <d v="1899-12-30T00:28:00"/>
    <x v="0"/>
    <x v="718"/>
  </r>
  <r>
    <x v="6"/>
    <s v="Cliente_301"/>
    <n v="2"/>
    <d v="2023-04-07T01:08:00"/>
    <d v="2023-04-07T03:24:00"/>
    <x v="4"/>
    <x v="1"/>
    <x v="2"/>
    <x v="506"/>
    <x v="2"/>
    <x v="735"/>
    <x v="0"/>
    <x v="7"/>
    <s v=" Plato_16"/>
    <s v=" Plato_17"/>
    <m/>
    <n v="215"/>
    <x v="6"/>
    <x v="6"/>
    <s v="01:08"/>
    <s v="03:24"/>
    <d v="1899-12-30T02:31:00"/>
    <d v="1899-12-30T02:16:00"/>
    <d v="1899-12-30T00:15:00"/>
    <b v="1"/>
    <n v="92"/>
    <d v="1899-12-30T01:32:00"/>
    <d v="1899-12-30T00:59:00"/>
    <x v="0"/>
    <x v="719"/>
  </r>
  <r>
    <x v="1"/>
    <s v="Cliente_635"/>
    <n v="1"/>
    <d v="2023-04-07T00:39:00"/>
    <d v="2023-04-07T03:06:00"/>
    <x v="2"/>
    <x v="1"/>
    <x v="0"/>
    <x v="683"/>
    <x v="0"/>
    <x v="736"/>
    <x v="3"/>
    <x v="11"/>
    <s v=" Plato_2"/>
    <m/>
    <m/>
    <n v="118"/>
    <x v="6"/>
    <x v="6"/>
    <s v="00:39"/>
    <s v="03:06"/>
    <d v="1899-12-30T02:27:00"/>
    <d v="1899-12-30T02:27:00"/>
    <m/>
    <b v="0"/>
    <n v="22"/>
    <d v="1899-12-30T00:22:00"/>
    <d v="1899-12-30T02:05:00"/>
    <x v="0"/>
    <x v="720"/>
  </r>
  <r>
    <x v="8"/>
    <s v="Cliente_70"/>
    <n v="1"/>
    <d v="2023-04-07T00:51:00"/>
    <d v="2023-04-07T02:04:00"/>
    <x v="0"/>
    <x v="0"/>
    <x v="2"/>
    <x v="684"/>
    <x v="2"/>
    <x v="737"/>
    <x v="0"/>
    <x v="14"/>
    <s v=" Plato_16"/>
    <s v=" Plato_4"/>
    <m/>
    <n v="134"/>
    <x v="6"/>
    <x v="6"/>
    <s v="00:51"/>
    <s v="02:04"/>
    <d v="1899-12-30T01:28:00"/>
    <d v="1899-12-30T01:13:00"/>
    <d v="1899-12-30T00:15:00"/>
    <b v="1"/>
    <n v="94"/>
    <d v="1899-12-30T01:34:00"/>
    <d v="1899-12-30T00:00:00"/>
    <x v="1"/>
    <x v="721"/>
  </r>
  <r>
    <x v="0"/>
    <s v="Cliente_484"/>
    <n v="5"/>
    <d v="2023-04-07T03:53:00"/>
    <d v="2023-04-07T06:10:00"/>
    <x v="2"/>
    <x v="0"/>
    <x v="0"/>
    <x v="685"/>
    <x v="0"/>
    <x v="738"/>
    <x v="1"/>
    <x v="19"/>
    <m/>
    <m/>
    <m/>
    <n v="46"/>
    <x v="6"/>
    <x v="6"/>
    <s v="03:53"/>
    <s v="06:10"/>
    <d v="1899-12-30T02:17:00"/>
    <d v="1899-12-30T02:17:00"/>
    <m/>
    <b v="0"/>
    <n v="54"/>
    <d v="1899-12-30T00:54:00"/>
    <d v="1899-12-30T01:23:00"/>
    <x v="0"/>
    <x v="722"/>
  </r>
  <r>
    <x v="11"/>
    <s v="Cliente_297"/>
    <n v="6"/>
    <d v="2023-04-07T03:49:00"/>
    <d v="2023-04-07T06:24:00"/>
    <x v="1"/>
    <x v="0"/>
    <x v="0"/>
    <x v="686"/>
    <x v="0"/>
    <x v="739"/>
    <x v="8"/>
    <x v="10"/>
    <s v=" Plato_15"/>
    <s v=" Plato_19"/>
    <s v=" Plato_14"/>
    <n v="293"/>
    <x v="6"/>
    <x v="6"/>
    <s v="03:49"/>
    <s v="06:24"/>
    <d v="1899-12-30T02:35:00"/>
    <d v="1899-12-30T02:35:00"/>
    <m/>
    <b v="0"/>
    <n v="113"/>
    <d v="1899-12-30T01:53:00"/>
    <d v="1899-12-30T00:42:00"/>
    <x v="0"/>
    <x v="723"/>
  </r>
  <r>
    <x v="9"/>
    <s v="Cliente_196"/>
    <n v="4"/>
    <d v="2023-04-07T00:29:00"/>
    <d v="2023-04-07T04:23:00"/>
    <x v="2"/>
    <x v="0"/>
    <x v="0"/>
    <x v="367"/>
    <x v="2"/>
    <x v="740"/>
    <x v="7"/>
    <x v="0"/>
    <s v=" Plato_9"/>
    <s v=" Plato_11"/>
    <s v=" Plato_16"/>
    <n v="285"/>
    <x v="6"/>
    <x v="6"/>
    <s v="00:29"/>
    <s v="04:23"/>
    <d v="1899-12-30T04:09:00"/>
    <d v="1899-12-30T03:54:00"/>
    <d v="1899-12-30T00:15:00"/>
    <b v="1"/>
    <n v="165"/>
    <d v="1899-12-30T02:45:00"/>
    <d v="1899-12-30T01:24:00"/>
    <x v="0"/>
    <x v="724"/>
  </r>
  <r>
    <x v="2"/>
    <s v="Cliente_320"/>
    <n v="4"/>
    <d v="2023-04-07T00:36:00"/>
    <d v="2023-04-07T02:22:00"/>
    <x v="2"/>
    <x v="1"/>
    <x v="2"/>
    <x v="687"/>
    <x v="0"/>
    <x v="741"/>
    <x v="1"/>
    <x v="1"/>
    <s v=" Plato_2"/>
    <s v=" Plato_10"/>
    <s v=" Plato_12"/>
    <n v="166"/>
    <x v="6"/>
    <x v="6"/>
    <s v="00:36"/>
    <s v="02:22"/>
    <d v="1899-12-30T01:46:00"/>
    <d v="1899-12-30T01:46:00"/>
    <m/>
    <b v="0"/>
    <n v="145"/>
    <d v="1899-12-30T02:25:00"/>
    <d v="1899-12-30T00:00:00"/>
    <x v="1"/>
    <x v="725"/>
  </r>
  <r>
    <x v="19"/>
    <s v="Cliente_597"/>
    <n v="2"/>
    <d v="2023-04-07T03:47:00"/>
    <d v="2023-04-07T07:44:00"/>
    <x v="0"/>
    <x v="0"/>
    <x v="0"/>
    <x v="688"/>
    <x v="2"/>
    <x v="742"/>
    <x v="2"/>
    <x v="14"/>
    <s v=" Plato_4"/>
    <s v=" Plato_14"/>
    <m/>
    <n v="134"/>
    <x v="6"/>
    <x v="6"/>
    <s v="03:47"/>
    <s v="07:44"/>
    <d v="1899-12-30T04:12:00"/>
    <d v="1899-12-30T03:57:00"/>
    <d v="1899-12-30T00:15:00"/>
    <b v="1"/>
    <n v="143"/>
    <d v="1899-12-30T02:23:00"/>
    <d v="1899-12-30T01:49:00"/>
    <x v="0"/>
    <x v="726"/>
  </r>
  <r>
    <x v="7"/>
    <s v="Cliente_974"/>
    <n v="1"/>
    <d v="2023-04-07T01:59:00"/>
    <d v="2023-04-07T05:49:00"/>
    <x v="1"/>
    <x v="0"/>
    <x v="2"/>
    <x v="689"/>
    <x v="1"/>
    <x v="743"/>
    <x v="0"/>
    <x v="13"/>
    <s v=" Plato_9"/>
    <m/>
    <m/>
    <n v="76"/>
    <x v="6"/>
    <x v="6"/>
    <s v="01:59"/>
    <s v="05:49"/>
    <d v="1899-12-30T03:50:00"/>
    <d v="1899-12-30T03:50:00"/>
    <m/>
    <b v="0"/>
    <n v="67"/>
    <d v="1899-12-30T01:07:00"/>
    <d v="1899-12-30T02:43:00"/>
    <x v="0"/>
    <x v="727"/>
  </r>
  <r>
    <x v="3"/>
    <s v="Cliente_90"/>
    <n v="1"/>
    <d v="2023-04-07T02:34:00"/>
    <d v="2023-04-07T04:52:00"/>
    <x v="3"/>
    <x v="0"/>
    <x v="1"/>
    <x v="690"/>
    <x v="1"/>
    <x v="744"/>
    <x v="6"/>
    <x v="5"/>
    <s v=" Plato_7"/>
    <s v=" Plato_1"/>
    <s v=" Plato_6"/>
    <n v="284"/>
    <x v="6"/>
    <x v="6"/>
    <s v="02:34"/>
    <s v="04:52"/>
    <d v="1899-12-30T02:18:00"/>
    <d v="1899-12-30T02:18:00"/>
    <m/>
    <b v="0"/>
    <n v="73"/>
    <d v="1899-12-30T01:13:00"/>
    <d v="1899-12-30T01:05:00"/>
    <x v="0"/>
    <x v="728"/>
  </r>
  <r>
    <x v="18"/>
    <s v="Cliente_950"/>
    <n v="2"/>
    <d v="2023-04-07T03:10:00"/>
    <d v="2023-04-07T06:27:00"/>
    <x v="1"/>
    <x v="0"/>
    <x v="2"/>
    <x v="449"/>
    <x v="2"/>
    <x v="745"/>
    <x v="9"/>
    <x v="5"/>
    <s v=" Plato_15"/>
    <m/>
    <m/>
    <n v="201"/>
    <x v="6"/>
    <x v="6"/>
    <s v="03:10"/>
    <s v="06:27"/>
    <d v="1899-12-30T03:32:00"/>
    <d v="1899-12-30T03:17:00"/>
    <d v="1899-12-30T00:15:00"/>
    <b v="1"/>
    <n v="77"/>
    <d v="1899-12-30T01:17:00"/>
    <d v="1899-12-30T02:15:00"/>
    <x v="0"/>
    <x v="729"/>
  </r>
  <r>
    <x v="11"/>
    <s v="Cliente_446"/>
    <n v="3"/>
    <d v="2023-04-07T02:53:00"/>
    <d v="2023-04-07T04:49:00"/>
    <x v="1"/>
    <x v="1"/>
    <x v="0"/>
    <x v="691"/>
    <x v="0"/>
    <x v="746"/>
    <x v="7"/>
    <x v="15"/>
    <m/>
    <m/>
    <m/>
    <n v="25"/>
    <x v="6"/>
    <x v="6"/>
    <s v="02:53"/>
    <s v="04:49"/>
    <d v="1899-12-30T01:56:00"/>
    <d v="1899-12-30T01:56:00"/>
    <m/>
    <b v="0"/>
    <n v="28"/>
    <d v="1899-12-30T00:28:00"/>
    <d v="1899-12-30T01:28:00"/>
    <x v="0"/>
    <x v="730"/>
  </r>
  <r>
    <x v="10"/>
    <s v="Cliente_298"/>
    <n v="4"/>
    <d v="2023-04-07T02:32:00"/>
    <d v="2023-04-07T05:58:00"/>
    <x v="2"/>
    <x v="0"/>
    <x v="2"/>
    <x v="692"/>
    <x v="0"/>
    <x v="747"/>
    <x v="5"/>
    <x v="6"/>
    <s v=" Plato_10"/>
    <m/>
    <m/>
    <n v="110"/>
    <x v="6"/>
    <x v="6"/>
    <s v="02:32"/>
    <s v="05:58"/>
    <d v="1899-12-30T03:26:00"/>
    <d v="1899-12-30T03:26:00"/>
    <m/>
    <b v="0"/>
    <n v="37"/>
    <d v="1899-12-30T00:37:00"/>
    <d v="1899-12-30T02:49:00"/>
    <x v="0"/>
    <x v="731"/>
  </r>
  <r>
    <x v="15"/>
    <s v="Cliente_446"/>
    <n v="2"/>
    <d v="2023-04-07T01:21:00"/>
    <d v="2023-04-07T02:52:00"/>
    <x v="4"/>
    <x v="0"/>
    <x v="0"/>
    <x v="693"/>
    <x v="2"/>
    <x v="748"/>
    <x v="4"/>
    <x v="5"/>
    <m/>
    <m/>
    <m/>
    <n v="70"/>
    <x v="6"/>
    <x v="6"/>
    <s v="01:21"/>
    <s v="02:52"/>
    <d v="1899-12-30T01:46:00"/>
    <d v="1899-12-30T01:31:00"/>
    <d v="1899-12-30T00:15:00"/>
    <b v="1"/>
    <n v="8"/>
    <d v="1899-12-30T00:08:00"/>
    <d v="1899-12-30T01:38:00"/>
    <x v="0"/>
    <x v="732"/>
  </r>
  <r>
    <x v="1"/>
    <s v="Cliente_304"/>
    <n v="4"/>
    <d v="2023-04-07T01:46:00"/>
    <d v="2023-04-07T03:00:00"/>
    <x v="1"/>
    <x v="0"/>
    <x v="2"/>
    <x v="694"/>
    <x v="1"/>
    <x v="749"/>
    <x v="6"/>
    <x v="1"/>
    <s v=" Plato_10"/>
    <m/>
    <m/>
    <n v="119"/>
    <x v="6"/>
    <x v="6"/>
    <s v="01:46"/>
    <s v="03:00"/>
    <d v="1899-12-30T01:14:00"/>
    <d v="1899-12-30T01:14:00"/>
    <m/>
    <b v="0"/>
    <n v="86"/>
    <d v="1899-12-30T01:26:00"/>
    <d v="1899-12-30T00:00:00"/>
    <x v="1"/>
    <x v="733"/>
  </r>
  <r>
    <x v="6"/>
    <s v="Cliente_157"/>
    <n v="6"/>
    <d v="2023-04-07T01:32:00"/>
    <d v="2023-04-07T03:10:00"/>
    <x v="2"/>
    <x v="1"/>
    <x v="2"/>
    <x v="695"/>
    <x v="1"/>
    <x v="750"/>
    <x v="2"/>
    <x v="11"/>
    <s v=" Plato_1"/>
    <s v=" Plato_5"/>
    <m/>
    <n v="170"/>
    <x v="6"/>
    <x v="6"/>
    <s v="01:32"/>
    <s v="03:10"/>
    <d v="1899-12-30T01:38:00"/>
    <d v="1899-12-30T01:38:00"/>
    <m/>
    <b v="0"/>
    <n v="87"/>
    <d v="1899-12-30T01:27:00"/>
    <d v="1899-12-30T00:11:00"/>
    <x v="0"/>
    <x v="734"/>
  </r>
  <r>
    <x v="3"/>
    <s v="Cliente_736"/>
    <n v="5"/>
    <d v="2023-04-07T02:05:00"/>
    <d v="2023-04-07T04:23:00"/>
    <x v="0"/>
    <x v="0"/>
    <x v="2"/>
    <x v="696"/>
    <x v="1"/>
    <x v="751"/>
    <x v="4"/>
    <x v="8"/>
    <m/>
    <m/>
    <m/>
    <n v="60"/>
    <x v="6"/>
    <x v="6"/>
    <s v="02:05"/>
    <s v="04:23"/>
    <d v="1899-12-30T02:18:00"/>
    <d v="1899-12-30T02:18:00"/>
    <m/>
    <b v="0"/>
    <n v="30"/>
    <d v="1899-12-30T00:30:00"/>
    <d v="1899-12-30T01:48:00"/>
    <x v="0"/>
    <x v="735"/>
  </r>
  <r>
    <x v="7"/>
    <s v="Cliente_827"/>
    <n v="4"/>
    <d v="2023-04-07T02:27:00"/>
    <d v="2023-04-07T04:38:00"/>
    <x v="4"/>
    <x v="0"/>
    <x v="0"/>
    <x v="697"/>
    <x v="1"/>
    <x v="752"/>
    <x v="9"/>
    <x v="6"/>
    <s v=" Plato_14"/>
    <s v=" Plato_7"/>
    <s v=" Plato_19"/>
    <n v="163"/>
    <x v="6"/>
    <x v="6"/>
    <s v="02:27"/>
    <s v="04:38"/>
    <d v="1899-12-30T02:11:00"/>
    <d v="1899-12-30T02:11:00"/>
    <m/>
    <b v="0"/>
    <n v="128"/>
    <d v="1899-12-30T02:08:00"/>
    <d v="1899-12-30T00:03:00"/>
    <x v="0"/>
    <x v="736"/>
  </r>
  <r>
    <x v="4"/>
    <s v="Cliente_871"/>
    <n v="3"/>
    <d v="2023-04-07T03:21:00"/>
    <d v="2023-04-07T04:36:00"/>
    <x v="0"/>
    <x v="0"/>
    <x v="2"/>
    <x v="164"/>
    <x v="0"/>
    <x v="753"/>
    <x v="0"/>
    <x v="0"/>
    <s v=" Plato_6"/>
    <s v=" Plato_16"/>
    <m/>
    <n v="237"/>
    <x v="6"/>
    <x v="6"/>
    <s v="03:21"/>
    <s v="04:36"/>
    <d v="1899-12-30T01:15:00"/>
    <d v="1899-12-30T01:15:00"/>
    <m/>
    <b v="0"/>
    <n v="89"/>
    <d v="1899-12-30T01:29:00"/>
    <d v="1899-12-30T00:00:00"/>
    <x v="1"/>
    <x v="737"/>
  </r>
  <r>
    <x v="14"/>
    <s v="Cliente_743"/>
    <n v="3"/>
    <d v="2023-04-07T02:01:00"/>
    <d v="2023-04-07T04:27:00"/>
    <x v="2"/>
    <x v="0"/>
    <x v="2"/>
    <x v="698"/>
    <x v="2"/>
    <x v="754"/>
    <x v="2"/>
    <x v="16"/>
    <s v=" Plato_1"/>
    <s v=" Plato_12"/>
    <s v=" Plato_9"/>
    <n v="211"/>
    <x v="6"/>
    <x v="6"/>
    <s v="02:01"/>
    <s v="04:27"/>
    <d v="1899-12-30T02:41:00"/>
    <d v="1899-12-30T02:26:00"/>
    <d v="1899-12-30T00:15:00"/>
    <b v="1"/>
    <n v="109"/>
    <d v="1899-12-30T01:49:00"/>
    <d v="1899-12-30T00:52:00"/>
    <x v="0"/>
    <x v="738"/>
  </r>
  <r>
    <x v="7"/>
    <s v="Cliente_428"/>
    <n v="1"/>
    <d v="2023-04-07T03:53:00"/>
    <d v="2023-04-07T07:51:00"/>
    <x v="1"/>
    <x v="2"/>
    <x v="2"/>
    <x v="699"/>
    <x v="1"/>
    <x v="755"/>
    <x v="4"/>
    <x v="1"/>
    <s v=" Plato_12"/>
    <m/>
    <m/>
    <n v="50"/>
    <x v="6"/>
    <x v="6"/>
    <s v="03:53"/>
    <s v="07:51"/>
    <d v="1899-12-30T03:58:00"/>
    <d v="1899-12-30T03:58:00"/>
    <m/>
    <b v="0"/>
    <n v="34"/>
    <d v="1899-12-30T00:34:00"/>
    <d v="1899-12-30T03:24:00"/>
    <x v="0"/>
    <x v="739"/>
  </r>
  <r>
    <x v="3"/>
    <s v="Cliente_750"/>
    <n v="6"/>
    <d v="2023-04-07T01:47:00"/>
    <d v="2023-04-07T04:42:00"/>
    <x v="2"/>
    <x v="0"/>
    <x v="0"/>
    <x v="700"/>
    <x v="0"/>
    <x v="756"/>
    <x v="2"/>
    <x v="8"/>
    <m/>
    <m/>
    <m/>
    <n v="60"/>
    <x v="6"/>
    <x v="6"/>
    <s v="01:47"/>
    <s v="04:42"/>
    <d v="1899-12-30T02:55:00"/>
    <d v="1899-12-30T02:55:00"/>
    <m/>
    <b v="0"/>
    <n v="40"/>
    <d v="1899-12-30T00:40:00"/>
    <d v="1899-12-30T02:15:00"/>
    <x v="0"/>
    <x v="740"/>
  </r>
  <r>
    <x v="13"/>
    <s v="Cliente_808"/>
    <n v="4"/>
    <d v="2023-04-07T00:17:00"/>
    <d v="2023-04-07T02:10:00"/>
    <x v="0"/>
    <x v="1"/>
    <x v="1"/>
    <x v="701"/>
    <x v="0"/>
    <x v="757"/>
    <x v="4"/>
    <x v="8"/>
    <s v=" Plato_5"/>
    <m/>
    <m/>
    <n v="52"/>
    <x v="6"/>
    <x v="6"/>
    <s v="00:17"/>
    <s v="02:10"/>
    <d v="1899-12-30T01:53:00"/>
    <d v="1899-12-30T01:53:00"/>
    <m/>
    <b v="0"/>
    <n v="41"/>
    <d v="1899-12-30T00:41:00"/>
    <d v="1899-12-30T01:12:00"/>
    <x v="0"/>
    <x v="741"/>
  </r>
  <r>
    <x v="2"/>
    <s v="Cliente_376"/>
    <n v="5"/>
    <d v="2023-04-07T00:40:00"/>
    <d v="2023-04-07T03:45:00"/>
    <x v="1"/>
    <x v="0"/>
    <x v="2"/>
    <x v="702"/>
    <x v="0"/>
    <x v="758"/>
    <x v="10"/>
    <x v="3"/>
    <s v=" Plato_6"/>
    <s v=" Plato_1"/>
    <s v=" Plato_9"/>
    <n v="342"/>
    <x v="6"/>
    <x v="6"/>
    <s v="00:40"/>
    <s v="03:45"/>
    <d v="1899-12-30T03:05:00"/>
    <d v="1899-12-30T03:05:00"/>
    <m/>
    <b v="0"/>
    <n v="196"/>
    <d v="1899-12-30T03:16:00"/>
    <d v="1899-12-30T00:00:00"/>
    <x v="1"/>
    <x v="742"/>
  </r>
  <r>
    <x v="16"/>
    <s v="Cliente_721"/>
    <n v="6"/>
    <d v="2023-04-07T00:25:00"/>
    <d v="2023-04-07T01:40:00"/>
    <x v="4"/>
    <x v="0"/>
    <x v="2"/>
    <x v="475"/>
    <x v="1"/>
    <x v="759"/>
    <x v="10"/>
    <x v="5"/>
    <m/>
    <m/>
    <m/>
    <n v="105"/>
    <x v="6"/>
    <x v="6"/>
    <s v="00:25"/>
    <s v="01:40"/>
    <d v="1899-12-30T01:15:00"/>
    <d v="1899-12-30T01:15:00"/>
    <m/>
    <b v="0"/>
    <n v="20"/>
    <d v="1899-12-30T00:20:00"/>
    <d v="1899-12-30T00:55:00"/>
    <x v="0"/>
    <x v="743"/>
  </r>
  <r>
    <x v="17"/>
    <s v="Cliente_782"/>
    <n v="4"/>
    <d v="2023-04-07T02:39:00"/>
    <d v="2023-04-07T03:42:00"/>
    <x v="0"/>
    <x v="1"/>
    <x v="2"/>
    <x v="703"/>
    <x v="1"/>
    <x v="760"/>
    <x v="0"/>
    <x v="0"/>
    <s v=" Plato_16"/>
    <s v=" Plato_14"/>
    <m/>
    <n v="174"/>
    <x v="6"/>
    <x v="6"/>
    <s v="02:39"/>
    <s v="03:42"/>
    <d v="1899-12-30T01:03:00"/>
    <d v="1899-12-30T01:03:00"/>
    <m/>
    <b v="0"/>
    <n v="102"/>
    <d v="1899-12-30T01:42:00"/>
    <d v="1899-12-30T00:00:00"/>
    <x v="1"/>
    <x v="744"/>
  </r>
  <r>
    <x v="17"/>
    <s v="Cliente_729"/>
    <n v="3"/>
    <d v="2023-04-07T01:18:00"/>
    <d v="2023-04-07T03:25:00"/>
    <x v="3"/>
    <x v="1"/>
    <x v="2"/>
    <x v="704"/>
    <x v="0"/>
    <x v="761"/>
    <x v="7"/>
    <x v="16"/>
    <s v=" Plato_10"/>
    <m/>
    <m/>
    <n v="99"/>
    <x v="6"/>
    <x v="6"/>
    <s v="01:18"/>
    <s v="03:25"/>
    <d v="1899-12-30T02:07:00"/>
    <d v="1899-12-30T02:07:00"/>
    <m/>
    <b v="0"/>
    <n v="29"/>
    <d v="1899-12-30T00:29:00"/>
    <d v="1899-12-30T01:38:00"/>
    <x v="0"/>
    <x v="745"/>
  </r>
  <r>
    <x v="13"/>
    <s v="Cliente_351"/>
    <n v="3"/>
    <d v="2023-04-07T03:49:00"/>
    <d v="2023-04-07T05:12:00"/>
    <x v="4"/>
    <x v="0"/>
    <x v="2"/>
    <x v="705"/>
    <x v="0"/>
    <x v="762"/>
    <x v="10"/>
    <x v="3"/>
    <s v=" Plato_12"/>
    <m/>
    <m/>
    <n v="104"/>
    <x v="6"/>
    <x v="6"/>
    <s v="03:49"/>
    <s v="05:12"/>
    <d v="1899-12-30T01:23:00"/>
    <d v="1899-12-30T01:23:00"/>
    <m/>
    <b v="0"/>
    <n v="32"/>
    <d v="1899-12-30T00:32:00"/>
    <d v="1899-12-30T00:51:00"/>
    <x v="0"/>
    <x v="746"/>
  </r>
  <r>
    <x v="2"/>
    <s v="Cliente_227"/>
    <n v="1"/>
    <d v="2023-04-07T03:30:00"/>
    <d v="2023-04-07T05:46:00"/>
    <x v="4"/>
    <x v="2"/>
    <x v="2"/>
    <x v="706"/>
    <x v="2"/>
    <x v="763"/>
    <x v="1"/>
    <x v="18"/>
    <s v=" Plato_18"/>
    <s v=" Plato_7"/>
    <m/>
    <n v="85"/>
    <x v="6"/>
    <x v="6"/>
    <s v="03:30"/>
    <s v="05:46"/>
    <d v="1899-12-30T02:31:00"/>
    <d v="1899-12-30T02:16:00"/>
    <d v="1899-12-30T00:15:00"/>
    <b v="1"/>
    <n v="112"/>
    <d v="1899-12-30T01:52:00"/>
    <d v="1899-12-30T00:39:00"/>
    <x v="0"/>
    <x v="747"/>
  </r>
  <r>
    <x v="2"/>
    <s v="Cliente_825"/>
    <n v="4"/>
    <d v="2023-04-07T00:24:00"/>
    <d v="2023-04-07T01:37:00"/>
    <x v="0"/>
    <x v="2"/>
    <x v="2"/>
    <x v="707"/>
    <x v="1"/>
    <x v="764"/>
    <x v="9"/>
    <x v="14"/>
    <s v=" Plato_16"/>
    <s v=" Plato_13"/>
    <s v=" Plato_19"/>
    <n v="233"/>
    <x v="6"/>
    <x v="6"/>
    <s v="00:24"/>
    <s v="01:37"/>
    <d v="1899-12-30T01:13:00"/>
    <d v="1899-12-30T01:13:00"/>
    <m/>
    <b v="0"/>
    <n v="164"/>
    <d v="1899-12-30T02:44:00"/>
    <d v="1899-12-30T00:00:00"/>
    <x v="1"/>
    <x v="748"/>
  </r>
  <r>
    <x v="6"/>
    <s v="Cliente_175"/>
    <n v="6"/>
    <d v="2023-04-07T01:34:00"/>
    <d v="2023-04-07T04:50:00"/>
    <x v="2"/>
    <x v="2"/>
    <x v="2"/>
    <x v="631"/>
    <x v="0"/>
    <x v="765"/>
    <x v="10"/>
    <x v="8"/>
    <s v=" Plato_12"/>
    <s v=" Plato_3"/>
    <s v=" Plato_14"/>
    <n v="185"/>
    <x v="6"/>
    <x v="6"/>
    <s v="01:34"/>
    <s v="04:50"/>
    <d v="1899-12-30T03:16:00"/>
    <d v="1899-12-30T03:16:00"/>
    <m/>
    <b v="0"/>
    <n v="134"/>
    <d v="1899-12-30T02:14:00"/>
    <d v="1899-12-30T01:02:00"/>
    <x v="0"/>
    <x v="749"/>
  </r>
  <r>
    <x v="0"/>
    <s v="Cliente_757"/>
    <n v="3"/>
    <d v="2023-04-07T01:08:00"/>
    <d v="2023-04-07T03:57:00"/>
    <x v="2"/>
    <x v="1"/>
    <x v="2"/>
    <x v="607"/>
    <x v="0"/>
    <x v="766"/>
    <x v="8"/>
    <x v="11"/>
    <s v=" Plato_7"/>
    <s v=" Plato_13"/>
    <m/>
    <n v="169"/>
    <x v="6"/>
    <x v="6"/>
    <s v="01:08"/>
    <s v="03:57"/>
    <d v="1899-12-30T02:49:00"/>
    <d v="1899-12-30T02:49:00"/>
    <m/>
    <b v="0"/>
    <n v="85"/>
    <d v="1899-12-30T01:25:00"/>
    <d v="1899-12-30T01:24:00"/>
    <x v="0"/>
    <x v="7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A84047-ACC0-4434-816C-81789B2FAF95}" name="TablaDinámica3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40:I45" firstHeaderRow="1" firstDataRow="2" firstDataCol="1"/>
  <pivotFields count="30">
    <pivotField showAll="0"/>
    <pivotField showAll="0"/>
    <pivotField showAll="0"/>
    <pivotField numFmtId="22" showAll="0"/>
    <pivotField numFmtId="22"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4" showAll="0"/>
    <pivotField axis="axisCol" showAll="0">
      <items count="8">
        <item x="2"/>
        <item x="3"/>
        <item x="4"/>
        <item x="5"/>
        <item x="6"/>
        <item x="0"/>
        <item x="1"/>
        <item t="default"/>
      </items>
    </pivotField>
    <pivotField showAll="0"/>
    <pivotField showAll="0"/>
    <pivotField numFmtId="165" showAll="0"/>
    <pivotField numFmtId="165" showAll="0"/>
    <pivotField showAll="0"/>
    <pivotField showAll="0"/>
    <pivotField showAll="0"/>
    <pivotField numFmtId="165" showAll="0"/>
    <pivotField numFmtId="165" showAll="0"/>
    <pivotField showAll="0"/>
    <pivotField dataField="1" numFmtId="164" showAll="0">
      <items count="752">
        <item x="36"/>
        <item x="408"/>
        <item x="252"/>
        <item x="314"/>
        <item x="487"/>
        <item x="247"/>
        <item x="665"/>
        <item x="406"/>
        <item x="324"/>
        <item x="302"/>
        <item x="498"/>
        <item x="687"/>
        <item x="560"/>
        <item x="649"/>
        <item x="340"/>
        <item x="428"/>
        <item x="281"/>
        <item x="366"/>
        <item x="710"/>
        <item x="286"/>
        <item x="594"/>
        <item x="110"/>
        <item x="436"/>
        <item x="650"/>
        <item x="349"/>
        <item x="238"/>
        <item x="701"/>
        <item x="395"/>
        <item x="405"/>
        <item x="310"/>
        <item x="232"/>
        <item x="193"/>
        <item x="267"/>
        <item x="166"/>
        <item x="503"/>
        <item x="626"/>
        <item x="84"/>
        <item x="730"/>
        <item x="139"/>
        <item x="119"/>
        <item x="88"/>
        <item x="679"/>
        <item x="350"/>
        <item x="611"/>
        <item x="593"/>
        <item x="15"/>
        <item x="637"/>
        <item x="426"/>
        <item x="203"/>
        <item x="421"/>
        <item x="445"/>
        <item x="368"/>
        <item x="416"/>
        <item x="179"/>
        <item x="221"/>
        <item x="740"/>
        <item x="385"/>
        <item x="121"/>
        <item x="542"/>
        <item x="379"/>
        <item x="383"/>
        <item x="217"/>
        <item x="253"/>
        <item x="128"/>
        <item x="631"/>
        <item x="370"/>
        <item x="668"/>
        <item x="549"/>
        <item x="562"/>
        <item x="567"/>
        <item x="91"/>
        <item x="496"/>
        <item x="154"/>
        <item x="82"/>
        <item x="35"/>
        <item x="177"/>
        <item x="135"/>
        <item x="514"/>
        <item x="180"/>
        <item x="501"/>
        <item x="515"/>
        <item x="76"/>
        <item x="565"/>
        <item x="671"/>
        <item x="714"/>
        <item x="389"/>
        <item x="741"/>
        <item x="43"/>
        <item x="225"/>
        <item x="722"/>
        <item x="674"/>
        <item x="707"/>
        <item x="24"/>
        <item x="26"/>
        <item x="373"/>
        <item x="411"/>
        <item x="150"/>
        <item x="220"/>
        <item x="115"/>
        <item x="739"/>
        <item x="472"/>
        <item x="595"/>
        <item x="137"/>
        <item x="670"/>
        <item x="427"/>
        <item x="629"/>
        <item x="572"/>
        <item x="230"/>
        <item x="329"/>
        <item x="686"/>
        <item x="493"/>
        <item x="79"/>
        <item x="236"/>
        <item x="564"/>
        <item x="588"/>
        <item x="482"/>
        <item x="30"/>
        <item x="202"/>
        <item x="292"/>
        <item x="102"/>
        <item x="61"/>
        <item x="420"/>
        <item x="372"/>
        <item x="160"/>
        <item x="164"/>
        <item x="543"/>
        <item x="695"/>
        <item x="70"/>
        <item x="104"/>
        <item x="272"/>
        <item x="190"/>
        <item x="264"/>
        <item x="54"/>
        <item x="4"/>
        <item x="469"/>
        <item x="524"/>
        <item x="198"/>
        <item x="307"/>
        <item x="48"/>
        <item x="278"/>
        <item x="174"/>
        <item x="516"/>
        <item x="473"/>
        <item x="471"/>
        <item x="732"/>
        <item x="463"/>
        <item x="303"/>
        <item x="90"/>
        <item x="322"/>
        <item x="388"/>
        <item x="435"/>
        <item x="506"/>
        <item x="691"/>
        <item x="497"/>
        <item x="682"/>
        <item x="5"/>
        <item x="592"/>
        <item x="186"/>
        <item x="18"/>
        <item x="201"/>
        <item x="111"/>
        <item x="474"/>
        <item x="141"/>
        <item x="689"/>
        <item x="599"/>
        <item x="284"/>
        <item x="403"/>
        <item x="101"/>
        <item x="422"/>
        <item x="144"/>
        <item x="1"/>
        <item x="727"/>
        <item x="413"/>
        <item x="159"/>
        <item x="512"/>
        <item x="273"/>
        <item x="557"/>
        <item x="125"/>
        <item x="235"/>
        <item x="747"/>
        <item x="705"/>
        <item x="615"/>
        <item x="404"/>
        <item x="439"/>
        <item x="735"/>
        <item x="676"/>
        <item x="376"/>
        <item x="627"/>
        <item x="192"/>
        <item x="341"/>
        <item x="172"/>
        <item x="12"/>
        <item x="356"/>
        <item x="318"/>
        <item x="282"/>
        <item x="453"/>
        <item x="134"/>
        <item x="277"/>
        <item x="145"/>
        <item x="664"/>
        <item x="266"/>
        <item x="580"/>
        <item x="56"/>
        <item x="170"/>
        <item x="361"/>
        <item x="288"/>
        <item x="381"/>
        <item x="638"/>
        <item x="531"/>
        <item x="371"/>
        <item x="244"/>
        <item x="210"/>
        <item x="369"/>
        <item x="71"/>
        <item x="256"/>
        <item x="449"/>
        <item x="343"/>
        <item x="641"/>
        <item x="390"/>
        <item x="669"/>
        <item x="400"/>
        <item x="342"/>
        <item x="80"/>
        <item x="75"/>
        <item x="183"/>
        <item x="234"/>
        <item x="333"/>
        <item x="510"/>
        <item x="364"/>
        <item x="45"/>
        <item x="452"/>
        <item x="558"/>
        <item x="434"/>
        <item x="458"/>
        <item x="451"/>
        <item x="398"/>
        <item x="552"/>
        <item x="621"/>
        <item x="10"/>
        <item x="440"/>
        <item x="279"/>
        <item x="58"/>
        <item x="338"/>
        <item x="642"/>
        <item x="596"/>
        <item x="731"/>
        <item x="248"/>
        <item x="563"/>
        <item x="430"/>
        <item x="546"/>
        <item x="556"/>
        <item x="335"/>
        <item x="262"/>
        <item x="702"/>
        <item x="535"/>
        <item x="33"/>
        <item x="120"/>
        <item x="460"/>
        <item x="268"/>
        <item x="511"/>
        <item x="746"/>
        <item x="505"/>
        <item x="214"/>
        <item x="246"/>
        <item x="255"/>
        <item x="380"/>
        <item x="85"/>
        <item x="713"/>
        <item x="219"/>
        <item x="577"/>
        <item x="489"/>
        <item x="163"/>
        <item x="653"/>
        <item x="606"/>
        <item x="424"/>
        <item x="461"/>
        <item x="678"/>
        <item x="573"/>
        <item x="27"/>
        <item x="298"/>
        <item x="270"/>
        <item x="566"/>
        <item x="25"/>
        <item x="197"/>
        <item x="143"/>
        <item x="570"/>
        <item x="29"/>
        <item x="441"/>
        <item x="377"/>
        <item x="533"/>
        <item x="608"/>
        <item x="630"/>
        <item x="733"/>
        <item x="401"/>
        <item x="240"/>
        <item x="684"/>
        <item x="316"/>
        <item x="720"/>
        <item x="532"/>
        <item x="547"/>
        <item x="355"/>
        <item x="359"/>
        <item x="743"/>
        <item x="645"/>
        <item x="328"/>
        <item x="117"/>
        <item x="249"/>
        <item x="68"/>
        <item x="86"/>
        <item x="712"/>
        <item x="106"/>
        <item x="605"/>
        <item x="589"/>
        <item x="423"/>
        <item x="604"/>
        <item x="745"/>
        <item x="195"/>
        <item x="16"/>
        <item x="306"/>
        <item x="132"/>
        <item x="468"/>
        <item x="462"/>
        <item x="721"/>
        <item x="616"/>
        <item x="41"/>
        <item x="537"/>
        <item x="226"/>
        <item x="480"/>
        <item x="386"/>
        <item x="276"/>
        <item x="99"/>
        <item x="647"/>
        <item x="410"/>
        <item x="620"/>
        <item x="706"/>
        <item x="73"/>
        <item x="447"/>
        <item x="648"/>
        <item x="520"/>
        <item x="688"/>
        <item x="127"/>
        <item x="331"/>
        <item x="646"/>
        <item x="601"/>
        <item x="613"/>
        <item x="610"/>
        <item x="38"/>
        <item x="660"/>
        <item x="103"/>
        <item x="118"/>
        <item x="258"/>
        <item x="415"/>
        <item x="320"/>
        <item x="619"/>
        <item x="269"/>
        <item x="378"/>
        <item x="555"/>
        <item x="374"/>
        <item x="726"/>
        <item x="69"/>
        <item x="78"/>
        <item x="362"/>
        <item x="152"/>
        <item x="39"/>
        <item x="153"/>
        <item x="323"/>
        <item x="459"/>
        <item x="263"/>
        <item x="575"/>
        <item x="259"/>
        <item x="576"/>
        <item x="285"/>
        <item x="317"/>
        <item x="9"/>
        <item x="308"/>
        <item x="254"/>
        <item x="239"/>
        <item x="500"/>
        <item x="659"/>
        <item x="455"/>
        <item x="301"/>
        <item x="490"/>
        <item x="693"/>
        <item x="456"/>
        <item x="443"/>
        <item x="504"/>
        <item x="709"/>
        <item x="44"/>
        <item x="446"/>
        <item x="521"/>
        <item x="167"/>
        <item x="271"/>
        <item x="392"/>
        <item x="622"/>
        <item x="478"/>
        <item x="87"/>
        <item x="375"/>
        <item x="527"/>
        <item x="491"/>
        <item x="173"/>
        <item x="97"/>
        <item x="438"/>
        <item x="492"/>
        <item x="499"/>
        <item x="149"/>
        <item x="663"/>
        <item x="672"/>
        <item x="241"/>
        <item x="74"/>
        <item x="332"/>
        <item x="569"/>
        <item x="22"/>
        <item x="725"/>
        <item x="409"/>
        <item x="470"/>
        <item x="93"/>
        <item x="213"/>
        <item x="13"/>
        <item x="407"/>
        <item x="700"/>
        <item x="345"/>
        <item x="486"/>
        <item x="208"/>
        <item x="602"/>
        <item x="718"/>
        <item x="677"/>
        <item x="488"/>
        <item x="609"/>
        <item x="494"/>
        <item x="98"/>
        <item x="311"/>
        <item x="158"/>
        <item x="274"/>
        <item x="6"/>
        <item x="612"/>
        <item x="475"/>
        <item x="96"/>
        <item x="46"/>
        <item x="525"/>
        <item x="175"/>
        <item x="100"/>
        <item x="483"/>
        <item x="425"/>
        <item x="391"/>
        <item x="750"/>
        <item x="579"/>
        <item x="457"/>
        <item x="585"/>
        <item x="169"/>
        <item x="541"/>
        <item x="384"/>
        <item x="717"/>
        <item x="60"/>
        <item x="216"/>
        <item x="414"/>
        <item x="655"/>
        <item x="189"/>
        <item x="257"/>
        <item x="321"/>
        <item x="0"/>
        <item x="367"/>
        <item x="708"/>
        <item x="625"/>
        <item x="28"/>
        <item x="280"/>
        <item x="639"/>
        <item x="538"/>
        <item x="250"/>
        <item x="399"/>
        <item x="550"/>
        <item x="736"/>
        <item x="518"/>
        <item x="330"/>
        <item x="419"/>
        <item x="744"/>
        <item x="312"/>
        <item x="652"/>
        <item x="261"/>
        <item x="344"/>
        <item x="635"/>
        <item x="465"/>
        <item x="212"/>
        <item x="57"/>
        <item x="165"/>
        <item x="351"/>
        <item x="81"/>
        <item x="582"/>
        <item x="2"/>
        <item x="200"/>
        <item x="142"/>
        <item x="529"/>
        <item x="140"/>
        <item x="536"/>
        <item x="749"/>
        <item x="476"/>
        <item x="148"/>
        <item x="675"/>
        <item x="129"/>
        <item x="464"/>
        <item x="584"/>
        <item x="442"/>
        <item x="353"/>
        <item x="454"/>
        <item x="336"/>
        <item x="313"/>
        <item x="429"/>
        <item x="222"/>
        <item x="554"/>
        <item x="571"/>
        <item x="666"/>
        <item x="396"/>
        <item x="358"/>
        <item x="229"/>
        <item x="431"/>
        <item x="124"/>
        <item x="47"/>
        <item x="95"/>
        <item x="215"/>
        <item x="305"/>
        <item x="352"/>
        <item x="703"/>
        <item x="123"/>
        <item x="327"/>
        <item x="94"/>
        <item x="207"/>
        <item x="437"/>
        <item x="19"/>
        <item x="63"/>
        <item x="52"/>
        <item x="223"/>
        <item x="348"/>
        <item x="218"/>
        <item x="108"/>
        <item x="295"/>
        <item x="107"/>
        <item x="559"/>
        <item x="178"/>
        <item x="502"/>
        <item x="544"/>
        <item x="55"/>
        <item x="397"/>
        <item x="591"/>
        <item x="694"/>
        <item x="8"/>
        <item x="339"/>
        <item x="654"/>
        <item x="205"/>
        <item x="162"/>
        <item x="3"/>
        <item x="293"/>
        <item x="614"/>
        <item x="692"/>
        <item x="40"/>
        <item x="734"/>
        <item x="651"/>
        <item x="628"/>
        <item x="583"/>
        <item x="387"/>
        <item x="64"/>
        <item x="716"/>
        <item x="131"/>
        <item x="477"/>
        <item x="109"/>
        <item x="138"/>
        <item x="658"/>
        <item x="643"/>
        <item x="337"/>
        <item x="545"/>
        <item x="681"/>
        <item x="509"/>
        <item x="690"/>
        <item x="185"/>
        <item x="450"/>
        <item x="171"/>
        <item x="299"/>
        <item x="204"/>
        <item x="481"/>
        <item x="667"/>
        <item x="673"/>
        <item x="182"/>
        <item x="634"/>
        <item x="711"/>
        <item x="34"/>
        <item x="227"/>
        <item x="513"/>
        <item x="199"/>
        <item x="661"/>
        <item x="260"/>
        <item x="433"/>
        <item x="365"/>
        <item x="122"/>
        <item x="680"/>
        <item x="194"/>
        <item x="187"/>
        <item x="283"/>
        <item x="517"/>
        <item x="393"/>
        <item x="42"/>
        <item x="231"/>
        <item x="662"/>
        <item x="697"/>
        <item x="528"/>
        <item x="130"/>
        <item x="738"/>
        <item x="467"/>
        <item x="644"/>
        <item x="479"/>
        <item x="31"/>
        <item x="347"/>
        <item x="297"/>
        <item x="176"/>
        <item x="640"/>
        <item x="188"/>
        <item x="719"/>
        <item x="394"/>
        <item x="147"/>
        <item x="685"/>
        <item x="245"/>
        <item x="590"/>
        <item x="275"/>
        <item x="191"/>
        <item x="151"/>
        <item x="325"/>
        <item x="729"/>
        <item x="534"/>
        <item x="617"/>
        <item x="540"/>
        <item x="624"/>
        <item x="657"/>
        <item x="206"/>
        <item x="72"/>
        <item x="289"/>
        <item x="326"/>
        <item x="360"/>
        <item x="418"/>
        <item x="346"/>
        <item x="37"/>
        <item x="402"/>
        <item x="224"/>
        <item x="319"/>
        <item x="14"/>
        <item x="539"/>
        <item x="495"/>
        <item x="83"/>
        <item x="597"/>
        <item x="530"/>
        <item x="683"/>
        <item x="561"/>
        <item x="304"/>
        <item x="432"/>
        <item x="607"/>
        <item x="228"/>
        <item x="578"/>
        <item x="523"/>
        <item x="146"/>
        <item x="116"/>
        <item x="21"/>
        <item x="526"/>
        <item x="211"/>
        <item x="466"/>
        <item x="49"/>
        <item x="485"/>
        <item x="66"/>
        <item x="581"/>
        <item x="748"/>
        <item x="209"/>
        <item x="704"/>
        <item x="67"/>
        <item x="551"/>
        <item x="181"/>
        <item x="623"/>
        <item x="168"/>
        <item x="136"/>
        <item x="23"/>
        <item x="632"/>
        <item x="354"/>
        <item x="444"/>
        <item x="412"/>
        <item x="196"/>
        <item x="309"/>
        <item x="633"/>
        <item x="287"/>
        <item x="699"/>
        <item x="363"/>
        <item x="65"/>
        <item x="294"/>
        <item x="636"/>
        <item x="519"/>
        <item x="568"/>
        <item x="507"/>
        <item x="737"/>
        <item x="92"/>
        <item x="587"/>
        <item x="448"/>
        <item x="113"/>
        <item x="17"/>
        <item x="59"/>
        <item x="698"/>
        <item x="161"/>
        <item x="184"/>
        <item x="242"/>
        <item x="126"/>
        <item x="357"/>
        <item x="265"/>
        <item x="7"/>
        <item x="112"/>
        <item x="291"/>
        <item x="20"/>
        <item x="133"/>
        <item x="417"/>
        <item x="233"/>
        <item x="553"/>
        <item x="484"/>
        <item x="315"/>
        <item x="155"/>
        <item x="53"/>
        <item x="157"/>
        <item x="300"/>
        <item x="656"/>
        <item x="105"/>
        <item x="728"/>
        <item x="51"/>
        <item x="598"/>
        <item x="586"/>
        <item x="723"/>
        <item x="548"/>
        <item x="334"/>
        <item x="50"/>
        <item x="574"/>
        <item x="522"/>
        <item x="114"/>
        <item x="382"/>
        <item x="62"/>
        <item x="508"/>
        <item x="724"/>
        <item x="32"/>
        <item x="237"/>
        <item x="296"/>
        <item x="89"/>
        <item x="251"/>
        <item x="77"/>
        <item x="603"/>
        <item x="290"/>
        <item x="715"/>
        <item x="600"/>
        <item x="742"/>
        <item x="156"/>
        <item x="243"/>
        <item x="11"/>
        <item x="618"/>
        <item x="696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1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a de Ingresos" fld="29" baseField="0" baseItem="0" numFmtId="164"/>
  </dataFields>
  <formats count="1">
    <format dxfId="9">
      <pivotArea outline="0" collapsedLevelsAreSubtotals="1" fieldPosition="0"/>
    </format>
  </formats>
  <chartFormats count="1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8" format="1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8" format="1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8" format="2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54698E-4121-44D9-AFBA-0E1A2D3E209B}" name="TablaDinámica2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A22:B26" firstHeaderRow="1" firstDataRow="1" firstDataCol="1"/>
  <pivotFields count="30">
    <pivotField showAll="0"/>
    <pivotField showAll="0"/>
    <pivotField showAll="0"/>
    <pivotField numFmtId="22" showAll="0"/>
    <pivotField numFmtId="22"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64" showAll="0"/>
    <pivotField showAll="0"/>
    <pivotField dataField="1" showAll="0">
      <items count="7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t="default"/>
      </items>
    </pivotField>
    <pivotField showAll="0"/>
    <pivotField showAll="0"/>
    <pivotField showAll="0"/>
    <pivotField showAll="0"/>
    <pivotField showAll="0"/>
    <pivotField numFmtId="164" showAll="0"/>
    <pivotField numFmtId="14" showAll="0"/>
    <pivotField showAll="0"/>
    <pivotField showAll="0"/>
    <pivotField showAll="0"/>
    <pivotField numFmtId="165" showAll="0"/>
    <pivotField numFmtId="165" showAll="0"/>
    <pivotField showAll="0"/>
    <pivotField showAll="0"/>
    <pivotField showAll="0"/>
    <pivotField numFmtId="165" showAll="0"/>
    <pivotField numFmtId="165" showAll="0"/>
    <pivotField showAll="0"/>
    <pivotField numFmtId="164"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úmero de Orden" fld="10" subtotal="count" baseField="7" baseItem="0"/>
  </dataFields>
  <formats count="1">
    <format dxfId="10">
      <pivotArea outline="0" collapsedLevelsAreSubtotals="1" fieldPosition="0"/>
    </format>
  </formats>
  <chartFormats count="2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BD502C-753E-4F83-AEB6-B75DC1F61DE6}" name="TablaDinámica8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9">
  <location ref="A113:B119" firstHeaderRow="1" firstDataRow="1" firstDataCol="1"/>
  <pivotFields count="30">
    <pivotField showAll="0">
      <items count="21">
        <item x="15"/>
        <item x="10"/>
        <item x="3"/>
        <item x="17"/>
        <item x="16"/>
        <item x="1"/>
        <item x="5"/>
        <item x="4"/>
        <item x="12"/>
        <item x="0"/>
        <item x="7"/>
        <item x="14"/>
        <item x="18"/>
        <item x="9"/>
        <item x="8"/>
        <item x="11"/>
        <item x="6"/>
        <item x="13"/>
        <item x="19"/>
        <item x="2"/>
        <item t="default"/>
      </items>
    </pivotField>
    <pivotField showAll="0"/>
    <pivotField showAll="0"/>
    <pivotField numFmtId="22" showAll="0"/>
    <pivotField numFmtId="22" showAll="0"/>
    <pivotField axis="axisRow" showAll="0">
      <items count="6">
        <item x="1"/>
        <item x="2"/>
        <item x="0"/>
        <item x="4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numFmtId="164" showAll="0"/>
    <pivotField showAll="0">
      <items count="4">
        <item x="1"/>
        <item x="2"/>
        <item x="0"/>
        <item t="default"/>
      </items>
    </pivotField>
    <pivotField dataField="1" showAll="0">
      <items count="7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t="default"/>
      </items>
    </pivotField>
    <pivotField showAll="0">
      <items count="12">
        <item x="10"/>
        <item x="6"/>
        <item x="2"/>
        <item x="9"/>
        <item x="1"/>
        <item x="8"/>
        <item x="0"/>
        <item x="3"/>
        <item x="4"/>
        <item x="7"/>
        <item x="5"/>
        <item t="default"/>
      </items>
    </pivotField>
    <pivotField showAll="0">
      <items count="21">
        <item x="15"/>
        <item x="14"/>
        <item x="3"/>
        <item x="4"/>
        <item x="16"/>
        <item x="19"/>
        <item x="6"/>
        <item x="10"/>
        <item x="1"/>
        <item x="9"/>
        <item x="17"/>
        <item x="8"/>
        <item x="2"/>
        <item x="12"/>
        <item x="13"/>
        <item x="7"/>
        <item x="18"/>
        <item x="0"/>
        <item x="5"/>
        <item x="11"/>
        <item t="default"/>
      </items>
    </pivotField>
    <pivotField showAll="0"/>
    <pivotField showAll="0"/>
    <pivotField showAll="0"/>
    <pivotField numFmtId="164" showAll="0"/>
    <pivotField numFmtId="14" showAll="0"/>
    <pivotField showAll="0">
      <items count="8">
        <item x="2"/>
        <item x="3"/>
        <item x="4"/>
        <item x="5"/>
        <item x="6"/>
        <item x="0"/>
        <item x="1"/>
        <item t="default"/>
      </items>
    </pivotField>
    <pivotField showAll="0"/>
    <pivotField showAll="0"/>
    <pivotField numFmtId="165" showAll="0"/>
    <pivotField numFmtId="165" showAll="0"/>
    <pivotField showAll="0"/>
    <pivotField showAll="0"/>
    <pivotField showAll="0"/>
    <pivotField numFmtId="165" showAll="0"/>
    <pivotField numFmtId="165" showAll="0"/>
    <pivotField multipleItemSelectionAllowed="1" showAll="0">
      <items count="3">
        <item x="0"/>
        <item x="1"/>
        <item t="default"/>
      </items>
    </pivotField>
    <pivotField numFmtId="164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Número de Orden" fld="10" subtotal="count" baseField="5" baseItem="0"/>
  </dataFields>
  <formats count="1">
    <format dxfId="11">
      <pivotArea outline="0" collapsedLevelsAreSubtotals="1" fieldPosition="0"/>
    </format>
  </formats>
  <chartFormats count="5">
    <chartFormat chart="1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E542AA-D33C-485B-9859-066121B5D918}" name="TablaDinámica7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0">
  <location ref="A95:B101" firstHeaderRow="1" firstDataRow="1" firstDataCol="1"/>
  <pivotFields count="30">
    <pivotField showAll="0">
      <items count="21">
        <item x="15"/>
        <item x="10"/>
        <item x="3"/>
        <item x="17"/>
        <item x="16"/>
        <item x="1"/>
        <item x="5"/>
        <item x="4"/>
        <item x="12"/>
        <item x="0"/>
        <item x="7"/>
        <item x="14"/>
        <item x="18"/>
        <item x="9"/>
        <item x="8"/>
        <item x="11"/>
        <item x="6"/>
        <item x="13"/>
        <item x="19"/>
        <item x="2"/>
        <item t="default"/>
      </items>
    </pivotField>
    <pivotField showAll="0"/>
    <pivotField showAll="0"/>
    <pivotField numFmtId="22" showAll="0"/>
    <pivotField numFmtId="22" showAll="0"/>
    <pivotField axis="axisRow" showAll="0">
      <items count="6">
        <item x="1"/>
        <item x="2"/>
        <item x="0"/>
        <item x="4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dataField="1" numFmtId="164" showAll="0">
      <items count="709">
        <item x="700"/>
        <item x="190"/>
        <item x="553"/>
        <item x="311"/>
        <item x="264"/>
        <item x="396"/>
        <item x="228"/>
        <item x="641"/>
        <item x="526"/>
        <item x="271"/>
        <item x="25"/>
        <item x="36"/>
        <item x="687"/>
        <item x="640"/>
        <item x="6"/>
        <item x="355"/>
        <item x="368"/>
        <item x="222"/>
        <item x="624"/>
        <item x="662"/>
        <item x="121"/>
        <item x="65"/>
        <item x="279"/>
        <item x="415"/>
        <item x="46"/>
        <item x="410"/>
        <item x="600"/>
        <item x="103"/>
        <item x="205"/>
        <item x="374"/>
        <item x="591"/>
        <item x="141"/>
        <item x="564"/>
        <item x="142"/>
        <item x="189"/>
        <item x="303"/>
        <item x="118"/>
        <item x="618"/>
        <item x="116"/>
        <item x="179"/>
        <item x="233"/>
        <item x="85"/>
        <item x="473"/>
        <item x="621"/>
        <item x="633"/>
        <item x="16"/>
        <item x="520"/>
        <item x="348"/>
        <item x="88"/>
        <item x="120"/>
        <item x="134"/>
        <item x="119"/>
        <item x="382"/>
        <item x="692"/>
        <item x="422"/>
        <item x="631"/>
        <item x="604"/>
        <item x="356"/>
        <item x="101"/>
        <item x="467"/>
        <item x="464"/>
        <item x="91"/>
        <item x="403"/>
        <item x="400"/>
        <item x="33"/>
        <item x="231"/>
        <item x="401"/>
        <item x="324"/>
        <item x="675"/>
        <item x="194"/>
        <item x="549"/>
        <item x="175"/>
        <item x="249"/>
        <item x="39"/>
        <item x="245"/>
        <item x="702"/>
        <item x="318"/>
        <item x="602"/>
        <item x="643"/>
        <item x="183"/>
        <item x="335"/>
        <item x="64"/>
        <item x="406"/>
        <item x="672"/>
        <item x="430"/>
        <item x="678"/>
        <item x="428"/>
        <item x="393"/>
        <item x="283"/>
        <item x="204"/>
        <item x="391"/>
        <item x="239"/>
        <item x="28"/>
        <item x="160"/>
        <item x="366"/>
        <item x="488"/>
        <item x="677"/>
        <item x="586"/>
        <item x="319"/>
        <item x="100"/>
        <item x="83"/>
        <item x="99"/>
        <item x="499"/>
        <item x="443"/>
        <item x="40"/>
        <item x="71"/>
        <item x="226"/>
        <item x="284"/>
        <item x="414"/>
        <item x="505"/>
        <item x="455"/>
        <item x="104"/>
        <item x="34"/>
        <item x="639"/>
        <item x="224"/>
        <item x="389"/>
        <item x="616"/>
        <item x="146"/>
        <item x="607"/>
        <item x="187"/>
        <item x="686"/>
        <item x="265"/>
        <item x="487"/>
        <item x="139"/>
        <item x="37"/>
        <item x="581"/>
        <item x="296"/>
        <item x="567"/>
        <item x="294"/>
        <item x="9"/>
        <item x="166"/>
        <item x="49"/>
        <item x="566"/>
        <item x="703"/>
        <item x="299"/>
        <item x="448"/>
        <item x="165"/>
        <item x="97"/>
        <item x="361"/>
        <item x="151"/>
        <item x="667"/>
        <item x="442"/>
        <item x="684"/>
        <item x="182"/>
        <item x="606"/>
        <item x="18"/>
        <item x="325"/>
        <item x="525"/>
        <item x="159"/>
        <item x="407"/>
        <item x="218"/>
        <item x="238"/>
        <item x="75"/>
        <item x="215"/>
        <item x="326"/>
        <item x="509"/>
        <item x="383"/>
        <item x="647"/>
        <item x="578"/>
        <item x="496"/>
        <item x="623"/>
        <item x="461"/>
        <item x="673"/>
        <item x="242"/>
        <item x="418"/>
        <item x="690"/>
        <item x="648"/>
        <item x="110"/>
        <item x="463"/>
        <item x="206"/>
        <item x="158"/>
        <item x="597"/>
        <item x="153"/>
        <item x="276"/>
        <item x="96"/>
        <item x="585"/>
        <item x="26"/>
        <item x="327"/>
        <item x="423"/>
        <item x="59"/>
        <item x="457"/>
        <item x="329"/>
        <item x="440"/>
        <item x="371"/>
        <item x="30"/>
        <item x="195"/>
        <item x="76"/>
        <item x="638"/>
        <item x="268"/>
        <item x="77"/>
        <item x="521"/>
        <item x="332"/>
        <item x="534"/>
        <item x="510"/>
        <item x="192"/>
        <item x="550"/>
        <item x="609"/>
        <item x="287"/>
        <item x="32"/>
        <item x="706"/>
        <item x="622"/>
        <item x="402"/>
        <item x="20"/>
        <item x="308"/>
        <item x="670"/>
        <item x="376"/>
        <item x="494"/>
        <item x="514"/>
        <item x="48"/>
        <item x="270"/>
        <item x="635"/>
        <item x="427"/>
        <item x="537"/>
        <item x="447"/>
        <item x="66"/>
        <item x="237"/>
        <item x="259"/>
        <item x="533"/>
        <item x="446"/>
        <item x="316"/>
        <item x="456"/>
        <item x="612"/>
        <item x="544"/>
        <item x="694"/>
        <item x="399"/>
        <item x="441"/>
        <item x="477"/>
        <item x="297"/>
        <item x="12"/>
        <item x="593"/>
        <item x="653"/>
        <item x="470"/>
        <item x="364"/>
        <item x="590"/>
        <item x="369"/>
        <item x="478"/>
        <item x="105"/>
        <item x="491"/>
        <item x="465"/>
        <item x="705"/>
        <item x="504"/>
        <item x="395"/>
        <item x="333"/>
        <item x="262"/>
        <item x="244"/>
        <item x="291"/>
        <item x="107"/>
        <item x="573"/>
        <item x="426"/>
        <item x="212"/>
        <item x="53"/>
        <item x="575"/>
        <item x="576"/>
        <item x="314"/>
        <item x="646"/>
        <item x="665"/>
        <item x="80"/>
        <item x="562"/>
        <item x="579"/>
        <item x="495"/>
        <item x="87"/>
        <item x="611"/>
        <item x="70"/>
        <item x="683"/>
        <item x="693"/>
        <item x="196"/>
        <item x="568"/>
        <item x="180"/>
        <item x="4"/>
        <item x="186"/>
        <item x="569"/>
        <item x="310"/>
        <item x="122"/>
        <item x="94"/>
        <item x="315"/>
        <item x="260"/>
        <item x="188"/>
        <item x="82"/>
        <item x="323"/>
        <item x="429"/>
        <item x="47"/>
        <item x="620"/>
        <item x="44"/>
        <item x="424"/>
        <item x="149"/>
        <item x="688"/>
        <item x="152"/>
        <item x="484"/>
        <item x="506"/>
        <item x="644"/>
        <item x="580"/>
        <item x="167"/>
        <item x="157"/>
        <item x="587"/>
        <item x="657"/>
        <item x="697"/>
        <item x="29"/>
        <item x="229"/>
        <item x="577"/>
        <item x="199"/>
        <item x="689"/>
        <item x="282"/>
        <item x="5"/>
        <item x="362"/>
        <item x="450"/>
        <item x="582"/>
        <item x="698"/>
        <item x="102"/>
        <item x="632"/>
        <item x="251"/>
        <item x="471"/>
        <item x="346"/>
        <item x="501"/>
        <item x="377"/>
        <item x="701"/>
        <item x="144"/>
        <item x="388"/>
        <item x="342"/>
        <item x="365"/>
        <item x="370"/>
        <item x="671"/>
        <item x="172"/>
        <item x="45"/>
        <item x="181"/>
        <item x="207"/>
        <item x="31"/>
        <item x="69"/>
        <item x="645"/>
        <item x="524"/>
        <item x="93"/>
        <item x="480"/>
        <item x="658"/>
        <item x="154"/>
        <item x="453"/>
        <item x="538"/>
        <item x="223"/>
        <item x="432"/>
        <item x="14"/>
        <item x="601"/>
        <item x="522"/>
        <item x="571"/>
        <item x="345"/>
        <item x="375"/>
        <item x="289"/>
        <item x="626"/>
        <item x="592"/>
        <item x="86"/>
        <item x="343"/>
        <item x="292"/>
        <item x="285"/>
        <item x="112"/>
        <item x="476"/>
        <item x="278"/>
        <item x="312"/>
        <item x="131"/>
        <item x="507"/>
        <item x="133"/>
        <item x="421"/>
        <item x="173"/>
        <item x="344"/>
        <item x="328"/>
        <item x="89"/>
        <item x="57"/>
        <item x="596"/>
        <item x="629"/>
        <item x="707"/>
        <item x="338"/>
        <item x="73"/>
        <item x="2"/>
        <item x="305"/>
        <item x="129"/>
        <item x="565"/>
        <item x="390"/>
        <item x="309"/>
        <item x="211"/>
        <item x="613"/>
        <item x="615"/>
        <item x="236"/>
        <item x="483"/>
        <item x="372"/>
        <item x="68"/>
        <item x="531"/>
        <item x="570"/>
        <item x="174"/>
        <item x="300"/>
        <item x="281"/>
        <item x="19"/>
        <item x="699"/>
        <item x="137"/>
        <item x="321"/>
        <item x="307"/>
        <item x="42"/>
        <item x="625"/>
        <item x="255"/>
        <item x="317"/>
        <item x="360"/>
        <item x="617"/>
        <item x="392"/>
        <item x="216"/>
        <item x="472"/>
        <item x="381"/>
        <item x="444"/>
        <item x="459"/>
        <item x="135"/>
        <item x="546"/>
        <item x="124"/>
        <item x="594"/>
        <item x="502"/>
        <item x="10"/>
        <item x="481"/>
        <item x="334"/>
        <item x="232"/>
        <item x="535"/>
        <item x="17"/>
        <item x="286"/>
        <item x="654"/>
        <item x="62"/>
        <item x="363"/>
        <item x="208"/>
        <item x="543"/>
        <item x="98"/>
        <item x="95"/>
        <item x="685"/>
        <item x="516"/>
        <item x="301"/>
        <item x="234"/>
        <item x="458"/>
        <item x="58"/>
        <item x="555"/>
        <item x="474"/>
        <item x="78"/>
        <item x="394"/>
        <item x="545"/>
        <item x="409"/>
        <item x="676"/>
        <item x="610"/>
        <item x="649"/>
        <item x="508"/>
        <item x="203"/>
        <item x="385"/>
        <item x="72"/>
        <item x="497"/>
        <item x="3"/>
        <item x="247"/>
        <item x="132"/>
        <item x="63"/>
        <item x="358"/>
        <item x="354"/>
        <item x="219"/>
        <item x="554"/>
        <item x="404"/>
        <item x="680"/>
        <item x="661"/>
        <item x="431"/>
        <item x="523"/>
        <item x="500"/>
        <item x="111"/>
        <item x="405"/>
        <item x="209"/>
        <item x="558"/>
        <item x="433"/>
        <item x="210"/>
        <item x="482"/>
        <item x="529"/>
        <item x="336"/>
        <item x="489"/>
        <item x="547"/>
        <item x="551"/>
        <item x="274"/>
        <item x="302"/>
        <item x="340"/>
        <item x="267"/>
        <item x="248"/>
        <item x="627"/>
        <item x="572"/>
        <item x="595"/>
        <item x="322"/>
        <item x="588"/>
        <item x="202"/>
        <item x="193"/>
        <item x="454"/>
        <item x="438"/>
        <item x="52"/>
        <item x="200"/>
        <item x="552"/>
        <item x="634"/>
        <item x="50"/>
        <item x="420"/>
        <item x="666"/>
        <item x="642"/>
        <item x="691"/>
        <item x="490"/>
        <item x="469"/>
        <item x="479"/>
        <item x="357"/>
        <item x="386"/>
        <item x="15"/>
        <item x="298"/>
        <item x="61"/>
        <item x="584"/>
        <item x="127"/>
        <item x="23"/>
        <item x="608"/>
        <item x="178"/>
        <item x="293"/>
        <item x="143"/>
        <item x="682"/>
        <item x="650"/>
        <item x="22"/>
        <item x="330"/>
        <item x="81"/>
        <item x="113"/>
        <item x="492"/>
        <item x="425"/>
        <item x="185"/>
        <item x="320"/>
        <item x="235"/>
        <item x="79"/>
        <item x="466"/>
        <item x="90"/>
        <item x="378"/>
        <item x="263"/>
        <item x="349"/>
        <item x="304"/>
        <item x="373"/>
        <item x="475"/>
        <item x="511"/>
        <item x="220"/>
        <item x="460"/>
        <item x="439"/>
        <item x="599"/>
        <item x="589"/>
        <item x="408"/>
        <item x="130"/>
        <item x="230"/>
        <item x="417"/>
        <item x="651"/>
        <item x="295"/>
        <item x="663"/>
        <item x="603"/>
        <item x="197"/>
        <item x="668"/>
        <item x="367"/>
        <item x="561"/>
        <item x="656"/>
        <item x="636"/>
        <item x="339"/>
        <item x="384"/>
        <item x="556"/>
        <item x="221"/>
        <item x="528"/>
        <item x="27"/>
        <item x="628"/>
        <item x="513"/>
        <item x="272"/>
        <item x="674"/>
        <item x="148"/>
        <item x="138"/>
        <item x="630"/>
        <item x="184"/>
        <item x="350"/>
        <item x="619"/>
        <item x="123"/>
        <item x="162"/>
        <item x="280"/>
        <item x="462"/>
        <item x="416"/>
        <item x="347"/>
        <item x="660"/>
        <item x="434"/>
        <item x="583"/>
        <item x="451"/>
        <item x="128"/>
        <item x="542"/>
        <item x="177"/>
        <item x="43"/>
        <item x="536"/>
        <item x="191"/>
        <item x="379"/>
        <item x="266"/>
        <item x="164"/>
        <item x="240"/>
        <item x="605"/>
        <item x="486"/>
        <item x="256"/>
        <item x="150"/>
        <item x="60"/>
        <item x="108"/>
        <item x="257"/>
        <item x="503"/>
        <item x="277"/>
        <item x="306"/>
        <item x="55"/>
        <item x="1"/>
        <item x="679"/>
        <item x="485"/>
        <item x="290"/>
        <item x="437"/>
        <item x="273"/>
        <item x="398"/>
        <item x="413"/>
        <item x="493"/>
        <item x="246"/>
        <item x="163"/>
        <item x="498"/>
        <item x="313"/>
        <item x="614"/>
        <item x="532"/>
        <item x="574"/>
        <item x="275"/>
        <item x="557"/>
        <item x="527"/>
        <item x="655"/>
        <item x="548"/>
        <item x="261"/>
        <item x="664"/>
        <item x="449"/>
        <item x="519"/>
        <item x="169"/>
        <item x="74"/>
        <item x="530"/>
        <item x="11"/>
        <item x="35"/>
        <item x="21"/>
        <item x="56"/>
        <item x="563"/>
        <item x="54"/>
        <item x="227"/>
        <item x="67"/>
        <item x="92"/>
        <item x="468"/>
        <item x="419"/>
        <item x="84"/>
        <item x="512"/>
        <item x="560"/>
        <item x="24"/>
        <item x="540"/>
        <item x="145"/>
        <item x="696"/>
        <item x="436"/>
        <item x="288"/>
        <item x="114"/>
        <item x="201"/>
        <item x="168"/>
        <item x="176"/>
        <item x="253"/>
        <item x="681"/>
        <item x="8"/>
        <item x="51"/>
        <item x="213"/>
        <item x="331"/>
        <item x="652"/>
        <item x="541"/>
        <item x="669"/>
        <item x="136"/>
        <item x="351"/>
        <item x="452"/>
        <item x="161"/>
        <item x="254"/>
        <item x="115"/>
        <item x="243"/>
        <item x="359"/>
        <item x="412"/>
        <item x="156"/>
        <item x="515"/>
        <item x="109"/>
        <item x="252"/>
        <item x="637"/>
        <item x="171"/>
        <item x="140"/>
        <item x="353"/>
        <item x="38"/>
        <item x="147"/>
        <item x="214"/>
        <item x="337"/>
        <item x="0"/>
        <item x="380"/>
        <item x="397"/>
        <item x="170"/>
        <item x="155"/>
        <item x="13"/>
        <item x="106"/>
        <item x="559"/>
        <item x="435"/>
        <item x="341"/>
        <item x="387"/>
        <item x="352"/>
        <item x="517"/>
        <item x="241"/>
        <item x="225"/>
        <item x="7"/>
        <item x="258"/>
        <item x="598"/>
        <item x="126"/>
        <item x="117"/>
        <item x="695"/>
        <item x="125"/>
        <item x="518"/>
        <item x="411"/>
        <item x="704"/>
        <item x="539"/>
        <item x="198"/>
        <item x="41"/>
        <item x="445"/>
        <item x="217"/>
        <item x="269"/>
        <item x="659"/>
        <item x="250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7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t="default"/>
      </items>
    </pivotField>
    <pivotField showAll="0">
      <items count="12">
        <item x="10"/>
        <item x="6"/>
        <item x="2"/>
        <item x="9"/>
        <item x="1"/>
        <item x="8"/>
        <item x="0"/>
        <item x="3"/>
        <item x="4"/>
        <item x="7"/>
        <item x="5"/>
        <item t="default"/>
      </items>
    </pivotField>
    <pivotField showAll="0">
      <items count="21">
        <item x="15"/>
        <item x="14"/>
        <item x="3"/>
        <item x="4"/>
        <item x="16"/>
        <item x="19"/>
        <item x="6"/>
        <item x="10"/>
        <item x="1"/>
        <item x="9"/>
        <item x="17"/>
        <item x="8"/>
        <item x="2"/>
        <item x="12"/>
        <item x="13"/>
        <item x="7"/>
        <item x="18"/>
        <item x="0"/>
        <item x="5"/>
        <item x="11"/>
        <item t="default"/>
      </items>
    </pivotField>
    <pivotField showAll="0"/>
    <pivotField showAll="0"/>
    <pivotField showAll="0"/>
    <pivotField numFmtId="164" showAll="0"/>
    <pivotField numFmtId="14" showAll="0"/>
    <pivotField showAll="0">
      <items count="8">
        <item x="2"/>
        <item x="3"/>
        <item x="4"/>
        <item x="5"/>
        <item x="6"/>
        <item x="0"/>
        <item x="1"/>
        <item t="default"/>
      </items>
    </pivotField>
    <pivotField showAll="0"/>
    <pivotField showAll="0"/>
    <pivotField numFmtId="165" showAll="0"/>
    <pivotField numFmtId="165" showAll="0"/>
    <pivotField showAll="0"/>
    <pivotField showAll="0"/>
    <pivotField showAll="0"/>
    <pivotField numFmtId="165" showAll="0"/>
    <pivotField numFmtId="165" showAll="0"/>
    <pivotField multipleItemSelectionAllowed="1" showAll="0">
      <items count="3">
        <item x="0"/>
        <item x="1"/>
        <item t="default"/>
      </items>
    </pivotField>
    <pivotField numFmtId="164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Propina" fld="8" baseField="0" baseItem="0"/>
  </dataFields>
  <formats count="1">
    <format dxfId="12">
      <pivotArea outline="0" collapsedLevelsAreSubtotals="1" fieldPosition="0"/>
    </format>
  </formats>
  <chartFormats count="2">
    <chartFormat chart="1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05EF3D-D757-4AF5-8E3C-D649A8013BEF}" name="TablaDinámica1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:B7" firstHeaderRow="1" firstDataRow="1" firstDataCol="1"/>
  <pivotFields count="30">
    <pivotField showAll="0"/>
    <pivotField showAll="0"/>
    <pivotField showAll="0"/>
    <pivotField numFmtId="22" showAll="0"/>
    <pivotField numFmtId="22"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numFmtId="165" showAll="0"/>
    <pivotField numFmtId="165" showAll="0"/>
    <pivotField showAll="0"/>
    <pivotField showAll="0"/>
    <pivotField showAll="0"/>
    <pivotField numFmtId="165" showAll="0"/>
    <pivotField numFmtId="165" showAll="0"/>
    <pivotField showAll="0"/>
    <pivotField dataField="1" numFmtId="164" showAll="0">
      <items count="752">
        <item x="36"/>
        <item x="408"/>
        <item x="252"/>
        <item x="314"/>
        <item x="487"/>
        <item x="247"/>
        <item x="665"/>
        <item x="406"/>
        <item x="324"/>
        <item x="302"/>
        <item x="498"/>
        <item x="687"/>
        <item x="560"/>
        <item x="649"/>
        <item x="340"/>
        <item x="428"/>
        <item x="281"/>
        <item x="366"/>
        <item x="710"/>
        <item x="286"/>
        <item x="594"/>
        <item x="110"/>
        <item x="436"/>
        <item x="650"/>
        <item x="349"/>
        <item x="238"/>
        <item x="701"/>
        <item x="395"/>
        <item x="405"/>
        <item x="310"/>
        <item x="232"/>
        <item x="193"/>
        <item x="267"/>
        <item x="166"/>
        <item x="503"/>
        <item x="626"/>
        <item x="84"/>
        <item x="730"/>
        <item x="139"/>
        <item x="119"/>
        <item x="88"/>
        <item x="679"/>
        <item x="350"/>
        <item x="611"/>
        <item x="593"/>
        <item x="15"/>
        <item x="637"/>
        <item x="426"/>
        <item x="203"/>
        <item x="421"/>
        <item x="445"/>
        <item x="368"/>
        <item x="416"/>
        <item x="179"/>
        <item x="221"/>
        <item x="740"/>
        <item x="385"/>
        <item x="121"/>
        <item x="542"/>
        <item x="379"/>
        <item x="383"/>
        <item x="217"/>
        <item x="253"/>
        <item x="128"/>
        <item x="631"/>
        <item x="370"/>
        <item x="668"/>
        <item x="549"/>
        <item x="562"/>
        <item x="567"/>
        <item x="91"/>
        <item x="496"/>
        <item x="154"/>
        <item x="82"/>
        <item x="35"/>
        <item x="177"/>
        <item x="135"/>
        <item x="514"/>
        <item x="180"/>
        <item x="501"/>
        <item x="515"/>
        <item x="76"/>
        <item x="565"/>
        <item x="671"/>
        <item x="714"/>
        <item x="389"/>
        <item x="741"/>
        <item x="43"/>
        <item x="225"/>
        <item x="722"/>
        <item x="674"/>
        <item x="707"/>
        <item x="24"/>
        <item x="26"/>
        <item x="373"/>
        <item x="411"/>
        <item x="150"/>
        <item x="220"/>
        <item x="115"/>
        <item x="739"/>
        <item x="472"/>
        <item x="595"/>
        <item x="137"/>
        <item x="670"/>
        <item x="427"/>
        <item x="629"/>
        <item x="572"/>
        <item x="230"/>
        <item x="329"/>
        <item x="686"/>
        <item x="493"/>
        <item x="79"/>
        <item x="236"/>
        <item x="564"/>
        <item x="588"/>
        <item x="482"/>
        <item x="30"/>
        <item x="202"/>
        <item x="292"/>
        <item x="102"/>
        <item x="61"/>
        <item x="420"/>
        <item x="372"/>
        <item x="160"/>
        <item x="164"/>
        <item x="543"/>
        <item x="695"/>
        <item x="70"/>
        <item x="104"/>
        <item x="272"/>
        <item x="190"/>
        <item x="264"/>
        <item x="54"/>
        <item x="4"/>
        <item x="469"/>
        <item x="524"/>
        <item x="198"/>
        <item x="307"/>
        <item x="48"/>
        <item x="278"/>
        <item x="174"/>
        <item x="516"/>
        <item x="473"/>
        <item x="471"/>
        <item x="732"/>
        <item x="463"/>
        <item x="303"/>
        <item x="90"/>
        <item x="322"/>
        <item x="388"/>
        <item x="435"/>
        <item x="506"/>
        <item x="691"/>
        <item x="497"/>
        <item x="682"/>
        <item x="5"/>
        <item x="592"/>
        <item x="186"/>
        <item x="18"/>
        <item x="201"/>
        <item x="111"/>
        <item x="474"/>
        <item x="141"/>
        <item x="689"/>
        <item x="599"/>
        <item x="284"/>
        <item x="403"/>
        <item x="101"/>
        <item x="422"/>
        <item x="144"/>
        <item x="1"/>
        <item x="727"/>
        <item x="413"/>
        <item x="159"/>
        <item x="512"/>
        <item x="273"/>
        <item x="557"/>
        <item x="125"/>
        <item x="235"/>
        <item x="747"/>
        <item x="705"/>
        <item x="615"/>
        <item x="404"/>
        <item x="439"/>
        <item x="735"/>
        <item x="676"/>
        <item x="376"/>
        <item x="627"/>
        <item x="192"/>
        <item x="341"/>
        <item x="172"/>
        <item x="12"/>
        <item x="356"/>
        <item x="318"/>
        <item x="282"/>
        <item x="453"/>
        <item x="134"/>
        <item x="277"/>
        <item x="145"/>
        <item x="664"/>
        <item x="266"/>
        <item x="580"/>
        <item x="56"/>
        <item x="170"/>
        <item x="361"/>
        <item x="288"/>
        <item x="381"/>
        <item x="638"/>
        <item x="531"/>
        <item x="371"/>
        <item x="244"/>
        <item x="210"/>
        <item x="369"/>
        <item x="71"/>
        <item x="256"/>
        <item x="449"/>
        <item x="343"/>
        <item x="641"/>
        <item x="390"/>
        <item x="669"/>
        <item x="400"/>
        <item x="342"/>
        <item x="80"/>
        <item x="75"/>
        <item x="183"/>
        <item x="234"/>
        <item x="333"/>
        <item x="510"/>
        <item x="364"/>
        <item x="45"/>
        <item x="452"/>
        <item x="558"/>
        <item x="434"/>
        <item x="458"/>
        <item x="451"/>
        <item x="398"/>
        <item x="552"/>
        <item x="621"/>
        <item x="10"/>
        <item x="440"/>
        <item x="279"/>
        <item x="58"/>
        <item x="338"/>
        <item x="642"/>
        <item x="596"/>
        <item x="731"/>
        <item x="248"/>
        <item x="563"/>
        <item x="430"/>
        <item x="546"/>
        <item x="556"/>
        <item x="335"/>
        <item x="262"/>
        <item x="702"/>
        <item x="535"/>
        <item x="33"/>
        <item x="120"/>
        <item x="460"/>
        <item x="268"/>
        <item x="511"/>
        <item x="746"/>
        <item x="505"/>
        <item x="214"/>
        <item x="246"/>
        <item x="255"/>
        <item x="380"/>
        <item x="85"/>
        <item x="713"/>
        <item x="219"/>
        <item x="577"/>
        <item x="489"/>
        <item x="163"/>
        <item x="653"/>
        <item x="606"/>
        <item x="424"/>
        <item x="461"/>
        <item x="678"/>
        <item x="573"/>
        <item x="27"/>
        <item x="298"/>
        <item x="270"/>
        <item x="566"/>
        <item x="25"/>
        <item x="197"/>
        <item x="143"/>
        <item x="570"/>
        <item x="29"/>
        <item x="441"/>
        <item x="377"/>
        <item x="533"/>
        <item x="608"/>
        <item x="630"/>
        <item x="733"/>
        <item x="401"/>
        <item x="240"/>
        <item x="684"/>
        <item x="316"/>
        <item x="720"/>
        <item x="532"/>
        <item x="547"/>
        <item x="355"/>
        <item x="359"/>
        <item x="743"/>
        <item x="645"/>
        <item x="328"/>
        <item x="117"/>
        <item x="249"/>
        <item x="68"/>
        <item x="86"/>
        <item x="712"/>
        <item x="106"/>
        <item x="605"/>
        <item x="589"/>
        <item x="423"/>
        <item x="604"/>
        <item x="745"/>
        <item x="195"/>
        <item x="16"/>
        <item x="306"/>
        <item x="132"/>
        <item x="468"/>
        <item x="462"/>
        <item x="721"/>
        <item x="616"/>
        <item x="41"/>
        <item x="537"/>
        <item x="226"/>
        <item x="480"/>
        <item x="386"/>
        <item x="276"/>
        <item x="99"/>
        <item x="647"/>
        <item x="410"/>
        <item x="620"/>
        <item x="706"/>
        <item x="73"/>
        <item x="447"/>
        <item x="648"/>
        <item x="520"/>
        <item x="688"/>
        <item x="127"/>
        <item x="331"/>
        <item x="646"/>
        <item x="601"/>
        <item x="613"/>
        <item x="610"/>
        <item x="38"/>
        <item x="660"/>
        <item x="103"/>
        <item x="118"/>
        <item x="258"/>
        <item x="415"/>
        <item x="320"/>
        <item x="619"/>
        <item x="269"/>
        <item x="378"/>
        <item x="555"/>
        <item x="374"/>
        <item x="726"/>
        <item x="69"/>
        <item x="78"/>
        <item x="362"/>
        <item x="152"/>
        <item x="39"/>
        <item x="153"/>
        <item x="323"/>
        <item x="459"/>
        <item x="263"/>
        <item x="575"/>
        <item x="259"/>
        <item x="576"/>
        <item x="285"/>
        <item x="317"/>
        <item x="9"/>
        <item x="308"/>
        <item x="254"/>
        <item x="239"/>
        <item x="500"/>
        <item x="659"/>
        <item x="455"/>
        <item x="301"/>
        <item x="490"/>
        <item x="693"/>
        <item x="456"/>
        <item x="443"/>
        <item x="504"/>
        <item x="709"/>
        <item x="44"/>
        <item x="446"/>
        <item x="521"/>
        <item x="167"/>
        <item x="271"/>
        <item x="392"/>
        <item x="622"/>
        <item x="478"/>
        <item x="87"/>
        <item x="375"/>
        <item x="527"/>
        <item x="491"/>
        <item x="173"/>
        <item x="97"/>
        <item x="438"/>
        <item x="492"/>
        <item x="499"/>
        <item x="149"/>
        <item x="663"/>
        <item x="672"/>
        <item x="241"/>
        <item x="74"/>
        <item x="332"/>
        <item x="569"/>
        <item x="22"/>
        <item x="725"/>
        <item x="409"/>
        <item x="470"/>
        <item x="93"/>
        <item x="213"/>
        <item x="13"/>
        <item x="407"/>
        <item x="700"/>
        <item x="345"/>
        <item x="486"/>
        <item x="208"/>
        <item x="602"/>
        <item x="718"/>
        <item x="677"/>
        <item x="488"/>
        <item x="609"/>
        <item x="494"/>
        <item x="98"/>
        <item x="311"/>
        <item x="158"/>
        <item x="274"/>
        <item x="6"/>
        <item x="612"/>
        <item x="475"/>
        <item x="96"/>
        <item x="46"/>
        <item x="525"/>
        <item x="175"/>
        <item x="100"/>
        <item x="483"/>
        <item x="425"/>
        <item x="391"/>
        <item x="750"/>
        <item x="579"/>
        <item x="457"/>
        <item x="585"/>
        <item x="169"/>
        <item x="541"/>
        <item x="384"/>
        <item x="717"/>
        <item x="60"/>
        <item x="216"/>
        <item x="414"/>
        <item x="655"/>
        <item x="189"/>
        <item x="257"/>
        <item x="321"/>
        <item x="0"/>
        <item x="367"/>
        <item x="708"/>
        <item x="625"/>
        <item x="28"/>
        <item x="280"/>
        <item x="639"/>
        <item x="538"/>
        <item x="250"/>
        <item x="399"/>
        <item x="550"/>
        <item x="736"/>
        <item x="518"/>
        <item x="330"/>
        <item x="419"/>
        <item x="744"/>
        <item x="312"/>
        <item x="652"/>
        <item x="261"/>
        <item x="344"/>
        <item x="635"/>
        <item x="465"/>
        <item x="212"/>
        <item x="57"/>
        <item x="165"/>
        <item x="351"/>
        <item x="81"/>
        <item x="582"/>
        <item x="2"/>
        <item x="200"/>
        <item x="142"/>
        <item x="529"/>
        <item x="140"/>
        <item x="536"/>
        <item x="749"/>
        <item x="476"/>
        <item x="148"/>
        <item x="675"/>
        <item x="129"/>
        <item x="464"/>
        <item x="584"/>
        <item x="442"/>
        <item x="353"/>
        <item x="454"/>
        <item x="336"/>
        <item x="313"/>
        <item x="429"/>
        <item x="222"/>
        <item x="554"/>
        <item x="571"/>
        <item x="666"/>
        <item x="396"/>
        <item x="358"/>
        <item x="229"/>
        <item x="431"/>
        <item x="124"/>
        <item x="47"/>
        <item x="95"/>
        <item x="215"/>
        <item x="305"/>
        <item x="352"/>
        <item x="703"/>
        <item x="123"/>
        <item x="327"/>
        <item x="94"/>
        <item x="207"/>
        <item x="437"/>
        <item x="19"/>
        <item x="63"/>
        <item x="52"/>
        <item x="223"/>
        <item x="348"/>
        <item x="218"/>
        <item x="108"/>
        <item x="295"/>
        <item x="107"/>
        <item x="559"/>
        <item x="178"/>
        <item x="502"/>
        <item x="544"/>
        <item x="55"/>
        <item x="397"/>
        <item x="591"/>
        <item x="694"/>
        <item x="8"/>
        <item x="339"/>
        <item x="654"/>
        <item x="205"/>
        <item x="162"/>
        <item x="3"/>
        <item x="293"/>
        <item x="614"/>
        <item x="692"/>
        <item x="40"/>
        <item x="734"/>
        <item x="651"/>
        <item x="628"/>
        <item x="583"/>
        <item x="387"/>
        <item x="64"/>
        <item x="716"/>
        <item x="131"/>
        <item x="477"/>
        <item x="109"/>
        <item x="138"/>
        <item x="658"/>
        <item x="643"/>
        <item x="337"/>
        <item x="545"/>
        <item x="681"/>
        <item x="509"/>
        <item x="690"/>
        <item x="185"/>
        <item x="450"/>
        <item x="171"/>
        <item x="299"/>
        <item x="204"/>
        <item x="481"/>
        <item x="667"/>
        <item x="673"/>
        <item x="182"/>
        <item x="634"/>
        <item x="711"/>
        <item x="34"/>
        <item x="227"/>
        <item x="513"/>
        <item x="199"/>
        <item x="661"/>
        <item x="260"/>
        <item x="433"/>
        <item x="365"/>
        <item x="122"/>
        <item x="680"/>
        <item x="194"/>
        <item x="187"/>
        <item x="283"/>
        <item x="517"/>
        <item x="393"/>
        <item x="42"/>
        <item x="231"/>
        <item x="662"/>
        <item x="697"/>
        <item x="528"/>
        <item x="130"/>
        <item x="738"/>
        <item x="467"/>
        <item x="644"/>
        <item x="479"/>
        <item x="31"/>
        <item x="347"/>
        <item x="297"/>
        <item x="176"/>
        <item x="640"/>
        <item x="188"/>
        <item x="719"/>
        <item x="394"/>
        <item x="147"/>
        <item x="685"/>
        <item x="245"/>
        <item x="590"/>
        <item x="275"/>
        <item x="191"/>
        <item x="151"/>
        <item x="325"/>
        <item x="729"/>
        <item x="534"/>
        <item x="617"/>
        <item x="540"/>
        <item x="624"/>
        <item x="657"/>
        <item x="206"/>
        <item x="72"/>
        <item x="289"/>
        <item x="326"/>
        <item x="360"/>
        <item x="418"/>
        <item x="346"/>
        <item x="37"/>
        <item x="402"/>
        <item x="224"/>
        <item x="319"/>
        <item x="14"/>
        <item x="539"/>
        <item x="495"/>
        <item x="83"/>
        <item x="597"/>
        <item x="530"/>
        <item x="683"/>
        <item x="561"/>
        <item x="304"/>
        <item x="432"/>
        <item x="607"/>
        <item x="228"/>
        <item x="578"/>
        <item x="523"/>
        <item x="146"/>
        <item x="116"/>
        <item x="21"/>
        <item x="526"/>
        <item x="211"/>
        <item x="466"/>
        <item x="49"/>
        <item x="485"/>
        <item x="66"/>
        <item x="581"/>
        <item x="748"/>
        <item x="209"/>
        <item x="704"/>
        <item x="67"/>
        <item x="551"/>
        <item x="181"/>
        <item x="623"/>
        <item x="168"/>
        <item x="136"/>
        <item x="23"/>
        <item x="632"/>
        <item x="354"/>
        <item x="444"/>
        <item x="412"/>
        <item x="196"/>
        <item x="309"/>
        <item x="633"/>
        <item x="287"/>
        <item x="699"/>
        <item x="363"/>
        <item x="65"/>
        <item x="294"/>
        <item x="636"/>
        <item x="519"/>
        <item x="568"/>
        <item x="507"/>
        <item x="737"/>
        <item x="92"/>
        <item x="587"/>
        <item x="448"/>
        <item x="113"/>
        <item x="17"/>
        <item x="59"/>
        <item x="698"/>
        <item x="161"/>
        <item x="184"/>
        <item x="242"/>
        <item x="126"/>
        <item x="357"/>
        <item x="265"/>
        <item x="7"/>
        <item x="112"/>
        <item x="291"/>
        <item x="20"/>
        <item x="133"/>
        <item x="417"/>
        <item x="233"/>
        <item x="553"/>
        <item x="484"/>
        <item x="315"/>
        <item x="155"/>
        <item x="53"/>
        <item x="157"/>
        <item x="300"/>
        <item x="656"/>
        <item x="105"/>
        <item x="728"/>
        <item x="51"/>
        <item x="598"/>
        <item x="586"/>
        <item x="723"/>
        <item x="548"/>
        <item x="334"/>
        <item x="50"/>
        <item x="574"/>
        <item x="522"/>
        <item x="114"/>
        <item x="382"/>
        <item x="62"/>
        <item x="508"/>
        <item x="724"/>
        <item x="32"/>
        <item x="237"/>
        <item x="296"/>
        <item x="89"/>
        <item x="251"/>
        <item x="77"/>
        <item x="603"/>
        <item x="290"/>
        <item x="715"/>
        <item x="600"/>
        <item x="742"/>
        <item x="156"/>
        <item x="243"/>
        <item x="11"/>
        <item x="618"/>
        <item x="696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Ingresos" fld="29" baseField="0" baseItem="0" numFmtId="164"/>
  </dataFields>
  <formats count="1">
    <format dxfId="13">
      <pivotArea outline="0" collapsedLevelsAreSubtotals="1" fieldPosition="0"/>
    </format>
  </format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38E2DE-3F50-4C5B-A3D6-9A8CB29CFA91}" name="TablaDinámica6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1">
  <location ref="A76:C78" firstHeaderRow="0" firstDataRow="1" firstDataCol="1"/>
  <pivotFields count="30">
    <pivotField showAll="0"/>
    <pivotField showAll="0"/>
    <pivotField showAll="0"/>
    <pivotField numFmtId="22" showAll="0"/>
    <pivotField numFmtId="22" showAll="0"/>
    <pivotField showAll="0"/>
    <pivotField showAll="0">
      <items count="4">
        <item x="0"/>
        <item x="2"/>
        <item x="1"/>
        <item t="default"/>
      </items>
    </pivotField>
    <pivotField showAll="0"/>
    <pivotField numFmtId="164" showAll="0"/>
    <pivotField showAll="0"/>
    <pivotField dataField="1" showAll="0">
      <items count="7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t="default"/>
      </items>
    </pivotField>
    <pivotField showAll="0">
      <items count="12">
        <item x="10"/>
        <item x="6"/>
        <item x="2"/>
        <item x="9"/>
        <item x="1"/>
        <item x="8"/>
        <item x="0"/>
        <item x="3"/>
        <item x="4"/>
        <item x="7"/>
        <item x="5"/>
        <item t="default"/>
      </items>
    </pivotField>
    <pivotField showAll="0"/>
    <pivotField showAll="0"/>
    <pivotField showAll="0"/>
    <pivotField showAll="0"/>
    <pivotField numFmtId="164" showAll="0"/>
    <pivotField numFmtId="14" showAll="0"/>
    <pivotField showAll="0">
      <items count="8">
        <item x="2"/>
        <item x="3"/>
        <item x="4"/>
        <item x="5"/>
        <item x="6"/>
        <item x="0"/>
        <item x="1"/>
        <item t="default"/>
      </items>
    </pivotField>
    <pivotField showAll="0"/>
    <pivotField showAll="0"/>
    <pivotField numFmtId="165" showAll="0"/>
    <pivotField numFmtId="165" showAll="0"/>
    <pivotField showAll="0"/>
    <pivotField showAll="0"/>
    <pivotField showAll="0"/>
    <pivotField numFmtId="165" showAll="0"/>
    <pivotField numFmtId="165" showAll="0"/>
    <pivotField axis="axisRow" multipleItemSelectionAllowed="1" showAll="0">
      <items count="3">
        <item h="1" x="0"/>
        <item x="1"/>
        <item t="default"/>
      </items>
    </pivotField>
    <pivotField dataField="1" numFmtId="164" showAll="0">
      <items count="752">
        <item x="36"/>
        <item x="408"/>
        <item x="252"/>
        <item x="314"/>
        <item x="487"/>
        <item x="247"/>
        <item x="665"/>
        <item x="406"/>
        <item x="324"/>
        <item x="302"/>
        <item x="498"/>
        <item x="687"/>
        <item x="560"/>
        <item x="649"/>
        <item x="340"/>
        <item x="428"/>
        <item x="281"/>
        <item x="366"/>
        <item x="710"/>
        <item x="286"/>
        <item x="594"/>
        <item x="110"/>
        <item x="436"/>
        <item x="650"/>
        <item x="349"/>
        <item x="238"/>
        <item x="701"/>
        <item x="395"/>
        <item x="405"/>
        <item x="310"/>
        <item x="232"/>
        <item x="193"/>
        <item x="267"/>
        <item x="166"/>
        <item x="503"/>
        <item x="626"/>
        <item x="84"/>
        <item x="730"/>
        <item x="139"/>
        <item x="119"/>
        <item x="88"/>
        <item x="679"/>
        <item x="350"/>
        <item x="611"/>
        <item x="593"/>
        <item x="15"/>
        <item x="637"/>
        <item x="426"/>
        <item x="203"/>
        <item x="421"/>
        <item x="445"/>
        <item x="368"/>
        <item x="416"/>
        <item x="179"/>
        <item x="221"/>
        <item x="740"/>
        <item x="385"/>
        <item x="121"/>
        <item x="542"/>
        <item x="379"/>
        <item x="383"/>
        <item x="217"/>
        <item x="253"/>
        <item x="128"/>
        <item x="631"/>
        <item x="370"/>
        <item x="668"/>
        <item x="549"/>
        <item x="562"/>
        <item x="567"/>
        <item x="91"/>
        <item x="496"/>
        <item x="154"/>
        <item x="82"/>
        <item x="35"/>
        <item x="177"/>
        <item x="135"/>
        <item x="514"/>
        <item x="180"/>
        <item x="501"/>
        <item x="515"/>
        <item x="76"/>
        <item x="565"/>
        <item x="671"/>
        <item x="714"/>
        <item x="389"/>
        <item x="741"/>
        <item x="43"/>
        <item x="225"/>
        <item x="722"/>
        <item x="674"/>
        <item x="707"/>
        <item x="24"/>
        <item x="26"/>
        <item x="373"/>
        <item x="411"/>
        <item x="150"/>
        <item x="220"/>
        <item x="115"/>
        <item x="739"/>
        <item x="472"/>
        <item x="595"/>
        <item x="137"/>
        <item x="670"/>
        <item x="427"/>
        <item x="629"/>
        <item x="572"/>
        <item x="230"/>
        <item x="329"/>
        <item x="686"/>
        <item x="493"/>
        <item x="79"/>
        <item x="236"/>
        <item x="564"/>
        <item x="588"/>
        <item x="482"/>
        <item x="30"/>
        <item x="202"/>
        <item x="292"/>
        <item x="102"/>
        <item x="61"/>
        <item x="420"/>
        <item x="372"/>
        <item x="160"/>
        <item x="164"/>
        <item x="543"/>
        <item x="695"/>
        <item x="70"/>
        <item x="104"/>
        <item x="272"/>
        <item x="190"/>
        <item x="264"/>
        <item x="54"/>
        <item x="4"/>
        <item x="469"/>
        <item x="524"/>
        <item x="198"/>
        <item x="307"/>
        <item x="48"/>
        <item x="278"/>
        <item x="174"/>
        <item x="516"/>
        <item x="473"/>
        <item x="471"/>
        <item x="732"/>
        <item x="463"/>
        <item x="303"/>
        <item x="90"/>
        <item x="322"/>
        <item x="388"/>
        <item x="435"/>
        <item x="506"/>
        <item x="691"/>
        <item x="497"/>
        <item x="682"/>
        <item x="5"/>
        <item x="592"/>
        <item x="186"/>
        <item x="18"/>
        <item x="201"/>
        <item x="111"/>
        <item x="474"/>
        <item x="141"/>
        <item x="689"/>
        <item x="599"/>
        <item x="284"/>
        <item x="403"/>
        <item x="101"/>
        <item x="422"/>
        <item x="144"/>
        <item x="1"/>
        <item x="727"/>
        <item x="413"/>
        <item x="159"/>
        <item x="512"/>
        <item x="273"/>
        <item x="557"/>
        <item x="125"/>
        <item x="235"/>
        <item x="747"/>
        <item x="705"/>
        <item x="615"/>
        <item x="404"/>
        <item x="439"/>
        <item x="735"/>
        <item x="676"/>
        <item x="376"/>
        <item x="627"/>
        <item x="192"/>
        <item x="341"/>
        <item x="172"/>
        <item x="12"/>
        <item x="356"/>
        <item x="318"/>
        <item x="282"/>
        <item x="453"/>
        <item x="134"/>
        <item x="277"/>
        <item x="145"/>
        <item x="664"/>
        <item x="266"/>
        <item x="580"/>
        <item x="56"/>
        <item x="170"/>
        <item x="361"/>
        <item x="288"/>
        <item x="381"/>
        <item x="638"/>
        <item x="531"/>
        <item x="371"/>
        <item x="244"/>
        <item x="210"/>
        <item x="369"/>
        <item x="71"/>
        <item x="256"/>
        <item x="449"/>
        <item x="343"/>
        <item x="641"/>
        <item x="390"/>
        <item x="669"/>
        <item x="400"/>
        <item x="342"/>
        <item x="80"/>
        <item x="75"/>
        <item x="183"/>
        <item x="234"/>
        <item x="333"/>
        <item x="510"/>
        <item x="364"/>
        <item x="45"/>
        <item x="452"/>
        <item x="558"/>
        <item x="434"/>
        <item x="458"/>
        <item x="451"/>
        <item x="398"/>
        <item x="552"/>
        <item x="621"/>
        <item x="10"/>
        <item x="440"/>
        <item x="279"/>
        <item x="58"/>
        <item x="338"/>
        <item x="642"/>
        <item x="596"/>
        <item x="731"/>
        <item x="248"/>
        <item x="563"/>
        <item x="430"/>
        <item x="546"/>
        <item x="556"/>
        <item x="335"/>
        <item x="262"/>
        <item x="702"/>
        <item x="535"/>
        <item x="33"/>
        <item x="120"/>
        <item x="460"/>
        <item x="268"/>
        <item x="511"/>
        <item x="746"/>
        <item x="505"/>
        <item x="214"/>
        <item x="246"/>
        <item x="255"/>
        <item x="380"/>
        <item x="85"/>
        <item x="713"/>
        <item x="219"/>
        <item x="577"/>
        <item x="489"/>
        <item x="163"/>
        <item x="653"/>
        <item x="606"/>
        <item x="424"/>
        <item x="461"/>
        <item x="678"/>
        <item x="573"/>
        <item x="27"/>
        <item x="298"/>
        <item x="270"/>
        <item x="566"/>
        <item x="25"/>
        <item x="197"/>
        <item x="143"/>
        <item x="570"/>
        <item x="29"/>
        <item x="441"/>
        <item x="377"/>
        <item x="533"/>
        <item x="608"/>
        <item x="630"/>
        <item x="733"/>
        <item x="401"/>
        <item x="240"/>
        <item x="684"/>
        <item x="316"/>
        <item x="720"/>
        <item x="532"/>
        <item x="547"/>
        <item x="355"/>
        <item x="359"/>
        <item x="743"/>
        <item x="645"/>
        <item x="328"/>
        <item x="117"/>
        <item x="249"/>
        <item x="68"/>
        <item x="86"/>
        <item x="712"/>
        <item x="106"/>
        <item x="605"/>
        <item x="589"/>
        <item x="423"/>
        <item x="604"/>
        <item x="745"/>
        <item x="195"/>
        <item x="16"/>
        <item x="306"/>
        <item x="132"/>
        <item x="468"/>
        <item x="462"/>
        <item x="721"/>
        <item x="616"/>
        <item x="41"/>
        <item x="537"/>
        <item x="226"/>
        <item x="480"/>
        <item x="386"/>
        <item x="276"/>
        <item x="99"/>
        <item x="647"/>
        <item x="410"/>
        <item x="620"/>
        <item x="706"/>
        <item x="73"/>
        <item x="447"/>
        <item x="648"/>
        <item x="520"/>
        <item x="688"/>
        <item x="127"/>
        <item x="331"/>
        <item x="646"/>
        <item x="601"/>
        <item x="613"/>
        <item x="610"/>
        <item x="38"/>
        <item x="660"/>
        <item x="103"/>
        <item x="118"/>
        <item x="258"/>
        <item x="415"/>
        <item x="320"/>
        <item x="619"/>
        <item x="269"/>
        <item x="378"/>
        <item x="555"/>
        <item x="374"/>
        <item x="726"/>
        <item x="69"/>
        <item x="78"/>
        <item x="362"/>
        <item x="152"/>
        <item x="39"/>
        <item x="153"/>
        <item x="323"/>
        <item x="459"/>
        <item x="263"/>
        <item x="575"/>
        <item x="259"/>
        <item x="576"/>
        <item x="285"/>
        <item x="317"/>
        <item x="9"/>
        <item x="308"/>
        <item x="254"/>
        <item x="239"/>
        <item x="500"/>
        <item x="659"/>
        <item x="455"/>
        <item x="301"/>
        <item x="490"/>
        <item x="693"/>
        <item x="456"/>
        <item x="443"/>
        <item x="504"/>
        <item x="709"/>
        <item x="44"/>
        <item x="446"/>
        <item x="521"/>
        <item x="167"/>
        <item x="271"/>
        <item x="392"/>
        <item x="622"/>
        <item x="478"/>
        <item x="87"/>
        <item x="375"/>
        <item x="527"/>
        <item x="491"/>
        <item x="173"/>
        <item x="97"/>
        <item x="438"/>
        <item x="492"/>
        <item x="499"/>
        <item x="149"/>
        <item x="663"/>
        <item x="672"/>
        <item x="241"/>
        <item x="74"/>
        <item x="332"/>
        <item x="569"/>
        <item x="22"/>
        <item x="725"/>
        <item x="409"/>
        <item x="470"/>
        <item x="93"/>
        <item x="213"/>
        <item x="13"/>
        <item x="407"/>
        <item x="700"/>
        <item x="345"/>
        <item x="486"/>
        <item x="208"/>
        <item x="602"/>
        <item x="718"/>
        <item x="677"/>
        <item x="488"/>
        <item x="609"/>
        <item x="494"/>
        <item x="98"/>
        <item x="311"/>
        <item x="158"/>
        <item x="274"/>
        <item x="6"/>
        <item x="612"/>
        <item x="475"/>
        <item x="96"/>
        <item x="46"/>
        <item x="525"/>
        <item x="175"/>
        <item x="100"/>
        <item x="483"/>
        <item x="425"/>
        <item x="391"/>
        <item x="750"/>
        <item x="579"/>
        <item x="457"/>
        <item x="585"/>
        <item x="169"/>
        <item x="541"/>
        <item x="384"/>
        <item x="717"/>
        <item x="60"/>
        <item x="216"/>
        <item x="414"/>
        <item x="655"/>
        <item x="189"/>
        <item x="257"/>
        <item x="321"/>
        <item x="0"/>
        <item x="367"/>
        <item x="708"/>
        <item x="625"/>
        <item x="28"/>
        <item x="280"/>
        <item x="639"/>
        <item x="538"/>
        <item x="250"/>
        <item x="399"/>
        <item x="550"/>
        <item x="736"/>
        <item x="518"/>
        <item x="330"/>
        <item x="419"/>
        <item x="744"/>
        <item x="312"/>
        <item x="652"/>
        <item x="261"/>
        <item x="344"/>
        <item x="635"/>
        <item x="465"/>
        <item x="212"/>
        <item x="57"/>
        <item x="165"/>
        <item x="351"/>
        <item x="81"/>
        <item x="582"/>
        <item x="2"/>
        <item x="200"/>
        <item x="142"/>
        <item x="529"/>
        <item x="140"/>
        <item x="536"/>
        <item x="749"/>
        <item x="476"/>
        <item x="148"/>
        <item x="675"/>
        <item x="129"/>
        <item x="464"/>
        <item x="584"/>
        <item x="442"/>
        <item x="353"/>
        <item x="454"/>
        <item x="336"/>
        <item x="313"/>
        <item x="429"/>
        <item x="222"/>
        <item x="554"/>
        <item x="571"/>
        <item x="666"/>
        <item x="396"/>
        <item x="358"/>
        <item x="229"/>
        <item x="431"/>
        <item x="124"/>
        <item x="47"/>
        <item x="95"/>
        <item x="215"/>
        <item x="305"/>
        <item x="352"/>
        <item x="703"/>
        <item x="123"/>
        <item x="327"/>
        <item x="94"/>
        <item x="207"/>
        <item x="437"/>
        <item x="19"/>
        <item x="63"/>
        <item x="52"/>
        <item x="223"/>
        <item x="348"/>
        <item x="218"/>
        <item x="108"/>
        <item x="295"/>
        <item x="107"/>
        <item x="559"/>
        <item x="178"/>
        <item x="502"/>
        <item x="544"/>
        <item x="55"/>
        <item x="397"/>
        <item x="591"/>
        <item x="694"/>
        <item x="8"/>
        <item x="339"/>
        <item x="654"/>
        <item x="205"/>
        <item x="162"/>
        <item x="3"/>
        <item x="293"/>
        <item x="614"/>
        <item x="692"/>
        <item x="40"/>
        <item x="734"/>
        <item x="651"/>
        <item x="628"/>
        <item x="583"/>
        <item x="387"/>
        <item x="64"/>
        <item x="716"/>
        <item x="131"/>
        <item x="477"/>
        <item x="109"/>
        <item x="138"/>
        <item x="658"/>
        <item x="643"/>
        <item x="337"/>
        <item x="545"/>
        <item x="681"/>
        <item x="509"/>
        <item x="690"/>
        <item x="185"/>
        <item x="450"/>
        <item x="171"/>
        <item x="299"/>
        <item x="204"/>
        <item x="481"/>
        <item x="667"/>
        <item x="673"/>
        <item x="182"/>
        <item x="634"/>
        <item x="711"/>
        <item x="34"/>
        <item x="227"/>
        <item x="513"/>
        <item x="199"/>
        <item x="661"/>
        <item x="260"/>
        <item x="433"/>
        <item x="365"/>
        <item x="122"/>
        <item x="680"/>
        <item x="194"/>
        <item x="187"/>
        <item x="283"/>
        <item x="517"/>
        <item x="393"/>
        <item x="42"/>
        <item x="231"/>
        <item x="662"/>
        <item x="697"/>
        <item x="528"/>
        <item x="130"/>
        <item x="738"/>
        <item x="467"/>
        <item x="644"/>
        <item x="479"/>
        <item x="31"/>
        <item x="347"/>
        <item x="297"/>
        <item x="176"/>
        <item x="640"/>
        <item x="188"/>
        <item x="719"/>
        <item x="394"/>
        <item x="147"/>
        <item x="685"/>
        <item x="245"/>
        <item x="590"/>
        <item x="275"/>
        <item x="191"/>
        <item x="151"/>
        <item x="325"/>
        <item x="729"/>
        <item x="534"/>
        <item x="617"/>
        <item x="540"/>
        <item x="624"/>
        <item x="657"/>
        <item x="206"/>
        <item x="72"/>
        <item x="289"/>
        <item x="326"/>
        <item x="360"/>
        <item x="418"/>
        <item x="346"/>
        <item x="37"/>
        <item x="402"/>
        <item x="224"/>
        <item x="319"/>
        <item x="14"/>
        <item x="539"/>
        <item x="495"/>
        <item x="83"/>
        <item x="597"/>
        <item x="530"/>
        <item x="683"/>
        <item x="561"/>
        <item x="304"/>
        <item x="432"/>
        <item x="607"/>
        <item x="228"/>
        <item x="578"/>
        <item x="523"/>
        <item x="146"/>
        <item x="116"/>
        <item x="21"/>
        <item x="526"/>
        <item x="211"/>
        <item x="466"/>
        <item x="49"/>
        <item x="485"/>
        <item x="66"/>
        <item x="581"/>
        <item x="748"/>
        <item x="209"/>
        <item x="704"/>
        <item x="67"/>
        <item x="551"/>
        <item x="181"/>
        <item x="623"/>
        <item x="168"/>
        <item x="136"/>
        <item x="23"/>
        <item x="632"/>
        <item x="354"/>
        <item x="444"/>
        <item x="412"/>
        <item x="196"/>
        <item x="309"/>
        <item x="633"/>
        <item x="287"/>
        <item x="699"/>
        <item x="363"/>
        <item x="65"/>
        <item x="294"/>
        <item x="636"/>
        <item x="519"/>
        <item x="568"/>
        <item x="507"/>
        <item x="737"/>
        <item x="92"/>
        <item x="587"/>
        <item x="448"/>
        <item x="113"/>
        <item x="17"/>
        <item x="59"/>
        <item x="698"/>
        <item x="161"/>
        <item x="184"/>
        <item x="242"/>
        <item x="126"/>
        <item x="357"/>
        <item x="265"/>
        <item x="7"/>
        <item x="112"/>
        <item x="291"/>
        <item x="20"/>
        <item x="133"/>
        <item x="417"/>
        <item x="233"/>
        <item x="553"/>
        <item x="484"/>
        <item x="315"/>
        <item x="155"/>
        <item x="53"/>
        <item x="157"/>
        <item x="300"/>
        <item x="656"/>
        <item x="105"/>
        <item x="728"/>
        <item x="51"/>
        <item x="598"/>
        <item x="586"/>
        <item x="723"/>
        <item x="548"/>
        <item x="334"/>
        <item x="50"/>
        <item x="574"/>
        <item x="522"/>
        <item x="114"/>
        <item x="382"/>
        <item x="62"/>
        <item x="508"/>
        <item x="724"/>
        <item x="32"/>
        <item x="237"/>
        <item x="296"/>
        <item x="89"/>
        <item x="251"/>
        <item x="77"/>
        <item x="603"/>
        <item x="290"/>
        <item x="715"/>
        <item x="600"/>
        <item x="742"/>
        <item x="156"/>
        <item x="243"/>
        <item x="11"/>
        <item x="618"/>
        <item x="696"/>
        <item t="default"/>
      </items>
    </pivotField>
  </pivotFields>
  <rowFields count="1">
    <field x="28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Ingresos" fld="29" baseField="0" baseItem="0"/>
    <dataField name="Cuenta de Número de Orden" fld="10" subtotal="count" baseField="28" baseItem="0"/>
  </dataFields>
  <formats count="3">
    <format dxfId="16">
      <pivotArea outline="0" collapsedLevelsAreSubtotals="1" fieldPosition="0"/>
    </format>
    <format dxfId="15">
      <pivotArea collapsedLevelsAreSubtotals="1" fieldPosition="0">
        <references count="2">
          <reference field="4294967294" count="1" selected="0">
            <x v="1"/>
          </reference>
          <reference field="28" count="0"/>
        </references>
      </pivotArea>
    </format>
    <format dxfId="14">
      <pivotArea field="28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chartFormats count="4">
    <chartFormat chart="9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6D814C-B404-4A4B-8F69-AC02EA45DA0B}" name="TablaDinámica5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4">
  <location ref="A58:B70" firstHeaderRow="1" firstDataRow="1" firstDataCol="1"/>
  <pivotFields count="30">
    <pivotField showAll="0"/>
    <pivotField showAll="0"/>
    <pivotField showAll="0"/>
    <pivotField numFmtId="22" showAll="0"/>
    <pivotField numFmtId="22" showAll="0"/>
    <pivotField showAll="0"/>
    <pivotField showAll="0">
      <items count="4">
        <item x="0"/>
        <item x="2"/>
        <item x="1"/>
        <item t="default"/>
      </items>
    </pivotField>
    <pivotField showAll="0"/>
    <pivotField numFmtId="164" showAll="0"/>
    <pivotField showAll="0"/>
    <pivotField showAll="0"/>
    <pivotField axis="axisRow" showAll="0">
      <items count="12">
        <item x="10"/>
        <item x="6"/>
        <item x="2"/>
        <item x="9"/>
        <item x="1"/>
        <item x="8"/>
        <item x="0"/>
        <item x="3"/>
        <item x="4"/>
        <item x="7"/>
        <item x="5"/>
        <item t="default"/>
      </items>
    </pivotField>
    <pivotField showAll="0"/>
    <pivotField showAll="0"/>
    <pivotField showAll="0"/>
    <pivotField showAll="0"/>
    <pivotField numFmtId="164" showAll="0"/>
    <pivotField numFmtId="14" showAll="0"/>
    <pivotField showAll="0">
      <items count="8">
        <item x="2"/>
        <item x="3"/>
        <item x="4"/>
        <item x="5"/>
        <item x="6"/>
        <item x="0"/>
        <item x="1"/>
        <item t="default"/>
      </items>
    </pivotField>
    <pivotField showAll="0"/>
    <pivotField showAll="0"/>
    <pivotField numFmtId="165" showAll="0"/>
    <pivotField numFmtId="165" showAll="0"/>
    <pivotField showAll="0"/>
    <pivotField showAll="0"/>
    <pivotField showAll="0"/>
    <pivotField numFmtId="165" showAll="0"/>
    <pivotField numFmtId="165" showAll="0"/>
    <pivotField showAll="0"/>
    <pivotField dataField="1" numFmtId="164" showAll="0">
      <items count="752">
        <item x="36"/>
        <item x="408"/>
        <item x="252"/>
        <item x="314"/>
        <item x="487"/>
        <item x="247"/>
        <item x="665"/>
        <item x="406"/>
        <item x="324"/>
        <item x="302"/>
        <item x="498"/>
        <item x="687"/>
        <item x="560"/>
        <item x="649"/>
        <item x="340"/>
        <item x="428"/>
        <item x="281"/>
        <item x="366"/>
        <item x="710"/>
        <item x="286"/>
        <item x="594"/>
        <item x="110"/>
        <item x="436"/>
        <item x="650"/>
        <item x="349"/>
        <item x="238"/>
        <item x="701"/>
        <item x="395"/>
        <item x="405"/>
        <item x="310"/>
        <item x="232"/>
        <item x="193"/>
        <item x="267"/>
        <item x="166"/>
        <item x="503"/>
        <item x="626"/>
        <item x="84"/>
        <item x="730"/>
        <item x="139"/>
        <item x="119"/>
        <item x="88"/>
        <item x="679"/>
        <item x="350"/>
        <item x="611"/>
        <item x="593"/>
        <item x="15"/>
        <item x="637"/>
        <item x="426"/>
        <item x="203"/>
        <item x="421"/>
        <item x="445"/>
        <item x="368"/>
        <item x="416"/>
        <item x="179"/>
        <item x="221"/>
        <item x="740"/>
        <item x="385"/>
        <item x="121"/>
        <item x="542"/>
        <item x="379"/>
        <item x="383"/>
        <item x="217"/>
        <item x="253"/>
        <item x="128"/>
        <item x="631"/>
        <item x="370"/>
        <item x="668"/>
        <item x="549"/>
        <item x="562"/>
        <item x="567"/>
        <item x="91"/>
        <item x="496"/>
        <item x="154"/>
        <item x="82"/>
        <item x="35"/>
        <item x="177"/>
        <item x="135"/>
        <item x="514"/>
        <item x="180"/>
        <item x="501"/>
        <item x="515"/>
        <item x="76"/>
        <item x="565"/>
        <item x="671"/>
        <item x="714"/>
        <item x="389"/>
        <item x="741"/>
        <item x="43"/>
        <item x="225"/>
        <item x="722"/>
        <item x="674"/>
        <item x="707"/>
        <item x="24"/>
        <item x="26"/>
        <item x="373"/>
        <item x="411"/>
        <item x="150"/>
        <item x="220"/>
        <item x="115"/>
        <item x="739"/>
        <item x="472"/>
        <item x="595"/>
        <item x="137"/>
        <item x="670"/>
        <item x="427"/>
        <item x="629"/>
        <item x="572"/>
        <item x="230"/>
        <item x="329"/>
        <item x="686"/>
        <item x="493"/>
        <item x="79"/>
        <item x="236"/>
        <item x="564"/>
        <item x="588"/>
        <item x="482"/>
        <item x="30"/>
        <item x="202"/>
        <item x="292"/>
        <item x="102"/>
        <item x="61"/>
        <item x="420"/>
        <item x="372"/>
        <item x="160"/>
        <item x="164"/>
        <item x="543"/>
        <item x="695"/>
        <item x="70"/>
        <item x="104"/>
        <item x="272"/>
        <item x="190"/>
        <item x="264"/>
        <item x="54"/>
        <item x="4"/>
        <item x="469"/>
        <item x="524"/>
        <item x="198"/>
        <item x="307"/>
        <item x="48"/>
        <item x="278"/>
        <item x="174"/>
        <item x="516"/>
        <item x="473"/>
        <item x="471"/>
        <item x="732"/>
        <item x="463"/>
        <item x="303"/>
        <item x="90"/>
        <item x="322"/>
        <item x="388"/>
        <item x="435"/>
        <item x="506"/>
        <item x="691"/>
        <item x="497"/>
        <item x="682"/>
        <item x="5"/>
        <item x="592"/>
        <item x="186"/>
        <item x="18"/>
        <item x="201"/>
        <item x="111"/>
        <item x="474"/>
        <item x="141"/>
        <item x="689"/>
        <item x="599"/>
        <item x="284"/>
        <item x="403"/>
        <item x="101"/>
        <item x="422"/>
        <item x="144"/>
        <item x="1"/>
        <item x="727"/>
        <item x="413"/>
        <item x="159"/>
        <item x="512"/>
        <item x="273"/>
        <item x="557"/>
        <item x="125"/>
        <item x="235"/>
        <item x="747"/>
        <item x="705"/>
        <item x="615"/>
        <item x="404"/>
        <item x="439"/>
        <item x="735"/>
        <item x="676"/>
        <item x="376"/>
        <item x="627"/>
        <item x="192"/>
        <item x="341"/>
        <item x="172"/>
        <item x="12"/>
        <item x="356"/>
        <item x="318"/>
        <item x="282"/>
        <item x="453"/>
        <item x="134"/>
        <item x="277"/>
        <item x="145"/>
        <item x="664"/>
        <item x="266"/>
        <item x="580"/>
        <item x="56"/>
        <item x="170"/>
        <item x="361"/>
        <item x="288"/>
        <item x="381"/>
        <item x="638"/>
        <item x="531"/>
        <item x="371"/>
        <item x="244"/>
        <item x="210"/>
        <item x="369"/>
        <item x="71"/>
        <item x="256"/>
        <item x="449"/>
        <item x="343"/>
        <item x="641"/>
        <item x="390"/>
        <item x="669"/>
        <item x="400"/>
        <item x="342"/>
        <item x="80"/>
        <item x="75"/>
        <item x="183"/>
        <item x="234"/>
        <item x="333"/>
        <item x="510"/>
        <item x="364"/>
        <item x="45"/>
        <item x="452"/>
        <item x="558"/>
        <item x="434"/>
        <item x="458"/>
        <item x="451"/>
        <item x="398"/>
        <item x="552"/>
        <item x="621"/>
        <item x="10"/>
        <item x="440"/>
        <item x="279"/>
        <item x="58"/>
        <item x="338"/>
        <item x="642"/>
        <item x="596"/>
        <item x="731"/>
        <item x="248"/>
        <item x="563"/>
        <item x="430"/>
        <item x="546"/>
        <item x="556"/>
        <item x="335"/>
        <item x="262"/>
        <item x="702"/>
        <item x="535"/>
        <item x="33"/>
        <item x="120"/>
        <item x="460"/>
        <item x="268"/>
        <item x="511"/>
        <item x="746"/>
        <item x="505"/>
        <item x="214"/>
        <item x="246"/>
        <item x="255"/>
        <item x="380"/>
        <item x="85"/>
        <item x="713"/>
        <item x="219"/>
        <item x="577"/>
        <item x="489"/>
        <item x="163"/>
        <item x="653"/>
        <item x="606"/>
        <item x="424"/>
        <item x="461"/>
        <item x="678"/>
        <item x="573"/>
        <item x="27"/>
        <item x="298"/>
        <item x="270"/>
        <item x="566"/>
        <item x="25"/>
        <item x="197"/>
        <item x="143"/>
        <item x="570"/>
        <item x="29"/>
        <item x="441"/>
        <item x="377"/>
        <item x="533"/>
        <item x="608"/>
        <item x="630"/>
        <item x="733"/>
        <item x="401"/>
        <item x="240"/>
        <item x="684"/>
        <item x="316"/>
        <item x="720"/>
        <item x="532"/>
        <item x="547"/>
        <item x="355"/>
        <item x="359"/>
        <item x="743"/>
        <item x="645"/>
        <item x="328"/>
        <item x="117"/>
        <item x="249"/>
        <item x="68"/>
        <item x="86"/>
        <item x="712"/>
        <item x="106"/>
        <item x="605"/>
        <item x="589"/>
        <item x="423"/>
        <item x="604"/>
        <item x="745"/>
        <item x="195"/>
        <item x="16"/>
        <item x="306"/>
        <item x="132"/>
        <item x="468"/>
        <item x="462"/>
        <item x="721"/>
        <item x="616"/>
        <item x="41"/>
        <item x="537"/>
        <item x="226"/>
        <item x="480"/>
        <item x="386"/>
        <item x="276"/>
        <item x="99"/>
        <item x="647"/>
        <item x="410"/>
        <item x="620"/>
        <item x="706"/>
        <item x="73"/>
        <item x="447"/>
        <item x="648"/>
        <item x="520"/>
        <item x="688"/>
        <item x="127"/>
        <item x="331"/>
        <item x="646"/>
        <item x="601"/>
        <item x="613"/>
        <item x="610"/>
        <item x="38"/>
        <item x="660"/>
        <item x="103"/>
        <item x="118"/>
        <item x="258"/>
        <item x="415"/>
        <item x="320"/>
        <item x="619"/>
        <item x="269"/>
        <item x="378"/>
        <item x="555"/>
        <item x="374"/>
        <item x="726"/>
        <item x="69"/>
        <item x="78"/>
        <item x="362"/>
        <item x="152"/>
        <item x="39"/>
        <item x="153"/>
        <item x="323"/>
        <item x="459"/>
        <item x="263"/>
        <item x="575"/>
        <item x="259"/>
        <item x="576"/>
        <item x="285"/>
        <item x="317"/>
        <item x="9"/>
        <item x="308"/>
        <item x="254"/>
        <item x="239"/>
        <item x="500"/>
        <item x="659"/>
        <item x="455"/>
        <item x="301"/>
        <item x="490"/>
        <item x="693"/>
        <item x="456"/>
        <item x="443"/>
        <item x="504"/>
        <item x="709"/>
        <item x="44"/>
        <item x="446"/>
        <item x="521"/>
        <item x="167"/>
        <item x="271"/>
        <item x="392"/>
        <item x="622"/>
        <item x="478"/>
        <item x="87"/>
        <item x="375"/>
        <item x="527"/>
        <item x="491"/>
        <item x="173"/>
        <item x="97"/>
        <item x="438"/>
        <item x="492"/>
        <item x="499"/>
        <item x="149"/>
        <item x="663"/>
        <item x="672"/>
        <item x="241"/>
        <item x="74"/>
        <item x="332"/>
        <item x="569"/>
        <item x="22"/>
        <item x="725"/>
        <item x="409"/>
        <item x="470"/>
        <item x="93"/>
        <item x="213"/>
        <item x="13"/>
        <item x="407"/>
        <item x="700"/>
        <item x="345"/>
        <item x="486"/>
        <item x="208"/>
        <item x="602"/>
        <item x="718"/>
        <item x="677"/>
        <item x="488"/>
        <item x="609"/>
        <item x="494"/>
        <item x="98"/>
        <item x="311"/>
        <item x="158"/>
        <item x="274"/>
        <item x="6"/>
        <item x="612"/>
        <item x="475"/>
        <item x="96"/>
        <item x="46"/>
        <item x="525"/>
        <item x="175"/>
        <item x="100"/>
        <item x="483"/>
        <item x="425"/>
        <item x="391"/>
        <item x="750"/>
        <item x="579"/>
        <item x="457"/>
        <item x="585"/>
        <item x="169"/>
        <item x="541"/>
        <item x="384"/>
        <item x="717"/>
        <item x="60"/>
        <item x="216"/>
        <item x="414"/>
        <item x="655"/>
        <item x="189"/>
        <item x="257"/>
        <item x="321"/>
        <item x="0"/>
        <item x="367"/>
        <item x="708"/>
        <item x="625"/>
        <item x="28"/>
        <item x="280"/>
        <item x="639"/>
        <item x="538"/>
        <item x="250"/>
        <item x="399"/>
        <item x="550"/>
        <item x="736"/>
        <item x="518"/>
        <item x="330"/>
        <item x="419"/>
        <item x="744"/>
        <item x="312"/>
        <item x="652"/>
        <item x="261"/>
        <item x="344"/>
        <item x="635"/>
        <item x="465"/>
        <item x="212"/>
        <item x="57"/>
        <item x="165"/>
        <item x="351"/>
        <item x="81"/>
        <item x="582"/>
        <item x="2"/>
        <item x="200"/>
        <item x="142"/>
        <item x="529"/>
        <item x="140"/>
        <item x="536"/>
        <item x="749"/>
        <item x="476"/>
        <item x="148"/>
        <item x="675"/>
        <item x="129"/>
        <item x="464"/>
        <item x="584"/>
        <item x="442"/>
        <item x="353"/>
        <item x="454"/>
        <item x="336"/>
        <item x="313"/>
        <item x="429"/>
        <item x="222"/>
        <item x="554"/>
        <item x="571"/>
        <item x="666"/>
        <item x="396"/>
        <item x="358"/>
        <item x="229"/>
        <item x="431"/>
        <item x="124"/>
        <item x="47"/>
        <item x="95"/>
        <item x="215"/>
        <item x="305"/>
        <item x="352"/>
        <item x="703"/>
        <item x="123"/>
        <item x="327"/>
        <item x="94"/>
        <item x="207"/>
        <item x="437"/>
        <item x="19"/>
        <item x="63"/>
        <item x="52"/>
        <item x="223"/>
        <item x="348"/>
        <item x="218"/>
        <item x="108"/>
        <item x="295"/>
        <item x="107"/>
        <item x="559"/>
        <item x="178"/>
        <item x="502"/>
        <item x="544"/>
        <item x="55"/>
        <item x="397"/>
        <item x="591"/>
        <item x="694"/>
        <item x="8"/>
        <item x="339"/>
        <item x="654"/>
        <item x="205"/>
        <item x="162"/>
        <item x="3"/>
        <item x="293"/>
        <item x="614"/>
        <item x="692"/>
        <item x="40"/>
        <item x="734"/>
        <item x="651"/>
        <item x="628"/>
        <item x="583"/>
        <item x="387"/>
        <item x="64"/>
        <item x="716"/>
        <item x="131"/>
        <item x="477"/>
        <item x="109"/>
        <item x="138"/>
        <item x="658"/>
        <item x="643"/>
        <item x="337"/>
        <item x="545"/>
        <item x="681"/>
        <item x="509"/>
        <item x="690"/>
        <item x="185"/>
        <item x="450"/>
        <item x="171"/>
        <item x="299"/>
        <item x="204"/>
        <item x="481"/>
        <item x="667"/>
        <item x="673"/>
        <item x="182"/>
        <item x="634"/>
        <item x="711"/>
        <item x="34"/>
        <item x="227"/>
        <item x="513"/>
        <item x="199"/>
        <item x="661"/>
        <item x="260"/>
        <item x="433"/>
        <item x="365"/>
        <item x="122"/>
        <item x="680"/>
        <item x="194"/>
        <item x="187"/>
        <item x="283"/>
        <item x="517"/>
        <item x="393"/>
        <item x="42"/>
        <item x="231"/>
        <item x="662"/>
        <item x="697"/>
        <item x="528"/>
        <item x="130"/>
        <item x="738"/>
        <item x="467"/>
        <item x="644"/>
        <item x="479"/>
        <item x="31"/>
        <item x="347"/>
        <item x="297"/>
        <item x="176"/>
        <item x="640"/>
        <item x="188"/>
        <item x="719"/>
        <item x="394"/>
        <item x="147"/>
        <item x="685"/>
        <item x="245"/>
        <item x="590"/>
        <item x="275"/>
        <item x="191"/>
        <item x="151"/>
        <item x="325"/>
        <item x="729"/>
        <item x="534"/>
        <item x="617"/>
        <item x="540"/>
        <item x="624"/>
        <item x="657"/>
        <item x="206"/>
        <item x="72"/>
        <item x="289"/>
        <item x="326"/>
        <item x="360"/>
        <item x="418"/>
        <item x="346"/>
        <item x="37"/>
        <item x="402"/>
        <item x="224"/>
        <item x="319"/>
        <item x="14"/>
        <item x="539"/>
        <item x="495"/>
        <item x="83"/>
        <item x="597"/>
        <item x="530"/>
        <item x="683"/>
        <item x="561"/>
        <item x="304"/>
        <item x="432"/>
        <item x="607"/>
        <item x="228"/>
        <item x="578"/>
        <item x="523"/>
        <item x="146"/>
        <item x="116"/>
        <item x="21"/>
        <item x="526"/>
        <item x="211"/>
        <item x="466"/>
        <item x="49"/>
        <item x="485"/>
        <item x="66"/>
        <item x="581"/>
        <item x="748"/>
        <item x="209"/>
        <item x="704"/>
        <item x="67"/>
        <item x="551"/>
        <item x="181"/>
        <item x="623"/>
        <item x="168"/>
        <item x="136"/>
        <item x="23"/>
        <item x="632"/>
        <item x="354"/>
        <item x="444"/>
        <item x="412"/>
        <item x="196"/>
        <item x="309"/>
        <item x="633"/>
        <item x="287"/>
        <item x="699"/>
        <item x="363"/>
        <item x="65"/>
        <item x="294"/>
        <item x="636"/>
        <item x="519"/>
        <item x="568"/>
        <item x="507"/>
        <item x="737"/>
        <item x="92"/>
        <item x="587"/>
        <item x="448"/>
        <item x="113"/>
        <item x="17"/>
        <item x="59"/>
        <item x="698"/>
        <item x="161"/>
        <item x="184"/>
        <item x="242"/>
        <item x="126"/>
        <item x="357"/>
        <item x="265"/>
        <item x="7"/>
        <item x="112"/>
        <item x="291"/>
        <item x="20"/>
        <item x="133"/>
        <item x="417"/>
        <item x="233"/>
        <item x="553"/>
        <item x="484"/>
        <item x="315"/>
        <item x="155"/>
        <item x="53"/>
        <item x="157"/>
        <item x="300"/>
        <item x="656"/>
        <item x="105"/>
        <item x="728"/>
        <item x="51"/>
        <item x="598"/>
        <item x="586"/>
        <item x="723"/>
        <item x="548"/>
        <item x="334"/>
        <item x="50"/>
        <item x="574"/>
        <item x="522"/>
        <item x="114"/>
        <item x="382"/>
        <item x="62"/>
        <item x="508"/>
        <item x="724"/>
        <item x="32"/>
        <item x="237"/>
        <item x="296"/>
        <item x="89"/>
        <item x="251"/>
        <item x="77"/>
        <item x="603"/>
        <item x="290"/>
        <item x="715"/>
        <item x="600"/>
        <item x="742"/>
        <item x="156"/>
        <item x="243"/>
        <item x="11"/>
        <item x="618"/>
        <item x="696"/>
        <item t="default"/>
      </items>
    </pivotField>
  </pivotFields>
  <rowFields count="1">
    <field x="1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Ingresos" fld="29" baseField="0" baseItem="0" numFmtId="164"/>
  </dataFields>
  <formats count="1">
    <format dxfId="17">
      <pivotArea outline="0" collapsedLevelsAreSubtotals="1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118903-D972-43B7-A879-94EA60D9DFC9}" name="TablaDinámica3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771" firstHeaderRow="1" firstDataRow="1" firstDataCol="1"/>
  <pivotFields count="30">
    <pivotField showAll="0"/>
    <pivotField showAll="0"/>
    <pivotField dataField="1" showAll="0"/>
    <pivotField numFmtId="22" showAll="0"/>
    <pivotField numFmtId="22" showAll="0"/>
    <pivotField showAll="0"/>
    <pivotField showAll="0"/>
    <pivotField showAll="0"/>
    <pivotField numFmtId="164" showAll="0"/>
    <pivotField showAll="0"/>
    <pivotField axis="axisRow" showAll="0">
      <items count="7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t="default"/>
      </items>
    </pivotField>
    <pivotField showAll="0"/>
    <pivotField showAll="0"/>
    <pivotField showAll="0"/>
    <pivotField showAll="0"/>
    <pivotField showAll="0"/>
    <pivotField numFmtId="164" showAll="0"/>
    <pivotField numFmtId="14" showAll="0"/>
    <pivotField showAll="0"/>
    <pivotField showAll="0"/>
    <pivotField showAll="0"/>
    <pivotField numFmtId="165" showAll="0"/>
    <pivotField numFmtId="165" showAll="0"/>
    <pivotField showAll="0"/>
    <pivotField showAll="0"/>
    <pivotField showAll="0"/>
    <pivotField numFmtId="165" showAll="0"/>
    <pivotField numFmtId="165" showAll="0"/>
    <pivotField showAll="0"/>
    <pivotField numFmtId="164" showAll="0"/>
  </pivotFields>
  <rowFields count="1">
    <field x="10"/>
  </rowFields>
  <rowItems count="7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 t="grand">
      <x/>
    </i>
  </rowItems>
  <colItems count="1">
    <i/>
  </colItems>
  <dataFields count="1">
    <dataField name="Suma de Número de Comen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de_Servicio" xr10:uid="{FA40F0BE-1B88-4841-85FC-805DEC589254}" sourceName="Tipo de Servicio">
  <pivotTables>
    <pivotTable tabId="2" name="TablaDinámica1"/>
  </pivotTables>
  <data>
    <tabular pivotCacheId="817182516">
      <items count="3">
        <i x="0" s="1"/>
        <i x="2" s="1"/>
        <i x="1" s="1"/>
      </items>
    </tabular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úmero_de_Orden1" xr10:uid="{FBAE136A-3E88-4297-AF8A-0A813A9F38AA}" sourceName="Número de Orden">
  <pivotTables>
    <pivotTable tabId="2" name="TablaDinámica6"/>
  </pivotTables>
  <data>
    <tabular pivotCacheId="817182516">
      <items count="767">
        <i x="8" s="1"/>
        <i x="13" s="1"/>
        <i x="20" s="1"/>
        <i x="37" s="1"/>
        <i x="50" s="1"/>
        <i x="52" s="1"/>
        <i x="64" s="1"/>
        <i x="66" s="1"/>
        <i x="84" s="1"/>
        <i x="88" s="1"/>
        <i x="90" s="1"/>
        <i x="100" s="1"/>
        <i x="106" s="1"/>
        <i x="108" s="1"/>
        <i x="117" s="1"/>
        <i x="119" s="1"/>
        <i x="123" s="1"/>
        <i x="127" s="1"/>
        <i x="131" s="1"/>
        <i x="137" s="1"/>
        <i x="144" s="1"/>
        <i x="147" s="1"/>
        <i x="157" s="1"/>
        <i x="176" s="1"/>
        <i x="187" s="1"/>
        <i x="201" s="1"/>
        <i x="202" s="1"/>
        <i x="206" s="1"/>
        <i x="208" s="1"/>
        <i x="209" s="1"/>
        <i x="210" s="1"/>
        <i x="211" s="1"/>
        <i x="220" s="1"/>
        <i x="224" s="1"/>
        <i x="228" s="1"/>
        <i x="230" s="1"/>
        <i x="231" s="1"/>
        <i x="235" s="1"/>
        <i x="241" s="1"/>
        <i x="245" s="1"/>
        <i x="263" s="1"/>
        <i x="265" s="1"/>
        <i x="268" s="1"/>
        <i x="278" s="1"/>
        <i x="283" s="1"/>
        <i x="286" s="1"/>
        <i x="292" s="1"/>
        <i x="294" s="1"/>
        <i x="297" s="1"/>
        <i x="298" s="1"/>
        <i x="300" s="1"/>
        <i x="303" s="1"/>
        <i x="307" s="1"/>
        <i x="323" s="1"/>
        <i x="362" s="1"/>
        <i x="408" s="1"/>
        <i x="416" s="1"/>
        <i x="425" s="1"/>
        <i x="426" s="1"/>
        <i x="427" s="1"/>
        <i x="441" s="1"/>
        <i x="442" s="1"/>
        <i x="450" s="1"/>
        <i x="452" s="1"/>
        <i x="453" s="1"/>
        <i x="473" s="1"/>
        <i x="476" s="1"/>
        <i x="487" s="1"/>
        <i x="489" s="1"/>
        <i x="501" s="1"/>
        <i x="506" s="1"/>
        <i x="515" s="1"/>
        <i x="527" s="1"/>
        <i x="530" s="1"/>
        <i x="535" s="1"/>
        <i x="537" s="1"/>
        <i x="550" s="1"/>
        <i x="552" s="1"/>
        <i x="573" s="1"/>
        <i x="584" s="1"/>
        <i x="593" s="1"/>
        <i x="595" s="1"/>
        <i x="612" s="1"/>
        <i x="614" s="1"/>
        <i x="622" s="1"/>
        <i x="632" s="1"/>
        <i x="635" s="1"/>
        <i x="639" s="1"/>
        <i x="652" s="1"/>
        <i x="670" s="1"/>
        <i x="676" s="1"/>
        <i x="683" s="1"/>
        <i x="709" s="1"/>
        <i x="737" s="1"/>
        <i x="741" s="1"/>
        <i x="749" s="1"/>
        <i x="753" s="1"/>
        <i x="758" s="1"/>
        <i x="760" s="1"/>
        <i x="764" s="1"/>
        <i x="0" s="1" nd="1"/>
        <i x="1" s="1" nd="1"/>
        <i x="2" s="1" nd="1"/>
        <i x="3" s="1" nd="1"/>
        <i x="4" s="1" nd="1"/>
        <i x="5" s="1" nd="1"/>
        <i x="6" s="1" nd="1"/>
        <i x="7" s="1" nd="1"/>
        <i x="9" s="1" nd="1"/>
        <i x="10" s="1" nd="1"/>
        <i x="11" s="1" nd="1"/>
        <i x="12" s="1" nd="1"/>
        <i x="14" s="1" nd="1"/>
        <i x="15" s="1" nd="1"/>
        <i x="16" s="1" nd="1"/>
        <i x="17" s="1" nd="1"/>
        <i x="18" s="1" nd="1"/>
        <i x="19" s="1" nd="1"/>
        <i x="21" s="1" nd="1"/>
        <i x="22" s="1" nd="1"/>
        <i x="23" s="1" nd="1"/>
        <i x="24" s="1" nd="1"/>
        <i x="25" s="1" nd="1"/>
        <i x="26" s="1" nd="1"/>
        <i x="27" s="1" nd="1"/>
        <i x="28" s="1" nd="1"/>
        <i x="29" s="1" nd="1"/>
        <i x="30" s="1" nd="1"/>
        <i x="31" s="1" nd="1"/>
        <i x="32" s="1" nd="1"/>
        <i x="33" s="1" nd="1"/>
        <i x="34" s="1" nd="1"/>
        <i x="35" s="1" nd="1"/>
        <i x="36" s="1" nd="1"/>
        <i x="38" s="1" nd="1"/>
        <i x="39" s="1" nd="1"/>
        <i x="40" s="1" nd="1"/>
        <i x="41" s="1" nd="1"/>
        <i x="42" s="1" nd="1"/>
        <i x="43" s="1" nd="1"/>
        <i x="44" s="1" nd="1"/>
        <i x="45" s="1" nd="1"/>
        <i x="46" s="1" nd="1"/>
        <i x="47" s="1" nd="1"/>
        <i x="48" s="1" nd="1"/>
        <i x="49" s="1" nd="1"/>
        <i x="51" s="1" nd="1"/>
        <i x="53" s="1" nd="1"/>
        <i x="54" s="1" nd="1"/>
        <i x="55" s="1" nd="1"/>
        <i x="56" s="1" nd="1"/>
        <i x="57" s="1" nd="1"/>
        <i x="58" s="1" nd="1"/>
        <i x="59" s="1" nd="1"/>
        <i x="60" s="1" nd="1"/>
        <i x="61" s="1" nd="1"/>
        <i x="62" s="1" nd="1"/>
        <i x="63" s="1" nd="1"/>
        <i x="65" s="1" nd="1"/>
        <i x="67" s="1" nd="1"/>
        <i x="68" s="1" nd="1"/>
        <i x="69" s="1" nd="1"/>
        <i x="70" s="1" nd="1"/>
        <i x="71" s="1" nd="1"/>
        <i x="72" s="1" nd="1"/>
        <i x="73" s="1" nd="1"/>
        <i x="74" s="1" nd="1"/>
        <i x="75" s="1" nd="1"/>
        <i x="76" s="1" nd="1"/>
        <i x="77" s="1" nd="1"/>
        <i x="78" s="1" nd="1"/>
        <i x="79" s="1" nd="1"/>
        <i x="80" s="1" nd="1"/>
        <i x="81" s="1" nd="1"/>
        <i x="82" s="1" nd="1"/>
        <i x="83" s="1" nd="1"/>
        <i x="85" s="1" nd="1"/>
        <i x="86" s="1" nd="1"/>
        <i x="87" s="1" nd="1"/>
        <i x="89" s="1" nd="1"/>
        <i x="91" s="1" nd="1"/>
        <i x="92" s="1" nd="1"/>
        <i x="93" s="1" nd="1"/>
        <i x="94" s="1" nd="1"/>
        <i x="95" s="1" nd="1"/>
        <i x="96" s="1" nd="1"/>
        <i x="97" s="1" nd="1"/>
        <i x="98" s="1" nd="1"/>
        <i x="99" s="1" nd="1"/>
        <i x="101" s="1" nd="1"/>
        <i x="102" s="1" nd="1"/>
        <i x="103" s="1" nd="1"/>
        <i x="104" s="1" nd="1"/>
        <i x="105" s="1" nd="1"/>
        <i x="107" s="1" nd="1"/>
        <i x="109" s="1" nd="1"/>
        <i x="110" s="1" nd="1"/>
        <i x="111" s="1" nd="1"/>
        <i x="112" s="1" nd="1"/>
        <i x="113" s="1" nd="1"/>
        <i x="114" s="1" nd="1"/>
        <i x="115" s="1" nd="1"/>
        <i x="116" s="1" nd="1"/>
        <i x="118" s="1" nd="1"/>
        <i x="120" s="1" nd="1"/>
        <i x="121" s="1" nd="1"/>
        <i x="122" s="1" nd="1"/>
        <i x="124" s="1" nd="1"/>
        <i x="125" s="1" nd="1"/>
        <i x="126" s="1" nd="1"/>
        <i x="128" s="1" nd="1"/>
        <i x="129" s="1" nd="1"/>
        <i x="130" s="1" nd="1"/>
        <i x="132" s="1" nd="1"/>
        <i x="133" s="1" nd="1"/>
        <i x="134" s="1" nd="1"/>
        <i x="135" s="1" nd="1"/>
        <i x="136" s="1" nd="1"/>
        <i x="138" s="1" nd="1"/>
        <i x="139" s="1" nd="1"/>
        <i x="140" s="1" nd="1"/>
        <i x="141" s="1" nd="1"/>
        <i x="142" s="1" nd="1"/>
        <i x="143" s="1" nd="1"/>
        <i x="145" s="1" nd="1"/>
        <i x="146" s="1" nd="1"/>
        <i x="148" s="1" nd="1"/>
        <i x="149" s="1" nd="1"/>
        <i x="150" s="1" nd="1"/>
        <i x="151" s="1" nd="1"/>
        <i x="152" s="1" nd="1"/>
        <i x="153" s="1" nd="1"/>
        <i x="154" s="1" nd="1"/>
        <i x="155" s="1" nd="1"/>
        <i x="156" s="1" nd="1"/>
        <i x="158" s="1" nd="1"/>
        <i x="159" s="1" nd="1"/>
        <i x="160" s="1" nd="1"/>
        <i x="161" s="1" nd="1"/>
        <i x="162" s="1" nd="1"/>
        <i x="163" s="1" nd="1"/>
        <i x="164" s="1" nd="1"/>
        <i x="165" s="1" nd="1"/>
        <i x="166" s="1" nd="1"/>
        <i x="167" s="1" nd="1"/>
        <i x="168" s="1" nd="1"/>
        <i x="169" s="1" nd="1"/>
        <i x="170" s="1" nd="1"/>
        <i x="171" s="1" nd="1"/>
        <i x="172" s="1" nd="1"/>
        <i x="173" s="1" nd="1"/>
        <i x="174" s="1" nd="1"/>
        <i x="175" s="1" nd="1"/>
        <i x="177" s="1" nd="1"/>
        <i x="178" s="1" nd="1"/>
        <i x="179" s="1" nd="1"/>
        <i x="180" s="1" nd="1"/>
        <i x="181" s="1" nd="1"/>
        <i x="182" s="1" nd="1"/>
        <i x="183" s="1" nd="1"/>
        <i x="184" s="1" nd="1"/>
        <i x="185" s="1" nd="1"/>
        <i x="186" s="1" nd="1"/>
        <i x="188" s="1" nd="1"/>
        <i x="189" s="1" nd="1"/>
        <i x="190" s="1" nd="1"/>
        <i x="191" s="1" nd="1"/>
        <i x="192" s="1" nd="1"/>
        <i x="193" s="1" nd="1"/>
        <i x="194" s="1" nd="1"/>
        <i x="195" s="1" nd="1"/>
        <i x="196" s="1" nd="1"/>
        <i x="197" s="1" nd="1"/>
        <i x="198" s="1" nd="1"/>
        <i x="199" s="1" nd="1"/>
        <i x="200" s="1" nd="1"/>
        <i x="203" s="1" nd="1"/>
        <i x="204" s="1" nd="1"/>
        <i x="205" s="1" nd="1"/>
        <i x="207" s="1" nd="1"/>
        <i x="212" s="1" nd="1"/>
        <i x="213" s="1" nd="1"/>
        <i x="214" s="1" nd="1"/>
        <i x="215" s="1" nd="1"/>
        <i x="216" s="1" nd="1"/>
        <i x="217" s="1" nd="1"/>
        <i x="218" s="1" nd="1"/>
        <i x="219" s="1" nd="1"/>
        <i x="221" s="1" nd="1"/>
        <i x="222" s="1" nd="1"/>
        <i x="223" s="1" nd="1"/>
        <i x="225" s="1" nd="1"/>
        <i x="226" s="1" nd="1"/>
        <i x="227" s="1" nd="1"/>
        <i x="229" s="1" nd="1"/>
        <i x="232" s="1" nd="1"/>
        <i x="233" s="1" nd="1"/>
        <i x="234" s="1" nd="1"/>
        <i x="236" s="1" nd="1"/>
        <i x="237" s="1" nd="1"/>
        <i x="238" s="1" nd="1"/>
        <i x="239" s="1" nd="1"/>
        <i x="240" s="1" nd="1"/>
        <i x="242" s="1" nd="1"/>
        <i x="243" s="1" nd="1"/>
        <i x="244" s="1" nd="1"/>
        <i x="246" s="1" nd="1"/>
        <i x="247" s="1" nd="1"/>
        <i x="248" s="1" nd="1"/>
        <i x="249" s="1" nd="1"/>
        <i x="250" s="1" nd="1"/>
        <i x="251" s="1" nd="1"/>
        <i x="252" s="1" nd="1"/>
        <i x="253" s="1" nd="1"/>
        <i x="254" s="1" nd="1"/>
        <i x="255" s="1" nd="1"/>
        <i x="256" s="1" nd="1"/>
        <i x="257" s="1" nd="1"/>
        <i x="258" s="1" nd="1"/>
        <i x="259" s="1" nd="1"/>
        <i x="260" s="1" nd="1"/>
        <i x="261" s="1" nd="1"/>
        <i x="262" s="1" nd="1"/>
        <i x="264" s="1" nd="1"/>
        <i x="266" s="1" nd="1"/>
        <i x="267" s="1" nd="1"/>
        <i x="269" s="1" nd="1"/>
        <i x="270" s="1" nd="1"/>
        <i x="271" s="1" nd="1"/>
        <i x="272" s="1" nd="1"/>
        <i x="273" s="1" nd="1"/>
        <i x="274" s="1" nd="1"/>
        <i x="275" s="1" nd="1"/>
        <i x="276" s="1" nd="1"/>
        <i x="277" s="1" nd="1"/>
        <i x="279" s="1" nd="1"/>
        <i x="280" s="1" nd="1"/>
        <i x="281" s="1" nd="1"/>
        <i x="282" s="1" nd="1"/>
        <i x="284" s="1" nd="1"/>
        <i x="285" s="1" nd="1"/>
        <i x="287" s="1" nd="1"/>
        <i x="288" s="1" nd="1"/>
        <i x="289" s="1" nd="1"/>
        <i x="290" s="1" nd="1"/>
        <i x="291" s="1" nd="1"/>
        <i x="293" s="1" nd="1"/>
        <i x="295" s="1" nd="1"/>
        <i x="296" s="1" nd="1"/>
        <i x="299" s="1" nd="1"/>
        <i x="301" s="1" nd="1"/>
        <i x="302" s="1" nd="1"/>
        <i x="304" s="1" nd="1"/>
        <i x="305" s="1" nd="1"/>
        <i x="306" s="1" nd="1"/>
        <i x="308" s="1" nd="1"/>
        <i x="309" s="1" nd="1"/>
        <i x="310" s="1" nd="1"/>
        <i x="311" s="1" nd="1"/>
        <i x="312" s="1" nd="1"/>
        <i x="313" s="1" nd="1"/>
        <i x="314" s="1" nd="1"/>
        <i x="315" s="1" nd="1"/>
        <i x="316" s="1" nd="1"/>
        <i x="317" s="1" nd="1"/>
        <i x="318" s="1" nd="1"/>
        <i x="319" s="1" nd="1"/>
        <i x="320" s="1" nd="1"/>
        <i x="321" s="1" nd="1"/>
        <i x="322" s="1" nd="1"/>
        <i x="324" s="1" nd="1"/>
        <i x="325" s="1" nd="1"/>
        <i x="326" s="1" nd="1"/>
        <i x="327" s="1" nd="1"/>
        <i x="328" s="1" nd="1"/>
        <i x="329" s="1" nd="1"/>
        <i x="330" s="1" nd="1"/>
        <i x="331" s="1" nd="1"/>
        <i x="332" s="1" nd="1"/>
        <i x="333" s="1" nd="1"/>
        <i x="334" s="1" nd="1"/>
        <i x="335" s="1" nd="1"/>
        <i x="336" s="1" nd="1"/>
        <i x="337" s="1" nd="1"/>
        <i x="338" s="1" nd="1"/>
        <i x="339" s="1" nd="1"/>
        <i x="340" s="1" nd="1"/>
        <i x="341" s="1" nd="1"/>
        <i x="342" s="1" nd="1"/>
        <i x="343" s="1" nd="1"/>
        <i x="344" s="1" nd="1"/>
        <i x="345" s="1" nd="1"/>
        <i x="346" s="1" nd="1"/>
        <i x="347" s="1" nd="1"/>
        <i x="348" s="1" nd="1"/>
        <i x="349" s="1" nd="1"/>
        <i x="350" s="1" nd="1"/>
        <i x="351" s="1" nd="1"/>
        <i x="352" s="1" nd="1"/>
        <i x="353" s="1" nd="1"/>
        <i x="354" s="1" nd="1"/>
        <i x="355" s="1" nd="1"/>
        <i x="356" s="1" nd="1"/>
        <i x="357" s="1" nd="1"/>
        <i x="358" s="1" nd="1"/>
        <i x="359" s="1" nd="1"/>
        <i x="360" s="1" nd="1"/>
        <i x="361" s="1" nd="1"/>
        <i x="363" s="1" nd="1"/>
        <i x="364" s="1" nd="1"/>
        <i x="365" s="1" nd="1"/>
        <i x="366" s="1" nd="1"/>
        <i x="367" s="1" nd="1"/>
        <i x="368" s="1" nd="1"/>
        <i x="369" s="1" nd="1"/>
        <i x="370" s="1" nd="1"/>
        <i x="371" s="1" nd="1"/>
        <i x="372" s="1" nd="1"/>
        <i x="373" s="1" nd="1"/>
        <i x="374" s="1" nd="1"/>
        <i x="375" s="1" nd="1"/>
        <i x="376" s="1" nd="1"/>
        <i x="377" s="1" nd="1"/>
        <i x="378" s="1" nd="1"/>
        <i x="379" s="1" nd="1"/>
        <i x="380" s="1" nd="1"/>
        <i x="381" s="1" nd="1"/>
        <i x="382" s="1" nd="1"/>
        <i x="383" s="1" nd="1"/>
        <i x="384" s="1" nd="1"/>
        <i x="385" s="1" nd="1"/>
        <i x="386" s="1" nd="1"/>
        <i x="387" s="1" nd="1"/>
        <i x="388" s="1" nd="1"/>
        <i x="389" s="1" nd="1"/>
        <i x="390" s="1" nd="1"/>
        <i x="391" s="1" nd="1"/>
        <i x="392" s="1" nd="1"/>
        <i x="393" s="1" nd="1"/>
        <i x="394" s="1" nd="1"/>
        <i x="395" s="1" nd="1"/>
        <i x="396" s="1" nd="1"/>
        <i x="397" s="1" nd="1"/>
        <i x="398" s="1" nd="1"/>
        <i x="399" s="1" nd="1"/>
        <i x="400" s="1" nd="1"/>
        <i x="401" s="1" nd="1"/>
        <i x="402" s="1" nd="1"/>
        <i x="403" s="1" nd="1"/>
        <i x="404" s="1" nd="1"/>
        <i x="405" s="1" nd="1"/>
        <i x="406" s="1" nd="1"/>
        <i x="407" s="1" nd="1"/>
        <i x="409" s="1" nd="1"/>
        <i x="410" s="1" nd="1"/>
        <i x="411" s="1" nd="1"/>
        <i x="412" s="1" nd="1"/>
        <i x="413" s="1" nd="1"/>
        <i x="414" s="1" nd="1"/>
        <i x="415" s="1" nd="1"/>
        <i x="417" s="1" nd="1"/>
        <i x="418" s="1" nd="1"/>
        <i x="419" s="1" nd="1"/>
        <i x="420" s="1" nd="1"/>
        <i x="421" s="1" nd="1"/>
        <i x="422" s="1" nd="1"/>
        <i x="423" s="1" nd="1"/>
        <i x="424" s="1" nd="1"/>
        <i x="428" s="1" nd="1"/>
        <i x="429" s="1" nd="1"/>
        <i x="430" s="1" nd="1"/>
        <i x="431" s="1" nd="1"/>
        <i x="432" s="1" nd="1"/>
        <i x="433" s="1" nd="1"/>
        <i x="434" s="1" nd="1"/>
        <i x="435" s="1" nd="1"/>
        <i x="436" s="1" nd="1"/>
        <i x="437" s="1" nd="1"/>
        <i x="438" s="1" nd="1"/>
        <i x="439" s="1" nd="1"/>
        <i x="440" s="1" nd="1"/>
        <i x="443" s="1" nd="1"/>
        <i x="444" s="1" nd="1"/>
        <i x="445" s="1" nd="1"/>
        <i x="446" s="1" nd="1"/>
        <i x="447" s="1" nd="1"/>
        <i x="448" s="1" nd="1"/>
        <i x="449" s="1" nd="1"/>
        <i x="451" s="1" nd="1"/>
        <i x="454" s="1" nd="1"/>
        <i x="455" s="1" nd="1"/>
        <i x="456" s="1" nd="1"/>
        <i x="457" s="1" nd="1"/>
        <i x="458" s="1" nd="1"/>
        <i x="459" s="1" nd="1"/>
        <i x="460" s="1" nd="1"/>
        <i x="461" s="1" nd="1"/>
        <i x="462" s="1" nd="1"/>
        <i x="463" s="1" nd="1"/>
        <i x="464" s="1" nd="1"/>
        <i x="465" s="1" nd="1"/>
        <i x="466" s="1" nd="1"/>
        <i x="467" s="1" nd="1"/>
        <i x="468" s="1" nd="1"/>
        <i x="469" s="1" nd="1"/>
        <i x="470" s="1" nd="1"/>
        <i x="471" s="1" nd="1"/>
        <i x="472" s="1" nd="1"/>
        <i x="474" s="1" nd="1"/>
        <i x="475" s="1" nd="1"/>
        <i x="477" s="1" nd="1"/>
        <i x="478" s="1" nd="1"/>
        <i x="479" s="1" nd="1"/>
        <i x="480" s="1" nd="1"/>
        <i x="481" s="1" nd="1"/>
        <i x="482" s="1" nd="1"/>
        <i x="483" s="1" nd="1"/>
        <i x="484" s="1" nd="1"/>
        <i x="485" s="1" nd="1"/>
        <i x="486" s="1" nd="1"/>
        <i x="488" s="1" nd="1"/>
        <i x="490" s="1" nd="1"/>
        <i x="491" s="1" nd="1"/>
        <i x="492" s="1" nd="1"/>
        <i x="493" s="1" nd="1"/>
        <i x="494" s="1" nd="1"/>
        <i x="495" s="1" nd="1"/>
        <i x="496" s="1" nd="1"/>
        <i x="497" s="1" nd="1"/>
        <i x="498" s="1" nd="1"/>
        <i x="499" s="1" nd="1"/>
        <i x="500" s="1" nd="1"/>
        <i x="502" s="1" nd="1"/>
        <i x="503" s="1" nd="1"/>
        <i x="504" s="1" nd="1"/>
        <i x="505" s="1" nd="1"/>
        <i x="507" s="1" nd="1"/>
        <i x="508" s="1" nd="1"/>
        <i x="509" s="1" nd="1"/>
        <i x="510" s="1" nd="1"/>
        <i x="511" s="1" nd="1"/>
        <i x="512" s="1" nd="1"/>
        <i x="513" s="1" nd="1"/>
        <i x="514" s="1" nd="1"/>
        <i x="516" s="1" nd="1"/>
        <i x="517" s="1" nd="1"/>
        <i x="518" s="1" nd="1"/>
        <i x="519" s="1" nd="1"/>
        <i x="520" s="1" nd="1"/>
        <i x="521" s="1" nd="1"/>
        <i x="522" s="1" nd="1"/>
        <i x="523" s="1" nd="1"/>
        <i x="524" s="1" nd="1"/>
        <i x="525" s="1" nd="1"/>
        <i x="526" s="1" nd="1"/>
        <i x="528" s="1" nd="1"/>
        <i x="529" s="1" nd="1"/>
        <i x="531" s="1" nd="1"/>
        <i x="532" s="1" nd="1"/>
        <i x="533" s="1" nd="1"/>
        <i x="534" s="1" nd="1"/>
        <i x="536" s="1" nd="1"/>
        <i x="538" s="1" nd="1"/>
        <i x="539" s="1" nd="1"/>
        <i x="540" s="1" nd="1"/>
        <i x="541" s="1" nd="1"/>
        <i x="542" s="1" nd="1"/>
        <i x="543" s="1" nd="1"/>
        <i x="544" s="1" nd="1"/>
        <i x="545" s="1" nd="1"/>
        <i x="546" s="1" nd="1"/>
        <i x="547" s="1" nd="1"/>
        <i x="548" s="1" nd="1"/>
        <i x="549" s="1" nd="1"/>
        <i x="551" s="1" nd="1"/>
        <i x="553" s="1" nd="1"/>
        <i x="554" s="1" nd="1"/>
        <i x="555" s="1" nd="1"/>
        <i x="556" s="1" nd="1"/>
        <i x="557" s="1" nd="1"/>
        <i x="558" s="1" nd="1"/>
        <i x="559" s="1" nd="1"/>
        <i x="560" s="1" nd="1"/>
        <i x="561" s="1" nd="1"/>
        <i x="562" s="1" nd="1"/>
        <i x="563" s="1" nd="1"/>
        <i x="564" s="1" nd="1"/>
        <i x="565" s="1" nd="1"/>
        <i x="566" s="1" nd="1"/>
        <i x="567" s="1" nd="1"/>
        <i x="568" s="1" nd="1"/>
        <i x="569" s="1" nd="1"/>
        <i x="570" s="1" nd="1"/>
        <i x="571" s="1" nd="1"/>
        <i x="572" s="1" nd="1"/>
        <i x="574" s="1" nd="1"/>
        <i x="575" s="1" nd="1"/>
        <i x="576" s="1" nd="1"/>
        <i x="577" s="1" nd="1"/>
        <i x="578" s="1" nd="1"/>
        <i x="579" s="1" nd="1"/>
        <i x="580" s="1" nd="1"/>
        <i x="581" s="1" nd="1"/>
        <i x="582" s="1" nd="1"/>
        <i x="583" s="1" nd="1"/>
        <i x="585" s="1" nd="1"/>
        <i x="586" s="1" nd="1"/>
        <i x="587" s="1" nd="1"/>
        <i x="588" s="1" nd="1"/>
        <i x="589" s="1" nd="1"/>
        <i x="590" s="1" nd="1"/>
        <i x="591" s="1" nd="1"/>
        <i x="592" s="1" nd="1"/>
        <i x="594" s="1" nd="1"/>
        <i x="596" s="1" nd="1"/>
        <i x="597" s="1" nd="1"/>
        <i x="598" s="1" nd="1"/>
        <i x="599" s="1" nd="1"/>
        <i x="600" s="1" nd="1"/>
        <i x="601" s="1" nd="1"/>
        <i x="602" s="1" nd="1"/>
        <i x="603" s="1" nd="1"/>
        <i x="604" s="1" nd="1"/>
        <i x="605" s="1" nd="1"/>
        <i x="606" s="1" nd="1"/>
        <i x="607" s="1" nd="1"/>
        <i x="608" s="1" nd="1"/>
        <i x="609" s="1" nd="1"/>
        <i x="610" s="1" nd="1"/>
        <i x="611" s="1" nd="1"/>
        <i x="613" s="1" nd="1"/>
        <i x="615" s="1" nd="1"/>
        <i x="616" s="1" nd="1"/>
        <i x="617" s="1" nd="1"/>
        <i x="618" s="1" nd="1"/>
        <i x="619" s="1" nd="1"/>
        <i x="620" s="1" nd="1"/>
        <i x="621" s="1" nd="1"/>
        <i x="623" s="1" nd="1"/>
        <i x="624" s="1" nd="1"/>
        <i x="625" s="1" nd="1"/>
        <i x="626" s="1" nd="1"/>
        <i x="627" s="1" nd="1"/>
        <i x="628" s="1" nd="1"/>
        <i x="629" s="1" nd="1"/>
        <i x="630" s="1" nd="1"/>
        <i x="631" s="1" nd="1"/>
        <i x="633" s="1" nd="1"/>
        <i x="634" s="1" nd="1"/>
        <i x="636" s="1" nd="1"/>
        <i x="637" s="1" nd="1"/>
        <i x="638" s="1" nd="1"/>
        <i x="640" s="1" nd="1"/>
        <i x="641" s="1" nd="1"/>
        <i x="642" s="1" nd="1"/>
        <i x="643" s="1" nd="1"/>
        <i x="644" s="1" nd="1"/>
        <i x="645" s="1" nd="1"/>
        <i x="646" s="1" nd="1"/>
        <i x="647" s="1" nd="1"/>
        <i x="648" s="1" nd="1"/>
        <i x="649" s="1" nd="1"/>
        <i x="650" s="1" nd="1"/>
        <i x="651" s="1" nd="1"/>
        <i x="653" s="1" nd="1"/>
        <i x="654" s="1" nd="1"/>
        <i x="655" s="1" nd="1"/>
        <i x="656" s="1" nd="1"/>
        <i x="657" s="1" nd="1"/>
        <i x="658" s="1" nd="1"/>
        <i x="659" s="1" nd="1"/>
        <i x="660" s="1" nd="1"/>
        <i x="661" s="1" nd="1"/>
        <i x="662" s="1" nd="1"/>
        <i x="663" s="1" nd="1"/>
        <i x="664" s="1" nd="1"/>
        <i x="665" s="1" nd="1"/>
        <i x="666" s="1" nd="1"/>
        <i x="667" s="1" nd="1"/>
        <i x="668" s="1" nd="1"/>
        <i x="669" s="1" nd="1"/>
        <i x="671" s="1" nd="1"/>
        <i x="672" s="1" nd="1"/>
        <i x="673" s="1" nd="1"/>
        <i x="674" s="1" nd="1"/>
        <i x="675" s="1" nd="1"/>
        <i x="677" s="1" nd="1"/>
        <i x="678" s="1" nd="1"/>
        <i x="679" s="1" nd="1"/>
        <i x="680" s="1" nd="1"/>
        <i x="681" s="1" nd="1"/>
        <i x="682" s="1" nd="1"/>
        <i x="684" s="1" nd="1"/>
        <i x="685" s="1" nd="1"/>
        <i x="686" s="1" nd="1"/>
        <i x="687" s="1" nd="1"/>
        <i x="688" s="1" nd="1"/>
        <i x="689" s="1" nd="1"/>
        <i x="690" s="1" nd="1"/>
        <i x="691" s="1" nd="1"/>
        <i x="692" s="1" nd="1"/>
        <i x="693" s="1" nd="1"/>
        <i x="694" s="1" nd="1"/>
        <i x="695" s="1" nd="1"/>
        <i x="696" s="1" nd="1"/>
        <i x="697" s="1" nd="1"/>
        <i x="698" s="1" nd="1"/>
        <i x="699" s="1" nd="1"/>
        <i x="700" s="1" nd="1"/>
        <i x="701" s="1" nd="1"/>
        <i x="702" s="1" nd="1"/>
        <i x="703" s="1" nd="1"/>
        <i x="704" s="1" nd="1"/>
        <i x="705" s="1" nd="1"/>
        <i x="706" s="1" nd="1"/>
        <i x="707" s="1" nd="1"/>
        <i x="708" s="1" nd="1"/>
        <i x="710" s="1" nd="1"/>
        <i x="711" s="1" nd="1"/>
        <i x="712" s="1" nd="1"/>
        <i x="713" s="1" nd="1"/>
        <i x="714" s="1" nd="1"/>
        <i x="715" s="1" nd="1"/>
        <i x="716" s="1" nd="1"/>
        <i x="717" s="1" nd="1"/>
        <i x="718" s="1" nd="1"/>
        <i x="719" s="1" nd="1"/>
        <i x="720" s="1" nd="1"/>
        <i x="721" s="1" nd="1"/>
        <i x="722" s="1" nd="1"/>
        <i x="723" s="1" nd="1"/>
        <i x="724" s="1" nd="1"/>
        <i x="725" s="1" nd="1"/>
        <i x="726" s="1" nd="1"/>
        <i x="727" s="1" nd="1"/>
        <i x="728" s="1" nd="1"/>
        <i x="729" s="1" nd="1"/>
        <i x="730" s="1" nd="1"/>
        <i x="731" s="1" nd="1"/>
        <i x="732" s="1" nd="1"/>
        <i x="733" s="1" nd="1"/>
        <i x="734" s="1" nd="1"/>
        <i x="735" s="1" nd="1"/>
        <i x="736" s="1" nd="1"/>
        <i x="738" s="1" nd="1"/>
        <i x="739" s="1" nd="1"/>
        <i x="740" s="1" nd="1"/>
        <i x="742" s="1" nd="1"/>
        <i x="743" s="1" nd="1"/>
        <i x="744" s="1" nd="1"/>
        <i x="745" s="1" nd="1"/>
        <i x="746" s="1" nd="1"/>
        <i x="747" s="1" nd="1"/>
        <i x="748" s="1" nd="1"/>
        <i x="750" s="1" nd="1"/>
        <i x="751" s="1" nd="1"/>
        <i x="752" s="1" nd="1"/>
        <i x="754" s="1" nd="1"/>
        <i x="755" s="1" nd="1"/>
        <i x="756" s="1" nd="1"/>
        <i x="757" s="1" nd="1"/>
        <i x="759" s="1" nd="1"/>
        <i x="761" s="1" nd="1"/>
        <i x="762" s="1" nd="1"/>
        <i x="763" s="1" nd="1"/>
        <i x="765" s="1" nd="1"/>
        <i x="766" s="1" nd="1"/>
      </items>
    </tabular>
  </data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ituación" xr10:uid="{402935BA-D5A9-4539-9080-BE6B4CDF79F7}" sourceName="Situación">
  <pivotTables>
    <pivotTable tabId="2" name="TablaDinámica6"/>
  </pivotTables>
  <data>
    <tabular pivotCacheId="817182516">
      <items count="2">
        <i x="0"/>
        <i x="1" s="1"/>
      </items>
    </tabular>
  </data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gresos3" xr10:uid="{0A209DE4-B5CD-4AF3-AF57-D6C1491E6903}" sourceName="Ingresos">
  <pivotTables>
    <pivotTable tabId="2" name="TablaDinámica6"/>
  </pivotTables>
  <data>
    <tabular pivotCacheId="817182516">
      <items count="751">
        <i x="516" s="1"/>
        <i x="186" s="1"/>
        <i x="262" s="1"/>
        <i x="143" s="1"/>
        <i x="570" s="1"/>
        <i x="441" s="1"/>
        <i x="733" s="1"/>
        <i x="721" s="1"/>
        <i x="226" s="1"/>
        <i x="99" s="1"/>
        <i x="660" s="1"/>
        <i x="118" s="1"/>
        <i x="320" s="1"/>
        <i x="619" s="1"/>
        <i x="239" s="1"/>
        <i x="693" s="1"/>
        <i x="443" s="1"/>
        <i x="504" s="1"/>
        <i x="87" s="1"/>
        <i x="491" s="1"/>
        <i x="725" s="1"/>
        <i x="409" s="1"/>
        <i x="13" s="1"/>
        <i x="208" s="1"/>
        <i x="525" s="1"/>
        <i x="175" s="1"/>
        <i x="579" s="1"/>
        <i x="280" s="1"/>
        <i x="538" s="1"/>
        <i x="419" s="1"/>
        <i x="744" s="1"/>
        <i x="200" s="1"/>
        <i x="464" s="1"/>
        <i x="222" s="1"/>
        <i x="229" s="1"/>
        <i x="207" s="1"/>
        <i x="63" s="1"/>
        <i x="218" s="1"/>
        <i x="295" s="1"/>
        <i x="107" s="1"/>
        <i x="8" s="1"/>
        <i x="654" s="1"/>
        <i x="477" s="1"/>
        <i x="204" s="1"/>
        <i x="667" s="1"/>
        <i x="199" s="1"/>
        <i x="260" s="1"/>
        <i x="433" s="1"/>
        <i x="122" s="1"/>
        <i x="283" s="1"/>
        <i x="130" s="1"/>
        <i x="467" s="1"/>
        <i x="479" s="1"/>
        <i x="297" s="1"/>
        <i x="275" s="1"/>
        <i x="617" s="1"/>
        <i x="540" s="1"/>
        <i x="206" s="1"/>
        <i x="289" s="1"/>
        <i x="360" s="1"/>
        <i x="418" s="1"/>
        <i x="37" s="1"/>
        <i x="402" s="1"/>
        <i x="495" s="1"/>
        <i x="83" s="1"/>
        <i x="304" s="1"/>
        <i x="432" s="1"/>
        <i x="607" s="1"/>
        <i x="228" s="1"/>
        <i x="523" s="1"/>
        <i x="146" s="1"/>
        <i x="116" s="1"/>
        <i x="49" s="1"/>
        <i x="581" s="1"/>
        <i x="748" s="1"/>
        <i x="209" s="1"/>
        <i x="623" s="1"/>
        <i x="136" s="1"/>
        <i x="444" s="1"/>
        <i x="65" s="1"/>
        <i x="294" s="1"/>
        <i x="636" s="1"/>
        <i x="519" s="1"/>
        <i x="737" s="1"/>
        <i x="126" s="1"/>
        <i x="357" s="1"/>
        <i x="265" s="1"/>
        <i x="291" s="1"/>
        <i x="20" s="1"/>
        <i x="417" s="1"/>
        <i x="233" s="1"/>
        <i x="300" s="1"/>
        <i x="105" s="1"/>
        <i x="51" s="1"/>
        <i x="598" s="1"/>
        <i x="89" s="1"/>
        <i x="600" s="1"/>
        <i x="742" s="1"/>
        <i x="156" s="1"/>
        <i x="243" s="1"/>
        <i x="36" s="1" nd="1"/>
        <i x="408" s="1" nd="1"/>
        <i x="252" s="1" nd="1"/>
        <i x="314" s="1" nd="1"/>
        <i x="487" s="1" nd="1"/>
        <i x="247" s="1" nd="1"/>
        <i x="665" s="1" nd="1"/>
        <i x="406" s="1" nd="1"/>
        <i x="324" s="1" nd="1"/>
        <i x="302" s="1" nd="1"/>
        <i x="498" s="1" nd="1"/>
        <i x="687" s="1" nd="1"/>
        <i x="560" s="1" nd="1"/>
        <i x="649" s="1" nd="1"/>
        <i x="340" s="1" nd="1"/>
        <i x="428" s="1" nd="1"/>
        <i x="281" s="1" nd="1"/>
        <i x="366" s="1" nd="1"/>
        <i x="710" s="1" nd="1"/>
        <i x="286" s="1" nd="1"/>
        <i x="594" s="1" nd="1"/>
        <i x="110" s="1" nd="1"/>
        <i x="436" s="1" nd="1"/>
        <i x="650" s="1" nd="1"/>
        <i x="349" s="1" nd="1"/>
        <i x="238" s="1" nd="1"/>
        <i x="701" s="1" nd="1"/>
        <i x="395" s="1" nd="1"/>
        <i x="405" s="1" nd="1"/>
        <i x="310" s="1" nd="1"/>
        <i x="232" s="1" nd="1"/>
        <i x="193" s="1" nd="1"/>
        <i x="267" s="1" nd="1"/>
        <i x="166" s="1" nd="1"/>
        <i x="503" s="1" nd="1"/>
        <i x="626" s="1" nd="1"/>
        <i x="84" s="1" nd="1"/>
        <i x="730" s="1" nd="1"/>
        <i x="139" s="1" nd="1"/>
        <i x="119" s="1" nd="1"/>
        <i x="88" s="1" nd="1"/>
        <i x="679" s="1" nd="1"/>
        <i x="350" s="1" nd="1"/>
        <i x="611" s="1" nd="1"/>
        <i x="593" s="1" nd="1"/>
        <i x="15" s="1" nd="1"/>
        <i x="637" s="1" nd="1"/>
        <i x="426" s="1" nd="1"/>
        <i x="203" s="1" nd="1"/>
        <i x="421" s="1" nd="1"/>
        <i x="445" s="1" nd="1"/>
        <i x="368" s="1" nd="1"/>
        <i x="416" s="1" nd="1"/>
        <i x="179" s="1" nd="1"/>
        <i x="221" s="1" nd="1"/>
        <i x="740" s="1" nd="1"/>
        <i x="385" s="1" nd="1"/>
        <i x="121" s="1" nd="1"/>
        <i x="542" s="1" nd="1"/>
        <i x="379" s="1" nd="1"/>
        <i x="383" s="1" nd="1"/>
        <i x="217" s="1" nd="1"/>
        <i x="253" s="1" nd="1"/>
        <i x="128" s="1" nd="1"/>
        <i x="631" s="1" nd="1"/>
        <i x="370" s="1" nd="1"/>
        <i x="668" s="1" nd="1"/>
        <i x="549" s="1" nd="1"/>
        <i x="562" s="1" nd="1"/>
        <i x="567" s="1" nd="1"/>
        <i x="91" s="1" nd="1"/>
        <i x="496" s="1" nd="1"/>
        <i x="154" s="1" nd="1"/>
        <i x="82" s="1" nd="1"/>
        <i x="35" s="1" nd="1"/>
        <i x="177" s="1" nd="1"/>
        <i x="135" s="1" nd="1"/>
        <i x="514" s="1" nd="1"/>
        <i x="180" s="1" nd="1"/>
        <i x="501" s="1" nd="1"/>
        <i x="515" s="1" nd="1"/>
        <i x="76" s="1" nd="1"/>
        <i x="565" s="1" nd="1"/>
        <i x="671" s="1" nd="1"/>
        <i x="714" s="1" nd="1"/>
        <i x="389" s="1" nd="1"/>
        <i x="741" s="1" nd="1"/>
        <i x="43" s="1" nd="1"/>
        <i x="225" s="1" nd="1"/>
        <i x="722" s="1" nd="1"/>
        <i x="674" s="1" nd="1"/>
        <i x="707" s="1" nd="1"/>
        <i x="24" s="1" nd="1"/>
        <i x="26" s="1" nd="1"/>
        <i x="373" s="1" nd="1"/>
        <i x="411" s="1" nd="1"/>
        <i x="150" s="1" nd="1"/>
        <i x="220" s="1" nd="1"/>
        <i x="115" s="1" nd="1"/>
        <i x="739" s="1" nd="1"/>
        <i x="472" s="1" nd="1"/>
        <i x="595" s="1" nd="1"/>
        <i x="137" s="1" nd="1"/>
        <i x="670" s="1" nd="1"/>
        <i x="427" s="1" nd="1"/>
        <i x="629" s="1" nd="1"/>
        <i x="572" s="1" nd="1"/>
        <i x="230" s="1" nd="1"/>
        <i x="329" s="1" nd="1"/>
        <i x="686" s="1" nd="1"/>
        <i x="493" s="1" nd="1"/>
        <i x="79" s="1" nd="1"/>
        <i x="236" s="1" nd="1"/>
        <i x="564" s="1" nd="1"/>
        <i x="588" s="1" nd="1"/>
        <i x="482" s="1" nd="1"/>
        <i x="30" s="1" nd="1"/>
        <i x="202" s="1" nd="1"/>
        <i x="292" s="1" nd="1"/>
        <i x="102" s="1" nd="1"/>
        <i x="61" s="1" nd="1"/>
        <i x="420" s="1" nd="1"/>
        <i x="372" s="1" nd="1"/>
        <i x="160" s="1" nd="1"/>
        <i x="164" s="1" nd="1"/>
        <i x="543" s="1" nd="1"/>
        <i x="695" s="1" nd="1"/>
        <i x="70" s="1" nd="1"/>
        <i x="104" s="1" nd="1"/>
        <i x="272" s="1" nd="1"/>
        <i x="190" s="1" nd="1"/>
        <i x="264" s="1" nd="1"/>
        <i x="54" s="1" nd="1"/>
        <i x="4" s="1" nd="1"/>
        <i x="469" s="1" nd="1"/>
        <i x="524" s="1" nd="1"/>
        <i x="198" s="1" nd="1"/>
        <i x="307" s="1" nd="1"/>
        <i x="48" s="1" nd="1"/>
        <i x="278" s="1" nd="1"/>
        <i x="174" s="1" nd="1"/>
        <i x="473" s="1" nd="1"/>
        <i x="471" s="1" nd="1"/>
        <i x="732" s="1" nd="1"/>
        <i x="463" s="1" nd="1"/>
        <i x="303" s="1" nd="1"/>
        <i x="90" s="1" nd="1"/>
        <i x="322" s="1" nd="1"/>
        <i x="388" s="1" nd="1"/>
        <i x="435" s="1" nd="1"/>
        <i x="506" s="1" nd="1"/>
        <i x="691" s="1" nd="1"/>
        <i x="497" s="1" nd="1"/>
        <i x="682" s="1" nd="1"/>
        <i x="5" s="1" nd="1"/>
        <i x="592" s="1" nd="1"/>
        <i x="18" s="1" nd="1"/>
        <i x="201" s="1" nd="1"/>
        <i x="111" s="1" nd="1"/>
        <i x="474" s="1" nd="1"/>
        <i x="141" s="1" nd="1"/>
        <i x="689" s="1" nd="1"/>
        <i x="599" s="1" nd="1"/>
        <i x="284" s="1" nd="1"/>
        <i x="403" s="1" nd="1"/>
        <i x="101" s="1" nd="1"/>
        <i x="422" s="1" nd="1"/>
        <i x="144" s="1" nd="1"/>
        <i x="1" s="1" nd="1"/>
        <i x="727" s="1" nd="1"/>
        <i x="413" s="1" nd="1"/>
        <i x="159" s="1" nd="1"/>
        <i x="512" s="1" nd="1"/>
        <i x="273" s="1" nd="1"/>
        <i x="557" s="1" nd="1"/>
        <i x="125" s="1" nd="1"/>
        <i x="235" s="1" nd="1"/>
        <i x="747" s="1" nd="1"/>
        <i x="705" s="1" nd="1"/>
        <i x="615" s="1" nd="1"/>
        <i x="404" s="1" nd="1"/>
        <i x="439" s="1" nd="1"/>
        <i x="735" s="1" nd="1"/>
        <i x="676" s="1" nd="1"/>
        <i x="376" s="1" nd="1"/>
        <i x="627" s="1" nd="1"/>
        <i x="192" s="1" nd="1"/>
        <i x="341" s="1" nd="1"/>
        <i x="172" s="1" nd="1"/>
        <i x="12" s="1" nd="1"/>
        <i x="356" s="1" nd="1"/>
        <i x="318" s="1" nd="1"/>
        <i x="282" s="1" nd="1"/>
        <i x="453" s="1" nd="1"/>
        <i x="134" s="1" nd="1"/>
        <i x="277" s="1" nd="1"/>
        <i x="145" s="1" nd="1"/>
        <i x="664" s="1" nd="1"/>
        <i x="266" s="1" nd="1"/>
        <i x="580" s="1" nd="1"/>
        <i x="56" s="1" nd="1"/>
        <i x="170" s="1" nd="1"/>
        <i x="361" s="1" nd="1"/>
        <i x="288" s="1" nd="1"/>
        <i x="381" s="1" nd="1"/>
        <i x="638" s="1" nd="1"/>
        <i x="531" s="1" nd="1"/>
        <i x="371" s="1" nd="1"/>
        <i x="244" s="1" nd="1"/>
        <i x="210" s="1" nd="1"/>
        <i x="369" s="1" nd="1"/>
        <i x="71" s="1" nd="1"/>
        <i x="256" s="1" nd="1"/>
        <i x="449" s="1" nd="1"/>
        <i x="343" s="1" nd="1"/>
        <i x="641" s="1" nd="1"/>
        <i x="390" s="1" nd="1"/>
        <i x="669" s="1" nd="1"/>
        <i x="400" s="1" nd="1"/>
        <i x="342" s="1" nd="1"/>
        <i x="80" s="1" nd="1"/>
        <i x="75" s="1" nd="1"/>
        <i x="183" s="1" nd="1"/>
        <i x="234" s="1" nd="1"/>
        <i x="333" s="1" nd="1"/>
        <i x="510" s="1" nd="1"/>
        <i x="364" s="1" nd="1"/>
        <i x="45" s="1" nd="1"/>
        <i x="452" s="1" nd="1"/>
        <i x="558" s="1" nd="1"/>
        <i x="434" s="1" nd="1"/>
        <i x="458" s="1" nd="1"/>
        <i x="451" s="1" nd="1"/>
        <i x="398" s="1" nd="1"/>
        <i x="552" s="1" nd="1"/>
        <i x="621" s="1" nd="1"/>
        <i x="10" s="1" nd="1"/>
        <i x="440" s="1" nd="1"/>
        <i x="279" s="1" nd="1"/>
        <i x="58" s="1" nd="1"/>
        <i x="338" s="1" nd="1"/>
        <i x="642" s="1" nd="1"/>
        <i x="596" s="1" nd="1"/>
        <i x="731" s="1" nd="1"/>
        <i x="248" s="1" nd="1"/>
        <i x="563" s="1" nd="1"/>
        <i x="430" s="1" nd="1"/>
        <i x="546" s="1" nd="1"/>
        <i x="556" s="1" nd="1"/>
        <i x="335" s="1" nd="1"/>
        <i x="702" s="1" nd="1"/>
        <i x="535" s="1" nd="1"/>
        <i x="33" s="1" nd="1"/>
        <i x="120" s="1" nd="1"/>
        <i x="460" s="1" nd="1"/>
        <i x="268" s="1" nd="1"/>
        <i x="511" s="1" nd="1"/>
        <i x="746" s="1" nd="1"/>
        <i x="505" s="1" nd="1"/>
        <i x="214" s="1" nd="1"/>
        <i x="246" s="1" nd="1"/>
        <i x="255" s="1" nd="1"/>
        <i x="380" s="1" nd="1"/>
        <i x="85" s="1" nd="1"/>
        <i x="713" s="1" nd="1"/>
        <i x="219" s="1" nd="1"/>
        <i x="577" s="1" nd="1"/>
        <i x="489" s="1" nd="1"/>
        <i x="163" s="1" nd="1"/>
        <i x="653" s="1" nd="1"/>
        <i x="606" s="1" nd="1"/>
        <i x="424" s="1" nd="1"/>
        <i x="461" s="1" nd="1"/>
        <i x="678" s="1" nd="1"/>
        <i x="573" s="1" nd="1"/>
        <i x="27" s="1" nd="1"/>
        <i x="298" s="1" nd="1"/>
        <i x="270" s="1" nd="1"/>
        <i x="566" s="1" nd="1"/>
        <i x="25" s="1" nd="1"/>
        <i x="197" s="1" nd="1"/>
        <i x="29" s="1" nd="1"/>
        <i x="377" s="1" nd="1"/>
        <i x="533" s="1" nd="1"/>
        <i x="608" s="1" nd="1"/>
        <i x="630" s="1" nd="1"/>
        <i x="401" s="1" nd="1"/>
        <i x="240" s="1" nd="1"/>
        <i x="684" s="1" nd="1"/>
        <i x="316" s="1" nd="1"/>
        <i x="720" s="1" nd="1"/>
        <i x="532" s="1" nd="1"/>
        <i x="547" s="1" nd="1"/>
        <i x="355" s="1" nd="1"/>
        <i x="359" s="1" nd="1"/>
        <i x="743" s="1" nd="1"/>
        <i x="645" s="1" nd="1"/>
        <i x="328" s="1" nd="1"/>
        <i x="117" s="1" nd="1"/>
        <i x="249" s="1" nd="1"/>
        <i x="68" s="1" nd="1"/>
        <i x="86" s="1" nd="1"/>
        <i x="712" s="1" nd="1"/>
        <i x="106" s="1" nd="1"/>
        <i x="605" s="1" nd="1"/>
        <i x="589" s="1" nd="1"/>
        <i x="423" s="1" nd="1"/>
        <i x="604" s="1" nd="1"/>
        <i x="745" s="1" nd="1"/>
        <i x="195" s="1" nd="1"/>
        <i x="16" s="1" nd="1"/>
        <i x="306" s="1" nd="1"/>
        <i x="132" s="1" nd="1"/>
        <i x="468" s="1" nd="1"/>
        <i x="462" s="1" nd="1"/>
        <i x="616" s="1" nd="1"/>
        <i x="41" s="1" nd="1"/>
        <i x="537" s="1" nd="1"/>
        <i x="480" s="1" nd="1"/>
        <i x="386" s="1" nd="1"/>
        <i x="276" s="1" nd="1"/>
        <i x="647" s="1" nd="1"/>
        <i x="410" s="1" nd="1"/>
        <i x="620" s="1" nd="1"/>
        <i x="706" s="1" nd="1"/>
        <i x="73" s="1" nd="1"/>
        <i x="447" s="1" nd="1"/>
        <i x="648" s="1" nd="1"/>
        <i x="520" s="1" nd="1"/>
        <i x="688" s="1" nd="1"/>
        <i x="127" s="1" nd="1"/>
        <i x="331" s="1" nd="1"/>
        <i x="646" s="1" nd="1"/>
        <i x="601" s="1" nd="1"/>
        <i x="613" s="1" nd="1"/>
        <i x="610" s="1" nd="1"/>
        <i x="38" s="1" nd="1"/>
        <i x="103" s="1" nd="1"/>
        <i x="258" s="1" nd="1"/>
        <i x="415" s="1" nd="1"/>
        <i x="269" s="1" nd="1"/>
        <i x="378" s="1" nd="1"/>
        <i x="555" s="1" nd="1"/>
        <i x="374" s="1" nd="1"/>
        <i x="726" s="1" nd="1"/>
        <i x="69" s="1" nd="1"/>
        <i x="78" s="1" nd="1"/>
        <i x="362" s="1" nd="1"/>
        <i x="152" s="1" nd="1"/>
        <i x="39" s="1" nd="1"/>
        <i x="153" s="1" nd="1"/>
        <i x="323" s="1" nd="1"/>
        <i x="459" s="1" nd="1"/>
        <i x="263" s="1" nd="1"/>
        <i x="575" s="1" nd="1"/>
        <i x="259" s="1" nd="1"/>
        <i x="576" s="1" nd="1"/>
        <i x="285" s="1" nd="1"/>
        <i x="317" s="1" nd="1"/>
        <i x="9" s="1" nd="1"/>
        <i x="308" s="1" nd="1"/>
        <i x="254" s="1" nd="1"/>
        <i x="500" s="1" nd="1"/>
        <i x="659" s="1" nd="1"/>
        <i x="455" s="1" nd="1"/>
        <i x="301" s="1" nd="1"/>
        <i x="490" s="1" nd="1"/>
        <i x="456" s="1" nd="1"/>
        <i x="709" s="1" nd="1"/>
        <i x="44" s="1" nd="1"/>
        <i x="446" s="1" nd="1"/>
        <i x="521" s="1" nd="1"/>
        <i x="167" s="1" nd="1"/>
        <i x="271" s="1" nd="1"/>
        <i x="392" s="1" nd="1"/>
        <i x="622" s="1" nd="1"/>
        <i x="478" s="1" nd="1"/>
        <i x="375" s="1" nd="1"/>
        <i x="527" s="1" nd="1"/>
        <i x="173" s="1" nd="1"/>
        <i x="97" s="1" nd="1"/>
        <i x="438" s="1" nd="1"/>
        <i x="492" s="1" nd="1"/>
        <i x="499" s="1" nd="1"/>
        <i x="149" s="1" nd="1"/>
        <i x="663" s="1" nd="1"/>
        <i x="672" s="1" nd="1"/>
        <i x="241" s="1" nd="1"/>
        <i x="74" s="1" nd="1"/>
        <i x="332" s="1" nd="1"/>
        <i x="569" s="1" nd="1"/>
        <i x="22" s="1" nd="1"/>
        <i x="470" s="1" nd="1"/>
        <i x="93" s="1" nd="1"/>
        <i x="213" s="1" nd="1"/>
        <i x="407" s="1" nd="1"/>
        <i x="700" s="1" nd="1"/>
        <i x="345" s="1" nd="1"/>
        <i x="486" s="1" nd="1"/>
        <i x="602" s="1" nd="1"/>
        <i x="718" s="1" nd="1"/>
        <i x="677" s="1" nd="1"/>
        <i x="488" s="1" nd="1"/>
        <i x="609" s="1" nd="1"/>
        <i x="494" s="1" nd="1"/>
        <i x="98" s="1" nd="1"/>
        <i x="311" s="1" nd="1"/>
        <i x="158" s="1" nd="1"/>
        <i x="274" s="1" nd="1"/>
        <i x="6" s="1" nd="1"/>
        <i x="612" s="1" nd="1"/>
        <i x="475" s="1" nd="1"/>
        <i x="96" s="1" nd="1"/>
        <i x="46" s="1" nd="1"/>
        <i x="100" s="1" nd="1"/>
        <i x="483" s="1" nd="1"/>
        <i x="425" s="1" nd="1"/>
        <i x="391" s="1" nd="1"/>
        <i x="750" s="1" nd="1"/>
        <i x="457" s="1" nd="1"/>
        <i x="585" s="1" nd="1"/>
        <i x="169" s="1" nd="1"/>
        <i x="541" s="1" nd="1"/>
        <i x="384" s="1" nd="1"/>
        <i x="717" s="1" nd="1"/>
        <i x="60" s="1" nd="1"/>
        <i x="216" s="1" nd="1"/>
        <i x="414" s="1" nd="1"/>
        <i x="655" s="1" nd="1"/>
        <i x="189" s="1" nd="1"/>
        <i x="257" s="1" nd="1"/>
        <i x="321" s="1" nd="1"/>
        <i x="0" s="1" nd="1"/>
        <i x="367" s="1" nd="1"/>
        <i x="708" s="1" nd="1"/>
        <i x="625" s="1" nd="1"/>
        <i x="28" s="1" nd="1"/>
        <i x="639" s="1" nd="1"/>
        <i x="250" s="1" nd="1"/>
        <i x="399" s="1" nd="1"/>
        <i x="550" s="1" nd="1"/>
        <i x="736" s="1" nd="1"/>
        <i x="518" s="1" nd="1"/>
        <i x="330" s="1" nd="1"/>
        <i x="312" s="1" nd="1"/>
        <i x="652" s="1" nd="1"/>
        <i x="261" s="1" nd="1"/>
        <i x="344" s="1" nd="1"/>
        <i x="635" s="1" nd="1"/>
        <i x="465" s="1" nd="1"/>
        <i x="212" s="1" nd="1"/>
        <i x="57" s="1" nd="1"/>
        <i x="165" s="1" nd="1"/>
        <i x="351" s="1" nd="1"/>
        <i x="81" s="1" nd="1"/>
        <i x="582" s="1" nd="1"/>
        <i x="2" s="1" nd="1"/>
        <i x="142" s="1" nd="1"/>
        <i x="529" s="1" nd="1"/>
        <i x="140" s="1" nd="1"/>
        <i x="536" s="1" nd="1"/>
        <i x="749" s="1" nd="1"/>
        <i x="476" s="1" nd="1"/>
        <i x="148" s="1" nd="1"/>
        <i x="675" s="1" nd="1"/>
        <i x="129" s="1" nd="1"/>
        <i x="584" s="1" nd="1"/>
        <i x="442" s="1" nd="1"/>
        <i x="353" s="1" nd="1"/>
        <i x="454" s="1" nd="1"/>
        <i x="336" s="1" nd="1"/>
        <i x="313" s="1" nd="1"/>
        <i x="429" s="1" nd="1"/>
        <i x="554" s="1" nd="1"/>
        <i x="571" s="1" nd="1"/>
        <i x="666" s="1" nd="1"/>
        <i x="396" s="1" nd="1"/>
        <i x="358" s="1" nd="1"/>
        <i x="431" s="1" nd="1"/>
        <i x="124" s="1" nd="1"/>
        <i x="47" s="1" nd="1"/>
        <i x="95" s="1" nd="1"/>
        <i x="215" s="1" nd="1"/>
        <i x="305" s="1" nd="1"/>
        <i x="352" s="1" nd="1"/>
        <i x="703" s="1" nd="1"/>
        <i x="123" s="1" nd="1"/>
        <i x="327" s="1" nd="1"/>
        <i x="94" s="1" nd="1"/>
        <i x="437" s="1" nd="1"/>
        <i x="19" s="1" nd="1"/>
        <i x="52" s="1" nd="1"/>
        <i x="223" s="1" nd="1"/>
        <i x="348" s="1" nd="1"/>
        <i x="108" s="1" nd="1"/>
        <i x="559" s="1" nd="1"/>
        <i x="178" s="1" nd="1"/>
        <i x="502" s="1" nd="1"/>
        <i x="544" s="1" nd="1"/>
        <i x="55" s="1" nd="1"/>
        <i x="397" s="1" nd="1"/>
        <i x="591" s="1" nd="1"/>
        <i x="694" s="1" nd="1"/>
        <i x="339" s="1" nd="1"/>
        <i x="205" s="1" nd="1"/>
        <i x="162" s="1" nd="1"/>
        <i x="3" s="1" nd="1"/>
        <i x="293" s="1" nd="1"/>
        <i x="614" s="1" nd="1"/>
        <i x="692" s="1" nd="1"/>
        <i x="40" s="1" nd="1"/>
        <i x="734" s="1" nd="1"/>
        <i x="651" s="1" nd="1"/>
        <i x="628" s="1" nd="1"/>
        <i x="583" s="1" nd="1"/>
        <i x="387" s="1" nd="1"/>
        <i x="64" s="1" nd="1"/>
        <i x="716" s="1" nd="1"/>
        <i x="131" s="1" nd="1"/>
        <i x="109" s="1" nd="1"/>
        <i x="138" s="1" nd="1"/>
        <i x="658" s="1" nd="1"/>
        <i x="643" s="1" nd="1"/>
        <i x="337" s="1" nd="1"/>
        <i x="545" s="1" nd="1"/>
        <i x="681" s="1" nd="1"/>
        <i x="509" s="1" nd="1"/>
        <i x="690" s="1" nd="1"/>
        <i x="185" s="1" nd="1"/>
        <i x="450" s="1" nd="1"/>
        <i x="171" s="1" nd="1"/>
        <i x="299" s="1" nd="1"/>
        <i x="481" s="1" nd="1"/>
        <i x="673" s="1" nd="1"/>
        <i x="182" s="1" nd="1"/>
        <i x="634" s="1" nd="1"/>
        <i x="711" s="1" nd="1"/>
        <i x="34" s="1" nd="1"/>
        <i x="227" s="1" nd="1"/>
        <i x="513" s="1" nd="1"/>
        <i x="661" s="1" nd="1"/>
        <i x="365" s="1" nd="1"/>
        <i x="680" s="1" nd="1"/>
        <i x="194" s="1" nd="1"/>
        <i x="187" s="1" nd="1"/>
        <i x="517" s="1" nd="1"/>
        <i x="393" s="1" nd="1"/>
        <i x="42" s="1" nd="1"/>
        <i x="231" s="1" nd="1"/>
        <i x="662" s="1" nd="1"/>
        <i x="697" s="1" nd="1"/>
        <i x="528" s="1" nd="1"/>
        <i x="738" s="1" nd="1"/>
        <i x="644" s="1" nd="1"/>
        <i x="31" s="1" nd="1"/>
        <i x="347" s="1" nd="1"/>
        <i x="176" s="1" nd="1"/>
        <i x="640" s="1" nd="1"/>
        <i x="188" s="1" nd="1"/>
        <i x="719" s="1" nd="1"/>
        <i x="394" s="1" nd="1"/>
        <i x="147" s="1" nd="1"/>
        <i x="685" s="1" nd="1"/>
        <i x="245" s="1" nd="1"/>
        <i x="590" s="1" nd="1"/>
        <i x="191" s="1" nd="1"/>
        <i x="151" s="1" nd="1"/>
        <i x="325" s="1" nd="1"/>
        <i x="729" s="1" nd="1"/>
        <i x="534" s="1" nd="1"/>
        <i x="624" s="1" nd="1"/>
        <i x="657" s="1" nd="1"/>
        <i x="72" s="1" nd="1"/>
        <i x="326" s="1" nd="1"/>
        <i x="346" s="1" nd="1"/>
        <i x="224" s="1" nd="1"/>
        <i x="319" s="1" nd="1"/>
        <i x="14" s="1" nd="1"/>
        <i x="539" s="1" nd="1"/>
        <i x="597" s="1" nd="1"/>
        <i x="530" s="1" nd="1"/>
        <i x="683" s="1" nd="1"/>
        <i x="561" s="1" nd="1"/>
        <i x="578" s="1" nd="1"/>
        <i x="21" s="1" nd="1"/>
        <i x="526" s="1" nd="1"/>
        <i x="211" s="1" nd="1"/>
        <i x="466" s="1" nd="1"/>
        <i x="485" s="1" nd="1"/>
        <i x="66" s="1" nd="1"/>
        <i x="704" s="1" nd="1"/>
        <i x="67" s="1" nd="1"/>
        <i x="551" s="1" nd="1"/>
        <i x="181" s="1" nd="1"/>
        <i x="168" s="1" nd="1"/>
        <i x="23" s="1" nd="1"/>
        <i x="632" s="1" nd="1"/>
        <i x="354" s="1" nd="1"/>
        <i x="412" s="1" nd="1"/>
        <i x="196" s="1" nd="1"/>
        <i x="309" s="1" nd="1"/>
        <i x="633" s="1" nd="1"/>
        <i x="287" s="1" nd="1"/>
        <i x="699" s="1" nd="1"/>
        <i x="363" s="1" nd="1"/>
        <i x="568" s="1" nd="1"/>
        <i x="507" s="1" nd="1"/>
        <i x="92" s="1" nd="1"/>
        <i x="587" s="1" nd="1"/>
        <i x="448" s="1" nd="1"/>
        <i x="113" s="1" nd="1"/>
        <i x="17" s="1" nd="1"/>
        <i x="59" s="1" nd="1"/>
        <i x="698" s="1" nd="1"/>
        <i x="161" s="1" nd="1"/>
        <i x="184" s="1" nd="1"/>
        <i x="242" s="1" nd="1"/>
        <i x="7" s="1" nd="1"/>
        <i x="112" s="1" nd="1"/>
        <i x="133" s="1" nd="1"/>
        <i x="553" s="1" nd="1"/>
        <i x="484" s="1" nd="1"/>
        <i x="315" s="1" nd="1"/>
        <i x="155" s="1" nd="1"/>
        <i x="53" s="1" nd="1"/>
        <i x="157" s="1" nd="1"/>
        <i x="656" s="1" nd="1"/>
        <i x="728" s="1" nd="1"/>
        <i x="586" s="1" nd="1"/>
        <i x="723" s="1" nd="1"/>
        <i x="548" s="1" nd="1"/>
        <i x="334" s="1" nd="1"/>
        <i x="50" s="1" nd="1"/>
        <i x="574" s="1" nd="1"/>
        <i x="522" s="1" nd="1"/>
        <i x="114" s="1" nd="1"/>
        <i x="382" s="1" nd="1"/>
        <i x="62" s="1" nd="1"/>
        <i x="508" s="1" nd="1"/>
        <i x="724" s="1" nd="1"/>
        <i x="32" s="1" nd="1"/>
        <i x="237" s="1" nd="1"/>
        <i x="296" s="1" nd="1"/>
        <i x="251" s="1" nd="1"/>
        <i x="77" s="1" nd="1"/>
        <i x="603" s="1" nd="1"/>
        <i x="290" s="1" nd="1"/>
        <i x="715" s="1" nd="1"/>
        <i x="11" s="1" nd="1"/>
        <i x="618" s="1" nd="1"/>
        <i x="696" s="1" nd="1"/>
      </items>
    </tabular>
  </data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ero_Asignado" xr10:uid="{7B71959C-1051-409C-B77B-3FF8D3FC445E}" sourceName="Mesero Asignado">
  <pivotTables>
    <pivotTable tabId="2" name="TablaDinámica7"/>
  </pivotTables>
  <data>
    <tabular pivotCacheId="817182516">
      <items count="5">
        <i x="1" s="1"/>
        <i x="2" s="1"/>
        <i x="0" s="1"/>
        <i x="4" s="1"/>
        <i x="3" s="1"/>
      </items>
    </tabular>
  </data>
</slicerCacheDefinition>
</file>

<file path=xl/slicerCaches/slicerCache1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pina" xr10:uid="{71EAC05C-95D1-4365-8FA9-6BEC70A62D73}" sourceName="Propina">
  <pivotTables>
    <pivotTable tabId="2" name="TablaDinámica7"/>
  </pivotTables>
  <data>
    <tabular pivotCacheId="817182516">
      <items count="708">
        <i x="700" s="1"/>
        <i x="190" s="1"/>
        <i x="553" s="1"/>
        <i x="311" s="1"/>
        <i x="264" s="1"/>
        <i x="396" s="1"/>
        <i x="228" s="1"/>
        <i x="641" s="1"/>
        <i x="526" s="1"/>
        <i x="271" s="1"/>
        <i x="25" s="1"/>
        <i x="36" s="1"/>
        <i x="687" s="1"/>
        <i x="640" s="1"/>
        <i x="6" s="1"/>
        <i x="355" s="1"/>
        <i x="368" s="1"/>
        <i x="222" s="1"/>
        <i x="624" s="1"/>
        <i x="662" s="1"/>
        <i x="121" s="1"/>
        <i x="65" s="1"/>
        <i x="279" s="1"/>
        <i x="415" s="1"/>
        <i x="46" s="1"/>
        <i x="410" s="1"/>
        <i x="600" s="1"/>
        <i x="103" s="1"/>
        <i x="205" s="1"/>
        <i x="374" s="1"/>
        <i x="591" s="1"/>
        <i x="141" s="1"/>
        <i x="564" s="1"/>
        <i x="142" s="1"/>
        <i x="189" s="1"/>
        <i x="303" s="1"/>
        <i x="118" s="1"/>
        <i x="618" s="1"/>
        <i x="116" s="1"/>
        <i x="179" s="1"/>
        <i x="233" s="1"/>
        <i x="85" s="1"/>
        <i x="473" s="1"/>
        <i x="621" s="1"/>
        <i x="633" s="1"/>
        <i x="16" s="1"/>
        <i x="520" s="1"/>
        <i x="348" s="1"/>
        <i x="88" s="1"/>
        <i x="120" s="1"/>
        <i x="134" s="1"/>
        <i x="119" s="1"/>
        <i x="382" s="1"/>
        <i x="692" s="1"/>
        <i x="422" s="1"/>
        <i x="631" s="1"/>
        <i x="604" s="1"/>
        <i x="356" s="1"/>
        <i x="101" s="1"/>
        <i x="467" s="1"/>
        <i x="464" s="1"/>
        <i x="91" s="1"/>
        <i x="403" s="1"/>
        <i x="400" s="1"/>
        <i x="33" s="1"/>
        <i x="231" s="1"/>
        <i x="401" s="1"/>
        <i x="324" s="1"/>
        <i x="675" s="1"/>
        <i x="194" s="1"/>
        <i x="549" s="1"/>
        <i x="175" s="1"/>
        <i x="249" s="1"/>
        <i x="39" s="1"/>
        <i x="245" s="1"/>
        <i x="702" s="1"/>
        <i x="318" s="1"/>
        <i x="602" s="1"/>
        <i x="643" s="1"/>
        <i x="183" s="1"/>
        <i x="335" s="1"/>
        <i x="64" s="1"/>
        <i x="406" s="1"/>
        <i x="672" s="1"/>
        <i x="430" s="1"/>
        <i x="678" s="1"/>
        <i x="428" s="1"/>
        <i x="393" s="1"/>
        <i x="283" s="1"/>
        <i x="204" s="1"/>
        <i x="391" s="1"/>
        <i x="239" s="1"/>
        <i x="28" s="1"/>
        <i x="160" s="1"/>
        <i x="366" s="1"/>
        <i x="488" s="1"/>
        <i x="677" s="1"/>
        <i x="586" s="1"/>
        <i x="319" s="1"/>
        <i x="100" s="1"/>
        <i x="83" s="1"/>
        <i x="99" s="1"/>
        <i x="499" s="1"/>
        <i x="443" s="1"/>
        <i x="40" s="1"/>
        <i x="71" s="1"/>
        <i x="226" s="1"/>
        <i x="284" s="1"/>
        <i x="414" s="1"/>
        <i x="505" s="1"/>
        <i x="455" s="1"/>
        <i x="104" s="1"/>
        <i x="34" s="1"/>
        <i x="639" s="1"/>
        <i x="224" s="1"/>
        <i x="389" s="1"/>
        <i x="616" s="1"/>
        <i x="146" s="1"/>
        <i x="607" s="1"/>
        <i x="187" s="1"/>
        <i x="686" s="1"/>
        <i x="265" s="1"/>
        <i x="487" s="1"/>
        <i x="139" s="1"/>
        <i x="37" s="1"/>
        <i x="581" s="1"/>
        <i x="296" s="1"/>
        <i x="567" s="1"/>
        <i x="294" s="1"/>
        <i x="9" s="1"/>
        <i x="166" s="1"/>
        <i x="49" s="1"/>
        <i x="566" s="1"/>
        <i x="703" s="1"/>
        <i x="299" s="1"/>
        <i x="448" s="1"/>
        <i x="165" s="1"/>
        <i x="97" s="1"/>
        <i x="361" s="1"/>
        <i x="151" s="1"/>
        <i x="667" s="1"/>
        <i x="442" s="1"/>
        <i x="684" s="1"/>
        <i x="182" s="1"/>
        <i x="606" s="1"/>
        <i x="18" s="1"/>
        <i x="325" s="1"/>
        <i x="525" s="1"/>
        <i x="159" s="1"/>
        <i x="407" s="1"/>
        <i x="218" s="1"/>
        <i x="238" s="1"/>
        <i x="75" s="1"/>
        <i x="215" s="1"/>
        <i x="326" s="1"/>
        <i x="509" s="1"/>
        <i x="383" s="1"/>
        <i x="647" s="1"/>
        <i x="578" s="1"/>
        <i x="496" s="1"/>
        <i x="623" s="1"/>
        <i x="461" s="1"/>
        <i x="673" s="1"/>
        <i x="242" s="1"/>
        <i x="418" s="1"/>
        <i x="690" s="1"/>
        <i x="648" s="1"/>
        <i x="110" s="1"/>
        <i x="463" s="1"/>
        <i x="206" s="1"/>
        <i x="158" s="1"/>
        <i x="597" s="1"/>
        <i x="153" s="1"/>
        <i x="276" s="1"/>
        <i x="96" s="1"/>
        <i x="585" s="1"/>
        <i x="26" s="1"/>
        <i x="327" s="1"/>
        <i x="423" s="1"/>
        <i x="59" s="1"/>
        <i x="457" s="1"/>
        <i x="329" s="1"/>
        <i x="440" s="1"/>
        <i x="371" s="1"/>
        <i x="30" s="1"/>
        <i x="195" s="1"/>
        <i x="76" s="1"/>
        <i x="638" s="1"/>
        <i x="268" s="1"/>
        <i x="77" s="1"/>
        <i x="521" s="1"/>
        <i x="332" s="1"/>
        <i x="534" s="1"/>
        <i x="510" s="1"/>
        <i x="192" s="1"/>
        <i x="550" s="1"/>
        <i x="609" s="1"/>
        <i x="287" s="1"/>
        <i x="32" s="1"/>
        <i x="706" s="1"/>
        <i x="622" s="1"/>
        <i x="402" s="1"/>
        <i x="20" s="1"/>
        <i x="308" s="1"/>
        <i x="670" s="1"/>
        <i x="376" s="1"/>
        <i x="494" s="1"/>
        <i x="514" s="1"/>
        <i x="48" s="1"/>
        <i x="270" s="1"/>
        <i x="635" s="1"/>
        <i x="427" s="1"/>
        <i x="537" s="1"/>
        <i x="447" s="1"/>
        <i x="66" s="1"/>
        <i x="237" s="1"/>
        <i x="259" s="1"/>
        <i x="533" s="1"/>
        <i x="446" s="1"/>
        <i x="316" s="1"/>
        <i x="456" s="1"/>
        <i x="612" s="1"/>
        <i x="544" s="1"/>
        <i x="694" s="1"/>
        <i x="399" s="1"/>
        <i x="441" s="1"/>
        <i x="477" s="1"/>
        <i x="297" s="1"/>
        <i x="12" s="1"/>
        <i x="593" s="1"/>
        <i x="653" s="1"/>
        <i x="470" s="1"/>
        <i x="364" s="1"/>
        <i x="590" s="1"/>
        <i x="369" s="1"/>
        <i x="478" s="1"/>
        <i x="105" s="1"/>
        <i x="491" s="1"/>
        <i x="465" s="1"/>
        <i x="705" s="1"/>
        <i x="504" s="1"/>
        <i x="395" s="1"/>
        <i x="333" s="1"/>
        <i x="262" s="1"/>
        <i x="244" s="1"/>
        <i x="291" s="1"/>
        <i x="107" s="1"/>
        <i x="573" s="1"/>
        <i x="426" s="1"/>
        <i x="212" s="1"/>
        <i x="53" s="1"/>
        <i x="575" s="1"/>
        <i x="576" s="1"/>
        <i x="314" s="1"/>
        <i x="646" s="1"/>
        <i x="665" s="1"/>
        <i x="80" s="1"/>
        <i x="562" s="1"/>
        <i x="579" s="1"/>
        <i x="495" s="1"/>
        <i x="87" s="1"/>
        <i x="611" s="1"/>
        <i x="70" s="1"/>
        <i x="683" s="1"/>
        <i x="693" s="1"/>
        <i x="196" s="1"/>
        <i x="568" s="1"/>
        <i x="180" s="1"/>
        <i x="4" s="1"/>
        <i x="186" s="1"/>
        <i x="569" s="1"/>
        <i x="310" s="1"/>
        <i x="122" s="1"/>
        <i x="94" s="1"/>
        <i x="315" s="1"/>
        <i x="260" s="1"/>
        <i x="188" s="1"/>
        <i x="82" s="1"/>
        <i x="323" s="1"/>
        <i x="429" s="1"/>
        <i x="47" s="1"/>
        <i x="620" s="1"/>
        <i x="44" s="1"/>
        <i x="424" s="1"/>
        <i x="149" s="1"/>
        <i x="688" s="1"/>
        <i x="152" s="1"/>
        <i x="484" s="1"/>
        <i x="506" s="1"/>
        <i x="644" s="1"/>
        <i x="580" s="1"/>
        <i x="167" s="1"/>
        <i x="157" s="1"/>
        <i x="587" s="1"/>
        <i x="657" s="1"/>
        <i x="697" s="1"/>
        <i x="29" s="1"/>
        <i x="229" s="1"/>
        <i x="577" s="1"/>
        <i x="199" s="1"/>
        <i x="689" s="1"/>
        <i x="282" s="1"/>
        <i x="5" s="1"/>
        <i x="362" s="1"/>
        <i x="450" s="1"/>
        <i x="582" s="1"/>
        <i x="698" s="1"/>
        <i x="102" s="1"/>
        <i x="632" s="1"/>
        <i x="251" s="1"/>
        <i x="471" s="1"/>
        <i x="346" s="1"/>
        <i x="501" s="1"/>
        <i x="377" s="1"/>
        <i x="701" s="1"/>
        <i x="144" s="1"/>
        <i x="388" s="1"/>
        <i x="342" s="1"/>
        <i x="365" s="1"/>
        <i x="370" s="1"/>
        <i x="671" s="1"/>
        <i x="172" s="1"/>
        <i x="45" s="1"/>
        <i x="181" s="1"/>
        <i x="207" s="1"/>
        <i x="31" s="1"/>
        <i x="69" s="1"/>
        <i x="645" s="1"/>
        <i x="524" s="1"/>
        <i x="93" s="1"/>
        <i x="480" s="1"/>
        <i x="658" s="1"/>
        <i x="154" s="1"/>
        <i x="453" s="1"/>
        <i x="538" s="1"/>
        <i x="223" s="1"/>
        <i x="432" s="1"/>
        <i x="14" s="1"/>
        <i x="601" s="1"/>
        <i x="522" s="1"/>
        <i x="571" s="1"/>
        <i x="345" s="1"/>
        <i x="375" s="1"/>
        <i x="289" s="1"/>
        <i x="626" s="1"/>
        <i x="592" s="1"/>
        <i x="86" s="1"/>
        <i x="343" s="1"/>
        <i x="292" s="1"/>
        <i x="285" s="1"/>
        <i x="112" s="1"/>
        <i x="476" s="1"/>
        <i x="278" s="1"/>
        <i x="312" s="1"/>
        <i x="131" s="1"/>
        <i x="507" s="1"/>
        <i x="133" s="1"/>
        <i x="421" s="1"/>
        <i x="173" s="1"/>
        <i x="344" s="1"/>
        <i x="328" s="1"/>
        <i x="89" s="1"/>
        <i x="57" s="1"/>
        <i x="596" s="1"/>
        <i x="629" s="1"/>
        <i x="707" s="1"/>
        <i x="338" s="1"/>
        <i x="73" s="1"/>
        <i x="2" s="1"/>
        <i x="305" s="1"/>
        <i x="129" s="1"/>
        <i x="565" s="1"/>
        <i x="390" s="1"/>
        <i x="309" s="1"/>
        <i x="211" s="1"/>
        <i x="613" s="1"/>
        <i x="615" s="1"/>
        <i x="236" s="1"/>
        <i x="483" s="1"/>
        <i x="372" s="1"/>
        <i x="68" s="1"/>
        <i x="531" s="1"/>
        <i x="570" s="1"/>
        <i x="174" s="1"/>
        <i x="300" s="1"/>
        <i x="281" s="1"/>
        <i x="19" s="1"/>
        <i x="699" s="1"/>
        <i x="137" s="1"/>
        <i x="321" s="1"/>
        <i x="307" s="1"/>
        <i x="42" s="1"/>
        <i x="625" s="1"/>
        <i x="255" s="1"/>
        <i x="317" s="1"/>
        <i x="360" s="1"/>
        <i x="617" s="1"/>
        <i x="392" s="1"/>
        <i x="216" s="1"/>
        <i x="472" s="1"/>
        <i x="381" s="1"/>
        <i x="444" s="1"/>
        <i x="459" s="1"/>
        <i x="135" s="1"/>
        <i x="546" s="1"/>
        <i x="124" s="1"/>
        <i x="594" s="1"/>
        <i x="502" s="1"/>
        <i x="10" s="1"/>
        <i x="481" s="1"/>
        <i x="334" s="1"/>
        <i x="232" s="1"/>
        <i x="535" s="1"/>
        <i x="17" s="1"/>
        <i x="286" s="1"/>
        <i x="654" s="1"/>
        <i x="62" s="1"/>
        <i x="363" s="1"/>
        <i x="208" s="1"/>
        <i x="543" s="1"/>
        <i x="98" s="1"/>
        <i x="95" s="1"/>
        <i x="685" s="1"/>
        <i x="516" s="1"/>
        <i x="301" s="1"/>
        <i x="234" s="1"/>
        <i x="458" s="1"/>
        <i x="58" s="1"/>
        <i x="555" s="1"/>
        <i x="474" s="1"/>
        <i x="78" s="1"/>
        <i x="394" s="1"/>
        <i x="545" s="1"/>
        <i x="409" s="1"/>
        <i x="676" s="1"/>
        <i x="610" s="1"/>
        <i x="649" s="1"/>
        <i x="508" s="1"/>
        <i x="203" s="1"/>
        <i x="385" s="1"/>
        <i x="72" s="1"/>
        <i x="497" s="1"/>
        <i x="3" s="1"/>
        <i x="247" s="1"/>
        <i x="132" s="1"/>
        <i x="63" s="1"/>
        <i x="358" s="1"/>
        <i x="354" s="1"/>
        <i x="219" s="1"/>
        <i x="554" s="1"/>
        <i x="404" s="1"/>
        <i x="680" s="1"/>
        <i x="661" s="1"/>
        <i x="431" s="1"/>
        <i x="523" s="1"/>
        <i x="500" s="1"/>
        <i x="111" s="1"/>
        <i x="405" s="1"/>
        <i x="209" s="1"/>
        <i x="558" s="1"/>
        <i x="433" s="1"/>
        <i x="210" s="1"/>
        <i x="482" s="1"/>
        <i x="529" s="1"/>
        <i x="336" s="1"/>
        <i x="489" s="1"/>
        <i x="547" s="1"/>
        <i x="551" s="1"/>
        <i x="274" s="1"/>
        <i x="302" s="1"/>
        <i x="340" s="1"/>
        <i x="267" s="1"/>
        <i x="248" s="1"/>
        <i x="627" s="1"/>
        <i x="572" s="1"/>
        <i x="595" s="1"/>
        <i x="322" s="1"/>
        <i x="588" s="1"/>
        <i x="202" s="1"/>
        <i x="193" s="1"/>
        <i x="454" s="1"/>
        <i x="438" s="1"/>
        <i x="52" s="1"/>
        <i x="200" s="1"/>
        <i x="552" s="1"/>
        <i x="634" s="1"/>
        <i x="50" s="1"/>
        <i x="420" s="1"/>
        <i x="666" s="1"/>
        <i x="642" s="1"/>
        <i x="691" s="1"/>
        <i x="490" s="1"/>
        <i x="469" s="1"/>
        <i x="479" s="1"/>
        <i x="357" s="1"/>
        <i x="386" s="1"/>
        <i x="15" s="1"/>
        <i x="298" s="1"/>
        <i x="61" s="1"/>
        <i x="584" s="1"/>
        <i x="127" s="1"/>
        <i x="23" s="1"/>
        <i x="608" s="1"/>
        <i x="178" s="1"/>
        <i x="293" s="1"/>
        <i x="143" s="1"/>
        <i x="682" s="1"/>
        <i x="650" s="1"/>
        <i x="22" s="1"/>
        <i x="330" s="1"/>
        <i x="81" s="1"/>
        <i x="113" s="1"/>
        <i x="492" s="1"/>
        <i x="425" s="1"/>
        <i x="185" s="1"/>
        <i x="320" s="1"/>
        <i x="235" s="1"/>
        <i x="79" s="1"/>
        <i x="466" s="1"/>
        <i x="90" s="1"/>
        <i x="378" s="1"/>
        <i x="263" s="1"/>
        <i x="349" s="1"/>
        <i x="304" s="1"/>
        <i x="373" s="1"/>
        <i x="475" s="1"/>
        <i x="511" s="1"/>
        <i x="220" s="1"/>
        <i x="460" s="1"/>
        <i x="439" s="1"/>
        <i x="599" s="1"/>
        <i x="589" s="1"/>
        <i x="408" s="1"/>
        <i x="130" s="1"/>
        <i x="230" s="1"/>
        <i x="417" s="1"/>
        <i x="651" s="1"/>
        <i x="295" s="1"/>
        <i x="663" s="1"/>
        <i x="603" s="1"/>
        <i x="197" s="1"/>
        <i x="668" s="1"/>
        <i x="367" s="1"/>
        <i x="561" s="1"/>
        <i x="656" s="1"/>
        <i x="636" s="1"/>
        <i x="339" s="1"/>
        <i x="384" s="1"/>
        <i x="556" s="1"/>
        <i x="221" s="1"/>
        <i x="528" s="1"/>
        <i x="27" s="1"/>
        <i x="628" s="1"/>
        <i x="513" s="1"/>
        <i x="272" s="1"/>
        <i x="674" s="1"/>
        <i x="148" s="1"/>
        <i x="138" s="1"/>
        <i x="630" s="1"/>
        <i x="184" s="1"/>
        <i x="350" s="1"/>
        <i x="619" s="1"/>
        <i x="123" s="1"/>
        <i x="162" s="1"/>
        <i x="280" s="1"/>
        <i x="462" s="1"/>
        <i x="416" s="1"/>
        <i x="347" s="1"/>
        <i x="660" s="1"/>
        <i x="434" s="1"/>
        <i x="583" s="1"/>
        <i x="451" s="1"/>
        <i x="128" s="1"/>
        <i x="542" s="1"/>
        <i x="177" s="1"/>
        <i x="43" s="1"/>
        <i x="536" s="1"/>
        <i x="191" s="1"/>
        <i x="379" s="1"/>
        <i x="266" s="1"/>
        <i x="164" s="1"/>
        <i x="240" s="1"/>
        <i x="605" s="1"/>
        <i x="486" s="1"/>
        <i x="256" s="1"/>
        <i x="150" s="1"/>
        <i x="60" s="1"/>
        <i x="108" s="1"/>
        <i x="257" s="1"/>
        <i x="503" s="1"/>
        <i x="277" s="1"/>
        <i x="306" s="1"/>
        <i x="55" s="1"/>
        <i x="1" s="1"/>
        <i x="679" s="1"/>
        <i x="485" s="1"/>
        <i x="290" s="1"/>
        <i x="437" s="1"/>
        <i x="273" s="1"/>
        <i x="398" s="1"/>
        <i x="413" s="1"/>
        <i x="493" s="1"/>
        <i x="246" s="1"/>
        <i x="163" s="1"/>
        <i x="498" s="1"/>
        <i x="313" s="1"/>
        <i x="614" s="1"/>
        <i x="532" s="1"/>
        <i x="574" s="1"/>
        <i x="275" s="1"/>
        <i x="557" s="1"/>
        <i x="527" s="1"/>
        <i x="655" s="1"/>
        <i x="548" s="1"/>
        <i x="261" s="1"/>
        <i x="664" s="1"/>
        <i x="449" s="1"/>
        <i x="519" s="1"/>
        <i x="169" s="1"/>
        <i x="74" s="1"/>
        <i x="530" s="1"/>
        <i x="11" s="1"/>
        <i x="35" s="1"/>
        <i x="21" s="1"/>
        <i x="56" s="1"/>
        <i x="563" s="1"/>
        <i x="54" s="1"/>
        <i x="227" s="1"/>
        <i x="67" s="1"/>
        <i x="92" s="1"/>
        <i x="468" s="1"/>
        <i x="419" s="1"/>
        <i x="84" s="1"/>
        <i x="512" s="1"/>
        <i x="560" s="1"/>
        <i x="24" s="1"/>
        <i x="540" s="1"/>
        <i x="145" s="1"/>
        <i x="696" s="1"/>
        <i x="436" s="1"/>
        <i x="288" s="1"/>
        <i x="114" s="1"/>
        <i x="201" s="1"/>
        <i x="168" s="1"/>
        <i x="176" s="1"/>
        <i x="253" s="1"/>
        <i x="681" s="1"/>
        <i x="8" s="1"/>
        <i x="51" s="1"/>
        <i x="213" s="1"/>
        <i x="331" s="1"/>
        <i x="652" s="1"/>
        <i x="541" s="1"/>
        <i x="669" s="1"/>
        <i x="136" s="1"/>
        <i x="351" s="1"/>
        <i x="452" s="1"/>
        <i x="161" s="1"/>
        <i x="254" s="1"/>
        <i x="115" s="1"/>
        <i x="243" s="1"/>
        <i x="359" s="1"/>
        <i x="412" s="1"/>
        <i x="156" s="1"/>
        <i x="515" s="1"/>
        <i x="109" s="1"/>
        <i x="252" s="1"/>
        <i x="637" s="1"/>
        <i x="171" s="1"/>
        <i x="140" s="1"/>
        <i x="353" s="1"/>
        <i x="38" s="1"/>
        <i x="147" s="1"/>
        <i x="214" s="1"/>
        <i x="337" s="1"/>
        <i x="0" s="1"/>
        <i x="380" s="1"/>
        <i x="397" s="1"/>
        <i x="170" s="1"/>
        <i x="155" s="1"/>
        <i x="13" s="1"/>
        <i x="106" s="1"/>
        <i x="559" s="1"/>
        <i x="435" s="1"/>
        <i x="341" s="1"/>
        <i x="387" s="1"/>
        <i x="352" s="1"/>
        <i x="517" s="1"/>
        <i x="241" s="1"/>
        <i x="225" s="1"/>
        <i x="7" s="1"/>
        <i x="258" s="1"/>
        <i x="598" s="1"/>
        <i x="126" s="1"/>
        <i x="117" s="1"/>
        <i x="695" s="1"/>
        <i x="125" s="1"/>
        <i x="518" s="1"/>
        <i x="411" s="1"/>
        <i x="704" s="1"/>
        <i x="539" s="1"/>
        <i x="198" s="1"/>
        <i x="41" s="1"/>
        <i x="445" s="1"/>
        <i x="217" s="1"/>
        <i x="269" s="1"/>
        <i x="659" s="1"/>
        <i x="250" s="1"/>
      </items>
    </tabular>
  </data>
</slicerCacheDefinition>
</file>

<file path=xl/slicerCaches/slicerCache1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ero_Asignado1" xr10:uid="{C9DA3224-2AC7-4A17-8C26-3B6977C364B4}" sourceName="Mesero Asignado">
  <pivotTables>
    <pivotTable tabId="2" name="TablaDinámica8"/>
  </pivotTables>
  <data>
    <tabular pivotCacheId="817182516">
      <items count="5">
        <i x="1" s="1"/>
        <i x="2" s="1"/>
        <i x="0" s="1"/>
        <i x="4" s="1"/>
        <i x="3" s="1"/>
      </items>
    </tabular>
  </data>
</slicerCacheDefinition>
</file>

<file path=xl/slicerCaches/slicerCache1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úmero_de_Orden2" xr10:uid="{D89B9C9A-1DAB-4B89-BA9A-76E62688763B}" sourceName="Número de Orden">
  <pivotTables>
    <pivotTable tabId="2" name="TablaDinámica8"/>
  </pivotTables>
  <data>
    <tabular pivotCacheId="817182516">
      <items count="767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  <i x="32" s="1"/>
        <i x="33" s="1"/>
        <i x="34" s="1"/>
        <i x="35" s="1"/>
        <i x="36" s="1"/>
        <i x="37" s="1"/>
        <i x="38" s="1"/>
        <i x="39" s="1"/>
        <i x="40" s="1"/>
        <i x="41" s="1"/>
        <i x="42" s="1"/>
        <i x="43" s="1"/>
        <i x="44" s="1"/>
        <i x="45" s="1"/>
        <i x="46" s="1"/>
        <i x="47" s="1"/>
        <i x="48" s="1"/>
        <i x="49" s="1"/>
        <i x="50" s="1"/>
        <i x="51" s="1"/>
        <i x="52" s="1"/>
        <i x="53" s="1"/>
        <i x="54" s="1"/>
        <i x="55" s="1"/>
        <i x="56" s="1"/>
        <i x="57" s="1"/>
        <i x="58" s="1"/>
        <i x="59" s="1"/>
        <i x="60" s="1"/>
        <i x="61" s="1"/>
        <i x="62" s="1"/>
        <i x="63" s="1"/>
        <i x="64" s="1"/>
        <i x="65" s="1"/>
        <i x="66" s="1"/>
        <i x="67" s="1"/>
        <i x="68" s="1"/>
        <i x="69" s="1"/>
        <i x="70" s="1"/>
        <i x="71" s="1"/>
        <i x="72" s="1"/>
        <i x="73" s="1"/>
        <i x="74" s="1"/>
        <i x="75" s="1"/>
        <i x="76" s="1"/>
        <i x="77" s="1"/>
        <i x="78" s="1"/>
        <i x="79" s="1"/>
        <i x="80" s="1"/>
        <i x="81" s="1"/>
        <i x="82" s="1"/>
        <i x="83" s="1"/>
        <i x="84" s="1"/>
        <i x="85" s="1"/>
        <i x="86" s="1"/>
        <i x="87" s="1"/>
        <i x="88" s="1"/>
        <i x="89" s="1"/>
        <i x="90" s="1"/>
        <i x="91" s="1"/>
        <i x="92" s="1"/>
        <i x="93" s="1"/>
        <i x="94" s="1"/>
        <i x="95" s="1"/>
        <i x="96" s="1"/>
        <i x="97" s="1"/>
        <i x="98" s="1"/>
        <i x="99" s="1"/>
        <i x="100" s="1"/>
        <i x="101" s="1"/>
        <i x="102" s="1"/>
        <i x="103" s="1"/>
        <i x="104" s="1"/>
        <i x="105" s="1"/>
        <i x="106" s="1"/>
        <i x="107" s="1"/>
        <i x="108" s="1"/>
        <i x="109" s="1"/>
        <i x="110" s="1"/>
        <i x="111" s="1"/>
        <i x="112" s="1"/>
        <i x="113" s="1"/>
        <i x="114" s="1"/>
        <i x="115" s="1"/>
        <i x="116" s="1"/>
        <i x="117" s="1"/>
        <i x="118" s="1"/>
        <i x="119" s="1"/>
        <i x="120" s="1"/>
        <i x="121" s="1"/>
        <i x="122" s="1"/>
        <i x="123" s="1"/>
        <i x="124" s="1"/>
        <i x="125" s="1"/>
        <i x="126" s="1"/>
        <i x="127" s="1"/>
        <i x="128" s="1"/>
        <i x="129" s="1"/>
        <i x="130" s="1"/>
        <i x="131" s="1"/>
        <i x="132" s="1"/>
        <i x="133" s="1"/>
        <i x="134" s="1"/>
        <i x="135" s="1"/>
        <i x="136" s="1"/>
        <i x="137" s="1"/>
        <i x="138" s="1"/>
        <i x="139" s="1"/>
        <i x="140" s="1"/>
        <i x="141" s="1"/>
        <i x="142" s="1"/>
        <i x="143" s="1"/>
        <i x="144" s="1"/>
        <i x="145" s="1"/>
        <i x="146" s="1"/>
        <i x="147" s="1"/>
        <i x="148" s="1"/>
        <i x="149" s="1"/>
        <i x="150" s="1"/>
        <i x="151" s="1"/>
        <i x="152" s="1"/>
        <i x="153" s="1"/>
        <i x="154" s="1"/>
        <i x="155" s="1"/>
        <i x="156" s="1"/>
        <i x="157" s="1"/>
        <i x="158" s="1"/>
        <i x="159" s="1"/>
        <i x="160" s="1"/>
        <i x="161" s="1"/>
        <i x="162" s="1"/>
        <i x="163" s="1"/>
        <i x="164" s="1"/>
        <i x="165" s="1"/>
        <i x="166" s="1"/>
        <i x="167" s="1"/>
        <i x="168" s="1"/>
        <i x="169" s="1"/>
        <i x="170" s="1"/>
        <i x="171" s="1"/>
        <i x="172" s="1"/>
        <i x="173" s="1"/>
        <i x="174" s="1"/>
        <i x="175" s="1"/>
        <i x="176" s="1"/>
        <i x="177" s="1"/>
        <i x="178" s="1"/>
        <i x="179" s="1"/>
        <i x="180" s="1"/>
        <i x="181" s="1"/>
        <i x="182" s="1"/>
        <i x="183" s="1"/>
        <i x="184" s="1"/>
        <i x="185" s="1"/>
        <i x="186" s="1"/>
        <i x="187" s="1"/>
        <i x="188" s="1"/>
        <i x="189" s="1"/>
        <i x="190" s="1"/>
        <i x="191" s="1"/>
        <i x="192" s="1"/>
        <i x="193" s="1"/>
        <i x="194" s="1"/>
        <i x="195" s="1"/>
        <i x="196" s="1"/>
        <i x="197" s="1"/>
        <i x="198" s="1"/>
        <i x="199" s="1"/>
        <i x="200" s="1"/>
        <i x="201" s="1"/>
        <i x="202" s="1"/>
        <i x="203" s="1"/>
        <i x="204" s="1"/>
        <i x="205" s="1"/>
        <i x="206" s="1"/>
        <i x="207" s="1"/>
        <i x="208" s="1"/>
        <i x="209" s="1"/>
        <i x="210" s="1"/>
        <i x="211" s="1"/>
        <i x="212" s="1"/>
        <i x="213" s="1"/>
        <i x="214" s="1"/>
        <i x="215" s="1"/>
        <i x="216" s="1"/>
        <i x="217" s="1"/>
        <i x="218" s="1"/>
        <i x="219" s="1"/>
        <i x="220" s="1"/>
        <i x="221" s="1"/>
        <i x="222" s="1"/>
        <i x="223" s="1"/>
        <i x="224" s="1"/>
        <i x="225" s="1"/>
        <i x="226" s="1"/>
        <i x="227" s="1"/>
        <i x="228" s="1"/>
        <i x="229" s="1"/>
        <i x="230" s="1"/>
        <i x="231" s="1"/>
        <i x="232" s="1"/>
        <i x="233" s="1"/>
        <i x="234" s="1"/>
        <i x="235" s="1"/>
        <i x="236" s="1"/>
        <i x="237" s="1"/>
        <i x="238" s="1"/>
        <i x="239" s="1"/>
        <i x="240" s="1"/>
        <i x="241" s="1"/>
        <i x="242" s="1"/>
        <i x="243" s="1"/>
        <i x="244" s="1"/>
        <i x="245" s="1"/>
        <i x="246" s="1"/>
        <i x="247" s="1"/>
        <i x="248" s="1"/>
        <i x="249" s="1"/>
        <i x="250" s="1"/>
        <i x="251" s="1"/>
        <i x="252" s="1"/>
        <i x="253" s="1"/>
        <i x="254" s="1"/>
        <i x="255" s="1"/>
        <i x="256" s="1"/>
        <i x="257" s="1"/>
        <i x="258" s="1"/>
        <i x="259" s="1"/>
        <i x="260" s="1"/>
        <i x="261" s="1"/>
        <i x="262" s="1"/>
        <i x="263" s="1"/>
        <i x="264" s="1"/>
        <i x="265" s="1"/>
        <i x="266" s="1"/>
        <i x="267" s="1"/>
        <i x="268" s="1"/>
        <i x="269" s="1"/>
        <i x="270" s="1"/>
        <i x="271" s="1"/>
        <i x="272" s="1"/>
        <i x="273" s="1"/>
        <i x="274" s="1"/>
        <i x="275" s="1"/>
        <i x="276" s="1"/>
        <i x="277" s="1"/>
        <i x="278" s="1"/>
        <i x="279" s="1"/>
        <i x="280" s="1"/>
        <i x="281" s="1"/>
        <i x="282" s="1"/>
        <i x="283" s="1"/>
        <i x="284" s="1"/>
        <i x="285" s="1"/>
        <i x="286" s="1"/>
        <i x="287" s="1"/>
        <i x="288" s="1"/>
        <i x="289" s="1"/>
        <i x="290" s="1"/>
        <i x="291" s="1"/>
        <i x="292" s="1"/>
        <i x="293" s="1"/>
        <i x="294" s="1"/>
        <i x="295" s="1"/>
        <i x="296" s="1"/>
        <i x="297" s="1"/>
        <i x="298" s="1"/>
        <i x="299" s="1"/>
        <i x="300" s="1"/>
        <i x="301" s="1"/>
        <i x="302" s="1"/>
        <i x="303" s="1"/>
        <i x="304" s="1"/>
        <i x="305" s="1"/>
        <i x="306" s="1"/>
        <i x="307" s="1"/>
        <i x="308" s="1"/>
        <i x="309" s="1"/>
        <i x="310" s="1"/>
        <i x="311" s="1"/>
        <i x="312" s="1"/>
        <i x="313" s="1"/>
        <i x="314" s="1"/>
        <i x="315" s="1"/>
        <i x="316" s="1"/>
        <i x="317" s="1"/>
        <i x="318" s="1"/>
        <i x="319" s="1"/>
        <i x="320" s="1"/>
        <i x="321" s="1"/>
        <i x="322" s="1"/>
        <i x="323" s="1"/>
        <i x="324" s="1"/>
        <i x="325" s="1"/>
        <i x="326" s="1"/>
        <i x="327" s="1"/>
        <i x="328" s="1"/>
        <i x="329" s="1"/>
        <i x="330" s="1"/>
        <i x="331" s="1"/>
        <i x="332" s="1"/>
        <i x="333" s="1"/>
        <i x="334" s="1"/>
        <i x="335" s="1"/>
        <i x="336" s="1"/>
        <i x="337" s="1"/>
        <i x="338" s="1"/>
        <i x="339" s="1"/>
        <i x="340" s="1"/>
        <i x="341" s="1"/>
        <i x="342" s="1"/>
        <i x="343" s="1"/>
        <i x="344" s="1"/>
        <i x="345" s="1"/>
        <i x="346" s="1"/>
        <i x="347" s="1"/>
        <i x="348" s="1"/>
        <i x="349" s="1"/>
        <i x="350" s="1"/>
        <i x="351" s="1"/>
        <i x="352" s="1"/>
        <i x="353" s="1"/>
        <i x="354" s="1"/>
        <i x="355" s="1"/>
        <i x="356" s="1"/>
        <i x="357" s="1"/>
        <i x="358" s="1"/>
        <i x="359" s="1"/>
        <i x="360" s="1"/>
        <i x="361" s="1"/>
        <i x="362" s="1"/>
        <i x="363" s="1"/>
        <i x="364" s="1"/>
        <i x="365" s="1"/>
        <i x="366" s="1"/>
        <i x="367" s="1"/>
        <i x="368" s="1"/>
        <i x="369" s="1"/>
        <i x="370" s="1"/>
        <i x="371" s="1"/>
        <i x="372" s="1"/>
        <i x="373" s="1"/>
        <i x="374" s="1"/>
        <i x="375" s="1"/>
        <i x="376" s="1"/>
        <i x="377" s="1"/>
        <i x="378" s="1"/>
        <i x="379" s="1"/>
        <i x="380" s="1"/>
        <i x="381" s="1"/>
        <i x="382" s="1"/>
        <i x="383" s="1"/>
        <i x="384" s="1"/>
        <i x="385" s="1"/>
        <i x="386" s="1"/>
        <i x="387" s="1"/>
        <i x="388" s="1"/>
        <i x="389" s="1"/>
        <i x="390" s="1"/>
        <i x="391" s="1"/>
        <i x="392" s="1"/>
        <i x="393" s="1"/>
        <i x="394" s="1"/>
        <i x="395" s="1"/>
        <i x="396" s="1"/>
        <i x="397" s="1"/>
        <i x="398" s="1"/>
        <i x="399" s="1"/>
        <i x="400" s="1"/>
        <i x="401" s="1"/>
        <i x="402" s="1"/>
        <i x="403" s="1"/>
        <i x="404" s="1"/>
        <i x="405" s="1"/>
        <i x="406" s="1"/>
        <i x="407" s="1"/>
        <i x="408" s="1"/>
        <i x="409" s="1"/>
        <i x="410" s="1"/>
        <i x="411" s="1"/>
        <i x="412" s="1"/>
        <i x="413" s="1"/>
        <i x="414" s="1"/>
        <i x="415" s="1"/>
        <i x="416" s="1"/>
        <i x="417" s="1"/>
        <i x="418" s="1"/>
        <i x="419" s="1"/>
        <i x="420" s="1"/>
        <i x="421" s="1"/>
        <i x="422" s="1"/>
        <i x="423" s="1"/>
        <i x="424" s="1"/>
        <i x="425" s="1"/>
        <i x="426" s="1"/>
        <i x="427" s="1"/>
        <i x="428" s="1"/>
        <i x="429" s="1"/>
        <i x="430" s="1"/>
        <i x="431" s="1"/>
        <i x="432" s="1"/>
        <i x="433" s="1"/>
        <i x="434" s="1"/>
        <i x="435" s="1"/>
        <i x="436" s="1"/>
        <i x="437" s="1"/>
        <i x="438" s="1"/>
        <i x="439" s="1"/>
        <i x="440" s="1"/>
        <i x="441" s="1"/>
        <i x="442" s="1"/>
        <i x="443" s="1"/>
        <i x="444" s="1"/>
        <i x="445" s="1"/>
        <i x="446" s="1"/>
        <i x="447" s="1"/>
        <i x="448" s="1"/>
        <i x="449" s="1"/>
        <i x="450" s="1"/>
        <i x="451" s="1"/>
        <i x="452" s="1"/>
        <i x="453" s="1"/>
        <i x="454" s="1"/>
        <i x="455" s="1"/>
        <i x="456" s="1"/>
        <i x="457" s="1"/>
        <i x="458" s="1"/>
        <i x="459" s="1"/>
        <i x="460" s="1"/>
        <i x="461" s="1"/>
        <i x="462" s="1"/>
        <i x="463" s="1"/>
        <i x="464" s="1"/>
        <i x="465" s="1"/>
        <i x="466" s="1"/>
        <i x="467" s="1"/>
        <i x="468" s="1"/>
        <i x="469" s="1"/>
        <i x="470" s="1"/>
        <i x="471" s="1"/>
        <i x="472" s="1"/>
        <i x="473" s="1"/>
        <i x="474" s="1"/>
        <i x="475" s="1"/>
        <i x="476" s="1"/>
        <i x="477" s="1"/>
        <i x="478" s="1"/>
        <i x="479" s="1"/>
        <i x="480" s="1"/>
        <i x="481" s="1"/>
        <i x="482" s="1"/>
        <i x="483" s="1"/>
        <i x="484" s="1"/>
        <i x="485" s="1"/>
        <i x="486" s="1"/>
        <i x="487" s="1"/>
        <i x="488" s="1"/>
        <i x="489" s="1"/>
        <i x="490" s="1"/>
        <i x="491" s="1"/>
        <i x="492" s="1"/>
        <i x="493" s="1"/>
        <i x="494" s="1"/>
        <i x="495" s="1"/>
        <i x="496" s="1"/>
        <i x="497" s="1"/>
        <i x="498" s="1"/>
        <i x="499" s="1"/>
        <i x="500" s="1"/>
        <i x="501" s="1"/>
        <i x="502" s="1"/>
        <i x="503" s="1"/>
        <i x="504" s="1"/>
        <i x="505" s="1"/>
        <i x="506" s="1"/>
        <i x="507" s="1"/>
        <i x="508" s="1"/>
        <i x="509" s="1"/>
        <i x="510" s="1"/>
        <i x="511" s="1"/>
        <i x="512" s="1"/>
        <i x="513" s="1"/>
        <i x="514" s="1"/>
        <i x="515" s="1"/>
        <i x="516" s="1"/>
        <i x="517" s="1"/>
        <i x="518" s="1"/>
        <i x="519" s="1"/>
        <i x="520" s="1"/>
        <i x="521" s="1"/>
        <i x="522" s="1"/>
        <i x="523" s="1"/>
        <i x="524" s="1"/>
        <i x="525" s="1"/>
        <i x="526" s="1"/>
        <i x="527" s="1"/>
        <i x="528" s="1"/>
        <i x="529" s="1"/>
        <i x="530" s="1"/>
        <i x="531" s="1"/>
        <i x="532" s="1"/>
        <i x="533" s="1"/>
        <i x="534" s="1"/>
        <i x="535" s="1"/>
        <i x="536" s="1"/>
        <i x="537" s="1"/>
        <i x="538" s="1"/>
        <i x="539" s="1"/>
        <i x="540" s="1"/>
        <i x="541" s="1"/>
        <i x="542" s="1"/>
        <i x="543" s="1"/>
        <i x="544" s="1"/>
        <i x="545" s="1"/>
        <i x="546" s="1"/>
        <i x="547" s="1"/>
        <i x="548" s="1"/>
        <i x="549" s="1"/>
        <i x="550" s="1"/>
        <i x="551" s="1"/>
        <i x="552" s="1"/>
        <i x="553" s="1"/>
        <i x="554" s="1"/>
        <i x="555" s="1"/>
        <i x="556" s="1"/>
        <i x="557" s="1"/>
        <i x="558" s="1"/>
        <i x="559" s="1"/>
        <i x="560" s="1"/>
        <i x="561" s="1"/>
        <i x="562" s="1"/>
        <i x="563" s="1"/>
        <i x="564" s="1"/>
        <i x="565" s="1"/>
        <i x="566" s="1"/>
        <i x="567" s="1"/>
        <i x="568" s="1"/>
        <i x="569" s="1"/>
        <i x="570" s="1"/>
        <i x="571" s="1"/>
        <i x="572" s="1"/>
        <i x="573" s="1"/>
        <i x="574" s="1"/>
        <i x="575" s="1"/>
        <i x="576" s="1"/>
        <i x="577" s="1"/>
        <i x="578" s="1"/>
        <i x="579" s="1"/>
        <i x="580" s="1"/>
        <i x="581" s="1"/>
        <i x="582" s="1"/>
        <i x="583" s="1"/>
        <i x="584" s="1"/>
        <i x="585" s="1"/>
        <i x="586" s="1"/>
        <i x="587" s="1"/>
        <i x="588" s="1"/>
        <i x="589" s="1"/>
        <i x="590" s="1"/>
        <i x="591" s="1"/>
        <i x="592" s="1"/>
        <i x="593" s="1"/>
        <i x="594" s="1"/>
        <i x="595" s="1"/>
        <i x="596" s="1"/>
        <i x="597" s="1"/>
        <i x="598" s="1"/>
        <i x="599" s="1"/>
        <i x="600" s="1"/>
        <i x="601" s="1"/>
        <i x="602" s="1"/>
        <i x="603" s="1"/>
        <i x="604" s="1"/>
        <i x="605" s="1"/>
        <i x="606" s="1"/>
        <i x="607" s="1"/>
        <i x="608" s="1"/>
        <i x="609" s="1"/>
        <i x="610" s="1"/>
        <i x="611" s="1"/>
        <i x="612" s="1"/>
        <i x="613" s="1"/>
        <i x="614" s="1"/>
        <i x="615" s="1"/>
        <i x="616" s="1"/>
        <i x="617" s="1"/>
        <i x="618" s="1"/>
        <i x="619" s="1"/>
        <i x="620" s="1"/>
        <i x="621" s="1"/>
        <i x="622" s="1"/>
        <i x="623" s="1"/>
        <i x="624" s="1"/>
        <i x="625" s="1"/>
        <i x="626" s="1"/>
        <i x="627" s="1"/>
        <i x="628" s="1"/>
        <i x="629" s="1"/>
        <i x="630" s="1"/>
        <i x="631" s="1"/>
        <i x="632" s="1"/>
        <i x="633" s="1"/>
        <i x="634" s="1"/>
        <i x="635" s="1"/>
        <i x="636" s="1"/>
        <i x="637" s="1"/>
        <i x="638" s="1"/>
        <i x="639" s="1"/>
        <i x="640" s="1"/>
        <i x="641" s="1"/>
        <i x="642" s="1"/>
        <i x="643" s="1"/>
        <i x="644" s="1"/>
        <i x="645" s="1"/>
        <i x="646" s="1"/>
        <i x="647" s="1"/>
        <i x="648" s="1"/>
        <i x="649" s="1"/>
        <i x="650" s="1"/>
        <i x="651" s="1"/>
        <i x="652" s="1"/>
        <i x="653" s="1"/>
        <i x="654" s="1"/>
        <i x="655" s="1"/>
        <i x="656" s="1"/>
        <i x="657" s="1"/>
        <i x="658" s="1"/>
        <i x="659" s="1"/>
        <i x="660" s="1"/>
        <i x="661" s="1"/>
        <i x="662" s="1"/>
        <i x="663" s="1"/>
        <i x="664" s="1"/>
        <i x="665" s="1"/>
        <i x="666" s="1"/>
        <i x="667" s="1"/>
        <i x="668" s="1"/>
        <i x="669" s="1"/>
        <i x="670" s="1"/>
        <i x="671" s="1"/>
        <i x="672" s="1"/>
        <i x="673" s="1"/>
        <i x="674" s="1"/>
        <i x="675" s="1"/>
        <i x="676" s="1"/>
        <i x="677" s="1"/>
        <i x="678" s="1"/>
        <i x="679" s="1"/>
        <i x="680" s="1"/>
        <i x="681" s="1"/>
        <i x="682" s="1"/>
        <i x="683" s="1"/>
        <i x="684" s="1"/>
        <i x="685" s="1"/>
        <i x="686" s="1"/>
        <i x="687" s="1"/>
        <i x="688" s="1"/>
        <i x="689" s="1"/>
        <i x="690" s="1"/>
        <i x="691" s="1"/>
        <i x="692" s="1"/>
        <i x="693" s="1"/>
        <i x="694" s="1"/>
        <i x="695" s="1"/>
        <i x="696" s="1"/>
        <i x="697" s="1"/>
        <i x="698" s="1"/>
        <i x="699" s="1"/>
        <i x="700" s="1"/>
        <i x="701" s="1"/>
        <i x="702" s="1"/>
        <i x="703" s="1"/>
        <i x="704" s="1"/>
        <i x="705" s="1"/>
        <i x="706" s="1"/>
        <i x="707" s="1"/>
        <i x="708" s="1"/>
        <i x="709" s="1"/>
        <i x="710" s="1"/>
        <i x="711" s="1"/>
        <i x="712" s="1"/>
        <i x="713" s="1"/>
        <i x="714" s="1"/>
        <i x="715" s="1"/>
        <i x="716" s="1"/>
        <i x="717" s="1"/>
        <i x="718" s="1"/>
        <i x="719" s="1"/>
        <i x="720" s="1"/>
        <i x="721" s="1"/>
        <i x="722" s="1"/>
        <i x="723" s="1"/>
        <i x="724" s="1"/>
        <i x="725" s="1"/>
        <i x="726" s="1"/>
        <i x="727" s="1"/>
        <i x="728" s="1"/>
        <i x="729" s="1"/>
        <i x="730" s="1"/>
        <i x="731" s="1"/>
        <i x="732" s="1"/>
        <i x="733" s="1"/>
        <i x="734" s="1"/>
        <i x="735" s="1"/>
        <i x="736" s="1"/>
        <i x="737" s="1"/>
        <i x="738" s="1"/>
        <i x="739" s="1"/>
        <i x="740" s="1"/>
        <i x="741" s="1"/>
        <i x="742" s="1"/>
        <i x="743" s="1"/>
        <i x="744" s="1"/>
        <i x="745" s="1"/>
        <i x="746" s="1"/>
        <i x="747" s="1"/>
        <i x="748" s="1"/>
        <i x="749" s="1"/>
        <i x="750" s="1"/>
        <i x="751" s="1"/>
        <i x="752" s="1"/>
        <i x="753" s="1"/>
        <i x="754" s="1"/>
        <i x="755" s="1"/>
        <i x="756" s="1"/>
        <i x="757" s="1"/>
        <i x="758" s="1"/>
        <i x="759" s="1"/>
        <i x="760" s="1"/>
        <i x="761" s="1"/>
        <i x="762" s="1"/>
        <i x="763" s="1"/>
        <i x="764" s="1"/>
        <i x="765" s="1"/>
        <i x="766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gresos" xr10:uid="{7990FF47-1B1B-4900-A30F-9EF8060AE43F}" sourceName="Ingresos">
  <pivotTables>
    <pivotTable tabId="2" name="TablaDinámica1"/>
  </pivotTables>
  <data>
    <tabular pivotCacheId="817182516">
      <items count="751">
        <i x="36" s="1"/>
        <i x="408" s="1"/>
        <i x="252" s="1"/>
        <i x="314" s="1"/>
        <i x="487" s="1"/>
        <i x="247" s="1"/>
        <i x="665" s="1"/>
        <i x="406" s="1"/>
        <i x="324" s="1"/>
        <i x="302" s="1"/>
        <i x="498" s="1"/>
        <i x="687" s="1"/>
        <i x="560" s="1"/>
        <i x="649" s="1"/>
        <i x="340" s="1"/>
        <i x="428" s="1"/>
        <i x="281" s="1"/>
        <i x="366" s="1"/>
        <i x="710" s="1"/>
        <i x="286" s="1"/>
        <i x="594" s="1"/>
        <i x="110" s="1"/>
        <i x="436" s="1"/>
        <i x="650" s="1"/>
        <i x="349" s="1"/>
        <i x="238" s="1"/>
        <i x="701" s="1"/>
        <i x="395" s="1"/>
        <i x="405" s="1"/>
        <i x="310" s="1"/>
        <i x="232" s="1"/>
        <i x="193" s="1"/>
        <i x="267" s="1"/>
        <i x="166" s="1"/>
        <i x="503" s="1"/>
        <i x="626" s="1"/>
        <i x="84" s="1"/>
        <i x="730" s="1"/>
        <i x="139" s="1"/>
        <i x="119" s="1"/>
        <i x="88" s="1"/>
        <i x="679" s="1"/>
        <i x="350" s="1"/>
        <i x="611" s="1"/>
        <i x="593" s="1"/>
        <i x="15" s="1"/>
        <i x="637" s="1"/>
        <i x="426" s="1"/>
        <i x="203" s="1"/>
        <i x="421" s="1"/>
        <i x="445" s="1"/>
        <i x="368" s="1"/>
        <i x="416" s="1"/>
        <i x="179" s="1"/>
        <i x="221" s="1"/>
        <i x="740" s="1"/>
        <i x="385" s="1"/>
        <i x="121" s="1"/>
        <i x="542" s="1"/>
        <i x="379" s="1"/>
        <i x="383" s="1"/>
        <i x="217" s="1"/>
        <i x="253" s="1"/>
        <i x="128" s="1"/>
        <i x="631" s="1"/>
        <i x="370" s="1"/>
        <i x="668" s="1"/>
        <i x="549" s="1"/>
        <i x="562" s="1"/>
        <i x="567" s="1"/>
        <i x="91" s="1"/>
        <i x="496" s="1"/>
        <i x="154" s="1"/>
        <i x="82" s="1"/>
        <i x="35" s="1"/>
        <i x="177" s="1"/>
        <i x="135" s="1"/>
        <i x="514" s="1"/>
        <i x="180" s="1"/>
        <i x="501" s="1"/>
        <i x="515" s="1"/>
        <i x="76" s="1"/>
        <i x="565" s="1"/>
        <i x="671" s="1"/>
        <i x="714" s="1"/>
        <i x="389" s="1"/>
        <i x="741" s="1"/>
        <i x="43" s="1"/>
        <i x="225" s="1"/>
        <i x="722" s="1"/>
        <i x="674" s="1"/>
        <i x="707" s="1"/>
        <i x="24" s="1"/>
        <i x="26" s="1"/>
        <i x="373" s="1"/>
        <i x="411" s="1"/>
        <i x="150" s="1"/>
        <i x="220" s="1"/>
        <i x="115" s="1"/>
        <i x="739" s="1"/>
        <i x="472" s="1"/>
        <i x="595" s="1"/>
        <i x="137" s="1"/>
        <i x="670" s="1"/>
        <i x="427" s="1"/>
        <i x="629" s="1"/>
        <i x="572" s="1"/>
        <i x="230" s="1"/>
        <i x="329" s="1"/>
        <i x="686" s="1"/>
        <i x="493" s="1"/>
        <i x="79" s="1"/>
        <i x="236" s="1"/>
        <i x="564" s="1"/>
        <i x="588" s="1"/>
        <i x="482" s="1"/>
        <i x="30" s="1"/>
        <i x="202" s="1"/>
        <i x="292" s="1"/>
        <i x="102" s="1"/>
        <i x="61" s="1"/>
        <i x="420" s="1"/>
        <i x="372" s="1"/>
        <i x="160" s="1"/>
        <i x="164" s="1"/>
        <i x="543" s="1"/>
        <i x="695" s="1"/>
        <i x="70" s="1"/>
        <i x="104" s="1"/>
        <i x="272" s="1"/>
        <i x="190" s="1"/>
        <i x="264" s="1"/>
        <i x="54" s="1"/>
        <i x="4" s="1"/>
        <i x="469" s="1"/>
        <i x="524" s="1"/>
        <i x="198" s="1"/>
        <i x="307" s="1"/>
        <i x="48" s="1"/>
        <i x="278" s="1"/>
        <i x="174" s="1"/>
        <i x="516" s="1"/>
        <i x="473" s="1"/>
        <i x="471" s="1"/>
        <i x="732" s="1"/>
        <i x="463" s="1"/>
        <i x="303" s="1"/>
        <i x="90" s="1"/>
        <i x="322" s="1"/>
        <i x="388" s="1"/>
        <i x="435" s="1"/>
        <i x="506" s="1"/>
        <i x="691" s="1"/>
        <i x="497" s="1"/>
        <i x="682" s="1"/>
        <i x="5" s="1"/>
        <i x="592" s="1"/>
        <i x="186" s="1"/>
        <i x="18" s="1"/>
        <i x="201" s="1"/>
        <i x="111" s="1"/>
        <i x="474" s="1"/>
        <i x="141" s="1"/>
        <i x="689" s="1"/>
        <i x="599" s="1"/>
        <i x="284" s="1"/>
        <i x="403" s="1"/>
        <i x="101" s="1"/>
        <i x="422" s="1"/>
        <i x="144" s="1"/>
        <i x="1" s="1"/>
        <i x="727" s="1"/>
        <i x="413" s="1"/>
        <i x="159" s="1"/>
        <i x="512" s="1"/>
        <i x="273" s="1"/>
        <i x="557" s="1"/>
        <i x="125" s="1"/>
        <i x="235" s="1"/>
        <i x="747" s="1"/>
        <i x="705" s="1"/>
        <i x="615" s="1"/>
        <i x="404" s="1"/>
        <i x="439" s="1"/>
        <i x="735" s="1"/>
        <i x="676" s="1"/>
        <i x="376" s="1"/>
        <i x="627" s="1"/>
        <i x="192" s="1"/>
        <i x="341" s="1"/>
        <i x="172" s="1"/>
        <i x="12" s="1"/>
        <i x="356" s="1"/>
        <i x="318" s="1"/>
        <i x="282" s="1"/>
        <i x="453" s="1"/>
        <i x="134" s="1"/>
        <i x="277" s="1"/>
        <i x="145" s="1"/>
        <i x="664" s="1"/>
        <i x="266" s="1"/>
        <i x="580" s="1"/>
        <i x="56" s="1"/>
        <i x="170" s="1"/>
        <i x="361" s="1"/>
        <i x="288" s="1"/>
        <i x="381" s="1"/>
        <i x="638" s="1"/>
        <i x="531" s="1"/>
        <i x="371" s="1"/>
        <i x="244" s="1"/>
        <i x="210" s="1"/>
        <i x="369" s="1"/>
        <i x="71" s="1"/>
        <i x="256" s="1"/>
        <i x="449" s="1"/>
        <i x="343" s="1"/>
        <i x="641" s="1"/>
        <i x="390" s="1"/>
        <i x="669" s="1"/>
        <i x="400" s="1"/>
        <i x="342" s="1"/>
        <i x="80" s="1"/>
        <i x="75" s="1"/>
        <i x="183" s="1"/>
        <i x="234" s="1"/>
        <i x="333" s="1"/>
        <i x="510" s="1"/>
        <i x="364" s="1"/>
        <i x="45" s="1"/>
        <i x="452" s="1"/>
        <i x="558" s="1"/>
        <i x="434" s="1"/>
        <i x="458" s="1"/>
        <i x="451" s="1"/>
        <i x="398" s="1"/>
        <i x="552" s="1"/>
        <i x="621" s="1"/>
        <i x="10" s="1"/>
        <i x="440" s="1"/>
        <i x="279" s="1"/>
        <i x="58" s="1"/>
        <i x="338" s="1"/>
        <i x="642" s="1"/>
        <i x="596" s="1"/>
        <i x="731" s="1"/>
        <i x="248" s="1"/>
        <i x="563" s="1"/>
        <i x="430" s="1"/>
        <i x="546" s="1"/>
        <i x="556" s="1"/>
        <i x="335" s="1"/>
        <i x="262" s="1"/>
        <i x="702" s="1"/>
        <i x="535" s="1"/>
        <i x="33" s="1"/>
        <i x="120" s="1"/>
        <i x="460" s="1"/>
        <i x="268" s="1"/>
        <i x="511" s="1"/>
        <i x="746" s="1"/>
        <i x="505" s="1"/>
        <i x="214" s="1"/>
        <i x="246" s="1"/>
        <i x="255" s="1"/>
        <i x="380" s="1"/>
        <i x="85" s="1"/>
        <i x="713" s="1"/>
        <i x="219" s="1"/>
        <i x="577" s="1"/>
        <i x="489" s="1"/>
        <i x="163" s="1"/>
        <i x="653" s="1"/>
        <i x="606" s="1"/>
        <i x="424" s="1"/>
        <i x="461" s="1"/>
        <i x="678" s="1"/>
        <i x="573" s="1"/>
        <i x="27" s="1"/>
        <i x="298" s="1"/>
        <i x="270" s="1"/>
        <i x="566" s="1"/>
        <i x="25" s="1"/>
        <i x="197" s="1"/>
        <i x="143" s="1"/>
        <i x="570" s="1"/>
        <i x="29" s="1"/>
        <i x="441" s="1"/>
        <i x="377" s="1"/>
        <i x="533" s="1"/>
        <i x="608" s="1"/>
        <i x="630" s="1"/>
        <i x="733" s="1"/>
        <i x="401" s="1"/>
        <i x="240" s="1"/>
        <i x="684" s="1"/>
        <i x="316" s="1"/>
        <i x="720" s="1"/>
        <i x="532" s="1"/>
        <i x="547" s="1"/>
        <i x="355" s="1"/>
        <i x="359" s="1"/>
        <i x="743" s="1"/>
        <i x="645" s="1"/>
        <i x="328" s="1"/>
        <i x="117" s="1"/>
        <i x="249" s="1"/>
        <i x="68" s="1"/>
        <i x="86" s="1"/>
        <i x="712" s="1"/>
        <i x="106" s="1"/>
        <i x="605" s="1"/>
        <i x="589" s="1"/>
        <i x="423" s="1"/>
        <i x="604" s="1"/>
        <i x="745" s="1"/>
        <i x="195" s="1"/>
        <i x="16" s="1"/>
        <i x="306" s="1"/>
        <i x="132" s="1"/>
        <i x="468" s="1"/>
        <i x="462" s="1"/>
        <i x="721" s="1"/>
        <i x="616" s="1"/>
        <i x="41" s="1"/>
        <i x="537" s="1"/>
        <i x="226" s="1"/>
        <i x="480" s="1"/>
        <i x="386" s="1"/>
        <i x="276" s="1"/>
        <i x="99" s="1"/>
        <i x="647" s="1"/>
        <i x="410" s="1"/>
        <i x="620" s="1"/>
        <i x="706" s="1"/>
        <i x="73" s="1"/>
        <i x="447" s="1"/>
        <i x="648" s="1"/>
        <i x="520" s="1"/>
        <i x="688" s="1"/>
        <i x="127" s="1"/>
        <i x="331" s="1"/>
        <i x="646" s="1"/>
        <i x="601" s="1"/>
        <i x="613" s="1"/>
        <i x="610" s="1"/>
        <i x="38" s="1"/>
        <i x="660" s="1"/>
        <i x="103" s="1"/>
        <i x="118" s="1"/>
        <i x="258" s="1"/>
        <i x="415" s="1"/>
        <i x="320" s="1"/>
        <i x="619" s="1"/>
        <i x="269" s="1"/>
        <i x="378" s="1"/>
        <i x="555" s="1"/>
        <i x="374" s="1"/>
        <i x="726" s="1"/>
        <i x="69" s="1"/>
        <i x="78" s="1"/>
        <i x="362" s="1"/>
        <i x="152" s="1"/>
        <i x="39" s="1"/>
        <i x="153" s="1"/>
        <i x="323" s="1"/>
        <i x="459" s="1"/>
        <i x="263" s="1"/>
        <i x="575" s="1"/>
        <i x="259" s="1"/>
        <i x="576" s="1"/>
        <i x="285" s="1"/>
        <i x="317" s="1"/>
        <i x="9" s="1"/>
        <i x="308" s="1"/>
        <i x="254" s="1"/>
        <i x="239" s="1"/>
        <i x="500" s="1"/>
        <i x="659" s="1"/>
        <i x="455" s="1"/>
        <i x="301" s="1"/>
        <i x="490" s="1"/>
        <i x="693" s="1"/>
        <i x="456" s="1"/>
        <i x="443" s="1"/>
        <i x="504" s="1"/>
        <i x="709" s="1"/>
        <i x="44" s="1"/>
        <i x="446" s="1"/>
        <i x="521" s="1"/>
        <i x="167" s="1"/>
        <i x="271" s="1"/>
        <i x="392" s="1"/>
        <i x="622" s="1"/>
        <i x="478" s="1"/>
        <i x="87" s="1"/>
        <i x="375" s="1"/>
        <i x="527" s="1"/>
        <i x="491" s="1"/>
        <i x="173" s="1"/>
        <i x="97" s="1"/>
        <i x="438" s="1"/>
        <i x="492" s="1"/>
        <i x="499" s="1"/>
        <i x="149" s="1"/>
        <i x="663" s="1"/>
        <i x="672" s="1"/>
        <i x="241" s="1"/>
        <i x="74" s="1"/>
        <i x="332" s="1"/>
        <i x="569" s="1"/>
        <i x="22" s="1"/>
        <i x="725" s="1"/>
        <i x="409" s="1"/>
        <i x="470" s="1"/>
        <i x="93" s="1"/>
        <i x="213" s="1"/>
        <i x="13" s="1"/>
        <i x="407" s="1"/>
        <i x="700" s="1"/>
        <i x="345" s="1"/>
        <i x="486" s="1"/>
        <i x="208" s="1"/>
        <i x="602" s="1"/>
        <i x="718" s="1"/>
        <i x="677" s="1"/>
        <i x="488" s="1"/>
        <i x="609" s="1"/>
        <i x="494" s="1"/>
        <i x="98" s="1"/>
        <i x="311" s="1"/>
        <i x="158" s="1"/>
        <i x="274" s="1"/>
        <i x="6" s="1"/>
        <i x="612" s="1"/>
        <i x="475" s="1"/>
        <i x="96" s="1"/>
        <i x="46" s="1"/>
        <i x="525" s="1"/>
        <i x="175" s="1"/>
        <i x="100" s="1"/>
        <i x="483" s="1"/>
        <i x="425" s="1"/>
        <i x="391" s="1"/>
        <i x="750" s="1"/>
        <i x="579" s="1"/>
        <i x="457" s="1"/>
        <i x="585" s="1"/>
        <i x="169" s="1"/>
        <i x="541" s="1"/>
        <i x="384" s="1"/>
        <i x="717" s="1"/>
        <i x="60" s="1"/>
        <i x="216" s="1"/>
        <i x="414" s="1"/>
        <i x="655" s="1"/>
        <i x="189" s="1"/>
        <i x="257" s="1"/>
        <i x="321" s="1"/>
        <i x="0" s="1"/>
        <i x="367" s="1"/>
        <i x="708" s="1"/>
        <i x="625" s="1"/>
        <i x="28" s="1"/>
        <i x="280" s="1"/>
        <i x="639" s="1"/>
        <i x="538" s="1"/>
        <i x="250" s="1"/>
        <i x="399" s="1"/>
        <i x="550" s="1"/>
        <i x="736" s="1"/>
        <i x="518" s="1"/>
        <i x="330" s="1"/>
        <i x="419" s="1"/>
        <i x="744" s="1"/>
        <i x="312" s="1"/>
        <i x="652" s="1"/>
        <i x="261" s="1"/>
        <i x="344" s="1"/>
        <i x="635" s="1"/>
        <i x="465" s="1"/>
        <i x="212" s="1"/>
        <i x="57" s="1"/>
        <i x="165" s="1"/>
        <i x="351" s="1"/>
        <i x="81" s="1"/>
        <i x="582" s="1"/>
        <i x="2" s="1"/>
        <i x="200" s="1"/>
        <i x="142" s="1"/>
        <i x="529" s="1"/>
        <i x="140" s="1"/>
        <i x="536" s="1"/>
        <i x="749" s="1"/>
        <i x="476" s="1"/>
        <i x="148" s="1"/>
        <i x="675" s="1"/>
        <i x="129" s="1"/>
        <i x="464" s="1"/>
        <i x="584" s="1"/>
        <i x="442" s="1"/>
        <i x="353" s="1"/>
        <i x="454" s="1"/>
        <i x="336" s="1"/>
        <i x="313" s="1"/>
        <i x="429" s="1"/>
        <i x="222" s="1"/>
        <i x="554" s="1"/>
        <i x="571" s="1"/>
        <i x="666" s="1"/>
        <i x="396" s="1"/>
        <i x="358" s="1"/>
        <i x="229" s="1"/>
        <i x="431" s="1"/>
        <i x="124" s="1"/>
        <i x="47" s="1"/>
        <i x="95" s="1"/>
        <i x="215" s="1"/>
        <i x="305" s="1"/>
        <i x="352" s="1"/>
        <i x="703" s="1"/>
        <i x="123" s="1"/>
        <i x="327" s="1"/>
        <i x="94" s="1"/>
        <i x="207" s="1"/>
        <i x="437" s="1"/>
        <i x="19" s="1"/>
        <i x="63" s="1"/>
        <i x="52" s="1"/>
        <i x="223" s="1"/>
        <i x="348" s="1"/>
        <i x="218" s="1"/>
        <i x="108" s="1"/>
        <i x="295" s="1"/>
        <i x="107" s="1"/>
        <i x="559" s="1"/>
        <i x="178" s="1"/>
        <i x="502" s="1"/>
        <i x="544" s="1"/>
        <i x="55" s="1"/>
        <i x="397" s="1"/>
        <i x="591" s="1"/>
        <i x="694" s="1"/>
        <i x="8" s="1"/>
        <i x="339" s="1"/>
        <i x="654" s="1"/>
        <i x="205" s="1"/>
        <i x="162" s="1"/>
        <i x="3" s="1"/>
        <i x="293" s="1"/>
        <i x="614" s="1"/>
        <i x="692" s="1"/>
        <i x="40" s="1"/>
        <i x="734" s="1"/>
        <i x="651" s="1"/>
        <i x="628" s="1"/>
        <i x="583" s="1"/>
        <i x="387" s="1"/>
        <i x="64" s="1"/>
        <i x="716" s="1"/>
        <i x="131" s="1"/>
        <i x="477" s="1"/>
        <i x="109" s="1"/>
        <i x="138" s="1"/>
        <i x="658" s="1"/>
        <i x="643" s="1"/>
        <i x="337" s="1"/>
        <i x="545" s="1"/>
        <i x="681" s="1"/>
        <i x="509" s="1"/>
        <i x="690" s="1"/>
        <i x="185" s="1"/>
        <i x="450" s="1"/>
        <i x="171" s="1"/>
        <i x="299" s="1"/>
        <i x="204" s="1"/>
        <i x="481" s="1"/>
        <i x="667" s="1"/>
        <i x="673" s="1"/>
        <i x="182" s="1"/>
        <i x="634" s="1"/>
        <i x="711" s="1"/>
        <i x="34" s="1"/>
        <i x="227" s="1"/>
        <i x="513" s="1"/>
        <i x="199" s="1"/>
        <i x="661" s="1"/>
        <i x="260" s="1"/>
        <i x="433" s="1"/>
        <i x="365" s="1"/>
        <i x="122" s="1"/>
        <i x="680" s="1"/>
        <i x="194" s="1"/>
        <i x="187" s="1"/>
        <i x="283" s="1"/>
        <i x="517" s="1"/>
        <i x="393" s="1"/>
        <i x="42" s="1"/>
        <i x="231" s="1"/>
        <i x="662" s="1"/>
        <i x="697" s="1"/>
        <i x="528" s="1"/>
        <i x="130" s="1"/>
        <i x="738" s="1"/>
        <i x="467" s="1"/>
        <i x="644" s="1"/>
        <i x="479" s="1"/>
        <i x="31" s="1"/>
        <i x="347" s="1"/>
        <i x="297" s="1"/>
        <i x="176" s="1"/>
        <i x="640" s="1"/>
        <i x="188" s="1"/>
        <i x="719" s="1"/>
        <i x="394" s="1"/>
        <i x="147" s="1"/>
        <i x="685" s="1"/>
        <i x="245" s="1"/>
        <i x="590" s="1"/>
        <i x="275" s="1"/>
        <i x="191" s="1"/>
        <i x="151" s="1"/>
        <i x="325" s="1"/>
        <i x="729" s="1"/>
        <i x="534" s="1"/>
        <i x="617" s="1"/>
        <i x="540" s="1"/>
        <i x="624" s="1"/>
        <i x="657" s="1"/>
        <i x="206" s="1"/>
        <i x="72" s="1"/>
        <i x="289" s="1"/>
        <i x="326" s="1"/>
        <i x="360" s="1"/>
        <i x="418" s="1"/>
        <i x="346" s="1"/>
        <i x="37" s="1"/>
        <i x="402" s="1"/>
        <i x="224" s="1"/>
        <i x="319" s="1"/>
        <i x="14" s="1"/>
        <i x="539" s="1"/>
        <i x="495" s="1"/>
        <i x="83" s="1"/>
        <i x="597" s="1"/>
        <i x="530" s="1"/>
        <i x="683" s="1"/>
        <i x="561" s="1"/>
        <i x="304" s="1"/>
        <i x="432" s="1"/>
        <i x="607" s="1"/>
        <i x="228" s="1"/>
        <i x="578" s="1"/>
        <i x="523" s="1"/>
        <i x="146" s="1"/>
        <i x="116" s="1"/>
        <i x="21" s="1"/>
        <i x="526" s="1"/>
        <i x="211" s="1"/>
        <i x="466" s="1"/>
        <i x="49" s="1"/>
        <i x="485" s="1"/>
        <i x="66" s="1"/>
        <i x="581" s="1"/>
        <i x="748" s="1"/>
        <i x="209" s="1"/>
        <i x="704" s="1"/>
        <i x="67" s="1"/>
        <i x="551" s="1"/>
        <i x="181" s="1"/>
        <i x="623" s="1"/>
        <i x="168" s="1"/>
        <i x="136" s="1"/>
        <i x="23" s="1"/>
        <i x="632" s="1"/>
        <i x="354" s="1"/>
        <i x="444" s="1"/>
        <i x="412" s="1"/>
        <i x="196" s="1"/>
        <i x="309" s="1"/>
        <i x="633" s="1"/>
        <i x="287" s="1"/>
        <i x="699" s="1"/>
        <i x="363" s="1"/>
        <i x="65" s="1"/>
        <i x="294" s="1"/>
        <i x="636" s="1"/>
        <i x="519" s="1"/>
        <i x="568" s="1"/>
        <i x="507" s="1"/>
        <i x="737" s="1"/>
        <i x="92" s="1"/>
        <i x="587" s="1"/>
        <i x="448" s="1"/>
        <i x="113" s="1"/>
        <i x="17" s="1"/>
        <i x="59" s="1"/>
        <i x="698" s="1"/>
        <i x="161" s="1"/>
        <i x="184" s="1"/>
        <i x="242" s="1"/>
        <i x="126" s="1"/>
        <i x="357" s="1"/>
        <i x="265" s="1"/>
        <i x="7" s="1"/>
        <i x="112" s="1"/>
        <i x="291" s="1"/>
        <i x="20" s="1"/>
        <i x="133" s="1"/>
        <i x="417" s="1"/>
        <i x="233" s="1"/>
        <i x="553" s="1"/>
        <i x="484" s="1"/>
        <i x="315" s="1"/>
        <i x="155" s="1"/>
        <i x="53" s="1"/>
        <i x="157" s="1"/>
        <i x="300" s="1"/>
        <i x="656" s="1"/>
        <i x="105" s="1"/>
        <i x="728" s="1"/>
        <i x="51" s="1"/>
        <i x="598" s="1"/>
        <i x="586" s="1"/>
        <i x="723" s="1"/>
        <i x="548" s="1"/>
        <i x="334" s="1"/>
        <i x="50" s="1"/>
        <i x="574" s="1"/>
        <i x="522" s="1"/>
        <i x="114" s="1"/>
        <i x="382" s="1"/>
        <i x="62" s="1"/>
        <i x="508" s="1"/>
        <i x="724" s="1"/>
        <i x="32" s="1"/>
        <i x="237" s="1"/>
        <i x="296" s="1"/>
        <i x="89" s="1"/>
        <i x="251" s="1"/>
        <i x="77" s="1"/>
        <i x="603" s="1"/>
        <i x="290" s="1"/>
        <i x="715" s="1"/>
        <i x="600" s="1"/>
        <i x="742" s="1"/>
        <i x="156" s="1"/>
        <i x="243" s="1"/>
        <i x="11" s="1"/>
        <i x="618" s="1"/>
        <i x="696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étodo_de_Pago" xr10:uid="{962F81EA-18E5-4E85-9047-BDA7FF432DF9}" sourceName="Método de Pago">
  <pivotTables>
    <pivotTable tabId="2" name="TablaDinámica2"/>
  </pivotTables>
  <data>
    <tabular pivotCacheId="817182516">
      <items count="3">
        <i x="1" s="1"/>
        <i x="2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úmero_de_Orden" xr10:uid="{E2538E82-C622-4E07-A326-3D888F572AD4}" sourceName="Número de Orden">
  <pivotTables>
    <pivotTable tabId="2" name="TablaDinámica2"/>
  </pivotTables>
  <data>
    <tabular pivotCacheId="817182516">
      <items count="767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  <i x="32" s="1"/>
        <i x="33" s="1"/>
        <i x="34" s="1"/>
        <i x="35" s="1"/>
        <i x="36" s="1"/>
        <i x="37" s="1"/>
        <i x="38" s="1"/>
        <i x="39" s="1"/>
        <i x="40" s="1"/>
        <i x="41" s="1"/>
        <i x="42" s="1"/>
        <i x="43" s="1"/>
        <i x="44" s="1"/>
        <i x="45" s="1"/>
        <i x="46" s="1"/>
        <i x="47" s="1"/>
        <i x="48" s="1"/>
        <i x="49" s="1"/>
        <i x="50" s="1"/>
        <i x="51" s="1"/>
        <i x="52" s="1"/>
        <i x="53" s="1"/>
        <i x="54" s="1"/>
        <i x="55" s="1"/>
        <i x="56" s="1"/>
        <i x="57" s="1"/>
        <i x="58" s="1"/>
        <i x="59" s="1"/>
        <i x="60" s="1"/>
        <i x="61" s="1"/>
        <i x="62" s="1"/>
        <i x="63" s="1"/>
        <i x="64" s="1"/>
        <i x="65" s="1"/>
        <i x="66" s="1"/>
        <i x="67" s="1"/>
        <i x="68" s="1"/>
        <i x="69" s="1"/>
        <i x="70" s="1"/>
        <i x="71" s="1"/>
        <i x="72" s="1"/>
        <i x="73" s="1"/>
        <i x="74" s="1"/>
        <i x="75" s="1"/>
        <i x="76" s="1"/>
        <i x="77" s="1"/>
        <i x="78" s="1"/>
        <i x="79" s="1"/>
        <i x="80" s="1"/>
        <i x="81" s="1"/>
        <i x="82" s="1"/>
        <i x="83" s="1"/>
        <i x="84" s="1"/>
        <i x="85" s="1"/>
        <i x="86" s="1"/>
        <i x="87" s="1"/>
        <i x="88" s="1"/>
        <i x="89" s="1"/>
        <i x="90" s="1"/>
        <i x="91" s="1"/>
        <i x="92" s="1"/>
        <i x="93" s="1"/>
        <i x="94" s="1"/>
        <i x="95" s="1"/>
        <i x="96" s="1"/>
        <i x="97" s="1"/>
        <i x="98" s="1"/>
        <i x="99" s="1"/>
        <i x="100" s="1"/>
        <i x="101" s="1"/>
        <i x="102" s="1"/>
        <i x="103" s="1"/>
        <i x="104" s="1"/>
        <i x="105" s="1"/>
        <i x="106" s="1"/>
        <i x="107" s="1"/>
        <i x="108" s="1"/>
        <i x="109" s="1"/>
        <i x="110" s="1"/>
        <i x="111" s="1"/>
        <i x="112" s="1"/>
        <i x="113" s="1"/>
        <i x="114" s="1"/>
        <i x="115" s="1"/>
        <i x="116" s="1"/>
        <i x="117" s="1"/>
        <i x="118" s="1"/>
        <i x="119" s="1"/>
        <i x="120" s="1"/>
        <i x="121" s="1"/>
        <i x="122" s="1"/>
        <i x="123" s="1"/>
        <i x="124" s="1"/>
        <i x="125" s="1"/>
        <i x="126" s="1"/>
        <i x="127" s="1"/>
        <i x="128" s="1"/>
        <i x="129" s="1"/>
        <i x="130" s="1"/>
        <i x="131" s="1"/>
        <i x="132" s="1"/>
        <i x="133" s="1"/>
        <i x="134" s="1"/>
        <i x="135" s="1"/>
        <i x="136" s="1"/>
        <i x="137" s="1"/>
        <i x="138" s="1"/>
        <i x="139" s="1"/>
        <i x="140" s="1"/>
        <i x="141" s="1"/>
        <i x="142" s="1"/>
        <i x="143" s="1"/>
        <i x="144" s="1"/>
        <i x="145" s="1"/>
        <i x="146" s="1"/>
        <i x="147" s="1"/>
        <i x="148" s="1"/>
        <i x="149" s="1"/>
        <i x="150" s="1"/>
        <i x="151" s="1"/>
        <i x="152" s="1"/>
        <i x="153" s="1"/>
        <i x="154" s="1"/>
        <i x="155" s="1"/>
        <i x="156" s="1"/>
        <i x="157" s="1"/>
        <i x="158" s="1"/>
        <i x="159" s="1"/>
        <i x="160" s="1"/>
        <i x="161" s="1"/>
        <i x="162" s="1"/>
        <i x="163" s="1"/>
        <i x="164" s="1"/>
        <i x="165" s="1"/>
        <i x="166" s="1"/>
        <i x="167" s="1"/>
        <i x="168" s="1"/>
        <i x="169" s="1"/>
        <i x="170" s="1"/>
        <i x="171" s="1"/>
        <i x="172" s="1"/>
        <i x="173" s="1"/>
        <i x="174" s="1"/>
        <i x="175" s="1"/>
        <i x="176" s="1"/>
        <i x="177" s="1"/>
        <i x="178" s="1"/>
        <i x="179" s="1"/>
        <i x="180" s="1"/>
        <i x="181" s="1"/>
        <i x="182" s="1"/>
        <i x="183" s="1"/>
        <i x="184" s="1"/>
        <i x="185" s="1"/>
        <i x="186" s="1"/>
        <i x="187" s="1"/>
        <i x="188" s="1"/>
        <i x="189" s="1"/>
        <i x="190" s="1"/>
        <i x="191" s="1"/>
        <i x="192" s="1"/>
        <i x="193" s="1"/>
        <i x="194" s="1"/>
        <i x="195" s="1"/>
        <i x="196" s="1"/>
        <i x="197" s="1"/>
        <i x="198" s="1"/>
        <i x="199" s="1"/>
        <i x="200" s="1"/>
        <i x="201" s="1"/>
        <i x="202" s="1"/>
        <i x="203" s="1"/>
        <i x="204" s="1"/>
        <i x="205" s="1"/>
        <i x="206" s="1"/>
        <i x="207" s="1"/>
        <i x="208" s="1"/>
        <i x="209" s="1"/>
        <i x="210" s="1"/>
        <i x="211" s="1"/>
        <i x="212" s="1"/>
        <i x="213" s="1"/>
        <i x="214" s="1"/>
        <i x="215" s="1"/>
        <i x="216" s="1"/>
        <i x="217" s="1"/>
        <i x="218" s="1"/>
        <i x="219" s="1"/>
        <i x="220" s="1"/>
        <i x="221" s="1"/>
        <i x="222" s="1"/>
        <i x="223" s="1"/>
        <i x="224" s="1"/>
        <i x="225" s="1"/>
        <i x="226" s="1"/>
        <i x="227" s="1"/>
        <i x="228" s="1"/>
        <i x="229" s="1"/>
        <i x="230" s="1"/>
        <i x="231" s="1"/>
        <i x="232" s="1"/>
        <i x="233" s="1"/>
        <i x="234" s="1"/>
        <i x="235" s="1"/>
        <i x="236" s="1"/>
        <i x="237" s="1"/>
        <i x="238" s="1"/>
        <i x="239" s="1"/>
        <i x="240" s="1"/>
        <i x="241" s="1"/>
        <i x="242" s="1"/>
        <i x="243" s="1"/>
        <i x="244" s="1"/>
        <i x="245" s="1"/>
        <i x="246" s="1"/>
        <i x="247" s="1"/>
        <i x="248" s="1"/>
        <i x="249" s="1"/>
        <i x="250" s="1"/>
        <i x="251" s="1"/>
        <i x="252" s="1"/>
        <i x="253" s="1"/>
        <i x="254" s="1"/>
        <i x="255" s="1"/>
        <i x="256" s="1"/>
        <i x="257" s="1"/>
        <i x="258" s="1"/>
        <i x="259" s="1"/>
        <i x="260" s="1"/>
        <i x="261" s="1"/>
        <i x="262" s="1"/>
        <i x="263" s="1"/>
        <i x="264" s="1"/>
        <i x="265" s="1"/>
        <i x="266" s="1"/>
        <i x="267" s="1"/>
        <i x="268" s="1"/>
        <i x="269" s="1"/>
        <i x="270" s="1"/>
        <i x="271" s="1"/>
        <i x="272" s="1"/>
        <i x="273" s="1"/>
        <i x="274" s="1"/>
        <i x="275" s="1"/>
        <i x="276" s="1"/>
        <i x="277" s="1"/>
        <i x="278" s="1"/>
        <i x="279" s="1"/>
        <i x="280" s="1"/>
        <i x="281" s="1"/>
        <i x="282" s="1"/>
        <i x="283" s="1"/>
        <i x="284" s="1"/>
        <i x="285" s="1"/>
        <i x="286" s="1"/>
        <i x="287" s="1"/>
        <i x="288" s="1"/>
        <i x="289" s="1"/>
        <i x="290" s="1"/>
        <i x="291" s="1"/>
        <i x="292" s="1"/>
        <i x="293" s="1"/>
        <i x="294" s="1"/>
        <i x="295" s="1"/>
        <i x="296" s="1"/>
        <i x="297" s="1"/>
        <i x="298" s="1"/>
        <i x="299" s="1"/>
        <i x="300" s="1"/>
        <i x="301" s="1"/>
        <i x="302" s="1"/>
        <i x="303" s="1"/>
        <i x="304" s="1"/>
        <i x="305" s="1"/>
        <i x="306" s="1"/>
        <i x="307" s="1"/>
        <i x="308" s="1"/>
        <i x="309" s="1"/>
        <i x="310" s="1"/>
        <i x="311" s="1"/>
        <i x="312" s="1"/>
        <i x="313" s="1"/>
        <i x="314" s="1"/>
        <i x="315" s="1"/>
        <i x="316" s="1"/>
        <i x="317" s="1"/>
        <i x="318" s="1"/>
        <i x="319" s="1"/>
        <i x="320" s="1"/>
        <i x="321" s="1"/>
        <i x="322" s="1"/>
        <i x="323" s="1"/>
        <i x="324" s="1"/>
        <i x="325" s="1"/>
        <i x="326" s="1"/>
        <i x="327" s="1"/>
        <i x="328" s="1"/>
        <i x="329" s="1"/>
        <i x="330" s="1"/>
        <i x="331" s="1"/>
        <i x="332" s="1"/>
        <i x="333" s="1"/>
        <i x="334" s="1"/>
        <i x="335" s="1"/>
        <i x="336" s="1"/>
        <i x="337" s="1"/>
        <i x="338" s="1"/>
        <i x="339" s="1"/>
        <i x="340" s="1"/>
        <i x="341" s="1"/>
        <i x="342" s="1"/>
        <i x="343" s="1"/>
        <i x="344" s="1"/>
        <i x="345" s="1"/>
        <i x="346" s="1"/>
        <i x="347" s="1"/>
        <i x="348" s="1"/>
        <i x="349" s="1"/>
        <i x="350" s="1"/>
        <i x="351" s="1"/>
        <i x="352" s="1"/>
        <i x="353" s="1"/>
        <i x="354" s="1"/>
        <i x="355" s="1"/>
        <i x="356" s="1"/>
        <i x="357" s="1"/>
        <i x="358" s="1"/>
        <i x="359" s="1"/>
        <i x="360" s="1"/>
        <i x="361" s="1"/>
        <i x="362" s="1"/>
        <i x="363" s="1"/>
        <i x="364" s="1"/>
        <i x="365" s="1"/>
        <i x="366" s="1"/>
        <i x="367" s="1"/>
        <i x="368" s="1"/>
        <i x="369" s="1"/>
        <i x="370" s="1"/>
        <i x="371" s="1"/>
        <i x="372" s="1"/>
        <i x="373" s="1"/>
        <i x="374" s="1"/>
        <i x="375" s="1"/>
        <i x="376" s="1"/>
        <i x="377" s="1"/>
        <i x="378" s="1"/>
        <i x="379" s="1"/>
        <i x="380" s="1"/>
        <i x="381" s="1"/>
        <i x="382" s="1"/>
        <i x="383" s="1"/>
        <i x="384" s="1"/>
        <i x="385" s="1"/>
        <i x="386" s="1"/>
        <i x="387" s="1"/>
        <i x="388" s="1"/>
        <i x="389" s="1"/>
        <i x="390" s="1"/>
        <i x="391" s="1"/>
        <i x="392" s="1"/>
        <i x="393" s="1"/>
        <i x="394" s="1"/>
        <i x="395" s="1"/>
        <i x="396" s="1"/>
        <i x="397" s="1"/>
        <i x="398" s="1"/>
        <i x="399" s="1"/>
        <i x="400" s="1"/>
        <i x="401" s="1"/>
        <i x="402" s="1"/>
        <i x="403" s="1"/>
        <i x="404" s="1"/>
        <i x="405" s="1"/>
        <i x="406" s="1"/>
        <i x="407" s="1"/>
        <i x="408" s="1"/>
        <i x="409" s="1"/>
        <i x="410" s="1"/>
        <i x="411" s="1"/>
        <i x="412" s="1"/>
        <i x="413" s="1"/>
        <i x="414" s="1"/>
        <i x="415" s="1"/>
        <i x="416" s="1"/>
        <i x="417" s="1"/>
        <i x="418" s="1"/>
        <i x="419" s="1"/>
        <i x="420" s="1"/>
        <i x="421" s="1"/>
        <i x="422" s="1"/>
        <i x="423" s="1"/>
        <i x="424" s="1"/>
        <i x="425" s="1"/>
        <i x="426" s="1"/>
        <i x="427" s="1"/>
        <i x="428" s="1"/>
        <i x="429" s="1"/>
        <i x="430" s="1"/>
        <i x="431" s="1"/>
        <i x="432" s="1"/>
        <i x="433" s="1"/>
        <i x="434" s="1"/>
        <i x="435" s="1"/>
        <i x="436" s="1"/>
        <i x="437" s="1"/>
        <i x="438" s="1"/>
        <i x="439" s="1"/>
        <i x="440" s="1"/>
        <i x="441" s="1"/>
        <i x="442" s="1"/>
        <i x="443" s="1"/>
        <i x="444" s="1"/>
        <i x="445" s="1"/>
        <i x="446" s="1"/>
        <i x="447" s="1"/>
        <i x="448" s="1"/>
        <i x="449" s="1"/>
        <i x="450" s="1"/>
        <i x="451" s="1"/>
        <i x="452" s="1"/>
        <i x="453" s="1"/>
        <i x="454" s="1"/>
        <i x="455" s="1"/>
        <i x="456" s="1"/>
        <i x="457" s="1"/>
        <i x="458" s="1"/>
        <i x="459" s="1"/>
        <i x="460" s="1"/>
        <i x="461" s="1"/>
        <i x="462" s="1"/>
        <i x="463" s="1"/>
        <i x="464" s="1"/>
        <i x="465" s="1"/>
        <i x="466" s="1"/>
        <i x="467" s="1"/>
        <i x="468" s="1"/>
        <i x="469" s="1"/>
        <i x="470" s="1"/>
        <i x="471" s="1"/>
        <i x="472" s="1"/>
        <i x="473" s="1"/>
        <i x="474" s="1"/>
        <i x="475" s="1"/>
        <i x="476" s="1"/>
        <i x="477" s="1"/>
        <i x="478" s="1"/>
        <i x="479" s="1"/>
        <i x="480" s="1"/>
        <i x="481" s="1"/>
        <i x="482" s="1"/>
        <i x="483" s="1"/>
        <i x="484" s="1"/>
        <i x="485" s="1"/>
        <i x="486" s="1"/>
        <i x="487" s="1"/>
        <i x="488" s="1"/>
        <i x="489" s="1"/>
        <i x="490" s="1"/>
        <i x="491" s="1"/>
        <i x="492" s="1"/>
        <i x="493" s="1"/>
        <i x="494" s="1"/>
        <i x="495" s="1"/>
        <i x="496" s="1"/>
        <i x="497" s="1"/>
        <i x="498" s="1"/>
        <i x="499" s="1"/>
        <i x="500" s="1"/>
        <i x="501" s="1"/>
        <i x="502" s="1"/>
        <i x="503" s="1"/>
        <i x="504" s="1"/>
        <i x="505" s="1"/>
        <i x="506" s="1"/>
        <i x="507" s="1"/>
        <i x="508" s="1"/>
        <i x="509" s="1"/>
        <i x="510" s="1"/>
        <i x="511" s="1"/>
        <i x="512" s="1"/>
        <i x="513" s="1"/>
        <i x="514" s="1"/>
        <i x="515" s="1"/>
        <i x="516" s="1"/>
        <i x="517" s="1"/>
        <i x="518" s="1"/>
        <i x="519" s="1"/>
        <i x="520" s="1"/>
        <i x="521" s="1"/>
        <i x="522" s="1"/>
        <i x="523" s="1"/>
        <i x="524" s="1"/>
        <i x="525" s="1"/>
        <i x="526" s="1"/>
        <i x="527" s="1"/>
        <i x="528" s="1"/>
        <i x="529" s="1"/>
        <i x="530" s="1"/>
        <i x="531" s="1"/>
        <i x="532" s="1"/>
        <i x="533" s="1"/>
        <i x="534" s="1"/>
        <i x="535" s="1"/>
        <i x="536" s="1"/>
        <i x="537" s="1"/>
        <i x="538" s="1"/>
        <i x="539" s="1"/>
        <i x="540" s="1"/>
        <i x="541" s="1"/>
        <i x="542" s="1"/>
        <i x="543" s="1"/>
        <i x="544" s="1"/>
        <i x="545" s="1"/>
        <i x="546" s="1"/>
        <i x="547" s="1"/>
        <i x="548" s="1"/>
        <i x="549" s="1"/>
        <i x="550" s="1"/>
        <i x="551" s="1"/>
        <i x="552" s="1"/>
        <i x="553" s="1"/>
        <i x="554" s="1"/>
        <i x="555" s="1"/>
        <i x="556" s="1"/>
        <i x="557" s="1"/>
        <i x="558" s="1"/>
        <i x="559" s="1"/>
        <i x="560" s="1"/>
        <i x="561" s="1"/>
        <i x="562" s="1"/>
        <i x="563" s="1"/>
        <i x="564" s="1"/>
        <i x="565" s="1"/>
        <i x="566" s="1"/>
        <i x="567" s="1"/>
        <i x="568" s="1"/>
        <i x="569" s="1"/>
        <i x="570" s="1"/>
        <i x="571" s="1"/>
        <i x="572" s="1"/>
        <i x="573" s="1"/>
        <i x="574" s="1"/>
        <i x="575" s="1"/>
        <i x="576" s="1"/>
        <i x="577" s="1"/>
        <i x="578" s="1"/>
        <i x="579" s="1"/>
        <i x="580" s="1"/>
        <i x="581" s="1"/>
        <i x="582" s="1"/>
        <i x="583" s="1"/>
        <i x="584" s="1"/>
        <i x="585" s="1"/>
        <i x="586" s="1"/>
        <i x="587" s="1"/>
        <i x="588" s="1"/>
        <i x="589" s="1"/>
        <i x="590" s="1"/>
        <i x="591" s="1"/>
        <i x="592" s="1"/>
        <i x="593" s="1"/>
        <i x="594" s="1"/>
        <i x="595" s="1"/>
        <i x="596" s="1"/>
        <i x="597" s="1"/>
        <i x="598" s="1"/>
        <i x="599" s="1"/>
        <i x="600" s="1"/>
        <i x="601" s="1"/>
        <i x="602" s="1"/>
        <i x="603" s="1"/>
        <i x="604" s="1"/>
        <i x="605" s="1"/>
        <i x="606" s="1"/>
        <i x="607" s="1"/>
        <i x="608" s="1"/>
        <i x="609" s="1"/>
        <i x="610" s="1"/>
        <i x="611" s="1"/>
        <i x="612" s="1"/>
        <i x="613" s="1"/>
        <i x="614" s="1"/>
        <i x="615" s="1"/>
        <i x="616" s="1"/>
        <i x="617" s="1"/>
        <i x="618" s="1"/>
        <i x="619" s="1"/>
        <i x="620" s="1"/>
        <i x="621" s="1"/>
        <i x="622" s="1"/>
        <i x="623" s="1"/>
        <i x="624" s="1"/>
        <i x="625" s="1"/>
        <i x="626" s="1"/>
        <i x="627" s="1"/>
        <i x="628" s="1"/>
        <i x="629" s="1"/>
        <i x="630" s="1"/>
        <i x="631" s="1"/>
        <i x="632" s="1"/>
        <i x="633" s="1"/>
        <i x="634" s="1"/>
        <i x="635" s="1"/>
        <i x="636" s="1"/>
        <i x="637" s="1"/>
        <i x="638" s="1"/>
        <i x="639" s="1"/>
        <i x="640" s="1"/>
        <i x="641" s="1"/>
        <i x="642" s="1"/>
        <i x="643" s="1"/>
        <i x="644" s="1"/>
        <i x="645" s="1"/>
        <i x="646" s="1"/>
        <i x="647" s="1"/>
        <i x="648" s="1"/>
        <i x="649" s="1"/>
        <i x="650" s="1"/>
        <i x="651" s="1"/>
        <i x="652" s="1"/>
        <i x="653" s="1"/>
        <i x="654" s="1"/>
        <i x="655" s="1"/>
        <i x="656" s="1"/>
        <i x="657" s="1"/>
        <i x="658" s="1"/>
        <i x="659" s="1"/>
        <i x="660" s="1"/>
        <i x="661" s="1"/>
        <i x="662" s="1"/>
        <i x="663" s="1"/>
        <i x="664" s="1"/>
        <i x="665" s="1"/>
        <i x="666" s="1"/>
        <i x="667" s="1"/>
        <i x="668" s="1"/>
        <i x="669" s="1"/>
        <i x="670" s="1"/>
        <i x="671" s="1"/>
        <i x="672" s="1"/>
        <i x="673" s="1"/>
        <i x="674" s="1"/>
        <i x="675" s="1"/>
        <i x="676" s="1"/>
        <i x="677" s="1"/>
        <i x="678" s="1"/>
        <i x="679" s="1"/>
        <i x="680" s="1"/>
        <i x="681" s="1"/>
        <i x="682" s="1"/>
        <i x="683" s="1"/>
        <i x="684" s="1"/>
        <i x="685" s="1"/>
        <i x="686" s="1"/>
        <i x="687" s="1"/>
        <i x="688" s="1"/>
        <i x="689" s="1"/>
        <i x="690" s="1"/>
        <i x="691" s="1"/>
        <i x="692" s="1"/>
        <i x="693" s="1"/>
        <i x="694" s="1"/>
        <i x="695" s="1"/>
        <i x="696" s="1"/>
        <i x="697" s="1"/>
        <i x="698" s="1"/>
        <i x="699" s="1"/>
        <i x="700" s="1"/>
        <i x="701" s="1"/>
        <i x="702" s="1"/>
        <i x="703" s="1"/>
        <i x="704" s="1"/>
        <i x="705" s="1"/>
        <i x="706" s="1"/>
        <i x="707" s="1"/>
        <i x="708" s="1"/>
        <i x="709" s="1"/>
        <i x="710" s="1"/>
        <i x="711" s="1"/>
        <i x="712" s="1"/>
        <i x="713" s="1"/>
        <i x="714" s="1"/>
        <i x="715" s="1"/>
        <i x="716" s="1"/>
        <i x="717" s="1"/>
        <i x="718" s="1"/>
        <i x="719" s="1"/>
        <i x="720" s="1"/>
        <i x="721" s="1"/>
        <i x="722" s="1"/>
        <i x="723" s="1"/>
        <i x="724" s="1"/>
        <i x="725" s="1"/>
        <i x="726" s="1"/>
        <i x="727" s="1"/>
        <i x="728" s="1"/>
        <i x="729" s="1"/>
        <i x="730" s="1"/>
        <i x="731" s="1"/>
        <i x="732" s="1"/>
        <i x="733" s="1"/>
        <i x="734" s="1"/>
        <i x="735" s="1"/>
        <i x="736" s="1"/>
        <i x="737" s="1"/>
        <i x="738" s="1"/>
        <i x="739" s="1"/>
        <i x="740" s="1"/>
        <i x="741" s="1"/>
        <i x="742" s="1"/>
        <i x="743" s="1"/>
        <i x="744" s="1"/>
        <i x="745" s="1"/>
        <i x="746" s="1"/>
        <i x="747" s="1"/>
        <i x="748" s="1"/>
        <i x="749" s="1"/>
        <i x="750" s="1"/>
        <i x="751" s="1"/>
        <i x="752" s="1"/>
        <i x="753" s="1"/>
        <i x="754" s="1"/>
        <i x="755" s="1"/>
        <i x="756" s="1"/>
        <i x="757" s="1"/>
        <i x="758" s="1"/>
        <i x="759" s="1"/>
        <i x="760" s="1"/>
        <i x="761" s="1"/>
        <i x="762" s="1"/>
        <i x="763" s="1"/>
        <i x="764" s="1"/>
        <i x="765" s="1"/>
        <i x="766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de_Servicio1" xr10:uid="{1E366664-E41F-41CC-AD9E-1AC186565F2B}" sourceName="Tipo de Servicio">
  <pivotTables>
    <pivotTable tabId="2" name="TablaDinámica3"/>
  </pivotTables>
  <data>
    <tabular pivotCacheId="817182516">
      <items count="3">
        <i x="0" s="1"/>
        <i x="2" s="1"/>
        <i x="1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ía_de_la_semana" xr10:uid="{A25EF5D1-CBE4-43E1-AE1A-395C714CCF0C}" sourceName="Día de la semana">
  <pivotTables>
    <pivotTable tabId="2" name="TablaDinámica3"/>
  </pivotTables>
  <data>
    <tabular pivotCacheId="817182516">
      <items count="7">
        <i x="2" s="1"/>
        <i x="3" s="1"/>
        <i x="4" s="1"/>
        <i x="5" s="1"/>
        <i x="6" s="1"/>
        <i x="0" s="1"/>
        <i x="1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gresos1" xr10:uid="{2E96FF59-D3CA-4CEF-A21F-2DD260E35F38}" sourceName="Ingresos">
  <pivotTables>
    <pivotTable tabId="2" name="TablaDinámica3"/>
  </pivotTables>
  <data>
    <tabular pivotCacheId="817182516">
      <items count="751">
        <i x="36" s="1"/>
        <i x="408" s="1"/>
        <i x="252" s="1"/>
        <i x="314" s="1"/>
        <i x="487" s="1"/>
        <i x="247" s="1"/>
        <i x="665" s="1"/>
        <i x="406" s="1"/>
        <i x="324" s="1"/>
        <i x="302" s="1"/>
        <i x="498" s="1"/>
        <i x="687" s="1"/>
        <i x="560" s="1"/>
        <i x="649" s="1"/>
        <i x="340" s="1"/>
        <i x="428" s="1"/>
        <i x="281" s="1"/>
        <i x="366" s="1"/>
        <i x="710" s="1"/>
        <i x="286" s="1"/>
        <i x="594" s="1"/>
        <i x="110" s="1"/>
        <i x="436" s="1"/>
        <i x="650" s="1"/>
        <i x="349" s="1"/>
        <i x="238" s="1"/>
        <i x="701" s="1"/>
        <i x="395" s="1"/>
        <i x="405" s="1"/>
        <i x="310" s="1"/>
        <i x="232" s="1"/>
        <i x="193" s="1"/>
        <i x="267" s="1"/>
        <i x="166" s="1"/>
        <i x="503" s="1"/>
        <i x="626" s="1"/>
        <i x="84" s="1"/>
        <i x="730" s="1"/>
        <i x="139" s="1"/>
        <i x="119" s="1"/>
        <i x="88" s="1"/>
        <i x="679" s="1"/>
        <i x="350" s="1"/>
        <i x="611" s="1"/>
        <i x="593" s="1"/>
        <i x="15" s="1"/>
        <i x="637" s="1"/>
        <i x="426" s="1"/>
        <i x="203" s="1"/>
        <i x="421" s="1"/>
        <i x="445" s="1"/>
        <i x="368" s="1"/>
        <i x="416" s="1"/>
        <i x="179" s="1"/>
        <i x="221" s="1"/>
        <i x="740" s="1"/>
        <i x="385" s="1"/>
        <i x="121" s="1"/>
        <i x="542" s="1"/>
        <i x="379" s="1"/>
        <i x="383" s="1"/>
        <i x="217" s="1"/>
        <i x="253" s="1"/>
        <i x="128" s="1"/>
        <i x="631" s="1"/>
        <i x="370" s="1"/>
        <i x="668" s="1"/>
        <i x="549" s="1"/>
        <i x="562" s="1"/>
        <i x="567" s="1"/>
        <i x="91" s="1"/>
        <i x="496" s="1"/>
        <i x="154" s="1"/>
        <i x="82" s="1"/>
        <i x="35" s="1"/>
        <i x="177" s="1"/>
        <i x="135" s="1"/>
        <i x="514" s="1"/>
        <i x="180" s="1"/>
        <i x="501" s="1"/>
        <i x="515" s="1"/>
        <i x="76" s="1"/>
        <i x="565" s="1"/>
        <i x="671" s="1"/>
        <i x="714" s="1"/>
        <i x="389" s="1"/>
        <i x="741" s="1"/>
        <i x="43" s="1"/>
        <i x="225" s="1"/>
        <i x="722" s="1"/>
        <i x="674" s="1"/>
        <i x="707" s="1"/>
        <i x="24" s="1"/>
        <i x="26" s="1"/>
        <i x="373" s="1"/>
        <i x="411" s="1"/>
        <i x="150" s="1"/>
        <i x="220" s="1"/>
        <i x="115" s="1"/>
        <i x="739" s="1"/>
        <i x="472" s="1"/>
        <i x="595" s="1"/>
        <i x="137" s="1"/>
        <i x="670" s="1"/>
        <i x="427" s="1"/>
        <i x="629" s="1"/>
        <i x="572" s="1"/>
        <i x="230" s="1"/>
        <i x="329" s="1"/>
        <i x="686" s="1"/>
        <i x="493" s="1"/>
        <i x="79" s="1"/>
        <i x="236" s="1"/>
        <i x="564" s="1"/>
        <i x="588" s="1"/>
        <i x="482" s="1"/>
        <i x="30" s="1"/>
        <i x="202" s="1"/>
        <i x="292" s="1"/>
        <i x="102" s="1"/>
        <i x="61" s="1"/>
        <i x="420" s="1"/>
        <i x="372" s="1"/>
        <i x="160" s="1"/>
        <i x="164" s="1"/>
        <i x="543" s="1"/>
        <i x="695" s="1"/>
        <i x="70" s="1"/>
        <i x="104" s="1"/>
        <i x="272" s="1"/>
        <i x="190" s="1"/>
        <i x="264" s="1"/>
        <i x="54" s="1"/>
        <i x="4" s="1"/>
        <i x="469" s="1"/>
        <i x="524" s="1"/>
        <i x="198" s="1"/>
        <i x="307" s="1"/>
        <i x="48" s="1"/>
        <i x="278" s="1"/>
        <i x="174" s="1"/>
        <i x="516" s="1"/>
        <i x="473" s="1"/>
        <i x="471" s="1"/>
        <i x="732" s="1"/>
        <i x="463" s="1"/>
        <i x="303" s="1"/>
        <i x="90" s="1"/>
        <i x="322" s="1"/>
        <i x="388" s="1"/>
        <i x="435" s="1"/>
        <i x="506" s="1"/>
        <i x="691" s="1"/>
        <i x="497" s="1"/>
        <i x="682" s="1"/>
        <i x="5" s="1"/>
        <i x="592" s="1"/>
        <i x="186" s="1"/>
        <i x="18" s="1"/>
        <i x="201" s="1"/>
        <i x="111" s="1"/>
        <i x="474" s="1"/>
        <i x="141" s="1"/>
        <i x="689" s="1"/>
        <i x="599" s="1"/>
        <i x="284" s="1"/>
        <i x="403" s="1"/>
        <i x="101" s="1"/>
        <i x="422" s="1"/>
        <i x="144" s="1"/>
        <i x="1" s="1"/>
        <i x="727" s="1"/>
        <i x="413" s="1"/>
        <i x="159" s="1"/>
        <i x="512" s="1"/>
        <i x="273" s="1"/>
        <i x="557" s="1"/>
        <i x="125" s="1"/>
        <i x="235" s="1"/>
        <i x="747" s="1"/>
        <i x="705" s="1"/>
        <i x="615" s="1"/>
        <i x="404" s="1"/>
        <i x="439" s="1"/>
        <i x="735" s="1"/>
        <i x="676" s="1"/>
        <i x="376" s="1"/>
        <i x="627" s="1"/>
        <i x="192" s="1"/>
        <i x="341" s="1"/>
        <i x="172" s="1"/>
        <i x="12" s="1"/>
        <i x="356" s="1"/>
        <i x="318" s="1"/>
        <i x="282" s="1"/>
        <i x="453" s="1"/>
        <i x="134" s="1"/>
        <i x="277" s="1"/>
        <i x="145" s="1"/>
        <i x="664" s="1"/>
        <i x="266" s="1"/>
        <i x="580" s="1"/>
        <i x="56" s="1"/>
        <i x="170" s="1"/>
        <i x="361" s="1"/>
        <i x="288" s="1"/>
        <i x="381" s="1"/>
        <i x="638" s="1"/>
        <i x="531" s="1"/>
        <i x="371" s="1"/>
        <i x="244" s="1"/>
        <i x="210" s="1"/>
        <i x="369" s="1"/>
        <i x="71" s="1"/>
        <i x="256" s="1"/>
        <i x="449" s="1"/>
        <i x="343" s="1"/>
        <i x="641" s="1"/>
        <i x="390" s="1"/>
        <i x="669" s="1"/>
        <i x="400" s="1"/>
        <i x="342" s="1"/>
        <i x="80" s="1"/>
        <i x="75" s="1"/>
        <i x="183" s="1"/>
        <i x="234" s="1"/>
        <i x="333" s="1"/>
        <i x="510" s="1"/>
        <i x="364" s="1"/>
        <i x="45" s="1"/>
        <i x="452" s="1"/>
        <i x="558" s="1"/>
        <i x="434" s="1"/>
        <i x="458" s="1"/>
        <i x="451" s="1"/>
        <i x="398" s="1"/>
        <i x="552" s="1"/>
        <i x="621" s="1"/>
        <i x="10" s="1"/>
        <i x="440" s="1"/>
        <i x="279" s="1"/>
        <i x="58" s="1"/>
        <i x="338" s="1"/>
        <i x="642" s="1"/>
        <i x="596" s="1"/>
        <i x="731" s="1"/>
        <i x="248" s="1"/>
        <i x="563" s="1"/>
        <i x="430" s="1"/>
        <i x="546" s="1"/>
        <i x="556" s="1"/>
        <i x="335" s="1"/>
        <i x="262" s="1"/>
        <i x="702" s="1"/>
        <i x="535" s="1"/>
        <i x="33" s="1"/>
        <i x="120" s="1"/>
        <i x="460" s="1"/>
        <i x="268" s="1"/>
        <i x="511" s="1"/>
        <i x="746" s="1"/>
        <i x="505" s="1"/>
        <i x="214" s="1"/>
        <i x="246" s="1"/>
        <i x="255" s="1"/>
        <i x="380" s="1"/>
        <i x="85" s="1"/>
        <i x="713" s="1"/>
        <i x="219" s="1"/>
        <i x="577" s="1"/>
        <i x="489" s="1"/>
        <i x="163" s="1"/>
        <i x="653" s="1"/>
        <i x="606" s="1"/>
        <i x="424" s="1"/>
        <i x="461" s="1"/>
        <i x="678" s="1"/>
        <i x="573" s="1"/>
        <i x="27" s="1"/>
        <i x="298" s="1"/>
        <i x="270" s="1"/>
        <i x="566" s="1"/>
        <i x="25" s="1"/>
        <i x="197" s="1"/>
        <i x="143" s="1"/>
        <i x="570" s="1"/>
        <i x="29" s="1"/>
        <i x="441" s="1"/>
        <i x="377" s="1"/>
        <i x="533" s="1"/>
        <i x="608" s="1"/>
        <i x="630" s="1"/>
        <i x="733" s="1"/>
        <i x="401" s="1"/>
        <i x="240" s="1"/>
        <i x="684" s="1"/>
        <i x="316" s="1"/>
        <i x="720" s="1"/>
        <i x="532" s="1"/>
        <i x="547" s="1"/>
        <i x="355" s="1"/>
        <i x="359" s="1"/>
        <i x="743" s="1"/>
        <i x="645" s="1"/>
        <i x="328" s="1"/>
        <i x="117" s="1"/>
        <i x="249" s="1"/>
        <i x="68" s="1"/>
        <i x="86" s="1"/>
        <i x="712" s="1"/>
        <i x="106" s="1"/>
        <i x="605" s="1"/>
        <i x="589" s="1"/>
        <i x="423" s="1"/>
        <i x="604" s="1"/>
        <i x="745" s="1"/>
        <i x="195" s="1"/>
        <i x="16" s="1"/>
        <i x="306" s="1"/>
        <i x="132" s="1"/>
        <i x="468" s="1"/>
        <i x="462" s="1"/>
        <i x="721" s="1"/>
        <i x="616" s="1"/>
        <i x="41" s="1"/>
        <i x="537" s="1"/>
        <i x="226" s="1"/>
        <i x="480" s="1"/>
        <i x="386" s="1"/>
        <i x="276" s="1"/>
        <i x="99" s="1"/>
        <i x="647" s="1"/>
        <i x="410" s="1"/>
        <i x="620" s="1"/>
        <i x="706" s="1"/>
        <i x="73" s="1"/>
        <i x="447" s="1"/>
        <i x="648" s="1"/>
        <i x="520" s="1"/>
        <i x="688" s="1"/>
        <i x="127" s="1"/>
        <i x="331" s="1"/>
        <i x="646" s="1"/>
        <i x="601" s="1"/>
        <i x="613" s="1"/>
        <i x="610" s="1"/>
        <i x="38" s="1"/>
        <i x="660" s="1"/>
        <i x="103" s="1"/>
        <i x="118" s="1"/>
        <i x="258" s="1"/>
        <i x="415" s="1"/>
        <i x="320" s="1"/>
        <i x="619" s="1"/>
        <i x="269" s="1"/>
        <i x="378" s="1"/>
        <i x="555" s="1"/>
        <i x="374" s="1"/>
        <i x="726" s="1"/>
        <i x="69" s="1"/>
        <i x="78" s="1"/>
        <i x="362" s="1"/>
        <i x="152" s="1"/>
        <i x="39" s="1"/>
        <i x="153" s="1"/>
        <i x="323" s="1"/>
        <i x="459" s="1"/>
        <i x="263" s="1"/>
        <i x="575" s="1"/>
        <i x="259" s="1"/>
        <i x="576" s="1"/>
        <i x="285" s="1"/>
        <i x="317" s="1"/>
        <i x="9" s="1"/>
        <i x="308" s="1"/>
        <i x="254" s="1"/>
        <i x="239" s="1"/>
        <i x="500" s="1"/>
        <i x="659" s="1"/>
        <i x="455" s="1"/>
        <i x="301" s="1"/>
        <i x="490" s="1"/>
        <i x="693" s="1"/>
        <i x="456" s="1"/>
        <i x="443" s="1"/>
        <i x="504" s="1"/>
        <i x="709" s="1"/>
        <i x="44" s="1"/>
        <i x="446" s="1"/>
        <i x="521" s="1"/>
        <i x="167" s="1"/>
        <i x="271" s="1"/>
        <i x="392" s="1"/>
        <i x="622" s="1"/>
        <i x="478" s="1"/>
        <i x="87" s="1"/>
        <i x="375" s="1"/>
        <i x="527" s="1"/>
        <i x="491" s="1"/>
        <i x="173" s="1"/>
        <i x="97" s="1"/>
        <i x="438" s="1"/>
        <i x="492" s="1"/>
        <i x="499" s="1"/>
        <i x="149" s="1"/>
        <i x="663" s="1"/>
        <i x="672" s="1"/>
        <i x="241" s="1"/>
        <i x="74" s="1"/>
        <i x="332" s="1"/>
        <i x="569" s="1"/>
        <i x="22" s="1"/>
        <i x="725" s="1"/>
        <i x="409" s="1"/>
        <i x="470" s="1"/>
        <i x="93" s="1"/>
        <i x="213" s="1"/>
        <i x="13" s="1"/>
        <i x="407" s="1"/>
        <i x="700" s="1"/>
        <i x="345" s="1"/>
        <i x="486" s="1"/>
        <i x="208" s="1"/>
        <i x="602" s="1"/>
        <i x="718" s="1"/>
        <i x="677" s="1"/>
        <i x="488" s="1"/>
        <i x="609" s="1"/>
        <i x="494" s="1"/>
        <i x="98" s="1"/>
        <i x="311" s="1"/>
        <i x="158" s="1"/>
        <i x="274" s="1"/>
        <i x="6" s="1"/>
        <i x="612" s="1"/>
        <i x="475" s="1"/>
        <i x="96" s="1"/>
        <i x="46" s="1"/>
        <i x="525" s="1"/>
        <i x="175" s="1"/>
        <i x="100" s="1"/>
        <i x="483" s="1"/>
        <i x="425" s="1"/>
        <i x="391" s="1"/>
        <i x="750" s="1"/>
        <i x="579" s="1"/>
        <i x="457" s="1"/>
        <i x="585" s="1"/>
        <i x="169" s="1"/>
        <i x="541" s="1"/>
        <i x="384" s="1"/>
        <i x="717" s="1"/>
        <i x="60" s="1"/>
        <i x="216" s="1"/>
        <i x="414" s="1"/>
        <i x="655" s="1"/>
        <i x="189" s="1"/>
        <i x="257" s="1"/>
        <i x="321" s="1"/>
        <i x="0" s="1"/>
        <i x="367" s="1"/>
        <i x="708" s="1"/>
        <i x="625" s="1"/>
        <i x="28" s="1"/>
        <i x="280" s="1"/>
        <i x="639" s="1"/>
        <i x="538" s="1"/>
        <i x="250" s="1"/>
        <i x="399" s="1"/>
        <i x="550" s="1"/>
        <i x="736" s="1"/>
        <i x="518" s="1"/>
        <i x="330" s="1"/>
        <i x="419" s="1"/>
        <i x="744" s="1"/>
        <i x="312" s="1"/>
        <i x="652" s="1"/>
        <i x="261" s="1"/>
        <i x="344" s="1"/>
        <i x="635" s="1"/>
        <i x="465" s="1"/>
        <i x="212" s="1"/>
        <i x="57" s="1"/>
        <i x="165" s="1"/>
        <i x="351" s="1"/>
        <i x="81" s="1"/>
        <i x="582" s="1"/>
        <i x="2" s="1"/>
        <i x="200" s="1"/>
        <i x="142" s="1"/>
        <i x="529" s="1"/>
        <i x="140" s="1"/>
        <i x="536" s="1"/>
        <i x="749" s="1"/>
        <i x="476" s="1"/>
        <i x="148" s="1"/>
        <i x="675" s="1"/>
        <i x="129" s="1"/>
        <i x="464" s="1"/>
        <i x="584" s="1"/>
        <i x="442" s="1"/>
        <i x="353" s="1"/>
        <i x="454" s="1"/>
        <i x="336" s="1"/>
        <i x="313" s="1"/>
        <i x="429" s="1"/>
        <i x="222" s="1"/>
        <i x="554" s="1"/>
        <i x="571" s="1"/>
        <i x="666" s="1"/>
        <i x="396" s="1"/>
        <i x="358" s="1"/>
        <i x="229" s="1"/>
        <i x="431" s="1"/>
        <i x="124" s="1"/>
        <i x="47" s="1"/>
        <i x="95" s="1"/>
        <i x="215" s="1"/>
        <i x="305" s="1"/>
        <i x="352" s="1"/>
        <i x="703" s="1"/>
        <i x="123" s="1"/>
        <i x="327" s="1"/>
        <i x="94" s="1"/>
        <i x="207" s="1"/>
        <i x="437" s="1"/>
        <i x="19" s="1"/>
        <i x="63" s="1"/>
        <i x="52" s="1"/>
        <i x="223" s="1"/>
        <i x="348" s="1"/>
        <i x="218" s="1"/>
        <i x="108" s="1"/>
        <i x="295" s="1"/>
        <i x="107" s="1"/>
        <i x="559" s="1"/>
        <i x="178" s="1"/>
        <i x="502" s="1"/>
        <i x="544" s="1"/>
        <i x="55" s="1"/>
        <i x="397" s="1"/>
        <i x="591" s="1"/>
        <i x="694" s="1"/>
        <i x="8" s="1"/>
        <i x="339" s="1"/>
        <i x="654" s="1"/>
        <i x="205" s="1"/>
        <i x="162" s="1"/>
        <i x="3" s="1"/>
        <i x="293" s="1"/>
        <i x="614" s="1"/>
        <i x="692" s="1"/>
        <i x="40" s="1"/>
        <i x="734" s="1"/>
        <i x="651" s="1"/>
        <i x="628" s="1"/>
        <i x="583" s="1"/>
        <i x="387" s="1"/>
        <i x="64" s="1"/>
        <i x="716" s="1"/>
        <i x="131" s="1"/>
        <i x="477" s="1"/>
        <i x="109" s="1"/>
        <i x="138" s="1"/>
        <i x="658" s="1"/>
        <i x="643" s="1"/>
        <i x="337" s="1"/>
        <i x="545" s="1"/>
        <i x="681" s="1"/>
        <i x="509" s="1"/>
        <i x="690" s="1"/>
        <i x="185" s="1"/>
        <i x="450" s="1"/>
        <i x="171" s="1"/>
        <i x="299" s="1"/>
        <i x="204" s="1"/>
        <i x="481" s="1"/>
        <i x="667" s="1"/>
        <i x="673" s="1"/>
        <i x="182" s="1"/>
        <i x="634" s="1"/>
        <i x="711" s="1"/>
        <i x="34" s="1"/>
        <i x="227" s="1"/>
        <i x="513" s="1"/>
        <i x="199" s="1"/>
        <i x="661" s="1"/>
        <i x="260" s="1"/>
        <i x="433" s="1"/>
        <i x="365" s="1"/>
        <i x="122" s="1"/>
        <i x="680" s="1"/>
        <i x="194" s="1"/>
        <i x="187" s="1"/>
        <i x="283" s="1"/>
        <i x="517" s="1"/>
        <i x="393" s="1"/>
        <i x="42" s="1"/>
        <i x="231" s="1"/>
        <i x="662" s="1"/>
        <i x="697" s="1"/>
        <i x="528" s="1"/>
        <i x="130" s="1"/>
        <i x="738" s="1"/>
        <i x="467" s="1"/>
        <i x="644" s="1"/>
        <i x="479" s="1"/>
        <i x="31" s="1"/>
        <i x="347" s="1"/>
        <i x="297" s="1"/>
        <i x="176" s="1"/>
        <i x="640" s="1"/>
        <i x="188" s="1"/>
        <i x="719" s="1"/>
        <i x="394" s="1"/>
        <i x="147" s="1"/>
        <i x="685" s="1"/>
        <i x="245" s="1"/>
        <i x="590" s="1"/>
        <i x="275" s="1"/>
        <i x="191" s="1"/>
        <i x="151" s="1"/>
        <i x="325" s="1"/>
        <i x="729" s="1"/>
        <i x="534" s="1"/>
        <i x="617" s="1"/>
        <i x="540" s="1"/>
        <i x="624" s="1"/>
        <i x="657" s="1"/>
        <i x="206" s="1"/>
        <i x="72" s="1"/>
        <i x="289" s="1"/>
        <i x="326" s="1"/>
        <i x="360" s="1"/>
        <i x="418" s="1"/>
        <i x="346" s="1"/>
        <i x="37" s="1"/>
        <i x="402" s="1"/>
        <i x="224" s="1"/>
        <i x="319" s="1"/>
        <i x="14" s="1"/>
        <i x="539" s="1"/>
        <i x="495" s="1"/>
        <i x="83" s="1"/>
        <i x="597" s="1"/>
        <i x="530" s="1"/>
        <i x="683" s="1"/>
        <i x="561" s="1"/>
        <i x="304" s="1"/>
        <i x="432" s="1"/>
        <i x="607" s="1"/>
        <i x="228" s="1"/>
        <i x="578" s="1"/>
        <i x="523" s="1"/>
        <i x="146" s="1"/>
        <i x="116" s="1"/>
        <i x="21" s="1"/>
        <i x="526" s="1"/>
        <i x="211" s="1"/>
        <i x="466" s="1"/>
        <i x="49" s="1"/>
        <i x="485" s="1"/>
        <i x="66" s="1"/>
        <i x="581" s="1"/>
        <i x="748" s="1"/>
        <i x="209" s="1"/>
        <i x="704" s="1"/>
        <i x="67" s="1"/>
        <i x="551" s="1"/>
        <i x="181" s="1"/>
        <i x="623" s="1"/>
        <i x="168" s="1"/>
        <i x="136" s="1"/>
        <i x="23" s="1"/>
        <i x="632" s="1"/>
        <i x="354" s="1"/>
        <i x="444" s="1"/>
        <i x="412" s="1"/>
        <i x="196" s="1"/>
        <i x="309" s="1"/>
        <i x="633" s="1"/>
        <i x="287" s="1"/>
        <i x="699" s="1"/>
        <i x="363" s="1"/>
        <i x="65" s="1"/>
        <i x="294" s="1"/>
        <i x="636" s="1"/>
        <i x="519" s="1"/>
        <i x="568" s="1"/>
        <i x="507" s="1"/>
        <i x="737" s="1"/>
        <i x="92" s="1"/>
        <i x="587" s="1"/>
        <i x="448" s="1"/>
        <i x="113" s="1"/>
        <i x="17" s="1"/>
        <i x="59" s="1"/>
        <i x="698" s="1"/>
        <i x="161" s="1"/>
        <i x="184" s="1"/>
        <i x="242" s="1"/>
        <i x="126" s="1"/>
        <i x="357" s="1"/>
        <i x="265" s="1"/>
        <i x="7" s="1"/>
        <i x="112" s="1"/>
        <i x="291" s="1"/>
        <i x="20" s="1"/>
        <i x="133" s="1"/>
        <i x="417" s="1"/>
        <i x="233" s="1"/>
        <i x="553" s="1"/>
        <i x="484" s="1"/>
        <i x="315" s="1"/>
        <i x="155" s="1"/>
        <i x="53" s="1"/>
        <i x="157" s="1"/>
        <i x="300" s="1"/>
        <i x="656" s="1"/>
        <i x="105" s="1"/>
        <i x="728" s="1"/>
        <i x="51" s="1"/>
        <i x="598" s="1"/>
        <i x="586" s="1"/>
        <i x="723" s="1"/>
        <i x="548" s="1"/>
        <i x="334" s="1"/>
        <i x="50" s="1"/>
        <i x="574" s="1"/>
        <i x="522" s="1"/>
        <i x="114" s="1"/>
        <i x="382" s="1"/>
        <i x="62" s="1"/>
        <i x="508" s="1"/>
        <i x="724" s="1"/>
        <i x="32" s="1"/>
        <i x="237" s="1"/>
        <i x="296" s="1"/>
        <i x="89" s="1"/>
        <i x="251" s="1"/>
        <i x="77" s="1"/>
        <i x="603" s="1"/>
        <i x="290" s="1"/>
        <i x="715" s="1"/>
        <i x="600" s="1"/>
        <i x="742" s="1"/>
        <i x="156" s="1"/>
        <i x="243" s="1"/>
        <i x="11" s="1"/>
        <i x="618" s="1"/>
        <i x="696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ís_de_Origen" xr10:uid="{4A6FAFA1-AB06-47D1-99BE-70E54DACFBAC}" sourceName="País de Origen">
  <pivotTables>
    <pivotTable tabId="2" name="TablaDinámica5"/>
  </pivotTables>
  <data>
    <tabular pivotCacheId="817182516">
      <items count="11">
        <i x="10" s="1"/>
        <i x="6" s="1"/>
        <i x="2" s="1"/>
        <i x="9" s="1"/>
        <i x="1" s="1"/>
        <i x="8" s="1"/>
        <i x="0" s="1"/>
        <i x="3" s="1"/>
        <i x="4" s="1"/>
        <i x="7" s="1"/>
        <i x="5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gresos2" xr10:uid="{5C39C8D3-C745-4DC4-8BB4-B4A331DCEEF8}" sourceName="Ingresos">
  <pivotTables>
    <pivotTable tabId="2" name="TablaDinámica5"/>
  </pivotTables>
  <data>
    <tabular pivotCacheId="817182516">
      <items count="751">
        <i x="36" s="1"/>
        <i x="408" s="1"/>
        <i x="252" s="1"/>
        <i x="314" s="1"/>
        <i x="487" s="1"/>
        <i x="247" s="1"/>
        <i x="665" s="1"/>
        <i x="406" s="1"/>
        <i x="324" s="1"/>
        <i x="302" s="1"/>
        <i x="498" s="1"/>
        <i x="687" s="1"/>
        <i x="560" s="1"/>
        <i x="649" s="1"/>
        <i x="340" s="1"/>
        <i x="428" s="1"/>
        <i x="281" s="1"/>
        <i x="366" s="1"/>
        <i x="710" s="1"/>
        <i x="286" s="1"/>
        <i x="594" s="1"/>
        <i x="110" s="1"/>
        <i x="436" s="1"/>
        <i x="650" s="1"/>
        <i x="349" s="1"/>
        <i x="238" s="1"/>
        <i x="701" s="1"/>
        <i x="395" s="1"/>
        <i x="405" s="1"/>
        <i x="310" s="1"/>
        <i x="232" s="1"/>
        <i x="193" s="1"/>
        <i x="267" s="1"/>
        <i x="166" s="1"/>
        <i x="503" s="1"/>
        <i x="626" s="1"/>
        <i x="84" s="1"/>
        <i x="730" s="1"/>
        <i x="139" s="1"/>
        <i x="119" s="1"/>
        <i x="88" s="1"/>
        <i x="679" s="1"/>
        <i x="350" s="1"/>
        <i x="611" s="1"/>
        <i x="593" s="1"/>
        <i x="15" s="1"/>
        <i x="637" s="1"/>
        <i x="426" s="1"/>
        <i x="203" s="1"/>
        <i x="421" s="1"/>
        <i x="445" s="1"/>
        <i x="368" s="1"/>
        <i x="416" s="1"/>
        <i x="179" s="1"/>
        <i x="221" s="1"/>
        <i x="740" s="1"/>
        <i x="385" s="1"/>
        <i x="121" s="1"/>
        <i x="542" s="1"/>
        <i x="379" s="1"/>
        <i x="383" s="1"/>
        <i x="217" s="1"/>
        <i x="253" s="1"/>
        <i x="128" s="1"/>
        <i x="631" s="1"/>
        <i x="370" s="1"/>
        <i x="668" s="1"/>
        <i x="549" s="1"/>
        <i x="562" s="1"/>
        <i x="567" s="1"/>
        <i x="91" s="1"/>
        <i x="496" s="1"/>
        <i x="154" s="1"/>
        <i x="82" s="1"/>
        <i x="35" s="1"/>
        <i x="177" s="1"/>
        <i x="135" s="1"/>
        <i x="514" s="1"/>
        <i x="180" s="1"/>
        <i x="501" s="1"/>
        <i x="515" s="1"/>
        <i x="76" s="1"/>
        <i x="565" s="1"/>
        <i x="671" s="1"/>
        <i x="714" s="1"/>
        <i x="389" s="1"/>
        <i x="741" s="1"/>
        <i x="43" s="1"/>
        <i x="225" s="1"/>
        <i x="722" s="1"/>
        <i x="674" s="1"/>
        <i x="707" s="1"/>
        <i x="24" s="1"/>
        <i x="26" s="1"/>
        <i x="373" s="1"/>
        <i x="411" s="1"/>
        <i x="150" s="1"/>
        <i x="220" s="1"/>
        <i x="115" s="1"/>
        <i x="739" s="1"/>
        <i x="472" s="1"/>
        <i x="595" s="1"/>
        <i x="137" s="1"/>
        <i x="670" s="1"/>
        <i x="427" s="1"/>
        <i x="629" s="1"/>
        <i x="572" s="1"/>
        <i x="230" s="1"/>
        <i x="329" s="1"/>
        <i x="686" s="1"/>
        <i x="493" s="1"/>
        <i x="79" s="1"/>
        <i x="236" s="1"/>
        <i x="564" s="1"/>
        <i x="588" s="1"/>
        <i x="482" s="1"/>
        <i x="30" s="1"/>
        <i x="202" s="1"/>
        <i x="292" s="1"/>
        <i x="102" s="1"/>
        <i x="61" s="1"/>
        <i x="420" s="1"/>
        <i x="372" s="1"/>
        <i x="160" s="1"/>
        <i x="164" s="1"/>
        <i x="543" s="1"/>
        <i x="695" s="1"/>
        <i x="70" s="1"/>
        <i x="104" s="1"/>
        <i x="272" s="1"/>
        <i x="190" s="1"/>
        <i x="264" s="1"/>
        <i x="54" s="1"/>
        <i x="4" s="1"/>
        <i x="469" s="1"/>
        <i x="524" s="1"/>
        <i x="198" s="1"/>
        <i x="307" s="1"/>
        <i x="48" s="1"/>
        <i x="278" s="1"/>
        <i x="174" s="1"/>
        <i x="516" s="1"/>
        <i x="473" s="1"/>
        <i x="471" s="1"/>
        <i x="732" s="1"/>
        <i x="463" s="1"/>
        <i x="303" s="1"/>
        <i x="90" s="1"/>
        <i x="322" s="1"/>
        <i x="388" s="1"/>
        <i x="435" s="1"/>
        <i x="506" s="1"/>
        <i x="691" s="1"/>
        <i x="497" s="1"/>
        <i x="682" s="1"/>
        <i x="5" s="1"/>
        <i x="592" s="1"/>
        <i x="186" s="1"/>
        <i x="18" s="1"/>
        <i x="201" s="1"/>
        <i x="111" s="1"/>
        <i x="474" s="1"/>
        <i x="141" s="1"/>
        <i x="689" s="1"/>
        <i x="599" s="1"/>
        <i x="284" s="1"/>
        <i x="403" s="1"/>
        <i x="101" s="1"/>
        <i x="422" s="1"/>
        <i x="144" s="1"/>
        <i x="1" s="1"/>
        <i x="727" s="1"/>
        <i x="413" s="1"/>
        <i x="159" s="1"/>
        <i x="512" s="1"/>
        <i x="273" s="1"/>
        <i x="557" s="1"/>
        <i x="125" s="1"/>
        <i x="235" s="1"/>
        <i x="747" s="1"/>
        <i x="705" s="1"/>
        <i x="615" s="1"/>
        <i x="404" s="1"/>
        <i x="439" s="1"/>
        <i x="735" s="1"/>
        <i x="676" s="1"/>
        <i x="376" s="1"/>
        <i x="627" s="1"/>
        <i x="192" s="1"/>
        <i x="341" s="1"/>
        <i x="172" s="1"/>
        <i x="12" s="1"/>
        <i x="356" s="1"/>
        <i x="318" s="1"/>
        <i x="282" s="1"/>
        <i x="453" s="1"/>
        <i x="134" s="1"/>
        <i x="277" s="1"/>
        <i x="145" s="1"/>
        <i x="664" s="1"/>
        <i x="266" s="1"/>
        <i x="580" s="1"/>
        <i x="56" s="1"/>
        <i x="170" s="1"/>
        <i x="361" s="1"/>
        <i x="288" s="1"/>
        <i x="381" s="1"/>
        <i x="638" s="1"/>
        <i x="531" s="1"/>
        <i x="371" s="1"/>
        <i x="244" s="1"/>
        <i x="210" s="1"/>
        <i x="369" s="1"/>
        <i x="71" s="1"/>
        <i x="256" s="1"/>
        <i x="449" s="1"/>
        <i x="343" s="1"/>
        <i x="641" s="1"/>
        <i x="390" s="1"/>
        <i x="669" s="1"/>
        <i x="400" s="1"/>
        <i x="342" s="1"/>
        <i x="80" s="1"/>
        <i x="75" s="1"/>
        <i x="183" s="1"/>
        <i x="234" s="1"/>
        <i x="333" s="1"/>
        <i x="510" s="1"/>
        <i x="364" s="1"/>
        <i x="45" s="1"/>
        <i x="452" s="1"/>
        <i x="558" s="1"/>
        <i x="434" s="1"/>
        <i x="458" s="1"/>
        <i x="451" s="1"/>
        <i x="398" s="1"/>
        <i x="552" s="1"/>
        <i x="621" s="1"/>
        <i x="10" s="1"/>
        <i x="440" s="1"/>
        <i x="279" s="1"/>
        <i x="58" s="1"/>
        <i x="338" s="1"/>
        <i x="642" s="1"/>
        <i x="596" s="1"/>
        <i x="731" s="1"/>
        <i x="248" s="1"/>
        <i x="563" s="1"/>
        <i x="430" s="1"/>
        <i x="546" s="1"/>
        <i x="556" s="1"/>
        <i x="335" s="1"/>
        <i x="262" s="1"/>
        <i x="702" s="1"/>
        <i x="535" s="1"/>
        <i x="33" s="1"/>
        <i x="120" s="1"/>
        <i x="460" s="1"/>
        <i x="268" s="1"/>
        <i x="511" s="1"/>
        <i x="746" s="1"/>
        <i x="505" s="1"/>
        <i x="214" s="1"/>
        <i x="246" s="1"/>
        <i x="255" s="1"/>
        <i x="380" s="1"/>
        <i x="85" s="1"/>
        <i x="713" s="1"/>
        <i x="219" s="1"/>
        <i x="577" s="1"/>
        <i x="489" s="1"/>
        <i x="163" s="1"/>
        <i x="653" s="1"/>
        <i x="606" s="1"/>
        <i x="424" s="1"/>
        <i x="461" s="1"/>
        <i x="678" s="1"/>
        <i x="573" s="1"/>
        <i x="27" s="1"/>
        <i x="298" s="1"/>
        <i x="270" s="1"/>
        <i x="566" s="1"/>
        <i x="25" s="1"/>
        <i x="197" s="1"/>
        <i x="143" s="1"/>
        <i x="570" s="1"/>
        <i x="29" s="1"/>
        <i x="441" s="1"/>
        <i x="377" s="1"/>
        <i x="533" s="1"/>
        <i x="608" s="1"/>
        <i x="630" s="1"/>
        <i x="733" s="1"/>
        <i x="401" s="1"/>
        <i x="240" s="1"/>
        <i x="684" s="1"/>
        <i x="316" s="1"/>
        <i x="720" s="1"/>
        <i x="532" s="1"/>
        <i x="547" s="1"/>
        <i x="355" s="1"/>
        <i x="359" s="1"/>
        <i x="743" s="1"/>
        <i x="645" s="1"/>
        <i x="328" s="1"/>
        <i x="117" s="1"/>
        <i x="249" s="1"/>
        <i x="68" s="1"/>
        <i x="86" s="1"/>
        <i x="712" s="1"/>
        <i x="106" s="1"/>
        <i x="605" s="1"/>
        <i x="589" s="1"/>
        <i x="423" s="1"/>
        <i x="604" s="1"/>
        <i x="745" s="1"/>
        <i x="195" s="1"/>
        <i x="16" s="1"/>
        <i x="306" s="1"/>
        <i x="132" s="1"/>
        <i x="468" s="1"/>
        <i x="462" s="1"/>
        <i x="721" s="1"/>
        <i x="616" s="1"/>
        <i x="41" s="1"/>
        <i x="537" s="1"/>
        <i x="226" s="1"/>
        <i x="480" s="1"/>
        <i x="386" s="1"/>
        <i x="276" s="1"/>
        <i x="99" s="1"/>
        <i x="647" s="1"/>
        <i x="410" s="1"/>
        <i x="620" s="1"/>
        <i x="706" s="1"/>
        <i x="73" s="1"/>
        <i x="447" s="1"/>
        <i x="648" s="1"/>
        <i x="520" s="1"/>
        <i x="688" s="1"/>
        <i x="127" s="1"/>
        <i x="331" s="1"/>
        <i x="646" s="1"/>
        <i x="601" s="1"/>
        <i x="613" s="1"/>
        <i x="610" s="1"/>
        <i x="38" s="1"/>
        <i x="660" s="1"/>
        <i x="103" s="1"/>
        <i x="118" s="1"/>
        <i x="258" s="1"/>
        <i x="415" s="1"/>
        <i x="320" s="1"/>
        <i x="619" s="1"/>
        <i x="269" s="1"/>
        <i x="378" s="1"/>
        <i x="555" s="1"/>
        <i x="374" s="1"/>
        <i x="726" s="1"/>
        <i x="69" s="1"/>
        <i x="78" s="1"/>
        <i x="362" s="1"/>
        <i x="152" s="1"/>
        <i x="39" s="1"/>
        <i x="153" s="1"/>
        <i x="323" s="1"/>
        <i x="459" s="1"/>
        <i x="263" s="1"/>
        <i x="575" s="1"/>
        <i x="259" s="1"/>
        <i x="576" s="1"/>
        <i x="285" s="1"/>
        <i x="317" s="1"/>
        <i x="9" s="1"/>
        <i x="308" s="1"/>
        <i x="254" s="1"/>
        <i x="239" s="1"/>
        <i x="500" s="1"/>
        <i x="659" s="1"/>
        <i x="455" s="1"/>
        <i x="301" s="1"/>
        <i x="490" s="1"/>
        <i x="693" s="1"/>
        <i x="456" s="1"/>
        <i x="443" s="1"/>
        <i x="504" s="1"/>
        <i x="709" s="1"/>
        <i x="44" s="1"/>
        <i x="446" s="1"/>
        <i x="521" s="1"/>
        <i x="167" s="1"/>
        <i x="271" s="1"/>
        <i x="392" s="1"/>
        <i x="622" s="1"/>
        <i x="478" s="1"/>
        <i x="87" s="1"/>
        <i x="375" s="1"/>
        <i x="527" s="1"/>
        <i x="491" s="1"/>
        <i x="173" s="1"/>
        <i x="97" s="1"/>
        <i x="438" s="1"/>
        <i x="492" s="1"/>
        <i x="499" s="1"/>
        <i x="149" s="1"/>
        <i x="663" s="1"/>
        <i x="672" s="1"/>
        <i x="241" s="1"/>
        <i x="74" s="1"/>
        <i x="332" s="1"/>
        <i x="569" s="1"/>
        <i x="22" s="1"/>
        <i x="725" s="1"/>
        <i x="409" s="1"/>
        <i x="470" s="1"/>
        <i x="93" s="1"/>
        <i x="213" s="1"/>
        <i x="13" s="1"/>
        <i x="407" s="1"/>
        <i x="700" s="1"/>
        <i x="345" s="1"/>
        <i x="486" s="1"/>
        <i x="208" s="1"/>
        <i x="602" s="1"/>
        <i x="718" s="1"/>
        <i x="677" s="1"/>
        <i x="488" s="1"/>
        <i x="609" s="1"/>
        <i x="494" s="1"/>
        <i x="98" s="1"/>
        <i x="311" s="1"/>
        <i x="158" s="1"/>
        <i x="274" s="1"/>
        <i x="6" s="1"/>
        <i x="612" s="1"/>
        <i x="475" s="1"/>
        <i x="96" s="1"/>
        <i x="46" s="1"/>
        <i x="525" s="1"/>
        <i x="175" s="1"/>
        <i x="100" s="1"/>
        <i x="483" s="1"/>
        <i x="425" s="1"/>
        <i x="391" s="1"/>
        <i x="750" s="1"/>
        <i x="579" s="1"/>
        <i x="457" s="1"/>
        <i x="585" s="1"/>
        <i x="169" s="1"/>
        <i x="541" s="1"/>
        <i x="384" s="1"/>
        <i x="717" s="1"/>
        <i x="60" s="1"/>
        <i x="216" s="1"/>
        <i x="414" s="1"/>
        <i x="655" s="1"/>
        <i x="189" s="1"/>
        <i x="257" s="1"/>
        <i x="321" s="1"/>
        <i x="0" s="1"/>
        <i x="367" s="1"/>
        <i x="708" s="1"/>
        <i x="625" s="1"/>
        <i x="28" s="1"/>
        <i x="280" s="1"/>
        <i x="639" s="1"/>
        <i x="538" s="1"/>
        <i x="250" s="1"/>
        <i x="399" s="1"/>
        <i x="550" s="1"/>
        <i x="736" s="1"/>
        <i x="518" s="1"/>
        <i x="330" s="1"/>
        <i x="419" s="1"/>
        <i x="744" s="1"/>
        <i x="312" s="1"/>
        <i x="652" s="1"/>
        <i x="261" s="1"/>
        <i x="344" s="1"/>
        <i x="635" s="1"/>
        <i x="465" s="1"/>
        <i x="212" s="1"/>
        <i x="57" s="1"/>
        <i x="165" s="1"/>
        <i x="351" s="1"/>
        <i x="81" s="1"/>
        <i x="582" s="1"/>
        <i x="2" s="1"/>
        <i x="200" s="1"/>
        <i x="142" s="1"/>
        <i x="529" s="1"/>
        <i x="140" s="1"/>
        <i x="536" s="1"/>
        <i x="749" s="1"/>
        <i x="476" s="1"/>
        <i x="148" s="1"/>
        <i x="675" s="1"/>
        <i x="129" s="1"/>
        <i x="464" s="1"/>
        <i x="584" s="1"/>
        <i x="442" s="1"/>
        <i x="353" s="1"/>
        <i x="454" s="1"/>
        <i x="336" s="1"/>
        <i x="313" s="1"/>
        <i x="429" s="1"/>
        <i x="222" s="1"/>
        <i x="554" s="1"/>
        <i x="571" s="1"/>
        <i x="666" s="1"/>
        <i x="396" s="1"/>
        <i x="358" s="1"/>
        <i x="229" s="1"/>
        <i x="431" s="1"/>
        <i x="124" s="1"/>
        <i x="47" s="1"/>
        <i x="95" s="1"/>
        <i x="215" s="1"/>
        <i x="305" s="1"/>
        <i x="352" s="1"/>
        <i x="703" s="1"/>
        <i x="123" s="1"/>
        <i x="327" s="1"/>
        <i x="94" s="1"/>
        <i x="207" s="1"/>
        <i x="437" s="1"/>
        <i x="19" s="1"/>
        <i x="63" s="1"/>
        <i x="52" s="1"/>
        <i x="223" s="1"/>
        <i x="348" s="1"/>
        <i x="218" s="1"/>
        <i x="108" s="1"/>
        <i x="295" s="1"/>
        <i x="107" s="1"/>
        <i x="559" s="1"/>
        <i x="178" s="1"/>
        <i x="502" s="1"/>
        <i x="544" s="1"/>
        <i x="55" s="1"/>
        <i x="397" s="1"/>
        <i x="591" s="1"/>
        <i x="694" s="1"/>
        <i x="8" s="1"/>
        <i x="339" s="1"/>
        <i x="654" s="1"/>
        <i x="205" s="1"/>
        <i x="162" s="1"/>
        <i x="3" s="1"/>
        <i x="293" s="1"/>
        <i x="614" s="1"/>
        <i x="692" s="1"/>
        <i x="40" s="1"/>
        <i x="734" s="1"/>
        <i x="651" s="1"/>
        <i x="628" s="1"/>
        <i x="583" s="1"/>
        <i x="387" s="1"/>
        <i x="64" s="1"/>
        <i x="716" s="1"/>
        <i x="131" s="1"/>
        <i x="477" s="1"/>
        <i x="109" s="1"/>
        <i x="138" s="1"/>
        <i x="658" s="1"/>
        <i x="643" s="1"/>
        <i x="337" s="1"/>
        <i x="545" s="1"/>
        <i x="681" s="1"/>
        <i x="509" s="1"/>
        <i x="690" s="1"/>
        <i x="185" s="1"/>
        <i x="450" s="1"/>
        <i x="171" s="1"/>
        <i x="299" s="1"/>
        <i x="204" s="1"/>
        <i x="481" s="1"/>
        <i x="667" s="1"/>
        <i x="673" s="1"/>
        <i x="182" s="1"/>
        <i x="634" s="1"/>
        <i x="711" s="1"/>
        <i x="34" s="1"/>
        <i x="227" s="1"/>
        <i x="513" s="1"/>
        <i x="199" s="1"/>
        <i x="661" s="1"/>
        <i x="260" s="1"/>
        <i x="433" s="1"/>
        <i x="365" s="1"/>
        <i x="122" s="1"/>
        <i x="680" s="1"/>
        <i x="194" s="1"/>
        <i x="187" s="1"/>
        <i x="283" s="1"/>
        <i x="517" s="1"/>
        <i x="393" s="1"/>
        <i x="42" s="1"/>
        <i x="231" s="1"/>
        <i x="662" s="1"/>
        <i x="697" s="1"/>
        <i x="528" s="1"/>
        <i x="130" s="1"/>
        <i x="738" s="1"/>
        <i x="467" s="1"/>
        <i x="644" s="1"/>
        <i x="479" s="1"/>
        <i x="31" s="1"/>
        <i x="347" s="1"/>
        <i x="297" s="1"/>
        <i x="176" s="1"/>
        <i x="640" s="1"/>
        <i x="188" s="1"/>
        <i x="719" s="1"/>
        <i x="394" s="1"/>
        <i x="147" s="1"/>
        <i x="685" s="1"/>
        <i x="245" s="1"/>
        <i x="590" s="1"/>
        <i x="275" s="1"/>
        <i x="191" s="1"/>
        <i x="151" s="1"/>
        <i x="325" s="1"/>
        <i x="729" s="1"/>
        <i x="534" s="1"/>
        <i x="617" s="1"/>
        <i x="540" s="1"/>
        <i x="624" s="1"/>
        <i x="657" s="1"/>
        <i x="206" s="1"/>
        <i x="72" s="1"/>
        <i x="289" s="1"/>
        <i x="326" s="1"/>
        <i x="360" s="1"/>
        <i x="418" s="1"/>
        <i x="346" s="1"/>
        <i x="37" s="1"/>
        <i x="402" s="1"/>
        <i x="224" s="1"/>
        <i x="319" s="1"/>
        <i x="14" s="1"/>
        <i x="539" s="1"/>
        <i x="495" s="1"/>
        <i x="83" s="1"/>
        <i x="597" s="1"/>
        <i x="530" s="1"/>
        <i x="683" s="1"/>
        <i x="561" s="1"/>
        <i x="304" s="1"/>
        <i x="432" s="1"/>
        <i x="607" s="1"/>
        <i x="228" s="1"/>
        <i x="578" s="1"/>
        <i x="523" s="1"/>
        <i x="146" s="1"/>
        <i x="116" s="1"/>
        <i x="21" s="1"/>
        <i x="526" s="1"/>
        <i x="211" s="1"/>
        <i x="466" s="1"/>
        <i x="49" s="1"/>
        <i x="485" s="1"/>
        <i x="66" s="1"/>
        <i x="581" s="1"/>
        <i x="748" s="1"/>
        <i x="209" s="1"/>
        <i x="704" s="1"/>
        <i x="67" s="1"/>
        <i x="551" s="1"/>
        <i x="181" s="1"/>
        <i x="623" s="1"/>
        <i x="168" s="1"/>
        <i x="136" s="1"/>
        <i x="23" s="1"/>
        <i x="632" s="1"/>
        <i x="354" s="1"/>
        <i x="444" s="1"/>
        <i x="412" s="1"/>
        <i x="196" s="1"/>
        <i x="309" s="1"/>
        <i x="633" s="1"/>
        <i x="287" s="1"/>
        <i x="699" s="1"/>
        <i x="363" s="1"/>
        <i x="65" s="1"/>
        <i x="294" s="1"/>
        <i x="636" s="1"/>
        <i x="519" s="1"/>
        <i x="568" s="1"/>
        <i x="507" s="1"/>
        <i x="737" s="1"/>
        <i x="92" s="1"/>
        <i x="587" s="1"/>
        <i x="448" s="1"/>
        <i x="113" s="1"/>
        <i x="17" s="1"/>
        <i x="59" s="1"/>
        <i x="698" s="1"/>
        <i x="161" s="1"/>
        <i x="184" s="1"/>
        <i x="242" s="1"/>
        <i x="126" s="1"/>
        <i x="357" s="1"/>
        <i x="265" s="1"/>
        <i x="7" s="1"/>
        <i x="112" s="1"/>
        <i x="291" s="1"/>
        <i x="20" s="1"/>
        <i x="133" s="1"/>
        <i x="417" s="1"/>
        <i x="233" s="1"/>
        <i x="553" s="1"/>
        <i x="484" s="1"/>
        <i x="315" s="1"/>
        <i x="155" s="1"/>
        <i x="53" s="1"/>
        <i x="157" s="1"/>
        <i x="300" s="1"/>
        <i x="656" s="1"/>
        <i x="105" s="1"/>
        <i x="728" s="1"/>
        <i x="51" s="1"/>
        <i x="598" s="1"/>
        <i x="586" s="1"/>
        <i x="723" s="1"/>
        <i x="548" s="1"/>
        <i x="334" s="1"/>
        <i x="50" s="1"/>
        <i x="574" s="1"/>
        <i x="522" s="1"/>
        <i x="114" s="1"/>
        <i x="382" s="1"/>
        <i x="62" s="1"/>
        <i x="508" s="1"/>
        <i x="724" s="1"/>
        <i x="32" s="1"/>
        <i x="237" s="1"/>
        <i x="296" s="1"/>
        <i x="89" s="1"/>
        <i x="251" s="1"/>
        <i x="77" s="1"/>
        <i x="603" s="1"/>
        <i x="290" s="1"/>
        <i x="715" s="1"/>
        <i x="600" s="1"/>
        <i x="742" s="1"/>
        <i x="156" s="1"/>
        <i x="243" s="1"/>
        <i x="11" s="1"/>
        <i x="618" s="1"/>
        <i x="69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de Servicio" xr10:uid="{1E29F40C-AB3D-44A6-9DF3-56E357D5FC56}" cache="SegmentaciónDeDatos_Tipo_de_Servicio" caption="Tipo de Servicio" rowHeight="247650"/>
  <slicer name="Tipo de Servicio 2" xr10:uid="{385620DD-FAFE-4451-B2E4-1F0C935274EA}" cache="SegmentaciónDeDatos_Tipo_de_Servicio" caption="Tipo de Servicio" rowHeight="247650"/>
  <slicer name="Ingresos" xr10:uid="{B9CCC78E-E298-49C9-B729-AD0DA778ED4A}" cache="SegmentaciónDeDatos_Ingresos" caption="Ingresos" rowHeight="247650"/>
  <slicer name="Ingresos 4" xr10:uid="{F2ABDFB9-CD03-4283-97F7-75A3FCA83123}" cache="SegmentaciónDeDatos_Ingresos" caption="Ingresos" rowHeight="247650"/>
  <slicer name="Método de Pago" xr10:uid="{A1E8F622-E030-4F68-A3FB-78ABCFD79ADE}" cache="SegmentaciónDeDatos_Método_de_Pago" caption="Método de Pago" rowHeight="247650"/>
  <slicer name="Número de Orden" xr10:uid="{27FB1D3A-0322-46D8-B5E1-DD5928320277}" cache="SegmentaciónDeDatos_Número_de_Orden" caption="Número de Orden" rowHeight="247650"/>
  <slicer name="Tipo de Servicio 1" xr10:uid="{CB5E9348-BB1A-4FE0-82AB-C4D2912BECA0}" cache="SegmentaciónDeDatos_Tipo_de_Servicio1" caption="Tipo de Servicio" rowHeight="247650"/>
  <slicer name="Día de la semana" xr10:uid="{075BFA4F-C581-45E6-83A4-0B7122F8D715}" cache="SegmentaciónDeDatos_Día_de_la_semana" caption="Día de la semana" rowHeight="247650"/>
  <slicer name="Ingresos 1" xr10:uid="{E07D7AAD-ED01-469C-8F73-D39EB81FBD49}" cache="SegmentaciónDeDatos_Ingresos1" caption="Ingresos" rowHeight="247650"/>
  <slicer name="País de Origen" xr10:uid="{9877A2DD-D594-4426-931B-C35CDE5BC98A}" cache="SegmentaciónDeDatos_País_de_Origen" caption="País de Origen" startItem="4" rowHeight="247650"/>
  <slicer name="Ingresos 2" xr10:uid="{D3E8C1EE-2C3D-4448-A982-B5CB48C91487}" cache="SegmentaciónDeDatos_Ingresos2" caption="Ingresos" rowHeight="247650"/>
  <slicer name="Número de Orden 1" xr10:uid="{3F8EF899-2C1E-4DD8-A640-6BC6004A85F8}" cache="SegmentaciónDeDatos_Número_de_Orden1" caption="Número de Orden" rowHeight="247650"/>
  <slicer name="Situación" xr10:uid="{98C1C8C0-41FD-46C4-B297-67B66941F5CE}" cache="SegmentaciónDeDatos_Situación" caption="Situación" rowHeight="247650"/>
  <slicer name="Ingresos 3" xr10:uid="{E5AB4FF7-ED2C-4E15-9D01-70C225DF6FF5}" cache="SegmentaciónDeDatos_Ingresos3" caption="Ingresos" rowHeight="247650"/>
  <slicer name="Mesero Asignado" xr10:uid="{C5D7EA03-0138-40C3-B3FD-C32510BABD07}" cache="SegmentaciónDeDatos_Mesero_Asignado" caption="Mesero Asignado" rowHeight="247650"/>
  <slicer name="Propina" xr10:uid="{549C011A-E95C-4E45-9E6E-797808F78D59}" cache="SegmentaciónDeDatos_Propina" caption="Propina" rowHeight="247650"/>
  <slicer name="Mesero Asignado 1" xr10:uid="{0139A9F5-7B2F-4A8F-A92D-997F36B49C4C}" cache="SegmentaciónDeDatos_Mesero_Asignado1" caption="Mesero Asignado" rowHeight="247650"/>
  <slicer name="Número de Orden 2" xr10:uid="{99DAE19B-58F0-42B6-AE75-00ECAABCC59C}" cache="SegmentaciónDeDatos_Número_de_Orden2" caption="Número de Orden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de Servicio 3" xr10:uid="{44869479-7AEA-434C-A2BD-DA481D7FC76F}" cache="SegmentaciónDeDatos_Tipo_de_Servicio" caption="Tipo de Servicio" rowHeight="247650"/>
  <slicer name="Ingresos 5" xr10:uid="{7EA24394-AED9-4988-A18C-F31F15C08CCC}" cache="SegmentaciónDeDatos_Ingresos" caption="Ingresos" rowHeight="247650"/>
  <slicer name="Método de Pago 1" xr10:uid="{8F3D5BCC-CFB8-47B5-80D6-0A67D1D43DCB}" cache="SegmentaciónDeDatos_Método_de_Pago" caption="Método de Pago" rowHeight="247650"/>
  <slicer name="Número de Orden 3" xr10:uid="{4358E6B3-6D25-4E9C-ABDC-24BC32E0DDF2}" cache="SegmentaciónDeDatos_Número_de_Orden" caption="Número de Orden" startItem="18" rowHeight="247650"/>
  <slicer name="Tipo de Servicio 4" xr10:uid="{7C26B4A5-7697-4F69-9861-A34688B2FAC4}" cache="SegmentaciónDeDatos_Tipo_de_Servicio1" caption="Tipo de Servicio" rowHeight="247650"/>
  <slicer name="Día de la semana 1" xr10:uid="{52A97453-4FEB-4C6F-B39B-4EC9EAB7725C}" cache="SegmentaciónDeDatos_Día_de_la_semana" caption="Día de la semana" rowHeight="247650"/>
  <slicer name="Ingresos 6" xr10:uid="{30DABAE0-38A8-441C-B4D4-85A59C4ACB53}" cache="SegmentaciónDeDatos_Ingresos1" caption="Ingresos" rowHeight="247650"/>
  <slicer name="País de Origen 1" xr10:uid="{4615FAF6-8F4D-4F76-87EC-339F934F4437}" cache="SegmentaciónDeDatos_País_de_Origen" caption="País de Origen" startItem="3" rowHeight="247650"/>
  <slicer name="Ingresos 7" xr10:uid="{E1632DC1-5D8B-4DA8-90F8-29DB4E54311A}" cache="SegmentaciónDeDatos_Ingresos2" caption="Ingresos" rowHeight="247650"/>
  <slicer name="Número de Orden 4" xr10:uid="{42F1436B-BAF4-46C4-9E13-C2C3F3C844B5}" cache="SegmentaciónDeDatos_Número_de_Orden1" caption="Número de Orden" rowHeight="247650"/>
  <slicer name="Situación 1" xr10:uid="{88A499B3-1065-4F10-8D75-7EDADBBEC5F1}" cache="SegmentaciónDeDatos_Situación" caption="Situación" rowHeight="247650"/>
  <slicer name="Ingresos 8" xr10:uid="{2C85945E-A088-4A15-83DA-8DC52683A93D}" cache="SegmentaciónDeDatos_Ingresos3" caption="Ingresos" rowHeight="247650"/>
  <slicer name="Mesero Asignado 2" xr10:uid="{06CE50CF-2597-4BC9-AA43-C92EAF833E40}" cache="SegmentaciónDeDatos_Mesero_Asignado" caption="Mesero Asignado" rowHeight="247650"/>
  <slicer name="Propina 1" xr10:uid="{08951731-009E-4FFA-AE23-71695FCAB522}" cache="SegmentaciónDeDatos_Propina" caption="Propina" rowHeight="247650"/>
  <slicer name="Mesero Asignado 3" xr10:uid="{60E5AE81-3105-4756-BC15-3BA3D394F99F}" cache="SegmentaciónDeDatos_Mesero_Asignado1" caption="Mesero Asignado" rowHeight="247650"/>
  <slicer name="Número de Orden 5" xr10:uid="{32B2B7DB-FE55-4E25-9CF1-63D28868106C}" cache="SegmentaciónDeDatos_Número_de_Orden2" caption="Número de Orden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C9B023-1D99-4487-A1FC-2A9B1E65D284}" name="Tabla2" displayName="Tabla2" ref="A1:AD768" totalsRowShown="0">
  <autoFilter ref="A1:AD768" xr:uid="{4C564C46-4E0B-46B8-B946-3D381B3EDCCD}"/>
  <tableColumns count="30">
    <tableColumn id="1" xr3:uid="{82006263-B37E-455D-B342-5AE94D2B96ED}" name="Número de  Mesa"/>
    <tableColumn id="2" xr3:uid="{1043073D-17D2-48D0-A6B9-14EC331CF04D}" name="Nombre del Cliente"/>
    <tableColumn id="3" xr3:uid="{4713538D-94EB-4A68-86B9-2B20285AABB0}" name="Número de Comensales"/>
    <tableColumn id="4" xr3:uid="{6BDBE439-167F-4A71-8528-CF589434134E}" name="Hora de Llegada" dataDxfId="30"/>
    <tableColumn id="5" xr3:uid="{A2D2AA83-0C22-4274-9B75-B60367F61633}" name="Hora de Salida" dataDxfId="29"/>
    <tableColumn id="6" xr3:uid="{F77794C9-D256-4786-B8B4-5FAD016ED488}" name="Mesero Asignado"/>
    <tableColumn id="7" xr3:uid="{7197EB03-9BFA-4097-A114-ABB79F45CE86}" name="Tipo de Servicio"/>
    <tableColumn id="8" xr3:uid="{EE746C25-286F-44B8-96CD-C2B72C7EF6E2}" name="Método de Pago"/>
    <tableColumn id="9" xr3:uid="{60A2EAFF-3705-4CAF-889B-6EBD41DBEF14}" name="Propina" dataDxfId="28"/>
    <tableColumn id="10" xr3:uid="{6D7B2AD2-D680-4526-8FAD-6D1C7B189EA6}" name="Estado de la Mesa"/>
    <tableColumn id="11" xr3:uid="{689B927E-F750-4BC9-BD99-EFC4D1429068}" name="Número de Orden"/>
    <tableColumn id="12" xr3:uid="{0FA03FA1-9DB3-4EDE-8741-06BD1FDB7A93}" name="País de Origen"/>
    <tableColumn id="13" xr3:uid="{D9E2D392-024E-4C76-8E30-0F474AE5EE73}" name="Platos Ordenados"/>
    <tableColumn id="14" xr3:uid="{3EA1D2ED-B476-4C55-9744-8A2D1EF979B2}" name="Platos Ordenados 2"/>
    <tableColumn id="15" xr3:uid="{E15A70EB-4DB3-4A63-953D-0FC689562C24}" name="Platos Ordenados 3"/>
    <tableColumn id="16" xr3:uid="{E376DA42-8902-48CC-8EB1-7580B42451E7}" name="Platos Ordenados 4"/>
    <tableColumn id="17" xr3:uid="{13B87E77-2017-4FE2-8B0F-0EDCE86AAA39}" name="Monto total de la cuenta" dataDxfId="27"/>
    <tableColumn id="18" xr3:uid="{CBFABC76-D4A8-4B8B-81DB-B0A355C72917}" name="Fecha de factura" dataDxfId="26"/>
    <tableColumn id="31" xr3:uid="{9AE0AB65-8793-4087-A4D7-0750D13AA724}" name="Día de la semana" dataDxfId="25">
      <calculatedColumnFormula>TEXT(R2,"dddd")</calculatedColumnFormula>
    </tableColumn>
    <tableColumn id="19" xr3:uid="{C9283778-14D5-435A-A202-A32CB563AF4F}" name="Hora de llegada2">
      <calculatedColumnFormula>TEXT(D2,"hh:mm")</calculatedColumnFormula>
    </tableColumn>
    <tableColumn id="20" xr3:uid="{F5D1FE93-A90C-471A-B0F8-A90BAF18DC96}" name="Hora de salida3">
      <calculatedColumnFormula>TEXT(E2,"hh:mm")</calculatedColumnFormula>
    </tableColumn>
    <tableColumn id="21" xr3:uid="{FDC3F445-4250-4556-BC55-F19AE2C700A1}" name="Tiempo de permanencia" dataDxfId="24"/>
    <tableColumn id="22" xr3:uid="{7C06A8F6-482E-4D55-ADEB-A06E72FEB5ED}" name="Tiempo de permanencia SIN OCUPADA" dataDxfId="23">
      <calculatedColumnFormula>U2-T2</calculatedColumnFormula>
    </tableColumn>
    <tableColumn id="23" xr3:uid="{9B420E7D-44E8-49BB-8FB3-67D3735DDA7F}" name="MIN OCUPADA" dataDxfId="22"/>
    <tableColumn id="24" xr3:uid="{39E9259B-4654-4318-8962-38D68BBAD7BB}" name="Tiempo de permanencia &quot;Ocupada&quot;" dataDxfId="21">
      <calculatedColumnFormula>IF(J2="Ocupada",TRUE,FALSE)</calculatedColumnFormula>
    </tableColumn>
    <tableColumn id="25" xr3:uid="{7F1C6F0F-A98C-44F3-B228-44B7F4A9388B}" name="Tiempo de preparación"/>
    <tableColumn id="26" xr3:uid="{FDCD78D1-5EB6-49A9-AB85-48BB0291D7F3}" name="Tiempo de preparación (horas)" dataDxfId="20">
      <calculatedColumnFormula>Z2/1440</calculatedColumnFormula>
    </tableColumn>
    <tableColumn id="27" xr3:uid="{FC683643-7F87-4A0C-8193-D73EAD0B6726}" name="Tiempo de degustación" dataDxfId="19">
      <calculatedColumnFormula>V2-AA2</calculatedColumnFormula>
    </tableColumn>
    <tableColumn id="28" xr3:uid="{3C337FB7-BB69-4590-A46D-C08DBBAD9414}" name="Situación">
      <calculatedColumnFormula>IF(AB2=0,"NO COBRADO","COBRADO")</calculatedColumnFormula>
    </tableColumn>
    <tableColumn id="29" xr3:uid="{5E3DF898-447F-40AE-B864-661783C49A1F}" name="Ingresos" dataDxfId="18">
      <calculatedColumnFormula>I2+Q2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6" dT="2024-08-03T15:09:38.76" personId="{30E3D4F1-4980-4FA6-92A1-CF0D932D242A}" id="{D0A1EDF2-2F0C-4D89-AB8E-4FB09393B066}">
    <text>Se contempla el coste de las órdenes que no han sido pagadas</text>
  </threadedComment>
  <threadedComment ref="C7" dT="2024-08-03T15:39:49.77" personId="{30E3D4F1-4980-4FA6-92A1-CF0D932D242A}" id="{44B276ED-ECE2-43A4-B462-B4EE316BF0FA}">
    <text>Margen bruto en porcentaje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4C46-4E0B-46B8-B946-3D381B3EDCCD}">
  <dimension ref="A1:AD768"/>
  <sheetViews>
    <sheetView workbookViewId="0">
      <selection sqref="A1:AD768"/>
    </sheetView>
  </sheetViews>
  <sheetFormatPr baseColWidth="10" defaultRowHeight="14.4" x14ac:dyDescent="0.3"/>
  <cols>
    <col min="1" max="1" width="17" customWidth="1"/>
    <col min="2" max="2" width="19" customWidth="1"/>
    <col min="3" max="3" width="22.5546875" customWidth="1"/>
    <col min="4" max="4" width="16.109375" customWidth="1"/>
    <col min="5" max="5" width="15" customWidth="1"/>
    <col min="6" max="6" width="16.77734375" customWidth="1"/>
    <col min="7" max="7" width="16" customWidth="1"/>
    <col min="8" max="8" width="15.88671875" customWidth="1"/>
    <col min="10" max="10" width="17.5546875" customWidth="1"/>
    <col min="11" max="11" width="17.44140625" customWidth="1"/>
    <col min="12" max="12" width="14.6640625" customWidth="1"/>
    <col min="13" max="13" width="17.5546875" customWidth="1"/>
    <col min="14" max="16" width="18.88671875" customWidth="1"/>
    <col min="17" max="17" width="22.5546875" customWidth="1"/>
    <col min="18" max="19" width="16.5546875" customWidth="1"/>
    <col min="20" max="20" width="16.77734375" customWidth="1"/>
    <col min="21" max="21" width="15.77734375" customWidth="1"/>
    <col min="22" max="22" width="22.88671875" customWidth="1"/>
    <col min="23" max="23" width="35" customWidth="1"/>
    <col min="24" max="24" width="19.77734375" customWidth="1"/>
    <col min="25" max="25" width="32.33203125" customWidth="1"/>
    <col min="26" max="26" width="22" customWidth="1"/>
    <col min="27" max="27" width="28.21875" customWidth="1"/>
    <col min="28" max="28" width="22" customWidth="1"/>
  </cols>
  <sheetData>
    <row r="1" spans="1:30" x14ac:dyDescent="0.3">
      <c r="A1" t="s">
        <v>615</v>
      </c>
      <c r="B1" t="s">
        <v>0</v>
      </c>
      <c r="C1" t="s">
        <v>616</v>
      </c>
      <c r="D1" t="s">
        <v>1</v>
      </c>
      <c r="E1" t="s">
        <v>2</v>
      </c>
      <c r="F1" t="s">
        <v>3</v>
      </c>
      <c r="G1" t="s">
        <v>4</v>
      </c>
      <c r="H1" t="s">
        <v>617</v>
      </c>
      <c r="I1" t="s">
        <v>5</v>
      </c>
      <c r="J1" t="s">
        <v>6</v>
      </c>
      <c r="K1" t="s">
        <v>618</v>
      </c>
      <c r="L1" t="s">
        <v>619</v>
      </c>
      <c r="M1" t="s">
        <v>7</v>
      </c>
      <c r="N1" t="s">
        <v>634</v>
      </c>
      <c r="O1" t="s">
        <v>635</v>
      </c>
      <c r="P1" t="s">
        <v>636</v>
      </c>
      <c r="Q1" t="s">
        <v>624</v>
      </c>
      <c r="R1" t="s">
        <v>625</v>
      </c>
      <c r="S1" t="s">
        <v>645</v>
      </c>
      <c r="T1" t="s">
        <v>637</v>
      </c>
      <c r="U1" t="s">
        <v>638</v>
      </c>
      <c r="V1" t="s">
        <v>626</v>
      </c>
      <c r="W1" t="s">
        <v>632</v>
      </c>
      <c r="X1" t="s">
        <v>631</v>
      </c>
      <c r="Y1" t="s">
        <v>630</v>
      </c>
      <c r="Z1" t="s">
        <v>627</v>
      </c>
      <c r="AA1" t="s">
        <v>633</v>
      </c>
      <c r="AB1" t="s">
        <v>628</v>
      </c>
      <c r="AC1" t="s">
        <v>629</v>
      </c>
      <c r="AD1" t="s">
        <v>639</v>
      </c>
    </row>
    <row r="2" spans="1:30" x14ac:dyDescent="0.3">
      <c r="A2">
        <v>10</v>
      </c>
      <c r="B2" t="s">
        <v>8</v>
      </c>
      <c r="C2">
        <v>6</v>
      </c>
      <c r="D2" s="1">
        <v>45017.046527777777</v>
      </c>
      <c r="E2" s="1">
        <v>45017.159722222219</v>
      </c>
      <c r="F2" t="s">
        <v>9</v>
      </c>
      <c r="G2" t="s">
        <v>10</v>
      </c>
      <c r="H2" t="s">
        <v>621</v>
      </c>
      <c r="I2" s="2">
        <v>48.55</v>
      </c>
      <c r="J2" t="s">
        <v>11</v>
      </c>
      <c r="K2">
        <v>1</v>
      </c>
      <c r="L2" t="s">
        <v>622</v>
      </c>
      <c r="M2" t="s">
        <v>180</v>
      </c>
      <c r="N2" t="s">
        <v>109</v>
      </c>
      <c r="Q2" s="2">
        <v>138</v>
      </c>
      <c r="R2" s="3">
        <v>45017</v>
      </c>
      <c r="S2" s="3" t="str">
        <f t="shared" ref="S2:S65" si="0">TEXT(R2,"dddd")</f>
        <v>sábado</v>
      </c>
      <c r="T2" t="str">
        <f t="shared" ref="T2:T65" si="1">TEXT(D2,"hh:mm")</f>
        <v>01:07</v>
      </c>
      <c r="U2" t="str">
        <f t="shared" ref="U2:U65" si="2">TEXT(E2,"hh:mm")</f>
        <v>03:50</v>
      </c>
      <c r="V2" s="4">
        <v>0.11319444444444443</v>
      </c>
      <c r="W2" s="4">
        <f t="shared" ref="W2:W7" si="3">U2-T2</f>
        <v>0.11319444444444443</v>
      </c>
      <c r="X2" s="4"/>
      <c r="Y2" s="4" t="b">
        <f t="shared" ref="Y2:Y65" si="4">IF(J2="Ocupada",TRUE,FALSE)</f>
        <v>0</v>
      </c>
      <c r="Z2">
        <v>57</v>
      </c>
      <c r="AA2" s="4">
        <f>Z2/1440</f>
        <v>3.9583333333333331E-2</v>
      </c>
      <c r="AB2" s="4">
        <f>V2-AA2</f>
        <v>7.3611111111111099E-2</v>
      </c>
      <c r="AC2" t="str">
        <f>IF(AB2=0,"NO COBRADO","COBRADO")</f>
        <v>COBRADO</v>
      </c>
      <c r="AD2" s="2">
        <f t="shared" ref="AD2:AD33" si="5">I2+Q2</f>
        <v>186.55</v>
      </c>
    </row>
    <row r="3" spans="1:30" x14ac:dyDescent="0.3">
      <c r="A3">
        <v>6</v>
      </c>
      <c r="B3" t="s">
        <v>12</v>
      </c>
      <c r="C3">
        <v>6</v>
      </c>
      <c r="D3" s="1">
        <v>45017.061111111114</v>
      </c>
      <c r="E3" s="1">
        <v>45017.15902777778</v>
      </c>
      <c r="F3" t="s">
        <v>13</v>
      </c>
      <c r="G3" t="s">
        <v>14</v>
      </c>
      <c r="H3" t="s">
        <v>15</v>
      </c>
      <c r="I3" s="2">
        <v>43.3</v>
      </c>
      <c r="J3" t="s">
        <v>11</v>
      </c>
      <c r="K3">
        <v>2</v>
      </c>
      <c r="L3" t="s">
        <v>16</v>
      </c>
      <c r="M3" t="s">
        <v>138</v>
      </c>
      <c r="N3" t="s">
        <v>84</v>
      </c>
      <c r="Q3" s="2">
        <v>58</v>
      </c>
      <c r="R3" s="3">
        <v>45017</v>
      </c>
      <c r="S3" s="3" t="str">
        <f t="shared" si="0"/>
        <v>sábado</v>
      </c>
      <c r="T3" t="str">
        <f t="shared" si="1"/>
        <v>01:28</v>
      </c>
      <c r="U3" t="str">
        <f t="shared" si="2"/>
        <v>03:49</v>
      </c>
      <c r="V3" s="4">
        <v>9.7916666666666652E-2</v>
      </c>
      <c r="W3" s="4">
        <f t="shared" si="3"/>
        <v>9.7916666666666652E-2</v>
      </c>
      <c r="X3" s="4"/>
      <c r="Y3" s="4" t="b">
        <f t="shared" si="4"/>
        <v>0</v>
      </c>
      <c r="Z3">
        <v>85</v>
      </c>
      <c r="AA3" s="4">
        <f t="shared" ref="AA3:AA66" si="6">Z3/1440</f>
        <v>5.9027777777777776E-2</v>
      </c>
      <c r="AB3" s="4">
        <f t="shared" ref="AB3:AB65" si="7">V3-AA3</f>
        <v>3.8888888888888876E-2</v>
      </c>
      <c r="AC3" t="str">
        <f t="shared" ref="AC3:AC66" si="8">IF(AB3=0,"NO COBRADO","COBRADO")</f>
        <v>COBRADO</v>
      </c>
      <c r="AD3" s="2">
        <f t="shared" si="5"/>
        <v>101.3</v>
      </c>
    </row>
    <row r="4" spans="1:30" x14ac:dyDescent="0.3">
      <c r="A4">
        <v>20</v>
      </c>
      <c r="B4" t="s">
        <v>17</v>
      </c>
      <c r="C4">
        <v>1</v>
      </c>
      <c r="D4" s="1">
        <v>45017.020138888889</v>
      </c>
      <c r="E4" s="1">
        <v>45017.163888888892</v>
      </c>
      <c r="F4" t="s">
        <v>18</v>
      </c>
      <c r="G4" t="s">
        <v>14</v>
      </c>
      <c r="H4" t="s">
        <v>620</v>
      </c>
      <c r="I4" s="2">
        <v>30.87</v>
      </c>
      <c r="J4" t="s">
        <v>19</v>
      </c>
      <c r="K4">
        <v>3</v>
      </c>
      <c r="L4" t="s">
        <v>20</v>
      </c>
      <c r="M4" t="s">
        <v>62</v>
      </c>
      <c r="N4" t="s">
        <v>21</v>
      </c>
      <c r="O4" t="s">
        <v>22</v>
      </c>
      <c r="P4" t="s">
        <v>70</v>
      </c>
      <c r="Q4" s="2">
        <v>165</v>
      </c>
      <c r="R4" s="3">
        <v>45017</v>
      </c>
      <c r="S4" s="3" t="str">
        <f t="shared" si="0"/>
        <v>sábado</v>
      </c>
      <c r="T4" t="str">
        <f t="shared" si="1"/>
        <v>00:29</v>
      </c>
      <c r="U4" t="str">
        <f t="shared" si="2"/>
        <v>03:56</v>
      </c>
      <c r="V4" s="4">
        <v>0.14374999999999999</v>
      </c>
      <c r="W4" s="4">
        <f t="shared" si="3"/>
        <v>0.14374999999999999</v>
      </c>
      <c r="X4" s="4"/>
      <c r="Y4" s="4" t="b">
        <f t="shared" si="4"/>
        <v>0</v>
      </c>
      <c r="Z4">
        <v>126</v>
      </c>
      <c r="AA4" s="4">
        <f t="shared" si="6"/>
        <v>8.7499999999999994E-2</v>
      </c>
      <c r="AB4" s="4">
        <f t="shared" si="7"/>
        <v>5.6249999999999994E-2</v>
      </c>
      <c r="AC4" t="str">
        <f t="shared" si="8"/>
        <v>COBRADO</v>
      </c>
      <c r="AD4" s="2">
        <f t="shared" si="5"/>
        <v>195.87</v>
      </c>
    </row>
    <row r="5" spans="1:30" x14ac:dyDescent="0.3">
      <c r="A5">
        <v>3</v>
      </c>
      <c r="B5" t="s">
        <v>23</v>
      </c>
      <c r="C5">
        <v>1</v>
      </c>
      <c r="D5" s="1">
        <v>45017.127083333333</v>
      </c>
      <c r="E5" s="1">
        <v>45017.188194444447</v>
      </c>
      <c r="F5" t="s">
        <v>24</v>
      </c>
      <c r="G5" t="s">
        <v>10</v>
      </c>
      <c r="H5" t="s">
        <v>620</v>
      </c>
      <c r="I5" s="2">
        <v>34.68</v>
      </c>
      <c r="J5" t="s">
        <v>19</v>
      </c>
      <c r="K5">
        <v>4</v>
      </c>
      <c r="L5" t="s">
        <v>25</v>
      </c>
      <c r="M5" t="s">
        <v>283</v>
      </c>
      <c r="N5" t="s">
        <v>35</v>
      </c>
      <c r="Q5" s="2">
        <v>183</v>
      </c>
      <c r="R5" s="3">
        <v>45017</v>
      </c>
      <c r="S5" s="3" t="str">
        <f t="shared" si="0"/>
        <v>sábado</v>
      </c>
      <c r="T5" t="str">
        <f t="shared" si="1"/>
        <v>03:03</v>
      </c>
      <c r="U5" t="str">
        <f t="shared" si="2"/>
        <v>04:31</v>
      </c>
      <c r="V5" s="4">
        <v>6.1111111111111116E-2</v>
      </c>
      <c r="W5" s="4">
        <f t="shared" si="3"/>
        <v>6.1111111111111116E-2</v>
      </c>
      <c r="X5" s="4"/>
      <c r="Y5" s="4" t="b">
        <f t="shared" si="4"/>
        <v>0</v>
      </c>
      <c r="Z5">
        <v>40</v>
      </c>
      <c r="AA5" s="4">
        <f t="shared" si="6"/>
        <v>2.7777777777777776E-2</v>
      </c>
      <c r="AB5" s="4">
        <f t="shared" si="7"/>
        <v>3.333333333333334E-2</v>
      </c>
      <c r="AC5" t="str">
        <f t="shared" si="8"/>
        <v>COBRADO</v>
      </c>
      <c r="AD5" s="2">
        <f t="shared" si="5"/>
        <v>217.68</v>
      </c>
    </row>
    <row r="6" spans="1:30" x14ac:dyDescent="0.3">
      <c r="A6">
        <v>8</v>
      </c>
      <c r="B6" t="s">
        <v>26</v>
      </c>
      <c r="C6">
        <v>2</v>
      </c>
      <c r="D6" s="1">
        <v>45017.000694444447</v>
      </c>
      <c r="E6" s="1">
        <v>45017.087500000001</v>
      </c>
      <c r="F6" t="s">
        <v>27</v>
      </c>
      <c r="G6" t="s">
        <v>10</v>
      </c>
      <c r="H6" t="s">
        <v>620</v>
      </c>
      <c r="I6" s="2">
        <v>24.33</v>
      </c>
      <c r="J6" t="s">
        <v>19</v>
      </c>
      <c r="K6">
        <v>5</v>
      </c>
      <c r="L6" t="s">
        <v>623</v>
      </c>
      <c r="M6" t="s">
        <v>134</v>
      </c>
      <c r="N6" t="s">
        <v>38</v>
      </c>
      <c r="Q6" s="2">
        <v>67</v>
      </c>
      <c r="R6" s="3">
        <v>45017</v>
      </c>
      <c r="S6" s="3" t="str">
        <f t="shared" si="0"/>
        <v>sábado</v>
      </c>
      <c r="T6" t="str">
        <f t="shared" si="1"/>
        <v>00:01</v>
      </c>
      <c r="U6" t="str">
        <f t="shared" si="2"/>
        <v>02:06</v>
      </c>
      <c r="V6" s="4">
        <v>8.6805555555555552E-2</v>
      </c>
      <c r="W6" s="4">
        <f t="shared" si="3"/>
        <v>8.6805555555555552E-2</v>
      </c>
      <c r="X6" s="4"/>
      <c r="Y6" s="4" t="b">
        <f t="shared" si="4"/>
        <v>0</v>
      </c>
      <c r="Z6">
        <v>17</v>
      </c>
      <c r="AA6" s="4">
        <f t="shared" si="6"/>
        <v>1.1805555555555555E-2</v>
      </c>
      <c r="AB6" s="4">
        <f t="shared" si="7"/>
        <v>7.4999999999999997E-2</v>
      </c>
      <c r="AC6" t="str">
        <f t="shared" si="8"/>
        <v>COBRADO</v>
      </c>
      <c r="AD6" s="2">
        <f t="shared" si="5"/>
        <v>91.33</v>
      </c>
    </row>
    <row r="7" spans="1:30" x14ac:dyDescent="0.3">
      <c r="A7">
        <v>7</v>
      </c>
      <c r="B7" t="s">
        <v>28</v>
      </c>
      <c r="C7">
        <v>5</v>
      </c>
      <c r="D7" s="1">
        <v>45017.058333333334</v>
      </c>
      <c r="E7" s="1">
        <v>45017.147222222222</v>
      </c>
      <c r="F7" t="s">
        <v>27</v>
      </c>
      <c r="G7" t="s">
        <v>29</v>
      </c>
      <c r="H7" t="s">
        <v>620</v>
      </c>
      <c r="I7" s="2">
        <v>26.57</v>
      </c>
      <c r="J7" t="s">
        <v>19</v>
      </c>
      <c r="K7">
        <v>6</v>
      </c>
      <c r="L7" t="s">
        <v>623</v>
      </c>
      <c r="M7" t="s">
        <v>30</v>
      </c>
      <c r="Q7" s="2">
        <v>70</v>
      </c>
      <c r="R7" s="3">
        <v>45017</v>
      </c>
      <c r="S7" s="3" t="str">
        <f t="shared" si="0"/>
        <v>sábado</v>
      </c>
      <c r="T7" t="str">
        <f t="shared" si="1"/>
        <v>01:24</v>
      </c>
      <c r="U7" t="str">
        <f t="shared" si="2"/>
        <v>03:32</v>
      </c>
      <c r="V7" s="4">
        <v>8.8888888888888892E-2</v>
      </c>
      <c r="W7" s="4">
        <f t="shared" si="3"/>
        <v>8.8888888888888892E-2</v>
      </c>
      <c r="X7" s="4"/>
      <c r="Y7" s="4" t="b">
        <f t="shared" si="4"/>
        <v>0</v>
      </c>
      <c r="Z7">
        <v>11</v>
      </c>
      <c r="AA7" s="4">
        <f t="shared" si="6"/>
        <v>7.6388888888888886E-3</v>
      </c>
      <c r="AB7" s="4">
        <f t="shared" si="7"/>
        <v>8.1250000000000003E-2</v>
      </c>
      <c r="AC7" t="str">
        <f t="shared" si="8"/>
        <v>COBRADO</v>
      </c>
      <c r="AD7" s="2">
        <f t="shared" si="5"/>
        <v>96.57</v>
      </c>
    </row>
    <row r="8" spans="1:30" x14ac:dyDescent="0.3">
      <c r="A8">
        <v>17</v>
      </c>
      <c r="B8" t="s">
        <v>31</v>
      </c>
      <c r="C8">
        <v>6</v>
      </c>
      <c r="D8" s="1">
        <v>45017.081250000003</v>
      </c>
      <c r="E8" s="1">
        <v>45017.181944444441</v>
      </c>
      <c r="F8" t="s">
        <v>18</v>
      </c>
      <c r="G8" t="s">
        <v>29</v>
      </c>
      <c r="H8" t="s">
        <v>620</v>
      </c>
      <c r="I8" s="2">
        <v>10.54</v>
      </c>
      <c r="J8" t="s">
        <v>32</v>
      </c>
      <c r="K8">
        <v>7</v>
      </c>
      <c r="L8" t="s">
        <v>33</v>
      </c>
      <c r="M8" t="s">
        <v>269</v>
      </c>
      <c r="N8" t="s">
        <v>22</v>
      </c>
      <c r="Q8" s="2">
        <v>172</v>
      </c>
      <c r="R8" s="3">
        <v>45017</v>
      </c>
      <c r="S8" s="3" t="str">
        <f t="shared" si="0"/>
        <v>sábado</v>
      </c>
      <c r="T8" t="str">
        <f t="shared" si="1"/>
        <v>01:57</v>
      </c>
      <c r="U8" t="str">
        <f t="shared" si="2"/>
        <v>04:22</v>
      </c>
      <c r="V8" s="4">
        <f>W8+X8</f>
        <v>0.11111111111111112</v>
      </c>
      <c r="W8" s="4">
        <v>0.10069444444444445</v>
      </c>
      <c r="X8" s="4">
        <v>1.0416666666666666E-2</v>
      </c>
      <c r="Y8" s="4" t="b">
        <f t="shared" si="4"/>
        <v>1</v>
      </c>
      <c r="Z8">
        <v>41</v>
      </c>
      <c r="AA8" s="4">
        <f t="shared" si="6"/>
        <v>2.8472222222222222E-2</v>
      </c>
      <c r="AB8" s="4">
        <f t="shared" si="7"/>
        <v>8.2638888888888901E-2</v>
      </c>
      <c r="AC8" t="str">
        <f t="shared" si="8"/>
        <v>COBRADO</v>
      </c>
      <c r="AD8" s="2">
        <f t="shared" si="5"/>
        <v>182.54</v>
      </c>
    </row>
    <row r="9" spans="1:30" x14ac:dyDescent="0.3">
      <c r="A9">
        <v>11</v>
      </c>
      <c r="B9" t="s">
        <v>34</v>
      </c>
      <c r="C9">
        <v>1</v>
      </c>
      <c r="D9" s="1">
        <v>45017.09097222222</v>
      </c>
      <c r="E9" s="1">
        <v>45017.200694444444</v>
      </c>
      <c r="F9" t="s">
        <v>18</v>
      </c>
      <c r="G9" t="s">
        <v>14</v>
      </c>
      <c r="H9" t="s">
        <v>620</v>
      </c>
      <c r="I9" s="2">
        <v>49.18</v>
      </c>
      <c r="J9" t="s">
        <v>11</v>
      </c>
      <c r="K9">
        <v>8</v>
      </c>
      <c r="L9" t="s">
        <v>25</v>
      </c>
      <c r="M9" t="s">
        <v>225</v>
      </c>
      <c r="N9" t="s">
        <v>35</v>
      </c>
      <c r="O9" t="s">
        <v>58</v>
      </c>
      <c r="Q9" s="2">
        <v>242</v>
      </c>
      <c r="R9" s="3">
        <v>45017</v>
      </c>
      <c r="S9" s="3" t="str">
        <f t="shared" si="0"/>
        <v>sábado</v>
      </c>
      <c r="T9" t="str">
        <f t="shared" si="1"/>
        <v>02:11</v>
      </c>
      <c r="U9" t="str">
        <f t="shared" si="2"/>
        <v>04:49</v>
      </c>
      <c r="V9" s="4">
        <v>0.10972222222222223</v>
      </c>
      <c r="W9" s="4">
        <f>U9-T9</f>
        <v>0.10972222222222223</v>
      </c>
      <c r="X9" s="4"/>
      <c r="Y9" s="4" t="b">
        <f t="shared" si="4"/>
        <v>0</v>
      </c>
      <c r="Z9">
        <v>55</v>
      </c>
      <c r="AA9" s="4">
        <f t="shared" si="6"/>
        <v>3.8194444444444448E-2</v>
      </c>
      <c r="AB9" s="4">
        <f t="shared" si="7"/>
        <v>7.1527777777777787E-2</v>
      </c>
      <c r="AC9" t="str">
        <f t="shared" si="8"/>
        <v>COBRADO</v>
      </c>
      <c r="AD9" s="2">
        <f t="shared" si="5"/>
        <v>291.18</v>
      </c>
    </row>
    <row r="10" spans="1:30" x14ac:dyDescent="0.3">
      <c r="A10">
        <v>15</v>
      </c>
      <c r="B10" t="s">
        <v>36</v>
      </c>
      <c r="C10">
        <v>5</v>
      </c>
      <c r="D10" s="1">
        <v>45017.085416666669</v>
      </c>
      <c r="E10" s="1">
        <v>45017.184027777781</v>
      </c>
      <c r="F10" t="s">
        <v>18</v>
      </c>
      <c r="G10" t="s">
        <v>10</v>
      </c>
      <c r="H10" t="s">
        <v>621</v>
      </c>
      <c r="I10" s="2">
        <v>46.85</v>
      </c>
      <c r="J10" t="s">
        <v>19</v>
      </c>
      <c r="K10">
        <v>9</v>
      </c>
      <c r="L10" t="s">
        <v>37</v>
      </c>
      <c r="M10" t="s">
        <v>88</v>
      </c>
      <c r="N10" t="s">
        <v>38</v>
      </c>
      <c r="O10" t="s">
        <v>39</v>
      </c>
      <c r="P10" t="s">
        <v>67</v>
      </c>
      <c r="Q10" s="2">
        <v>169</v>
      </c>
      <c r="R10" s="3">
        <v>45017</v>
      </c>
      <c r="S10" s="3" t="str">
        <f t="shared" si="0"/>
        <v>sábado</v>
      </c>
      <c r="T10" t="str">
        <f t="shared" si="1"/>
        <v>02:03</v>
      </c>
      <c r="U10" t="str">
        <f t="shared" si="2"/>
        <v>04:25</v>
      </c>
      <c r="V10" s="4">
        <v>9.8611111111111122E-2</v>
      </c>
      <c r="W10" s="4">
        <f>U10-T10</f>
        <v>9.8611111111111122E-2</v>
      </c>
      <c r="X10" s="4"/>
      <c r="Y10" s="4" t="b">
        <f t="shared" si="4"/>
        <v>0</v>
      </c>
      <c r="Z10">
        <v>146</v>
      </c>
      <c r="AA10" s="4">
        <f t="shared" si="6"/>
        <v>0.10138888888888889</v>
      </c>
      <c r="AB10" s="4">
        <v>0</v>
      </c>
      <c r="AC10" t="str">
        <f t="shared" si="8"/>
        <v>NO COBRADO</v>
      </c>
      <c r="AD10" s="2">
        <f t="shared" si="5"/>
        <v>215.85</v>
      </c>
    </row>
    <row r="11" spans="1:30" x14ac:dyDescent="0.3">
      <c r="A11">
        <v>17</v>
      </c>
      <c r="B11" t="s">
        <v>40</v>
      </c>
      <c r="C11">
        <v>1</v>
      </c>
      <c r="D11" s="1">
        <v>45017.001388888886</v>
      </c>
      <c r="E11" s="1">
        <v>45017.078472222223</v>
      </c>
      <c r="F11" t="s">
        <v>27</v>
      </c>
      <c r="G11" t="s">
        <v>10</v>
      </c>
      <c r="H11" t="s">
        <v>620</v>
      </c>
      <c r="I11" s="2">
        <v>16.600000000000001</v>
      </c>
      <c r="J11" t="s">
        <v>32</v>
      </c>
      <c r="K11">
        <v>10</v>
      </c>
      <c r="L11" t="s">
        <v>41</v>
      </c>
      <c r="M11" t="s">
        <v>74</v>
      </c>
      <c r="N11" t="s">
        <v>58</v>
      </c>
      <c r="Q11" s="2">
        <v>148</v>
      </c>
      <c r="R11" s="3">
        <v>45017</v>
      </c>
      <c r="S11" s="3" t="str">
        <f t="shared" si="0"/>
        <v>sábado</v>
      </c>
      <c r="T11" t="str">
        <f t="shared" si="1"/>
        <v>00:02</v>
      </c>
      <c r="U11" t="str">
        <f t="shared" si="2"/>
        <v>01:53</v>
      </c>
      <c r="V11" s="4">
        <f>W11+X11</f>
        <v>8.7500000000000008E-2</v>
      </c>
      <c r="W11" s="4">
        <v>7.7083333333333337E-2</v>
      </c>
      <c r="X11" s="4">
        <v>1.0416666666666666E-2</v>
      </c>
      <c r="Y11" s="4" t="b">
        <f t="shared" si="4"/>
        <v>1</v>
      </c>
      <c r="Z11">
        <v>29</v>
      </c>
      <c r="AA11" s="4">
        <f t="shared" si="6"/>
        <v>2.013888888888889E-2</v>
      </c>
      <c r="AB11" s="4">
        <f t="shared" si="7"/>
        <v>6.7361111111111122E-2</v>
      </c>
      <c r="AC11" t="str">
        <f t="shared" si="8"/>
        <v>COBRADO</v>
      </c>
      <c r="AD11" s="2">
        <f t="shared" si="5"/>
        <v>164.6</v>
      </c>
    </row>
    <row r="12" spans="1:30" x14ac:dyDescent="0.3">
      <c r="A12">
        <v>14</v>
      </c>
      <c r="B12" t="s">
        <v>42</v>
      </c>
      <c r="C12">
        <v>1</v>
      </c>
      <c r="D12" s="1">
        <v>45017.156944444447</v>
      </c>
      <c r="E12" s="1">
        <v>45017.272916666669</v>
      </c>
      <c r="F12" t="s">
        <v>13</v>
      </c>
      <c r="G12" t="s">
        <v>10</v>
      </c>
      <c r="H12" t="s">
        <v>620</v>
      </c>
      <c r="I12" s="2">
        <v>32.89</v>
      </c>
      <c r="J12" t="s">
        <v>19</v>
      </c>
      <c r="K12">
        <v>11</v>
      </c>
      <c r="L12" t="s">
        <v>623</v>
      </c>
      <c r="M12" t="s">
        <v>53</v>
      </c>
      <c r="N12" t="s">
        <v>109</v>
      </c>
      <c r="Q12" s="2">
        <v>88</v>
      </c>
      <c r="R12" s="3">
        <v>45017</v>
      </c>
      <c r="S12" s="3" t="str">
        <f t="shared" si="0"/>
        <v>sábado</v>
      </c>
      <c r="T12" t="str">
        <f t="shared" si="1"/>
        <v>03:46</v>
      </c>
      <c r="U12" t="str">
        <f t="shared" si="2"/>
        <v>06:33</v>
      </c>
      <c r="V12" s="4">
        <v>0.1159722222222222</v>
      </c>
      <c r="W12" s="4">
        <f>U12-T12</f>
        <v>0.1159722222222222</v>
      </c>
      <c r="X12" s="4"/>
      <c r="Y12" s="4" t="b">
        <f t="shared" si="4"/>
        <v>0</v>
      </c>
      <c r="Z12">
        <v>56</v>
      </c>
      <c r="AA12" s="4">
        <f t="shared" si="6"/>
        <v>3.888888888888889E-2</v>
      </c>
      <c r="AB12" s="4">
        <f t="shared" si="7"/>
        <v>7.7083333333333309E-2</v>
      </c>
      <c r="AC12" t="str">
        <f t="shared" si="8"/>
        <v>COBRADO</v>
      </c>
      <c r="AD12" s="2">
        <f t="shared" si="5"/>
        <v>120.89</v>
      </c>
    </row>
    <row r="13" spans="1:30" x14ac:dyDescent="0.3">
      <c r="A13">
        <v>14</v>
      </c>
      <c r="B13" t="s">
        <v>43</v>
      </c>
      <c r="C13">
        <v>6</v>
      </c>
      <c r="D13" s="1">
        <v>45017.00277777778</v>
      </c>
      <c r="E13" s="1">
        <v>45017.140972222223</v>
      </c>
      <c r="F13" t="s">
        <v>27</v>
      </c>
      <c r="G13" t="s">
        <v>29</v>
      </c>
      <c r="H13" t="s">
        <v>620</v>
      </c>
      <c r="I13" s="2">
        <v>45.27</v>
      </c>
      <c r="J13" t="s">
        <v>32</v>
      </c>
      <c r="K13">
        <v>12</v>
      </c>
      <c r="L13" t="s">
        <v>16</v>
      </c>
      <c r="M13" t="s">
        <v>53</v>
      </c>
      <c r="N13" t="s">
        <v>22</v>
      </c>
      <c r="O13" t="s">
        <v>44</v>
      </c>
      <c r="P13" t="s">
        <v>58</v>
      </c>
      <c r="Q13" s="2">
        <v>326</v>
      </c>
      <c r="R13" s="3">
        <v>45017</v>
      </c>
      <c r="S13" s="3" t="str">
        <f t="shared" si="0"/>
        <v>sábado</v>
      </c>
      <c r="T13" t="str">
        <f t="shared" si="1"/>
        <v>00:04</v>
      </c>
      <c r="U13" t="str">
        <f t="shared" si="2"/>
        <v>03:23</v>
      </c>
      <c r="V13" s="4">
        <f>W13+X13</f>
        <v>0.14861111111111111</v>
      </c>
      <c r="W13" s="4">
        <v>0.13819444444444445</v>
      </c>
      <c r="X13" s="4">
        <v>1.0416666666666666E-2</v>
      </c>
      <c r="Y13" s="4" t="b">
        <f t="shared" si="4"/>
        <v>1</v>
      </c>
      <c r="Z13">
        <v>95</v>
      </c>
      <c r="AA13" s="4">
        <f t="shared" si="6"/>
        <v>6.5972222222222224E-2</v>
      </c>
      <c r="AB13" s="4">
        <f t="shared" si="7"/>
        <v>8.2638888888888887E-2</v>
      </c>
      <c r="AC13" t="str">
        <f t="shared" si="8"/>
        <v>COBRADO</v>
      </c>
      <c r="AD13" s="2">
        <f t="shared" si="5"/>
        <v>371.27</v>
      </c>
    </row>
    <row r="14" spans="1:30" x14ac:dyDescent="0.3">
      <c r="A14">
        <v>2</v>
      </c>
      <c r="B14" t="s">
        <v>45</v>
      </c>
      <c r="C14">
        <v>1</v>
      </c>
      <c r="D14" s="1">
        <v>45017.131249999999</v>
      </c>
      <c r="E14" s="1">
        <v>45017.230555555558</v>
      </c>
      <c r="F14" t="s">
        <v>24</v>
      </c>
      <c r="G14" t="s">
        <v>10</v>
      </c>
      <c r="H14" t="s">
        <v>15</v>
      </c>
      <c r="I14" s="2">
        <v>22.06</v>
      </c>
      <c r="J14" t="s">
        <v>32</v>
      </c>
      <c r="K14">
        <v>13</v>
      </c>
      <c r="L14" t="s">
        <v>20</v>
      </c>
      <c r="M14" t="s">
        <v>46</v>
      </c>
      <c r="Q14" s="2">
        <v>87</v>
      </c>
      <c r="R14" s="3">
        <v>45017</v>
      </c>
      <c r="S14" s="3" t="str">
        <f t="shared" si="0"/>
        <v>sábado</v>
      </c>
      <c r="T14" t="str">
        <f t="shared" si="1"/>
        <v>03:09</v>
      </c>
      <c r="U14" t="str">
        <f t="shared" si="2"/>
        <v>05:32</v>
      </c>
      <c r="V14" s="4">
        <f>W14+X14</f>
        <v>0.10972222222222223</v>
      </c>
      <c r="W14" s="4">
        <v>9.9305555555555564E-2</v>
      </c>
      <c r="X14" s="4">
        <v>1.0416666666666666E-2</v>
      </c>
      <c r="Y14" s="4" t="b">
        <f t="shared" si="4"/>
        <v>1</v>
      </c>
      <c r="Z14">
        <v>59</v>
      </c>
      <c r="AA14" s="4">
        <f t="shared" si="6"/>
        <v>4.0972222222222222E-2</v>
      </c>
      <c r="AB14" s="4">
        <f t="shared" si="7"/>
        <v>6.8750000000000006E-2</v>
      </c>
      <c r="AC14" t="str">
        <f t="shared" si="8"/>
        <v>COBRADO</v>
      </c>
      <c r="AD14" s="2">
        <f t="shared" si="5"/>
        <v>109.06</v>
      </c>
    </row>
    <row r="15" spans="1:30" x14ac:dyDescent="0.3">
      <c r="A15">
        <v>16</v>
      </c>
      <c r="B15" t="s">
        <v>47</v>
      </c>
      <c r="C15">
        <v>6</v>
      </c>
      <c r="D15" s="1">
        <v>45017.012499999997</v>
      </c>
      <c r="E15" s="1">
        <v>45017.081944444442</v>
      </c>
      <c r="F15" t="s">
        <v>18</v>
      </c>
      <c r="G15" t="s">
        <v>10</v>
      </c>
      <c r="H15" t="s">
        <v>15</v>
      </c>
      <c r="I15" s="2">
        <v>48.76</v>
      </c>
      <c r="J15" t="s">
        <v>19</v>
      </c>
      <c r="K15">
        <v>14</v>
      </c>
      <c r="L15" t="s">
        <v>623</v>
      </c>
      <c r="M15" t="s">
        <v>168</v>
      </c>
      <c r="N15" t="s">
        <v>48</v>
      </c>
      <c r="O15" t="s">
        <v>49</v>
      </c>
      <c r="P15" t="s">
        <v>109</v>
      </c>
      <c r="Q15" s="2">
        <v>129</v>
      </c>
      <c r="R15" s="3">
        <v>45017</v>
      </c>
      <c r="S15" s="3" t="str">
        <f t="shared" si="0"/>
        <v>sábado</v>
      </c>
      <c r="T15" t="str">
        <f t="shared" si="1"/>
        <v>00:18</v>
      </c>
      <c r="U15" t="str">
        <f t="shared" si="2"/>
        <v>01:58</v>
      </c>
      <c r="V15" s="4">
        <v>6.9444444444444448E-2</v>
      </c>
      <c r="W15" s="4">
        <f>U15-T15</f>
        <v>6.9444444444444448E-2</v>
      </c>
      <c r="X15" s="4"/>
      <c r="Y15" s="4" t="b">
        <f t="shared" si="4"/>
        <v>0</v>
      </c>
      <c r="Z15">
        <v>154</v>
      </c>
      <c r="AA15" s="4">
        <f t="shared" si="6"/>
        <v>0.10694444444444444</v>
      </c>
      <c r="AB15" s="4">
        <v>0</v>
      </c>
      <c r="AC15" t="str">
        <f t="shared" si="8"/>
        <v>NO COBRADO</v>
      </c>
      <c r="AD15" s="2">
        <f t="shared" si="5"/>
        <v>177.76</v>
      </c>
    </row>
    <row r="16" spans="1:30" x14ac:dyDescent="0.3">
      <c r="A16">
        <v>6</v>
      </c>
      <c r="B16" t="s">
        <v>50</v>
      </c>
      <c r="C16">
        <v>4</v>
      </c>
      <c r="D16" s="1">
        <v>45017.14166666667</v>
      </c>
      <c r="E16" s="1">
        <v>45017.207638888889</v>
      </c>
      <c r="F16" t="s">
        <v>13</v>
      </c>
      <c r="G16" t="s">
        <v>14</v>
      </c>
      <c r="H16" t="s">
        <v>620</v>
      </c>
      <c r="I16" s="2">
        <v>28.77</v>
      </c>
      <c r="J16" t="s">
        <v>32</v>
      </c>
      <c r="K16">
        <v>15</v>
      </c>
      <c r="L16" t="s">
        <v>41</v>
      </c>
      <c r="M16" t="s">
        <v>53</v>
      </c>
      <c r="N16" t="s">
        <v>51</v>
      </c>
      <c r="O16" t="s">
        <v>44</v>
      </c>
      <c r="Q16" s="2">
        <v>224</v>
      </c>
      <c r="R16" s="3">
        <v>45017</v>
      </c>
      <c r="S16" s="3" t="str">
        <f t="shared" si="0"/>
        <v>sábado</v>
      </c>
      <c r="T16" t="str">
        <f t="shared" si="1"/>
        <v>03:24</v>
      </c>
      <c r="U16" t="str">
        <f t="shared" si="2"/>
        <v>04:59</v>
      </c>
      <c r="V16" s="4">
        <f>W16+X16</f>
        <v>7.6388888888888909E-2</v>
      </c>
      <c r="W16" s="4">
        <v>6.5972222222222238E-2</v>
      </c>
      <c r="X16" s="4">
        <v>1.0416666666666666E-2</v>
      </c>
      <c r="Y16" s="4" t="b">
        <f t="shared" si="4"/>
        <v>1</v>
      </c>
      <c r="Z16">
        <v>103</v>
      </c>
      <c r="AA16" s="4">
        <f t="shared" si="6"/>
        <v>7.1527777777777773E-2</v>
      </c>
      <c r="AB16" s="4">
        <f t="shared" si="7"/>
        <v>4.8611111111111355E-3</v>
      </c>
      <c r="AC16" t="str">
        <f t="shared" si="8"/>
        <v>COBRADO</v>
      </c>
      <c r="AD16" s="2">
        <f t="shared" si="5"/>
        <v>252.77</v>
      </c>
    </row>
    <row r="17" spans="1:30" x14ac:dyDescent="0.3">
      <c r="A17">
        <v>20</v>
      </c>
      <c r="B17" t="s">
        <v>52</v>
      </c>
      <c r="C17">
        <v>5</v>
      </c>
      <c r="D17" s="1">
        <v>45017.104861111111</v>
      </c>
      <c r="E17" s="1">
        <v>45017.183333333334</v>
      </c>
      <c r="F17" t="s">
        <v>27</v>
      </c>
      <c r="G17" t="s">
        <v>10</v>
      </c>
      <c r="H17" t="s">
        <v>15</v>
      </c>
      <c r="I17" s="2">
        <v>37.9</v>
      </c>
      <c r="J17" t="s">
        <v>11</v>
      </c>
      <c r="K17">
        <v>16</v>
      </c>
      <c r="L17" t="s">
        <v>37</v>
      </c>
      <c r="M17" t="s">
        <v>53</v>
      </c>
      <c r="Q17" s="2">
        <v>28</v>
      </c>
      <c r="R17" s="3">
        <v>45017</v>
      </c>
      <c r="S17" s="3" t="str">
        <f t="shared" si="0"/>
        <v>sábado</v>
      </c>
      <c r="T17" t="str">
        <f t="shared" si="1"/>
        <v>02:31</v>
      </c>
      <c r="U17" t="str">
        <f t="shared" si="2"/>
        <v>04:24</v>
      </c>
      <c r="V17" s="4">
        <v>7.8472222222222207E-2</v>
      </c>
      <c r="W17" s="4">
        <f t="shared" ref="W17:W24" si="9">U17-T17</f>
        <v>7.8472222222222207E-2</v>
      </c>
      <c r="X17" s="4"/>
      <c r="Y17" s="4" t="b">
        <f t="shared" si="4"/>
        <v>0</v>
      </c>
      <c r="Z17">
        <v>38</v>
      </c>
      <c r="AA17" s="4">
        <f t="shared" si="6"/>
        <v>2.6388888888888889E-2</v>
      </c>
      <c r="AB17" s="4">
        <f t="shared" si="7"/>
        <v>5.2083333333333315E-2</v>
      </c>
      <c r="AC17" t="str">
        <f t="shared" si="8"/>
        <v>COBRADO</v>
      </c>
      <c r="AD17" s="2">
        <f t="shared" si="5"/>
        <v>65.900000000000006</v>
      </c>
    </row>
    <row r="18" spans="1:30" x14ac:dyDescent="0.3">
      <c r="A18">
        <v>14</v>
      </c>
      <c r="B18" t="s">
        <v>54</v>
      </c>
      <c r="C18">
        <v>6</v>
      </c>
      <c r="D18" s="1">
        <v>45017.006249999999</v>
      </c>
      <c r="E18" s="1">
        <v>45017.143750000003</v>
      </c>
      <c r="F18" t="s">
        <v>18</v>
      </c>
      <c r="G18" t="s">
        <v>14</v>
      </c>
      <c r="H18" t="s">
        <v>620</v>
      </c>
      <c r="I18" s="2">
        <v>12.17</v>
      </c>
      <c r="J18" t="s">
        <v>19</v>
      </c>
      <c r="K18">
        <v>17</v>
      </c>
      <c r="L18" t="s">
        <v>55</v>
      </c>
      <c r="M18" t="s">
        <v>30</v>
      </c>
      <c r="N18" t="s">
        <v>56</v>
      </c>
      <c r="O18" t="s">
        <v>103</v>
      </c>
      <c r="Q18" s="2">
        <v>137</v>
      </c>
      <c r="R18" s="3">
        <v>45017</v>
      </c>
      <c r="S18" s="3" t="str">
        <f t="shared" si="0"/>
        <v>sábado</v>
      </c>
      <c r="T18" t="str">
        <f t="shared" si="1"/>
        <v>00:09</v>
      </c>
      <c r="U18" t="str">
        <f t="shared" si="2"/>
        <v>03:27</v>
      </c>
      <c r="V18" s="4">
        <v>0.13749999999999998</v>
      </c>
      <c r="W18" s="4">
        <f t="shared" si="9"/>
        <v>0.13749999999999998</v>
      </c>
      <c r="X18" s="4"/>
      <c r="Y18" s="4" t="b">
        <f t="shared" si="4"/>
        <v>0</v>
      </c>
      <c r="Z18">
        <v>158</v>
      </c>
      <c r="AA18" s="4">
        <f t="shared" si="6"/>
        <v>0.10972222222222222</v>
      </c>
      <c r="AB18" s="4">
        <f t="shared" si="7"/>
        <v>2.7777777777777762E-2</v>
      </c>
      <c r="AC18" t="str">
        <f t="shared" si="8"/>
        <v>COBRADO</v>
      </c>
      <c r="AD18" s="2">
        <f t="shared" si="5"/>
        <v>149.16999999999999</v>
      </c>
    </row>
    <row r="19" spans="1:30" x14ac:dyDescent="0.3">
      <c r="A19">
        <v>9</v>
      </c>
      <c r="B19" t="s">
        <v>57</v>
      </c>
      <c r="C19">
        <v>2</v>
      </c>
      <c r="D19" s="1">
        <v>45017.087500000001</v>
      </c>
      <c r="E19" s="1">
        <v>45017.18472222222</v>
      </c>
      <c r="F19" t="s">
        <v>18</v>
      </c>
      <c r="G19" t="s">
        <v>14</v>
      </c>
      <c r="H19" t="s">
        <v>620</v>
      </c>
      <c r="I19" s="2">
        <v>33.090000000000003</v>
      </c>
      <c r="J19" t="s">
        <v>19</v>
      </c>
      <c r="K19">
        <v>18</v>
      </c>
      <c r="L19" t="s">
        <v>16</v>
      </c>
      <c r="M19" t="s">
        <v>46</v>
      </c>
      <c r="N19" t="s">
        <v>58</v>
      </c>
      <c r="O19" t="s">
        <v>59</v>
      </c>
      <c r="P19" t="s">
        <v>67</v>
      </c>
      <c r="Q19" s="2">
        <v>251</v>
      </c>
      <c r="R19" s="3">
        <v>45017</v>
      </c>
      <c r="S19" s="3" t="str">
        <f t="shared" si="0"/>
        <v>sábado</v>
      </c>
      <c r="T19" t="str">
        <f t="shared" si="1"/>
        <v>02:06</v>
      </c>
      <c r="U19" t="str">
        <f t="shared" si="2"/>
        <v>04:26</v>
      </c>
      <c r="V19" s="4">
        <v>9.7222222222222238E-2</v>
      </c>
      <c r="W19" s="4">
        <f t="shared" si="9"/>
        <v>9.7222222222222238E-2</v>
      </c>
      <c r="X19" s="4"/>
      <c r="Y19" s="4" t="b">
        <f t="shared" si="4"/>
        <v>0</v>
      </c>
      <c r="Z19">
        <v>134</v>
      </c>
      <c r="AA19" s="4">
        <f t="shared" si="6"/>
        <v>9.3055555555555558E-2</v>
      </c>
      <c r="AB19" s="4">
        <f t="shared" si="7"/>
        <v>4.1666666666666796E-3</v>
      </c>
      <c r="AC19" t="str">
        <f t="shared" si="8"/>
        <v>COBRADO</v>
      </c>
      <c r="AD19" s="2">
        <f t="shared" si="5"/>
        <v>284.09000000000003</v>
      </c>
    </row>
    <row r="20" spans="1:30" x14ac:dyDescent="0.3">
      <c r="A20">
        <v>18</v>
      </c>
      <c r="B20" t="s">
        <v>60</v>
      </c>
      <c r="C20">
        <v>3</v>
      </c>
      <c r="D20" s="1">
        <v>45017.024305555555</v>
      </c>
      <c r="E20" s="1">
        <v>45017.145138888889</v>
      </c>
      <c r="F20" t="s">
        <v>18</v>
      </c>
      <c r="G20" t="s">
        <v>10</v>
      </c>
      <c r="H20" t="s">
        <v>620</v>
      </c>
      <c r="I20" s="2">
        <v>17.45</v>
      </c>
      <c r="J20" t="s">
        <v>19</v>
      </c>
      <c r="K20">
        <v>19</v>
      </c>
      <c r="L20" t="s">
        <v>61</v>
      </c>
      <c r="M20" t="s">
        <v>62</v>
      </c>
      <c r="Q20" s="2">
        <v>80</v>
      </c>
      <c r="R20" s="3">
        <v>45017</v>
      </c>
      <c r="S20" s="3" t="str">
        <f t="shared" si="0"/>
        <v>sábado</v>
      </c>
      <c r="T20" t="str">
        <f t="shared" si="1"/>
        <v>00:35</v>
      </c>
      <c r="U20" t="str">
        <f t="shared" si="2"/>
        <v>03:29</v>
      </c>
      <c r="V20" s="4">
        <v>0.12083333333333335</v>
      </c>
      <c r="W20" s="4">
        <f t="shared" si="9"/>
        <v>0.12083333333333335</v>
      </c>
      <c r="X20" s="4"/>
      <c r="Y20" s="4" t="b">
        <f t="shared" si="4"/>
        <v>0</v>
      </c>
      <c r="Z20">
        <v>44</v>
      </c>
      <c r="AA20" s="4">
        <f t="shared" si="6"/>
        <v>3.0555555555555555E-2</v>
      </c>
      <c r="AB20" s="4">
        <f t="shared" si="7"/>
        <v>9.027777777777779E-2</v>
      </c>
      <c r="AC20" t="str">
        <f t="shared" si="8"/>
        <v>COBRADO</v>
      </c>
      <c r="AD20" s="2">
        <f t="shared" si="5"/>
        <v>97.45</v>
      </c>
    </row>
    <row r="21" spans="1:30" x14ac:dyDescent="0.3">
      <c r="A21">
        <v>8</v>
      </c>
      <c r="B21" t="s">
        <v>63</v>
      </c>
      <c r="C21">
        <v>2</v>
      </c>
      <c r="D21" s="1">
        <v>45017.059027777781</v>
      </c>
      <c r="E21" s="1">
        <v>45017.216666666667</v>
      </c>
      <c r="F21" t="s">
        <v>9</v>
      </c>
      <c r="G21" t="s">
        <v>10</v>
      </c>
      <c r="H21" t="s">
        <v>620</v>
      </c>
      <c r="I21" s="2">
        <v>31.7</v>
      </c>
      <c r="J21" t="s">
        <v>11</v>
      </c>
      <c r="K21">
        <v>20</v>
      </c>
      <c r="L21" t="s">
        <v>61</v>
      </c>
      <c r="M21" t="s">
        <v>30</v>
      </c>
      <c r="N21" t="s">
        <v>64</v>
      </c>
      <c r="O21" t="s">
        <v>49</v>
      </c>
      <c r="Q21" s="2">
        <v>178</v>
      </c>
      <c r="R21" s="3">
        <v>45017</v>
      </c>
      <c r="S21" s="3" t="str">
        <f t="shared" si="0"/>
        <v>sábado</v>
      </c>
      <c r="T21" t="str">
        <f t="shared" si="1"/>
        <v>01:25</v>
      </c>
      <c r="U21" t="str">
        <f t="shared" si="2"/>
        <v>05:12</v>
      </c>
      <c r="V21" s="4">
        <v>0.15763888888888888</v>
      </c>
      <c r="W21" s="4">
        <f t="shared" si="9"/>
        <v>0.15763888888888888</v>
      </c>
      <c r="X21" s="4"/>
      <c r="Y21" s="4" t="b">
        <f t="shared" si="4"/>
        <v>0</v>
      </c>
      <c r="Z21">
        <v>70</v>
      </c>
      <c r="AA21" s="4">
        <f t="shared" si="6"/>
        <v>4.8611111111111112E-2</v>
      </c>
      <c r="AB21" s="4">
        <f t="shared" si="7"/>
        <v>0.10902777777777778</v>
      </c>
      <c r="AC21" t="str">
        <f t="shared" si="8"/>
        <v>COBRADO</v>
      </c>
      <c r="AD21" s="2">
        <f t="shared" si="5"/>
        <v>209.7</v>
      </c>
    </row>
    <row r="22" spans="1:30" x14ac:dyDescent="0.3">
      <c r="A22">
        <v>12</v>
      </c>
      <c r="B22" t="s">
        <v>65</v>
      </c>
      <c r="C22">
        <v>2</v>
      </c>
      <c r="D22" s="1">
        <v>45017.152083333334</v>
      </c>
      <c r="E22" s="1">
        <v>45017.244444444441</v>
      </c>
      <c r="F22" t="s">
        <v>9</v>
      </c>
      <c r="G22" t="s">
        <v>10</v>
      </c>
      <c r="H22" t="s">
        <v>620</v>
      </c>
      <c r="I22" s="2">
        <v>20.53</v>
      </c>
      <c r="J22" t="s">
        <v>11</v>
      </c>
      <c r="K22">
        <v>21</v>
      </c>
      <c r="L22" t="s">
        <v>41</v>
      </c>
      <c r="M22" t="s">
        <v>62</v>
      </c>
      <c r="N22" t="s">
        <v>66</v>
      </c>
      <c r="O22" t="s">
        <v>67</v>
      </c>
      <c r="P22" t="s">
        <v>64</v>
      </c>
      <c r="Q22" s="2">
        <v>274</v>
      </c>
      <c r="R22" s="3">
        <v>45017</v>
      </c>
      <c r="S22" s="3" t="str">
        <f t="shared" si="0"/>
        <v>sábado</v>
      </c>
      <c r="T22" t="str">
        <f t="shared" si="1"/>
        <v>03:39</v>
      </c>
      <c r="U22" t="str">
        <f t="shared" si="2"/>
        <v>05:52</v>
      </c>
      <c r="V22" s="4">
        <v>9.2361111111111116E-2</v>
      </c>
      <c r="W22" s="4">
        <f t="shared" si="9"/>
        <v>9.2361111111111116E-2</v>
      </c>
      <c r="X22" s="4"/>
      <c r="Y22" s="4" t="b">
        <f t="shared" si="4"/>
        <v>0</v>
      </c>
      <c r="Z22">
        <v>152</v>
      </c>
      <c r="AA22" s="4">
        <f t="shared" si="6"/>
        <v>0.10555555555555556</v>
      </c>
      <c r="AB22" s="4">
        <v>0</v>
      </c>
      <c r="AC22" t="str">
        <f t="shared" si="8"/>
        <v>NO COBRADO</v>
      </c>
      <c r="AD22" s="2">
        <f t="shared" si="5"/>
        <v>294.52999999999997</v>
      </c>
    </row>
    <row r="23" spans="1:30" x14ac:dyDescent="0.3">
      <c r="A23">
        <v>15</v>
      </c>
      <c r="B23" t="s">
        <v>68</v>
      </c>
      <c r="C23">
        <v>1</v>
      </c>
      <c r="D23" s="1">
        <v>45017.094444444447</v>
      </c>
      <c r="E23" s="1">
        <v>45017.199305555558</v>
      </c>
      <c r="F23" t="s">
        <v>27</v>
      </c>
      <c r="G23" t="s">
        <v>10</v>
      </c>
      <c r="H23" t="s">
        <v>620</v>
      </c>
      <c r="I23" s="2">
        <v>45.41</v>
      </c>
      <c r="J23" t="s">
        <v>19</v>
      </c>
      <c r="K23">
        <v>22</v>
      </c>
      <c r="L23" t="s">
        <v>55</v>
      </c>
      <c r="M23" t="s">
        <v>99</v>
      </c>
      <c r="N23" t="s">
        <v>69</v>
      </c>
      <c r="O23" t="s">
        <v>70</v>
      </c>
      <c r="P23" t="s">
        <v>44</v>
      </c>
      <c r="Q23" s="2">
        <v>213</v>
      </c>
      <c r="R23" s="3">
        <v>45017</v>
      </c>
      <c r="S23" s="3" t="str">
        <f t="shared" si="0"/>
        <v>sábado</v>
      </c>
      <c r="T23" t="str">
        <f t="shared" si="1"/>
        <v>02:16</v>
      </c>
      <c r="U23" t="str">
        <f t="shared" si="2"/>
        <v>04:47</v>
      </c>
      <c r="V23" s="4">
        <v>0.10486111111111113</v>
      </c>
      <c r="W23" s="4">
        <f t="shared" si="9"/>
        <v>0.10486111111111113</v>
      </c>
      <c r="X23" s="4"/>
      <c r="Y23" s="4" t="b">
        <f t="shared" si="4"/>
        <v>0</v>
      </c>
      <c r="Z23">
        <v>123</v>
      </c>
      <c r="AA23" s="4">
        <f t="shared" si="6"/>
        <v>8.5416666666666669E-2</v>
      </c>
      <c r="AB23" s="4">
        <f t="shared" si="7"/>
        <v>1.9444444444444459E-2</v>
      </c>
      <c r="AC23" t="str">
        <f t="shared" si="8"/>
        <v>COBRADO</v>
      </c>
      <c r="AD23" s="2">
        <f t="shared" si="5"/>
        <v>258.40999999999997</v>
      </c>
    </row>
    <row r="24" spans="1:30" x14ac:dyDescent="0.3">
      <c r="A24">
        <v>1</v>
      </c>
      <c r="B24" t="s">
        <v>71</v>
      </c>
      <c r="C24">
        <v>5</v>
      </c>
      <c r="D24" s="1">
        <v>45017.113888888889</v>
      </c>
      <c r="E24" s="1">
        <v>45017.17291666667</v>
      </c>
      <c r="F24" t="s">
        <v>24</v>
      </c>
      <c r="G24" t="s">
        <v>29</v>
      </c>
      <c r="H24" t="s">
        <v>620</v>
      </c>
      <c r="I24" s="2">
        <v>38.46</v>
      </c>
      <c r="J24" t="s">
        <v>19</v>
      </c>
      <c r="K24">
        <v>23</v>
      </c>
      <c r="L24" t="s">
        <v>61</v>
      </c>
      <c r="M24" t="s">
        <v>134</v>
      </c>
      <c r="N24" t="s">
        <v>84</v>
      </c>
      <c r="Q24" s="2">
        <v>138</v>
      </c>
      <c r="R24" s="3">
        <v>45017</v>
      </c>
      <c r="S24" s="3" t="str">
        <f t="shared" si="0"/>
        <v>sábado</v>
      </c>
      <c r="T24" t="str">
        <f t="shared" si="1"/>
        <v>02:44</v>
      </c>
      <c r="U24" t="str">
        <f t="shared" si="2"/>
        <v>04:09</v>
      </c>
      <c r="V24" s="4">
        <v>5.9027777777777776E-2</v>
      </c>
      <c r="W24" s="4">
        <f t="shared" si="9"/>
        <v>5.9027777777777776E-2</v>
      </c>
      <c r="X24" s="4"/>
      <c r="Y24" s="4" t="b">
        <f t="shared" si="4"/>
        <v>0</v>
      </c>
      <c r="Z24">
        <v>63</v>
      </c>
      <c r="AA24" s="4">
        <f t="shared" si="6"/>
        <v>4.3749999999999997E-2</v>
      </c>
      <c r="AB24" s="4">
        <f t="shared" si="7"/>
        <v>1.5277777777777779E-2</v>
      </c>
      <c r="AC24" t="str">
        <f t="shared" si="8"/>
        <v>COBRADO</v>
      </c>
      <c r="AD24" s="2">
        <f t="shared" si="5"/>
        <v>176.46</v>
      </c>
    </row>
    <row r="25" spans="1:30" x14ac:dyDescent="0.3">
      <c r="A25">
        <v>5</v>
      </c>
      <c r="B25" t="s">
        <v>72</v>
      </c>
      <c r="C25">
        <v>5</v>
      </c>
      <c r="D25" s="1">
        <v>45017.125694444447</v>
      </c>
      <c r="E25" s="1">
        <v>45017.263888888891</v>
      </c>
      <c r="F25" t="s">
        <v>9</v>
      </c>
      <c r="G25" t="s">
        <v>10</v>
      </c>
      <c r="H25" t="s">
        <v>620</v>
      </c>
      <c r="I25" s="2">
        <v>38.18</v>
      </c>
      <c r="J25" t="s">
        <v>32</v>
      </c>
      <c r="K25">
        <v>24</v>
      </c>
      <c r="L25" t="s">
        <v>33</v>
      </c>
      <c r="M25" t="s">
        <v>177</v>
      </c>
      <c r="N25" t="s">
        <v>70</v>
      </c>
      <c r="O25" t="s">
        <v>49</v>
      </c>
      <c r="P25" t="s">
        <v>58</v>
      </c>
      <c r="Q25" s="2">
        <v>233</v>
      </c>
      <c r="R25" s="3">
        <v>45017</v>
      </c>
      <c r="S25" s="3" t="str">
        <f t="shared" si="0"/>
        <v>sábado</v>
      </c>
      <c r="T25" t="str">
        <f t="shared" si="1"/>
        <v>03:01</v>
      </c>
      <c r="U25" t="str">
        <f t="shared" si="2"/>
        <v>06:20</v>
      </c>
      <c r="V25" s="4">
        <f>W25+X25</f>
        <v>0.14861111111111111</v>
      </c>
      <c r="W25" s="4">
        <v>0.13819444444444445</v>
      </c>
      <c r="X25" s="4">
        <v>1.0416666666666666E-2</v>
      </c>
      <c r="Y25" s="4" t="b">
        <f t="shared" si="4"/>
        <v>1</v>
      </c>
      <c r="Z25">
        <v>180</v>
      </c>
      <c r="AA25" s="4">
        <f t="shared" si="6"/>
        <v>0.125</v>
      </c>
      <c r="AB25" s="4">
        <f t="shared" si="7"/>
        <v>2.361111111111111E-2</v>
      </c>
      <c r="AC25" t="str">
        <f t="shared" si="8"/>
        <v>COBRADO</v>
      </c>
      <c r="AD25" s="2">
        <f t="shared" si="5"/>
        <v>271.18</v>
      </c>
    </row>
    <row r="26" spans="1:30" x14ac:dyDescent="0.3">
      <c r="A26">
        <v>12</v>
      </c>
      <c r="B26" t="s">
        <v>73</v>
      </c>
      <c r="C26">
        <v>5</v>
      </c>
      <c r="D26" s="1">
        <v>45017.125694444447</v>
      </c>
      <c r="E26" s="1">
        <v>45017.207638888889</v>
      </c>
      <c r="F26" t="s">
        <v>24</v>
      </c>
      <c r="G26" t="s">
        <v>29</v>
      </c>
      <c r="H26" t="s">
        <v>621</v>
      </c>
      <c r="I26" s="2">
        <v>46.15</v>
      </c>
      <c r="J26" t="s">
        <v>32</v>
      </c>
      <c r="K26">
        <v>25</v>
      </c>
      <c r="L26" t="s">
        <v>16</v>
      </c>
      <c r="M26" t="s">
        <v>74</v>
      </c>
      <c r="Q26" s="2">
        <v>34</v>
      </c>
      <c r="R26" s="3">
        <v>45017</v>
      </c>
      <c r="S26" s="3" t="str">
        <f t="shared" si="0"/>
        <v>sábado</v>
      </c>
      <c r="T26" t="str">
        <f t="shared" si="1"/>
        <v>03:01</v>
      </c>
      <c r="U26" t="str">
        <f t="shared" si="2"/>
        <v>04:59</v>
      </c>
      <c r="V26" s="4">
        <f>W26+X26</f>
        <v>9.236111111111113E-2</v>
      </c>
      <c r="W26" s="4">
        <v>8.1944444444444459E-2</v>
      </c>
      <c r="X26" s="4">
        <v>1.0416666666666666E-2</v>
      </c>
      <c r="Y26" s="4" t="b">
        <f t="shared" si="4"/>
        <v>1</v>
      </c>
      <c r="Z26">
        <v>35</v>
      </c>
      <c r="AA26" s="4">
        <f t="shared" si="6"/>
        <v>2.4305555555555556E-2</v>
      </c>
      <c r="AB26" s="4">
        <f t="shared" si="7"/>
        <v>6.8055555555555577E-2</v>
      </c>
      <c r="AC26" t="str">
        <f t="shared" si="8"/>
        <v>COBRADO</v>
      </c>
      <c r="AD26" s="2">
        <f t="shared" si="5"/>
        <v>80.150000000000006</v>
      </c>
    </row>
    <row r="27" spans="1:30" x14ac:dyDescent="0.3">
      <c r="A27">
        <v>18</v>
      </c>
      <c r="B27" t="s">
        <v>75</v>
      </c>
      <c r="C27">
        <v>2</v>
      </c>
      <c r="D27" s="1">
        <v>45017.086111111108</v>
      </c>
      <c r="E27" s="1">
        <v>45017.240972222222</v>
      </c>
      <c r="F27" t="s">
        <v>24</v>
      </c>
      <c r="G27" t="s">
        <v>14</v>
      </c>
      <c r="H27" t="s">
        <v>620</v>
      </c>
      <c r="I27" s="2">
        <v>10.37</v>
      </c>
      <c r="J27" t="s">
        <v>32</v>
      </c>
      <c r="K27">
        <v>26</v>
      </c>
      <c r="L27" t="s">
        <v>41</v>
      </c>
      <c r="M27" t="s">
        <v>99</v>
      </c>
      <c r="N27" t="s">
        <v>51</v>
      </c>
      <c r="O27" t="s">
        <v>38</v>
      </c>
      <c r="Q27" s="2">
        <v>126</v>
      </c>
      <c r="R27" s="3">
        <v>45017</v>
      </c>
      <c r="S27" s="3" t="str">
        <f t="shared" si="0"/>
        <v>sábado</v>
      </c>
      <c r="T27" t="str">
        <f t="shared" si="1"/>
        <v>02:04</v>
      </c>
      <c r="U27" t="str">
        <f t="shared" si="2"/>
        <v>05:47</v>
      </c>
      <c r="V27" s="4">
        <f>W27+X27</f>
        <v>0.16527777777777777</v>
      </c>
      <c r="W27" s="4">
        <v>0.15486111111111112</v>
      </c>
      <c r="X27" s="4">
        <v>1.0416666666666666E-2</v>
      </c>
      <c r="Y27" s="4" t="b">
        <f t="shared" si="4"/>
        <v>1</v>
      </c>
      <c r="Z27">
        <v>109</v>
      </c>
      <c r="AA27" s="4">
        <f t="shared" si="6"/>
        <v>7.5694444444444439E-2</v>
      </c>
      <c r="AB27" s="4">
        <f t="shared" si="7"/>
        <v>8.9583333333333334E-2</v>
      </c>
      <c r="AC27" t="str">
        <f t="shared" si="8"/>
        <v>COBRADO</v>
      </c>
      <c r="AD27" s="2">
        <f t="shared" si="5"/>
        <v>136.37</v>
      </c>
    </row>
    <row r="28" spans="1:30" x14ac:dyDescent="0.3">
      <c r="A28">
        <v>4</v>
      </c>
      <c r="B28" t="s">
        <v>76</v>
      </c>
      <c r="C28">
        <v>2</v>
      </c>
      <c r="D28" s="1">
        <v>45017.054861111108</v>
      </c>
      <c r="E28" s="1">
        <v>45017.102083333331</v>
      </c>
      <c r="F28" t="s">
        <v>24</v>
      </c>
      <c r="G28" t="s">
        <v>10</v>
      </c>
      <c r="H28" t="s">
        <v>620</v>
      </c>
      <c r="I28" s="2">
        <v>19.27</v>
      </c>
      <c r="J28" t="s">
        <v>32</v>
      </c>
      <c r="K28">
        <v>27</v>
      </c>
      <c r="L28" t="s">
        <v>20</v>
      </c>
      <c r="M28" t="s">
        <v>30</v>
      </c>
      <c r="N28" t="s">
        <v>59</v>
      </c>
      <c r="Q28" s="2">
        <v>61</v>
      </c>
      <c r="R28" s="3">
        <v>45017</v>
      </c>
      <c r="S28" s="3" t="str">
        <f t="shared" si="0"/>
        <v>sábado</v>
      </c>
      <c r="T28" t="str">
        <f t="shared" si="1"/>
        <v>01:19</v>
      </c>
      <c r="U28" t="str">
        <f t="shared" si="2"/>
        <v>02:27</v>
      </c>
      <c r="V28" s="4">
        <f>W28+X28</f>
        <v>5.7638888888888885E-2</v>
      </c>
      <c r="W28" s="4">
        <v>4.7222222222222221E-2</v>
      </c>
      <c r="X28" s="4">
        <v>1.0416666666666666E-2</v>
      </c>
      <c r="Y28" s="4" t="b">
        <f t="shared" si="4"/>
        <v>1</v>
      </c>
      <c r="Z28">
        <v>55</v>
      </c>
      <c r="AA28" s="4">
        <f t="shared" si="6"/>
        <v>3.8194444444444448E-2</v>
      </c>
      <c r="AB28" s="4">
        <f t="shared" si="7"/>
        <v>1.9444444444444438E-2</v>
      </c>
      <c r="AC28" t="str">
        <f t="shared" si="8"/>
        <v>COBRADO</v>
      </c>
      <c r="AD28" s="2">
        <f t="shared" si="5"/>
        <v>80.27</v>
      </c>
    </row>
    <row r="29" spans="1:30" x14ac:dyDescent="0.3">
      <c r="A29">
        <v>2</v>
      </c>
      <c r="B29" t="s">
        <v>77</v>
      </c>
      <c r="C29">
        <v>2</v>
      </c>
      <c r="D29" s="1">
        <v>45017.03402777778</v>
      </c>
      <c r="E29" s="1">
        <v>45017.136111111111</v>
      </c>
      <c r="F29" t="s">
        <v>27</v>
      </c>
      <c r="G29" t="s">
        <v>29</v>
      </c>
      <c r="H29" t="s">
        <v>620</v>
      </c>
      <c r="I29" s="2">
        <v>41.22</v>
      </c>
      <c r="J29" t="s">
        <v>11</v>
      </c>
      <c r="K29">
        <v>28</v>
      </c>
      <c r="L29" t="s">
        <v>78</v>
      </c>
      <c r="M29" t="s">
        <v>99</v>
      </c>
      <c r="N29" t="s">
        <v>70</v>
      </c>
      <c r="Q29" s="2">
        <v>94</v>
      </c>
      <c r="R29" s="3">
        <v>45017</v>
      </c>
      <c r="S29" s="3" t="str">
        <f t="shared" si="0"/>
        <v>sábado</v>
      </c>
      <c r="T29" t="str">
        <f t="shared" si="1"/>
        <v>00:49</v>
      </c>
      <c r="U29" t="str">
        <f t="shared" si="2"/>
        <v>03:16</v>
      </c>
      <c r="V29" s="4">
        <v>0.10208333333333333</v>
      </c>
      <c r="W29" s="4">
        <f>U29-T29</f>
        <v>0.10208333333333333</v>
      </c>
      <c r="X29" s="4"/>
      <c r="Y29" s="4" t="b">
        <f t="shared" si="4"/>
        <v>0</v>
      </c>
      <c r="Z29">
        <v>56</v>
      </c>
      <c r="AA29" s="4">
        <f t="shared" si="6"/>
        <v>3.888888888888889E-2</v>
      </c>
      <c r="AB29" s="4">
        <f t="shared" si="7"/>
        <v>6.3194444444444442E-2</v>
      </c>
      <c r="AC29" t="str">
        <f t="shared" si="8"/>
        <v>COBRADO</v>
      </c>
      <c r="AD29" s="2">
        <f t="shared" si="5"/>
        <v>135.22</v>
      </c>
    </row>
    <row r="30" spans="1:30" x14ac:dyDescent="0.3">
      <c r="A30">
        <v>20</v>
      </c>
      <c r="B30" t="s">
        <v>79</v>
      </c>
      <c r="C30">
        <v>5</v>
      </c>
      <c r="D30" s="1">
        <v>45017.126388888886</v>
      </c>
      <c r="E30" s="1">
        <v>45017.256944444445</v>
      </c>
      <c r="F30" t="s">
        <v>18</v>
      </c>
      <c r="G30" t="s">
        <v>10</v>
      </c>
      <c r="H30" t="s">
        <v>620</v>
      </c>
      <c r="I30" s="2">
        <v>14.83</v>
      </c>
      <c r="J30" t="s">
        <v>32</v>
      </c>
      <c r="K30">
        <v>29</v>
      </c>
      <c r="L30" t="s">
        <v>55</v>
      </c>
      <c r="M30" t="s">
        <v>144</v>
      </c>
      <c r="N30" t="s">
        <v>56</v>
      </c>
      <c r="O30" t="s">
        <v>21</v>
      </c>
      <c r="Q30" s="2">
        <v>173</v>
      </c>
      <c r="R30" s="3">
        <v>45017</v>
      </c>
      <c r="S30" s="3" t="str">
        <f t="shared" si="0"/>
        <v>sábado</v>
      </c>
      <c r="T30" t="str">
        <f t="shared" si="1"/>
        <v>03:02</v>
      </c>
      <c r="U30" t="str">
        <f t="shared" si="2"/>
        <v>06:10</v>
      </c>
      <c r="V30" s="4">
        <f>W30+X30</f>
        <v>0.14097222222222219</v>
      </c>
      <c r="W30" s="4">
        <v>0.13055555555555554</v>
      </c>
      <c r="X30" s="4">
        <v>1.0416666666666666E-2</v>
      </c>
      <c r="Y30" s="4" t="b">
        <f t="shared" si="4"/>
        <v>1</v>
      </c>
      <c r="Z30">
        <v>71</v>
      </c>
      <c r="AA30" s="4">
        <f t="shared" si="6"/>
        <v>4.9305555555555554E-2</v>
      </c>
      <c r="AB30" s="4">
        <f t="shared" si="7"/>
        <v>9.1666666666666646E-2</v>
      </c>
      <c r="AC30" t="str">
        <f t="shared" si="8"/>
        <v>COBRADO</v>
      </c>
      <c r="AD30" s="2">
        <f t="shared" si="5"/>
        <v>187.83</v>
      </c>
    </row>
    <row r="31" spans="1:30" x14ac:dyDescent="0.3">
      <c r="A31">
        <v>14</v>
      </c>
      <c r="B31" t="s">
        <v>80</v>
      </c>
      <c r="C31">
        <v>4</v>
      </c>
      <c r="D31" s="1">
        <v>45017.121527777781</v>
      </c>
      <c r="E31" s="1">
        <v>45017.259027777778</v>
      </c>
      <c r="F31" t="s">
        <v>27</v>
      </c>
      <c r="G31" t="s">
        <v>10</v>
      </c>
      <c r="H31" t="s">
        <v>15</v>
      </c>
      <c r="I31" s="2">
        <v>26.29</v>
      </c>
      <c r="J31" t="s">
        <v>19</v>
      </c>
      <c r="K31">
        <v>30</v>
      </c>
      <c r="L31" t="s">
        <v>33</v>
      </c>
      <c r="M31" t="s">
        <v>177</v>
      </c>
      <c r="N31" t="s">
        <v>66</v>
      </c>
      <c r="Q31" s="2">
        <v>112</v>
      </c>
      <c r="R31" s="3">
        <v>45017</v>
      </c>
      <c r="S31" s="3" t="str">
        <f t="shared" si="0"/>
        <v>sábado</v>
      </c>
      <c r="T31" t="str">
        <f t="shared" si="1"/>
        <v>02:55</v>
      </c>
      <c r="U31" t="str">
        <f t="shared" si="2"/>
        <v>06:13</v>
      </c>
      <c r="V31" s="4">
        <v>0.13750000000000001</v>
      </c>
      <c r="W31" s="4">
        <f>U31-T31</f>
        <v>0.13750000000000001</v>
      </c>
      <c r="X31" s="4"/>
      <c r="Y31" s="4" t="b">
        <f t="shared" si="4"/>
        <v>0</v>
      </c>
      <c r="Z31">
        <v>69</v>
      </c>
      <c r="AA31" s="4">
        <f t="shared" si="6"/>
        <v>4.791666666666667E-2</v>
      </c>
      <c r="AB31" s="4">
        <f t="shared" si="7"/>
        <v>8.9583333333333348E-2</v>
      </c>
      <c r="AC31" t="str">
        <f t="shared" si="8"/>
        <v>COBRADO</v>
      </c>
      <c r="AD31" s="2">
        <f t="shared" si="5"/>
        <v>138.29</v>
      </c>
    </row>
    <row r="32" spans="1:30" x14ac:dyDescent="0.3">
      <c r="A32">
        <v>13</v>
      </c>
      <c r="B32" t="s">
        <v>81</v>
      </c>
      <c r="C32">
        <v>3</v>
      </c>
      <c r="D32" s="1">
        <v>45017.118750000001</v>
      </c>
      <c r="E32" s="1">
        <v>45017.251388888886</v>
      </c>
      <c r="F32" t="s">
        <v>18</v>
      </c>
      <c r="G32" t="s">
        <v>14</v>
      </c>
      <c r="H32" t="s">
        <v>620</v>
      </c>
      <c r="I32" s="2">
        <v>19.809999999999999</v>
      </c>
      <c r="J32" t="s">
        <v>32</v>
      </c>
      <c r="K32">
        <v>31</v>
      </c>
      <c r="L32" t="s">
        <v>78</v>
      </c>
      <c r="M32" t="s">
        <v>46</v>
      </c>
      <c r="N32" t="s">
        <v>39</v>
      </c>
      <c r="Q32" s="2">
        <v>67</v>
      </c>
      <c r="R32" s="3">
        <v>45017</v>
      </c>
      <c r="S32" s="3" t="str">
        <f t="shared" si="0"/>
        <v>sábado</v>
      </c>
      <c r="T32" t="str">
        <f t="shared" si="1"/>
        <v>02:51</v>
      </c>
      <c r="U32" t="str">
        <f t="shared" si="2"/>
        <v>06:02</v>
      </c>
      <c r="V32" s="4">
        <f>W32+X32</f>
        <v>0.14305555555555555</v>
      </c>
      <c r="W32" s="4">
        <v>0.13263888888888889</v>
      </c>
      <c r="X32" s="4">
        <v>1.0416666666666666E-2</v>
      </c>
      <c r="Y32" s="4" t="b">
        <f t="shared" si="4"/>
        <v>1</v>
      </c>
      <c r="Z32">
        <v>105</v>
      </c>
      <c r="AA32" s="4">
        <f t="shared" si="6"/>
        <v>7.2916666666666671E-2</v>
      </c>
      <c r="AB32" s="4">
        <f t="shared" si="7"/>
        <v>7.0138888888888876E-2</v>
      </c>
      <c r="AC32" t="str">
        <f t="shared" si="8"/>
        <v>COBRADO</v>
      </c>
      <c r="AD32" s="2">
        <f t="shared" si="5"/>
        <v>86.81</v>
      </c>
    </row>
    <row r="33" spans="1:30" x14ac:dyDescent="0.3">
      <c r="A33">
        <v>5</v>
      </c>
      <c r="B33" t="s">
        <v>82</v>
      </c>
      <c r="C33">
        <v>1</v>
      </c>
      <c r="D33" s="1">
        <v>45017.130555555559</v>
      </c>
      <c r="E33" s="1">
        <v>45017.28402777778</v>
      </c>
      <c r="F33" t="s">
        <v>13</v>
      </c>
      <c r="G33" t="s">
        <v>10</v>
      </c>
      <c r="H33" t="s">
        <v>620</v>
      </c>
      <c r="I33" s="2">
        <v>28.25</v>
      </c>
      <c r="J33" t="s">
        <v>32</v>
      </c>
      <c r="K33">
        <v>32</v>
      </c>
      <c r="L33" t="s">
        <v>41</v>
      </c>
      <c r="M33" t="s">
        <v>269</v>
      </c>
      <c r="N33" t="s">
        <v>48</v>
      </c>
      <c r="O33" t="s">
        <v>59</v>
      </c>
      <c r="P33" t="s">
        <v>56</v>
      </c>
      <c r="Q33" s="2">
        <v>211</v>
      </c>
      <c r="R33" s="3">
        <v>45017</v>
      </c>
      <c r="S33" s="3" t="str">
        <f t="shared" si="0"/>
        <v>sábado</v>
      </c>
      <c r="T33" t="str">
        <f t="shared" si="1"/>
        <v>03:08</v>
      </c>
      <c r="U33" t="str">
        <f t="shared" si="2"/>
        <v>06:49</v>
      </c>
      <c r="V33" s="4">
        <f>W33+X33</f>
        <v>0.16388888888888886</v>
      </c>
      <c r="W33" s="4">
        <v>0.1534722222222222</v>
      </c>
      <c r="X33" s="4">
        <v>1.0416666666666666E-2</v>
      </c>
      <c r="Y33" s="4" t="b">
        <f t="shared" si="4"/>
        <v>1</v>
      </c>
      <c r="Z33">
        <v>128</v>
      </c>
      <c r="AA33" s="4">
        <f t="shared" si="6"/>
        <v>8.8888888888888892E-2</v>
      </c>
      <c r="AB33" s="4">
        <f t="shared" si="7"/>
        <v>7.4999999999999969E-2</v>
      </c>
      <c r="AC33" t="str">
        <f t="shared" si="8"/>
        <v>COBRADO</v>
      </c>
      <c r="AD33" s="2">
        <f t="shared" si="5"/>
        <v>239.25</v>
      </c>
    </row>
    <row r="34" spans="1:30" x14ac:dyDescent="0.3">
      <c r="A34">
        <v>4</v>
      </c>
      <c r="B34" t="s">
        <v>83</v>
      </c>
      <c r="C34">
        <v>5</v>
      </c>
      <c r="D34" s="1">
        <v>45017.147916666669</v>
      </c>
      <c r="E34" s="1">
        <v>45017.26458333333</v>
      </c>
      <c r="F34" t="s">
        <v>27</v>
      </c>
      <c r="G34" t="s">
        <v>29</v>
      </c>
      <c r="H34" t="s">
        <v>621</v>
      </c>
      <c r="I34" s="2">
        <v>20.38</v>
      </c>
      <c r="J34" t="s">
        <v>32</v>
      </c>
      <c r="K34">
        <v>33</v>
      </c>
      <c r="L34" t="s">
        <v>623</v>
      </c>
      <c r="M34" t="s">
        <v>30</v>
      </c>
      <c r="N34" t="s">
        <v>84</v>
      </c>
      <c r="O34" t="s">
        <v>67</v>
      </c>
      <c r="P34" t="s">
        <v>59</v>
      </c>
      <c r="Q34" s="2">
        <v>306</v>
      </c>
      <c r="R34" s="3">
        <v>45017</v>
      </c>
      <c r="S34" s="3" t="str">
        <f t="shared" si="0"/>
        <v>sábado</v>
      </c>
      <c r="T34" t="str">
        <f t="shared" si="1"/>
        <v>03:33</v>
      </c>
      <c r="U34" t="str">
        <f t="shared" si="2"/>
        <v>06:21</v>
      </c>
      <c r="V34" s="4">
        <f>W34+X34</f>
        <v>0.12708333333333333</v>
      </c>
      <c r="W34" s="4">
        <v>0.11666666666666667</v>
      </c>
      <c r="X34" s="4">
        <v>1.0416666666666666E-2</v>
      </c>
      <c r="Y34" s="4" t="b">
        <f t="shared" si="4"/>
        <v>1</v>
      </c>
      <c r="Z34">
        <v>130</v>
      </c>
      <c r="AA34" s="4">
        <f t="shared" si="6"/>
        <v>9.0277777777777776E-2</v>
      </c>
      <c r="AB34" s="4">
        <f t="shared" si="7"/>
        <v>3.680555555555555E-2</v>
      </c>
      <c r="AC34" t="str">
        <f t="shared" si="8"/>
        <v>COBRADO</v>
      </c>
      <c r="AD34" s="2">
        <f t="shared" ref="AD34:AD65" si="10">I34+Q34</f>
        <v>326.38</v>
      </c>
    </row>
    <row r="35" spans="1:30" x14ac:dyDescent="0.3">
      <c r="A35">
        <v>15</v>
      </c>
      <c r="B35" t="s">
        <v>85</v>
      </c>
      <c r="C35">
        <v>1</v>
      </c>
      <c r="D35" s="1">
        <v>45017.094444444447</v>
      </c>
      <c r="E35" s="1">
        <v>45017.254861111112</v>
      </c>
      <c r="F35" t="s">
        <v>27</v>
      </c>
      <c r="G35" t="s">
        <v>14</v>
      </c>
      <c r="H35" t="s">
        <v>620</v>
      </c>
      <c r="I35" s="2">
        <v>13.08</v>
      </c>
      <c r="J35" t="s">
        <v>19</v>
      </c>
      <c r="K35">
        <v>34</v>
      </c>
      <c r="L35" t="s">
        <v>623</v>
      </c>
      <c r="M35" t="s">
        <v>74</v>
      </c>
      <c r="N35" t="s">
        <v>59</v>
      </c>
      <c r="Q35" s="2">
        <v>112</v>
      </c>
      <c r="R35" s="3">
        <v>45017</v>
      </c>
      <c r="S35" s="3" t="str">
        <f t="shared" si="0"/>
        <v>sábado</v>
      </c>
      <c r="T35" t="str">
        <f t="shared" si="1"/>
        <v>02:16</v>
      </c>
      <c r="U35" t="str">
        <f t="shared" si="2"/>
        <v>06:07</v>
      </c>
      <c r="V35" s="4">
        <v>0.16041666666666665</v>
      </c>
      <c r="W35" s="4">
        <f>U35-T35</f>
        <v>0.16041666666666665</v>
      </c>
      <c r="X35" s="4"/>
      <c r="Y35" s="4" t="b">
        <f t="shared" si="4"/>
        <v>0</v>
      </c>
      <c r="Z35">
        <v>65</v>
      </c>
      <c r="AA35" s="4">
        <f t="shared" si="6"/>
        <v>4.5138888888888888E-2</v>
      </c>
      <c r="AB35" s="4">
        <f t="shared" si="7"/>
        <v>0.11527777777777776</v>
      </c>
      <c r="AC35" t="str">
        <f t="shared" si="8"/>
        <v>COBRADO</v>
      </c>
      <c r="AD35" s="2">
        <f t="shared" si="10"/>
        <v>125.08</v>
      </c>
    </row>
    <row r="36" spans="1:30" x14ac:dyDescent="0.3">
      <c r="A36">
        <v>13</v>
      </c>
      <c r="B36" t="s">
        <v>86</v>
      </c>
      <c r="C36">
        <v>2</v>
      </c>
      <c r="D36" s="1">
        <v>45017.137499999997</v>
      </c>
      <c r="E36" s="1">
        <v>45017.246527777781</v>
      </c>
      <c r="F36" t="s">
        <v>9</v>
      </c>
      <c r="G36" t="s">
        <v>10</v>
      </c>
      <c r="H36" t="s">
        <v>620</v>
      </c>
      <c r="I36" s="2">
        <v>15.75</v>
      </c>
      <c r="J36" t="s">
        <v>32</v>
      </c>
      <c r="K36">
        <v>35</v>
      </c>
      <c r="L36" t="s">
        <v>623</v>
      </c>
      <c r="M36" t="s">
        <v>88</v>
      </c>
      <c r="N36" t="s">
        <v>70</v>
      </c>
      <c r="O36" t="s">
        <v>48</v>
      </c>
      <c r="P36" t="s">
        <v>21</v>
      </c>
      <c r="Q36" s="2">
        <v>214</v>
      </c>
      <c r="R36" s="3">
        <v>45017</v>
      </c>
      <c r="S36" s="3" t="str">
        <f t="shared" si="0"/>
        <v>sábado</v>
      </c>
      <c r="T36" t="str">
        <f t="shared" si="1"/>
        <v>03:18</v>
      </c>
      <c r="U36" t="str">
        <f t="shared" si="2"/>
        <v>05:55</v>
      </c>
      <c r="V36" s="4">
        <f>W36+X36</f>
        <v>0.11944444444444445</v>
      </c>
      <c r="W36" s="4">
        <v>0.10902777777777778</v>
      </c>
      <c r="X36" s="4">
        <v>1.0416666666666666E-2</v>
      </c>
      <c r="Y36" s="4" t="b">
        <f t="shared" si="4"/>
        <v>1</v>
      </c>
      <c r="Z36">
        <v>65</v>
      </c>
      <c r="AA36" s="4">
        <f t="shared" si="6"/>
        <v>4.5138888888888888E-2</v>
      </c>
      <c r="AB36" s="4">
        <f t="shared" si="7"/>
        <v>7.4305555555555569E-2</v>
      </c>
      <c r="AC36" t="str">
        <f t="shared" si="8"/>
        <v>COBRADO</v>
      </c>
      <c r="AD36" s="2">
        <f t="shared" si="10"/>
        <v>229.75</v>
      </c>
    </row>
    <row r="37" spans="1:30" x14ac:dyDescent="0.3">
      <c r="A37">
        <v>5</v>
      </c>
      <c r="B37" t="s">
        <v>87</v>
      </c>
      <c r="C37">
        <v>5</v>
      </c>
      <c r="D37" s="1">
        <v>45017.143750000003</v>
      </c>
      <c r="E37" s="1">
        <v>45017.268055555556</v>
      </c>
      <c r="F37" t="s">
        <v>18</v>
      </c>
      <c r="G37" t="s">
        <v>10</v>
      </c>
      <c r="H37" t="s">
        <v>620</v>
      </c>
      <c r="I37" s="2">
        <v>45.28</v>
      </c>
      <c r="J37" t="s">
        <v>32</v>
      </c>
      <c r="K37">
        <v>36</v>
      </c>
      <c r="L37" t="s">
        <v>37</v>
      </c>
      <c r="M37" t="s">
        <v>88</v>
      </c>
      <c r="Q37" s="2">
        <v>30</v>
      </c>
      <c r="R37" s="3">
        <v>45017</v>
      </c>
      <c r="S37" s="3" t="str">
        <f t="shared" si="0"/>
        <v>sábado</v>
      </c>
      <c r="T37" t="str">
        <f t="shared" si="1"/>
        <v>03:27</v>
      </c>
      <c r="U37" t="str">
        <f t="shared" si="2"/>
        <v>06:26</v>
      </c>
      <c r="V37" s="4">
        <f>W37+X37</f>
        <v>0.13472222222222222</v>
      </c>
      <c r="W37" s="4">
        <v>0.12430555555555556</v>
      </c>
      <c r="X37" s="4">
        <v>1.0416666666666666E-2</v>
      </c>
      <c r="Y37" s="4" t="b">
        <f t="shared" si="4"/>
        <v>1</v>
      </c>
      <c r="Z37">
        <v>38</v>
      </c>
      <c r="AA37" s="4">
        <f t="shared" si="6"/>
        <v>2.6388888888888889E-2</v>
      </c>
      <c r="AB37" s="4">
        <f t="shared" si="7"/>
        <v>0.10833333333333332</v>
      </c>
      <c r="AC37" t="str">
        <f t="shared" si="8"/>
        <v>COBRADO</v>
      </c>
      <c r="AD37" s="2">
        <f t="shared" si="10"/>
        <v>75.28</v>
      </c>
    </row>
    <row r="38" spans="1:30" x14ac:dyDescent="0.3">
      <c r="A38">
        <v>20</v>
      </c>
      <c r="B38" t="s">
        <v>89</v>
      </c>
      <c r="C38">
        <v>1</v>
      </c>
      <c r="D38" s="1">
        <v>45017.14166666667</v>
      </c>
      <c r="E38" s="1">
        <v>45017.251388888886</v>
      </c>
      <c r="F38" t="s">
        <v>24</v>
      </c>
      <c r="G38" t="s">
        <v>29</v>
      </c>
      <c r="H38" t="s">
        <v>620</v>
      </c>
      <c r="I38" s="2">
        <v>10.39</v>
      </c>
      <c r="J38" t="s">
        <v>32</v>
      </c>
      <c r="K38">
        <v>37</v>
      </c>
      <c r="L38" t="s">
        <v>20</v>
      </c>
      <c r="M38" t="s">
        <v>90</v>
      </c>
      <c r="Q38" s="2">
        <v>21</v>
      </c>
      <c r="R38" s="3">
        <v>45017</v>
      </c>
      <c r="S38" s="3" t="str">
        <f t="shared" si="0"/>
        <v>sábado</v>
      </c>
      <c r="T38" t="str">
        <f t="shared" si="1"/>
        <v>03:24</v>
      </c>
      <c r="U38" t="str">
        <f t="shared" si="2"/>
        <v>06:02</v>
      </c>
      <c r="V38" s="4">
        <f>W38+X38</f>
        <v>0.12013888888888889</v>
      </c>
      <c r="W38" s="4">
        <v>0.10972222222222222</v>
      </c>
      <c r="X38" s="4">
        <v>1.0416666666666666E-2</v>
      </c>
      <c r="Y38" s="4" t="b">
        <f t="shared" si="4"/>
        <v>1</v>
      </c>
      <c r="Z38">
        <v>47</v>
      </c>
      <c r="AA38" s="4">
        <f t="shared" si="6"/>
        <v>3.2638888888888891E-2</v>
      </c>
      <c r="AB38" s="4">
        <f t="shared" si="7"/>
        <v>8.7499999999999994E-2</v>
      </c>
      <c r="AC38" t="str">
        <f t="shared" si="8"/>
        <v>COBRADO</v>
      </c>
      <c r="AD38" s="2">
        <f t="shared" si="10"/>
        <v>31.39</v>
      </c>
    </row>
    <row r="39" spans="1:30" x14ac:dyDescent="0.3">
      <c r="A39">
        <v>10</v>
      </c>
      <c r="B39" t="s">
        <v>91</v>
      </c>
      <c r="C39">
        <v>6</v>
      </c>
      <c r="D39" s="1">
        <v>45017.109722222223</v>
      </c>
      <c r="E39" s="1">
        <v>45017.161805555559</v>
      </c>
      <c r="F39" t="s">
        <v>27</v>
      </c>
      <c r="G39" t="s">
        <v>10</v>
      </c>
      <c r="H39" t="s">
        <v>621</v>
      </c>
      <c r="I39" s="2">
        <v>16.309999999999999</v>
      </c>
      <c r="J39" t="s">
        <v>11</v>
      </c>
      <c r="K39">
        <v>38</v>
      </c>
      <c r="L39" t="s">
        <v>61</v>
      </c>
      <c r="M39" t="s">
        <v>138</v>
      </c>
      <c r="N39" t="s">
        <v>44</v>
      </c>
      <c r="O39" t="s">
        <v>22</v>
      </c>
      <c r="Q39" s="2">
        <v>235</v>
      </c>
      <c r="R39" s="3">
        <v>45017</v>
      </c>
      <c r="S39" s="3" t="str">
        <f t="shared" si="0"/>
        <v>sábado</v>
      </c>
      <c r="T39" t="str">
        <f t="shared" si="1"/>
        <v>02:38</v>
      </c>
      <c r="U39" t="str">
        <f t="shared" si="2"/>
        <v>03:53</v>
      </c>
      <c r="V39" s="4">
        <v>5.2083333333333343E-2</v>
      </c>
      <c r="W39" s="4">
        <f>U39-T39</f>
        <v>5.2083333333333343E-2</v>
      </c>
      <c r="X39" s="4"/>
      <c r="Y39" s="4" t="b">
        <f t="shared" si="4"/>
        <v>0</v>
      </c>
      <c r="Z39">
        <v>98</v>
      </c>
      <c r="AA39" s="4">
        <f t="shared" si="6"/>
        <v>6.805555555555555E-2</v>
      </c>
      <c r="AB39" s="4">
        <v>0</v>
      </c>
      <c r="AC39" t="str">
        <f t="shared" si="8"/>
        <v>NO COBRADO</v>
      </c>
      <c r="AD39" s="2">
        <f t="shared" si="10"/>
        <v>251.31</v>
      </c>
    </row>
    <row r="40" spans="1:30" x14ac:dyDescent="0.3">
      <c r="A40">
        <v>15</v>
      </c>
      <c r="B40" t="s">
        <v>92</v>
      </c>
      <c r="C40">
        <v>3</v>
      </c>
      <c r="D40" s="1">
        <v>45017.15347222222</v>
      </c>
      <c r="E40" s="1">
        <v>45017.318749999999</v>
      </c>
      <c r="F40" t="s">
        <v>18</v>
      </c>
      <c r="G40" t="s">
        <v>29</v>
      </c>
      <c r="H40" t="s">
        <v>15</v>
      </c>
      <c r="I40" s="2">
        <v>48.36</v>
      </c>
      <c r="J40" t="s">
        <v>32</v>
      </c>
      <c r="K40">
        <v>39</v>
      </c>
      <c r="L40" t="s">
        <v>37</v>
      </c>
      <c r="M40" t="s">
        <v>93</v>
      </c>
      <c r="Q40" s="2">
        <v>108</v>
      </c>
      <c r="R40" s="3">
        <v>45017</v>
      </c>
      <c r="S40" s="3" t="str">
        <f t="shared" si="0"/>
        <v>sábado</v>
      </c>
      <c r="T40" t="str">
        <f t="shared" si="1"/>
        <v>03:41</v>
      </c>
      <c r="U40" t="str">
        <f t="shared" si="2"/>
        <v>07:39</v>
      </c>
      <c r="V40" s="4">
        <f>W40+X40</f>
        <v>0.1756944444444444</v>
      </c>
      <c r="W40" s="4">
        <v>0.16527777777777775</v>
      </c>
      <c r="X40" s="4">
        <v>1.0416666666666666E-2</v>
      </c>
      <c r="Y40" s="4" t="b">
        <f t="shared" si="4"/>
        <v>1</v>
      </c>
      <c r="Z40">
        <v>57</v>
      </c>
      <c r="AA40" s="4">
        <f t="shared" si="6"/>
        <v>3.9583333333333331E-2</v>
      </c>
      <c r="AB40" s="4">
        <f t="shared" si="7"/>
        <v>0.13611111111111107</v>
      </c>
      <c r="AC40" t="str">
        <f t="shared" si="8"/>
        <v>COBRADO</v>
      </c>
      <c r="AD40" s="2">
        <f t="shared" si="10"/>
        <v>156.36000000000001</v>
      </c>
    </row>
    <row r="41" spans="1:30" x14ac:dyDescent="0.3">
      <c r="A41">
        <v>1</v>
      </c>
      <c r="B41" t="s">
        <v>94</v>
      </c>
      <c r="C41">
        <v>1</v>
      </c>
      <c r="D41" s="1">
        <v>45017.083333333336</v>
      </c>
      <c r="E41" s="1">
        <v>45017.170138888891</v>
      </c>
      <c r="F41" t="s">
        <v>9</v>
      </c>
      <c r="G41" t="s">
        <v>10</v>
      </c>
      <c r="H41" t="s">
        <v>15</v>
      </c>
      <c r="I41" s="2">
        <v>13.68</v>
      </c>
      <c r="J41" t="s">
        <v>19</v>
      </c>
      <c r="K41">
        <v>40</v>
      </c>
      <c r="L41" t="s">
        <v>78</v>
      </c>
      <c r="M41" t="s">
        <v>46</v>
      </c>
      <c r="N41" t="s">
        <v>48</v>
      </c>
      <c r="O41" t="s">
        <v>35</v>
      </c>
      <c r="Q41" s="2">
        <v>148</v>
      </c>
      <c r="R41" s="3">
        <v>45017</v>
      </c>
      <c r="S41" s="3" t="str">
        <f t="shared" si="0"/>
        <v>sábado</v>
      </c>
      <c r="T41" t="str">
        <f t="shared" si="1"/>
        <v>02:00</v>
      </c>
      <c r="U41" t="str">
        <f t="shared" si="2"/>
        <v>04:05</v>
      </c>
      <c r="V41" s="4">
        <v>8.6805555555555566E-2</v>
      </c>
      <c r="W41" s="4">
        <f>U41-T41</f>
        <v>8.6805555555555566E-2</v>
      </c>
      <c r="X41" s="4"/>
      <c r="Y41" s="4" t="b">
        <f t="shared" si="4"/>
        <v>0</v>
      </c>
      <c r="Z41">
        <v>78</v>
      </c>
      <c r="AA41" s="4">
        <f t="shared" si="6"/>
        <v>5.4166666666666669E-2</v>
      </c>
      <c r="AB41" s="4">
        <f t="shared" si="7"/>
        <v>3.2638888888888898E-2</v>
      </c>
      <c r="AC41" t="str">
        <f t="shared" si="8"/>
        <v>COBRADO</v>
      </c>
      <c r="AD41" s="2">
        <f t="shared" si="10"/>
        <v>161.68</v>
      </c>
    </row>
    <row r="42" spans="1:30" x14ac:dyDescent="0.3">
      <c r="A42">
        <v>7</v>
      </c>
      <c r="B42" t="s">
        <v>95</v>
      </c>
      <c r="C42">
        <v>4</v>
      </c>
      <c r="D42" s="1">
        <v>45017.093055555553</v>
      </c>
      <c r="E42" s="1">
        <v>45017.180555555555</v>
      </c>
      <c r="F42" t="s">
        <v>18</v>
      </c>
      <c r="G42" t="s">
        <v>10</v>
      </c>
      <c r="H42" t="s">
        <v>620</v>
      </c>
      <c r="I42" s="2">
        <v>15.24</v>
      </c>
      <c r="J42" t="s">
        <v>32</v>
      </c>
      <c r="K42">
        <v>41</v>
      </c>
      <c r="L42" t="s">
        <v>623</v>
      </c>
      <c r="M42" t="s">
        <v>269</v>
      </c>
      <c r="N42" t="s">
        <v>59</v>
      </c>
      <c r="O42" t="s">
        <v>109</v>
      </c>
      <c r="Q42" s="2">
        <v>204</v>
      </c>
      <c r="R42" s="3">
        <v>45017</v>
      </c>
      <c r="S42" s="3" t="str">
        <f t="shared" si="0"/>
        <v>sábado</v>
      </c>
      <c r="T42" t="str">
        <f t="shared" si="1"/>
        <v>02:14</v>
      </c>
      <c r="U42" t="str">
        <f t="shared" si="2"/>
        <v>04:20</v>
      </c>
      <c r="V42" s="4">
        <f>W42+X42</f>
        <v>9.7916666666666666E-2</v>
      </c>
      <c r="W42" s="4">
        <v>8.7499999999999994E-2</v>
      </c>
      <c r="X42" s="4">
        <v>1.0416666666666666E-2</v>
      </c>
      <c r="Y42" s="4" t="b">
        <f t="shared" si="4"/>
        <v>1</v>
      </c>
      <c r="Z42">
        <v>89</v>
      </c>
      <c r="AA42" s="4">
        <f t="shared" si="6"/>
        <v>6.1805555555555558E-2</v>
      </c>
      <c r="AB42" s="4">
        <f t="shared" si="7"/>
        <v>3.6111111111111108E-2</v>
      </c>
      <c r="AC42" t="str">
        <f t="shared" si="8"/>
        <v>COBRADO</v>
      </c>
      <c r="AD42" s="2">
        <f t="shared" si="10"/>
        <v>219.24</v>
      </c>
    </row>
    <row r="43" spans="1:30" x14ac:dyDescent="0.3">
      <c r="A43">
        <v>14</v>
      </c>
      <c r="B43" t="s">
        <v>96</v>
      </c>
      <c r="C43">
        <v>1</v>
      </c>
      <c r="D43" s="1">
        <v>45017.017361111109</v>
      </c>
      <c r="E43" s="1">
        <v>45017.073611111111</v>
      </c>
      <c r="F43" t="s">
        <v>18</v>
      </c>
      <c r="G43" t="s">
        <v>10</v>
      </c>
      <c r="H43" t="s">
        <v>620</v>
      </c>
      <c r="I43" s="2">
        <v>49.58</v>
      </c>
      <c r="J43" t="s">
        <v>11</v>
      </c>
      <c r="K43">
        <v>42</v>
      </c>
      <c r="L43" t="s">
        <v>37</v>
      </c>
      <c r="M43" t="s">
        <v>225</v>
      </c>
      <c r="N43" t="s">
        <v>58</v>
      </c>
      <c r="Q43" s="2">
        <v>102</v>
      </c>
      <c r="R43" s="3">
        <v>45017</v>
      </c>
      <c r="S43" s="3" t="str">
        <f t="shared" si="0"/>
        <v>sábado</v>
      </c>
      <c r="T43" t="str">
        <f t="shared" si="1"/>
        <v>00:25</v>
      </c>
      <c r="U43" t="str">
        <f t="shared" si="2"/>
        <v>01:46</v>
      </c>
      <c r="V43" s="4">
        <v>5.6250000000000001E-2</v>
      </c>
      <c r="W43" s="4">
        <f>U43-T43</f>
        <v>5.6250000000000001E-2</v>
      </c>
      <c r="X43" s="4"/>
      <c r="Y43" s="4" t="b">
        <f t="shared" si="4"/>
        <v>0</v>
      </c>
      <c r="Z43">
        <v>69</v>
      </c>
      <c r="AA43" s="4">
        <f t="shared" si="6"/>
        <v>4.791666666666667E-2</v>
      </c>
      <c r="AB43" s="4">
        <f t="shared" si="7"/>
        <v>8.3333333333333315E-3</v>
      </c>
      <c r="AC43" t="str">
        <f t="shared" si="8"/>
        <v>COBRADO</v>
      </c>
      <c r="AD43" s="2">
        <f t="shared" si="10"/>
        <v>151.57999999999998</v>
      </c>
    </row>
    <row r="44" spans="1:30" x14ac:dyDescent="0.3">
      <c r="A44">
        <v>8</v>
      </c>
      <c r="B44" t="s">
        <v>97</v>
      </c>
      <c r="C44">
        <v>6</v>
      </c>
      <c r="D44" s="1">
        <v>45017.043055555558</v>
      </c>
      <c r="E44" s="1">
        <v>45017.134722222225</v>
      </c>
      <c r="F44" t="s">
        <v>27</v>
      </c>
      <c r="G44" t="s">
        <v>10</v>
      </c>
      <c r="H44" t="s">
        <v>620</v>
      </c>
      <c r="I44" s="2">
        <v>32.19</v>
      </c>
      <c r="J44" t="s">
        <v>32</v>
      </c>
      <c r="K44">
        <v>43</v>
      </c>
      <c r="L44" t="s">
        <v>623</v>
      </c>
      <c r="M44" t="s">
        <v>269</v>
      </c>
      <c r="N44" t="s">
        <v>69</v>
      </c>
      <c r="O44" t="s">
        <v>38</v>
      </c>
      <c r="P44" t="s">
        <v>21</v>
      </c>
      <c r="Q44" s="2">
        <v>203</v>
      </c>
      <c r="R44" s="3">
        <v>45017</v>
      </c>
      <c r="S44" s="3" t="str">
        <f t="shared" si="0"/>
        <v>sábado</v>
      </c>
      <c r="T44" t="str">
        <f t="shared" si="1"/>
        <v>01:02</v>
      </c>
      <c r="U44" t="str">
        <f t="shared" si="2"/>
        <v>03:14</v>
      </c>
      <c r="V44" s="4">
        <f>W44+X44</f>
        <v>0.10208333333333333</v>
      </c>
      <c r="W44" s="4">
        <v>9.166666666666666E-2</v>
      </c>
      <c r="X44" s="4">
        <v>1.0416666666666666E-2</v>
      </c>
      <c r="Y44" s="4" t="b">
        <f t="shared" si="4"/>
        <v>1</v>
      </c>
      <c r="Z44">
        <v>146</v>
      </c>
      <c r="AA44" s="4">
        <f t="shared" si="6"/>
        <v>0.10138888888888889</v>
      </c>
      <c r="AB44" s="4">
        <f t="shared" si="7"/>
        <v>6.9444444444444198E-4</v>
      </c>
      <c r="AC44" t="str">
        <f t="shared" si="8"/>
        <v>COBRADO</v>
      </c>
      <c r="AD44" s="2">
        <f t="shared" si="10"/>
        <v>235.19</v>
      </c>
    </row>
    <row r="45" spans="1:30" x14ac:dyDescent="0.3">
      <c r="A45">
        <v>18</v>
      </c>
      <c r="B45" t="s">
        <v>94</v>
      </c>
      <c r="C45">
        <v>1</v>
      </c>
      <c r="D45" s="1">
        <v>45017.129166666666</v>
      </c>
      <c r="E45" s="1">
        <v>45017.262499999997</v>
      </c>
      <c r="F45" t="s">
        <v>27</v>
      </c>
      <c r="G45" t="s">
        <v>10</v>
      </c>
      <c r="H45" t="s">
        <v>620</v>
      </c>
      <c r="I45" s="2">
        <v>42.6</v>
      </c>
      <c r="J45" t="s">
        <v>19</v>
      </c>
      <c r="K45">
        <v>44</v>
      </c>
      <c r="L45" t="s">
        <v>622</v>
      </c>
      <c r="M45" t="s">
        <v>177</v>
      </c>
      <c r="N45" t="s">
        <v>64</v>
      </c>
      <c r="O45" t="s">
        <v>51</v>
      </c>
      <c r="Q45" s="2">
        <v>122</v>
      </c>
      <c r="R45" s="3">
        <v>45017</v>
      </c>
      <c r="S45" s="3" t="str">
        <f t="shared" si="0"/>
        <v>sábado</v>
      </c>
      <c r="T45" t="str">
        <f t="shared" si="1"/>
        <v>03:06</v>
      </c>
      <c r="U45" t="str">
        <f t="shared" si="2"/>
        <v>06:18</v>
      </c>
      <c r="V45" s="4">
        <v>0.13333333333333333</v>
      </c>
      <c r="W45" s="4">
        <f>U45-T45</f>
        <v>0.13333333333333333</v>
      </c>
      <c r="X45" s="4"/>
      <c r="Y45" s="4" t="b">
        <f t="shared" si="4"/>
        <v>0</v>
      </c>
      <c r="Z45">
        <v>85</v>
      </c>
      <c r="AA45" s="4">
        <f t="shared" si="6"/>
        <v>5.9027777777777776E-2</v>
      </c>
      <c r="AB45" s="4">
        <f t="shared" si="7"/>
        <v>7.4305555555555555E-2</v>
      </c>
      <c r="AC45" t="str">
        <f t="shared" si="8"/>
        <v>COBRADO</v>
      </c>
      <c r="AD45" s="2">
        <f t="shared" si="10"/>
        <v>164.6</v>
      </c>
    </row>
    <row r="46" spans="1:30" x14ac:dyDescent="0.3">
      <c r="A46">
        <v>17</v>
      </c>
      <c r="B46" t="s">
        <v>98</v>
      </c>
      <c r="C46">
        <v>2</v>
      </c>
      <c r="D46" s="1">
        <v>45017.09375</v>
      </c>
      <c r="E46" s="1">
        <v>45017.167361111111</v>
      </c>
      <c r="F46" t="s">
        <v>18</v>
      </c>
      <c r="G46" t="s">
        <v>10</v>
      </c>
      <c r="H46" t="s">
        <v>620</v>
      </c>
      <c r="I46" s="2">
        <v>25.41</v>
      </c>
      <c r="J46" t="s">
        <v>11</v>
      </c>
      <c r="K46">
        <v>45</v>
      </c>
      <c r="L46" t="s">
        <v>623</v>
      </c>
      <c r="M46" t="s">
        <v>99</v>
      </c>
      <c r="Q46" s="2">
        <v>54</v>
      </c>
      <c r="R46" s="3">
        <v>45017</v>
      </c>
      <c r="S46" s="3" t="str">
        <f t="shared" si="0"/>
        <v>sábado</v>
      </c>
      <c r="T46" t="str">
        <f t="shared" si="1"/>
        <v>02:15</v>
      </c>
      <c r="U46" t="str">
        <f t="shared" si="2"/>
        <v>04:01</v>
      </c>
      <c r="V46" s="4">
        <v>7.3611111111111099E-2</v>
      </c>
      <c r="W46" s="4">
        <f>U46-T46</f>
        <v>7.3611111111111099E-2</v>
      </c>
      <c r="X46" s="4"/>
      <c r="Y46" s="4" t="b">
        <f t="shared" si="4"/>
        <v>0</v>
      </c>
      <c r="Z46">
        <v>47</v>
      </c>
      <c r="AA46" s="4">
        <f t="shared" si="6"/>
        <v>3.2638888888888891E-2</v>
      </c>
      <c r="AB46" s="4">
        <f t="shared" si="7"/>
        <v>4.0972222222222208E-2</v>
      </c>
      <c r="AC46" t="str">
        <f t="shared" si="8"/>
        <v>COBRADO</v>
      </c>
      <c r="AD46" s="2">
        <f t="shared" si="10"/>
        <v>79.41</v>
      </c>
    </row>
    <row r="47" spans="1:30" x14ac:dyDescent="0.3">
      <c r="A47">
        <v>10</v>
      </c>
      <c r="B47" t="s">
        <v>100</v>
      </c>
      <c r="C47">
        <v>1</v>
      </c>
      <c r="D47" s="1">
        <v>45017.074305555558</v>
      </c>
      <c r="E47" s="1">
        <v>45017.152083333334</v>
      </c>
      <c r="F47" t="s">
        <v>24</v>
      </c>
      <c r="G47" t="s">
        <v>10</v>
      </c>
      <c r="H47" t="s">
        <v>620</v>
      </c>
      <c r="I47" s="2">
        <v>27.97</v>
      </c>
      <c r="J47" t="s">
        <v>19</v>
      </c>
      <c r="K47">
        <v>46</v>
      </c>
      <c r="L47" t="s">
        <v>61</v>
      </c>
      <c r="M47" t="s">
        <v>88</v>
      </c>
      <c r="N47" t="s">
        <v>69</v>
      </c>
      <c r="O47" t="s">
        <v>49</v>
      </c>
      <c r="Q47" s="2">
        <v>140</v>
      </c>
      <c r="R47" s="3">
        <v>45017</v>
      </c>
      <c r="S47" s="3" t="str">
        <f t="shared" si="0"/>
        <v>sábado</v>
      </c>
      <c r="T47" t="str">
        <f t="shared" si="1"/>
        <v>01:47</v>
      </c>
      <c r="U47" t="str">
        <f t="shared" si="2"/>
        <v>03:39</v>
      </c>
      <c r="V47" s="4">
        <v>7.7777777777777765E-2</v>
      </c>
      <c r="W47" s="4">
        <f>U47-T47</f>
        <v>7.7777777777777765E-2</v>
      </c>
      <c r="X47" s="4"/>
      <c r="Y47" s="4" t="b">
        <f t="shared" si="4"/>
        <v>0</v>
      </c>
      <c r="Z47">
        <v>86</v>
      </c>
      <c r="AA47" s="4">
        <f t="shared" si="6"/>
        <v>5.9722222222222225E-2</v>
      </c>
      <c r="AB47" s="4">
        <f t="shared" si="7"/>
        <v>1.805555555555554E-2</v>
      </c>
      <c r="AC47" t="str">
        <f t="shared" si="8"/>
        <v>COBRADO</v>
      </c>
      <c r="AD47" s="2">
        <f t="shared" si="10"/>
        <v>167.97</v>
      </c>
    </row>
    <row r="48" spans="1:30" x14ac:dyDescent="0.3">
      <c r="A48">
        <v>18</v>
      </c>
      <c r="B48" t="s">
        <v>101</v>
      </c>
      <c r="C48">
        <v>3</v>
      </c>
      <c r="D48" s="1">
        <v>45017.145833333336</v>
      </c>
      <c r="E48" s="1">
        <v>45017.311805555553</v>
      </c>
      <c r="F48" t="s">
        <v>18</v>
      </c>
      <c r="G48" t="s">
        <v>10</v>
      </c>
      <c r="H48" t="s">
        <v>620</v>
      </c>
      <c r="I48" s="2">
        <v>10.98</v>
      </c>
      <c r="J48" t="s">
        <v>32</v>
      </c>
      <c r="K48">
        <v>47</v>
      </c>
      <c r="L48" t="s">
        <v>20</v>
      </c>
      <c r="M48" t="s">
        <v>283</v>
      </c>
      <c r="N48" t="s">
        <v>49</v>
      </c>
      <c r="O48" t="s">
        <v>66</v>
      </c>
      <c r="Q48" s="2">
        <v>109</v>
      </c>
      <c r="R48" s="3">
        <v>45017</v>
      </c>
      <c r="S48" s="3" t="str">
        <f t="shared" si="0"/>
        <v>sábado</v>
      </c>
      <c r="T48" t="str">
        <f t="shared" si="1"/>
        <v>03:30</v>
      </c>
      <c r="U48" t="str">
        <f t="shared" si="2"/>
        <v>07:29</v>
      </c>
      <c r="V48" s="4">
        <f>W48+X48</f>
        <v>0.17638888888888887</v>
      </c>
      <c r="W48" s="4">
        <v>0.16597222222222222</v>
      </c>
      <c r="X48" s="4">
        <v>1.0416666666666666E-2</v>
      </c>
      <c r="Y48" s="4" t="b">
        <f t="shared" si="4"/>
        <v>1</v>
      </c>
      <c r="Z48">
        <v>87</v>
      </c>
      <c r="AA48" s="4">
        <f t="shared" si="6"/>
        <v>6.0416666666666667E-2</v>
      </c>
      <c r="AB48" s="4">
        <f t="shared" si="7"/>
        <v>0.1159722222222222</v>
      </c>
      <c r="AC48" t="str">
        <f t="shared" si="8"/>
        <v>COBRADO</v>
      </c>
      <c r="AD48" s="2">
        <f t="shared" si="10"/>
        <v>119.98</v>
      </c>
    </row>
    <row r="49" spans="1:30" x14ac:dyDescent="0.3">
      <c r="A49">
        <v>17</v>
      </c>
      <c r="B49" t="s">
        <v>102</v>
      </c>
      <c r="C49">
        <v>2</v>
      </c>
      <c r="D49" s="1">
        <v>45017.019444444442</v>
      </c>
      <c r="E49" s="1">
        <v>45017.168055555558</v>
      </c>
      <c r="F49" t="s">
        <v>9</v>
      </c>
      <c r="G49" t="s">
        <v>14</v>
      </c>
      <c r="H49" t="s">
        <v>620</v>
      </c>
      <c r="I49" s="2">
        <v>25.31</v>
      </c>
      <c r="J49" t="s">
        <v>19</v>
      </c>
      <c r="K49">
        <v>48</v>
      </c>
      <c r="L49" t="s">
        <v>37</v>
      </c>
      <c r="M49" t="s">
        <v>128</v>
      </c>
      <c r="N49" t="s">
        <v>103</v>
      </c>
      <c r="O49" t="s">
        <v>48</v>
      </c>
      <c r="Q49" s="2">
        <v>158</v>
      </c>
      <c r="R49" s="3">
        <v>45017</v>
      </c>
      <c r="S49" s="3" t="str">
        <f t="shared" si="0"/>
        <v>sábado</v>
      </c>
      <c r="T49" t="str">
        <f t="shared" si="1"/>
        <v>00:28</v>
      </c>
      <c r="U49" t="str">
        <f t="shared" si="2"/>
        <v>04:02</v>
      </c>
      <c r="V49" s="4">
        <v>0.14861111111111114</v>
      </c>
      <c r="W49" s="4">
        <f>U49-T49</f>
        <v>0.14861111111111114</v>
      </c>
      <c r="X49" s="4"/>
      <c r="Y49" s="4" t="b">
        <f t="shared" si="4"/>
        <v>0</v>
      </c>
      <c r="Z49">
        <v>124</v>
      </c>
      <c r="AA49" s="4">
        <f t="shared" si="6"/>
        <v>8.611111111111111E-2</v>
      </c>
      <c r="AB49" s="4">
        <f t="shared" si="7"/>
        <v>6.2500000000000028E-2</v>
      </c>
      <c r="AC49" t="str">
        <f t="shared" si="8"/>
        <v>COBRADO</v>
      </c>
      <c r="AD49" s="2">
        <f t="shared" si="10"/>
        <v>183.31</v>
      </c>
    </row>
    <row r="50" spans="1:30" x14ac:dyDescent="0.3">
      <c r="A50">
        <v>8</v>
      </c>
      <c r="B50" t="s">
        <v>104</v>
      </c>
      <c r="C50">
        <v>3</v>
      </c>
      <c r="D50" s="1">
        <v>45017.072222222225</v>
      </c>
      <c r="E50" s="1">
        <v>45017.228472222225</v>
      </c>
      <c r="F50" t="s">
        <v>18</v>
      </c>
      <c r="G50" t="s">
        <v>10</v>
      </c>
      <c r="H50" t="s">
        <v>620</v>
      </c>
      <c r="I50" s="2">
        <v>20.92</v>
      </c>
      <c r="J50" t="s">
        <v>19</v>
      </c>
      <c r="K50">
        <v>49</v>
      </c>
      <c r="L50" t="s">
        <v>41</v>
      </c>
      <c r="M50" t="s">
        <v>180</v>
      </c>
      <c r="N50" t="s">
        <v>67</v>
      </c>
      <c r="O50" t="s">
        <v>56</v>
      </c>
      <c r="Q50" s="2">
        <v>186</v>
      </c>
      <c r="R50" s="3">
        <v>45017</v>
      </c>
      <c r="S50" s="3" t="str">
        <f t="shared" si="0"/>
        <v>sábado</v>
      </c>
      <c r="T50" t="str">
        <f t="shared" si="1"/>
        <v>01:44</v>
      </c>
      <c r="U50" t="str">
        <f t="shared" si="2"/>
        <v>05:29</v>
      </c>
      <c r="V50" s="4">
        <v>0.15625</v>
      </c>
      <c r="W50" s="4">
        <f>U50-T50</f>
        <v>0.15625</v>
      </c>
      <c r="X50" s="4"/>
      <c r="Y50" s="4" t="b">
        <f t="shared" si="4"/>
        <v>0</v>
      </c>
      <c r="Z50">
        <v>81</v>
      </c>
      <c r="AA50" s="4">
        <f t="shared" si="6"/>
        <v>5.6250000000000001E-2</v>
      </c>
      <c r="AB50" s="4">
        <f t="shared" si="7"/>
        <v>0.1</v>
      </c>
      <c r="AC50" t="str">
        <f t="shared" si="8"/>
        <v>COBRADO</v>
      </c>
      <c r="AD50" s="2">
        <f t="shared" si="10"/>
        <v>206.92000000000002</v>
      </c>
    </row>
    <row r="51" spans="1:30" x14ac:dyDescent="0.3">
      <c r="A51">
        <v>19</v>
      </c>
      <c r="B51" t="s">
        <v>105</v>
      </c>
      <c r="C51">
        <v>5</v>
      </c>
      <c r="D51" s="1">
        <v>45017.162499999999</v>
      </c>
      <c r="E51" s="1">
        <v>45017.289583333331</v>
      </c>
      <c r="F51" t="s">
        <v>27</v>
      </c>
      <c r="G51" t="s">
        <v>10</v>
      </c>
      <c r="H51" t="s">
        <v>621</v>
      </c>
      <c r="I51" s="2">
        <v>16.739999999999998</v>
      </c>
      <c r="J51" t="s">
        <v>32</v>
      </c>
      <c r="K51">
        <v>50</v>
      </c>
      <c r="L51" t="s">
        <v>78</v>
      </c>
      <c r="M51" t="s">
        <v>269</v>
      </c>
      <c r="N51" t="s">
        <v>103</v>
      </c>
      <c r="Q51" s="2">
        <v>76</v>
      </c>
      <c r="R51" s="3">
        <v>45017</v>
      </c>
      <c r="S51" s="3" t="str">
        <f t="shared" si="0"/>
        <v>sábado</v>
      </c>
      <c r="T51" t="str">
        <f t="shared" si="1"/>
        <v>03:54</v>
      </c>
      <c r="U51" t="str">
        <f t="shared" si="2"/>
        <v>06:57</v>
      </c>
      <c r="V51" s="4">
        <f>W51+X51</f>
        <v>0.13750000000000001</v>
      </c>
      <c r="W51" s="4">
        <v>0.12708333333333335</v>
      </c>
      <c r="X51" s="4">
        <v>1.0416666666666666E-2</v>
      </c>
      <c r="Y51" s="4" t="b">
        <f t="shared" si="4"/>
        <v>1</v>
      </c>
      <c r="Z51">
        <v>21</v>
      </c>
      <c r="AA51" s="4">
        <f t="shared" si="6"/>
        <v>1.4583333333333334E-2</v>
      </c>
      <c r="AB51" s="4">
        <f t="shared" si="7"/>
        <v>0.12291666666666667</v>
      </c>
      <c r="AC51" t="str">
        <f t="shared" si="8"/>
        <v>COBRADO</v>
      </c>
      <c r="AD51" s="2">
        <f t="shared" si="10"/>
        <v>92.74</v>
      </c>
    </row>
    <row r="52" spans="1:30" x14ac:dyDescent="0.3">
      <c r="A52">
        <v>12</v>
      </c>
      <c r="B52" t="s">
        <v>106</v>
      </c>
      <c r="C52">
        <v>1</v>
      </c>
      <c r="D52" s="1">
        <v>45017.070833333331</v>
      </c>
      <c r="E52" s="1">
        <v>45017.126388888886</v>
      </c>
      <c r="F52" t="s">
        <v>24</v>
      </c>
      <c r="G52" t="s">
        <v>29</v>
      </c>
      <c r="H52" t="s">
        <v>620</v>
      </c>
      <c r="I52" s="2">
        <v>37.08</v>
      </c>
      <c r="J52" t="s">
        <v>11</v>
      </c>
      <c r="K52">
        <v>51</v>
      </c>
      <c r="L52" t="s">
        <v>622</v>
      </c>
      <c r="M52" t="s">
        <v>222</v>
      </c>
      <c r="N52" t="s">
        <v>48</v>
      </c>
      <c r="O52" t="s">
        <v>103</v>
      </c>
      <c r="P52" t="s">
        <v>56</v>
      </c>
      <c r="Q52" s="2">
        <v>225</v>
      </c>
      <c r="R52" s="3">
        <v>45017</v>
      </c>
      <c r="S52" s="3" t="str">
        <f t="shared" si="0"/>
        <v>sábado</v>
      </c>
      <c r="T52" t="str">
        <f t="shared" si="1"/>
        <v>01:42</v>
      </c>
      <c r="U52" t="str">
        <f t="shared" si="2"/>
        <v>03:02</v>
      </c>
      <c r="V52" s="4">
        <v>5.5555555555555552E-2</v>
      </c>
      <c r="W52" s="4">
        <f>U52-T52</f>
        <v>5.5555555555555552E-2</v>
      </c>
      <c r="X52" s="4"/>
      <c r="Y52" s="4" t="b">
        <f t="shared" si="4"/>
        <v>0</v>
      </c>
      <c r="Z52">
        <v>164</v>
      </c>
      <c r="AA52" s="4">
        <f t="shared" si="6"/>
        <v>0.11388888888888889</v>
      </c>
      <c r="AB52" s="4">
        <v>0</v>
      </c>
      <c r="AC52" t="str">
        <f t="shared" si="8"/>
        <v>NO COBRADO</v>
      </c>
      <c r="AD52" s="2">
        <f t="shared" si="10"/>
        <v>262.08</v>
      </c>
    </row>
    <row r="53" spans="1:30" x14ac:dyDescent="0.3">
      <c r="A53">
        <v>7</v>
      </c>
      <c r="B53" t="s">
        <v>107</v>
      </c>
      <c r="C53">
        <v>4</v>
      </c>
      <c r="D53" s="1">
        <v>45017.000694444447</v>
      </c>
      <c r="E53" s="1">
        <v>45017.049305555556</v>
      </c>
      <c r="F53" t="s">
        <v>9</v>
      </c>
      <c r="G53" t="s">
        <v>10</v>
      </c>
      <c r="H53" t="s">
        <v>620</v>
      </c>
      <c r="I53" s="2">
        <v>46.88</v>
      </c>
      <c r="J53" t="s">
        <v>19</v>
      </c>
      <c r="K53">
        <v>52</v>
      </c>
      <c r="L53" t="s">
        <v>25</v>
      </c>
      <c r="M53" t="s">
        <v>283</v>
      </c>
      <c r="N53" t="s">
        <v>21</v>
      </c>
      <c r="O53" t="s">
        <v>69</v>
      </c>
      <c r="Q53" s="2">
        <v>263</v>
      </c>
      <c r="R53" s="3">
        <v>45017</v>
      </c>
      <c r="S53" s="3" t="str">
        <f t="shared" si="0"/>
        <v>sábado</v>
      </c>
      <c r="T53" t="str">
        <f t="shared" si="1"/>
        <v>00:01</v>
      </c>
      <c r="U53" t="str">
        <f t="shared" si="2"/>
        <v>01:11</v>
      </c>
      <c r="V53" s="4">
        <v>4.8611111111111112E-2</v>
      </c>
      <c r="W53" s="4">
        <f>U53-T53</f>
        <v>4.8611111111111112E-2</v>
      </c>
      <c r="X53" s="4"/>
      <c r="Y53" s="4" t="b">
        <f t="shared" si="4"/>
        <v>0</v>
      </c>
      <c r="Z53">
        <v>62</v>
      </c>
      <c r="AA53" s="4">
        <f t="shared" si="6"/>
        <v>4.3055555555555555E-2</v>
      </c>
      <c r="AB53" s="4">
        <f t="shared" si="7"/>
        <v>5.5555555555555566E-3</v>
      </c>
      <c r="AC53" t="str">
        <f t="shared" si="8"/>
        <v>COBRADO</v>
      </c>
      <c r="AD53" s="2">
        <f t="shared" si="10"/>
        <v>309.88</v>
      </c>
    </row>
    <row r="54" spans="1:30" x14ac:dyDescent="0.3">
      <c r="A54">
        <v>16</v>
      </c>
      <c r="B54" t="s">
        <v>108</v>
      </c>
      <c r="C54">
        <v>5</v>
      </c>
      <c r="D54" s="1">
        <v>45017.125694444447</v>
      </c>
      <c r="E54" s="1">
        <v>45017.197222222225</v>
      </c>
      <c r="F54" t="s">
        <v>24</v>
      </c>
      <c r="G54" t="s">
        <v>10</v>
      </c>
      <c r="H54" t="s">
        <v>621</v>
      </c>
      <c r="I54" s="2">
        <v>36.880000000000003</v>
      </c>
      <c r="J54" t="s">
        <v>19</v>
      </c>
      <c r="K54">
        <v>53</v>
      </c>
      <c r="L54" t="s">
        <v>25</v>
      </c>
      <c r="M54" t="s">
        <v>222</v>
      </c>
      <c r="N54" t="s">
        <v>109</v>
      </c>
      <c r="O54" t="s">
        <v>22</v>
      </c>
      <c r="Q54" s="2">
        <v>267</v>
      </c>
      <c r="R54" s="3">
        <v>45017</v>
      </c>
      <c r="S54" s="3" t="str">
        <f t="shared" si="0"/>
        <v>sábado</v>
      </c>
      <c r="T54" t="str">
        <f t="shared" si="1"/>
        <v>03:01</v>
      </c>
      <c r="U54" t="str">
        <f t="shared" si="2"/>
        <v>04:44</v>
      </c>
      <c r="V54" s="4">
        <v>7.1527777777777773E-2</v>
      </c>
      <c r="W54" s="4">
        <f>U54-T54</f>
        <v>7.1527777777777773E-2</v>
      </c>
      <c r="X54" s="4"/>
      <c r="Y54" s="4" t="b">
        <f t="shared" si="4"/>
        <v>0</v>
      </c>
      <c r="Z54">
        <v>112</v>
      </c>
      <c r="AA54" s="4">
        <f t="shared" si="6"/>
        <v>7.7777777777777779E-2</v>
      </c>
      <c r="AB54" s="4">
        <v>0</v>
      </c>
      <c r="AC54" t="str">
        <f t="shared" si="8"/>
        <v>NO COBRADO</v>
      </c>
      <c r="AD54" s="2">
        <f t="shared" si="10"/>
        <v>303.88</v>
      </c>
    </row>
    <row r="55" spans="1:30" x14ac:dyDescent="0.3">
      <c r="A55">
        <v>6</v>
      </c>
      <c r="B55" t="s">
        <v>110</v>
      </c>
      <c r="C55">
        <v>6</v>
      </c>
      <c r="D55" s="1">
        <v>45017.027777777781</v>
      </c>
      <c r="E55" s="1">
        <v>45017.176388888889</v>
      </c>
      <c r="F55" t="s">
        <v>27</v>
      </c>
      <c r="G55" t="s">
        <v>29</v>
      </c>
      <c r="H55" t="s">
        <v>620</v>
      </c>
      <c r="I55" s="2">
        <v>23.36</v>
      </c>
      <c r="J55" t="s">
        <v>11</v>
      </c>
      <c r="K55">
        <v>54</v>
      </c>
      <c r="L55" t="s">
        <v>37</v>
      </c>
      <c r="M55" t="s">
        <v>30</v>
      </c>
      <c r="N55" t="s">
        <v>21</v>
      </c>
      <c r="O55" t="s">
        <v>56</v>
      </c>
      <c r="P55" t="s">
        <v>48</v>
      </c>
      <c r="Q55" s="2">
        <v>187</v>
      </c>
      <c r="R55" s="3">
        <v>45017</v>
      </c>
      <c r="S55" s="3" t="str">
        <f t="shared" si="0"/>
        <v>sábado</v>
      </c>
      <c r="T55" t="str">
        <f t="shared" si="1"/>
        <v>00:40</v>
      </c>
      <c r="U55" t="str">
        <f t="shared" si="2"/>
        <v>04:14</v>
      </c>
      <c r="V55" s="4">
        <v>0.14861111111111114</v>
      </c>
      <c r="W55" s="4">
        <f>U55-T55</f>
        <v>0.14861111111111114</v>
      </c>
      <c r="X55" s="4"/>
      <c r="Y55" s="4" t="b">
        <f t="shared" si="4"/>
        <v>0</v>
      </c>
      <c r="Z55">
        <v>203</v>
      </c>
      <c r="AA55" s="4">
        <f t="shared" si="6"/>
        <v>0.14097222222222222</v>
      </c>
      <c r="AB55" s="4">
        <f t="shared" si="7"/>
        <v>7.6388888888889173E-3</v>
      </c>
      <c r="AC55" t="str">
        <f t="shared" si="8"/>
        <v>COBRADO</v>
      </c>
      <c r="AD55" s="2">
        <f t="shared" si="10"/>
        <v>210.36</v>
      </c>
    </row>
    <row r="56" spans="1:30" x14ac:dyDescent="0.3">
      <c r="A56">
        <v>20</v>
      </c>
      <c r="B56" t="s">
        <v>111</v>
      </c>
      <c r="C56">
        <v>5</v>
      </c>
      <c r="D56" s="1">
        <v>45017.0625</v>
      </c>
      <c r="E56" s="1">
        <v>45017.208333333336</v>
      </c>
      <c r="F56" t="s">
        <v>27</v>
      </c>
      <c r="G56" t="s">
        <v>29</v>
      </c>
      <c r="H56" t="s">
        <v>620</v>
      </c>
      <c r="I56" s="2">
        <v>45.49</v>
      </c>
      <c r="J56" t="s">
        <v>32</v>
      </c>
      <c r="K56">
        <v>55</v>
      </c>
      <c r="L56" t="s">
        <v>623</v>
      </c>
      <c r="M56" t="s">
        <v>283</v>
      </c>
      <c r="N56" t="s">
        <v>38</v>
      </c>
      <c r="O56" t="s">
        <v>22</v>
      </c>
      <c r="P56" t="s">
        <v>67</v>
      </c>
      <c r="Q56" s="2">
        <v>255</v>
      </c>
      <c r="R56" s="3">
        <v>45017</v>
      </c>
      <c r="S56" s="3" t="str">
        <f t="shared" si="0"/>
        <v>sábado</v>
      </c>
      <c r="T56" t="str">
        <f t="shared" si="1"/>
        <v>01:30</v>
      </c>
      <c r="U56" t="str">
        <f t="shared" si="2"/>
        <v>05:00</v>
      </c>
      <c r="V56" s="4">
        <f>W56+X56</f>
        <v>0.15625</v>
      </c>
      <c r="W56" s="4">
        <v>0.14583333333333334</v>
      </c>
      <c r="X56" s="4">
        <v>1.0416666666666666E-2</v>
      </c>
      <c r="Y56" s="4" t="b">
        <f t="shared" si="4"/>
        <v>1</v>
      </c>
      <c r="Z56">
        <v>96</v>
      </c>
      <c r="AA56" s="4">
        <f t="shared" si="6"/>
        <v>6.6666666666666666E-2</v>
      </c>
      <c r="AB56" s="4">
        <f t="shared" si="7"/>
        <v>8.9583333333333334E-2</v>
      </c>
      <c r="AC56" t="str">
        <f t="shared" si="8"/>
        <v>COBRADO</v>
      </c>
      <c r="AD56" s="2">
        <f t="shared" si="10"/>
        <v>300.49</v>
      </c>
    </row>
    <row r="57" spans="1:30" x14ac:dyDescent="0.3">
      <c r="A57">
        <v>1</v>
      </c>
      <c r="B57" t="s">
        <v>50</v>
      </c>
      <c r="C57">
        <v>3</v>
      </c>
      <c r="D57" s="1">
        <v>45017.055555555555</v>
      </c>
      <c r="E57" s="1">
        <v>45017.206250000003</v>
      </c>
      <c r="F57" t="s">
        <v>24</v>
      </c>
      <c r="G57" t="s">
        <v>10</v>
      </c>
      <c r="H57" t="s">
        <v>621</v>
      </c>
      <c r="I57" s="2">
        <v>43.2</v>
      </c>
      <c r="J57" t="s">
        <v>19</v>
      </c>
      <c r="K57">
        <v>56</v>
      </c>
      <c r="L57" t="s">
        <v>55</v>
      </c>
      <c r="M57" t="s">
        <v>46</v>
      </c>
      <c r="N57" t="s">
        <v>39</v>
      </c>
      <c r="Q57" s="2">
        <v>48</v>
      </c>
      <c r="R57" s="3">
        <v>45017</v>
      </c>
      <c r="S57" s="3" t="str">
        <f t="shared" si="0"/>
        <v>sábado</v>
      </c>
      <c r="T57" t="str">
        <f t="shared" si="1"/>
        <v>01:20</v>
      </c>
      <c r="U57" t="str">
        <f t="shared" si="2"/>
        <v>04:57</v>
      </c>
      <c r="V57" s="4">
        <v>0.15069444444444444</v>
      </c>
      <c r="W57" s="4">
        <f>U57-T57</f>
        <v>0.15069444444444444</v>
      </c>
      <c r="X57" s="4"/>
      <c r="Y57" s="4" t="b">
        <f t="shared" si="4"/>
        <v>0</v>
      </c>
      <c r="Z57">
        <v>78</v>
      </c>
      <c r="AA57" s="4">
        <f t="shared" si="6"/>
        <v>5.4166666666666669E-2</v>
      </c>
      <c r="AB57" s="4">
        <f t="shared" si="7"/>
        <v>9.6527777777777768E-2</v>
      </c>
      <c r="AC57" t="str">
        <f t="shared" si="8"/>
        <v>COBRADO</v>
      </c>
      <c r="AD57" s="2">
        <f t="shared" si="10"/>
        <v>91.2</v>
      </c>
    </row>
    <row r="58" spans="1:30" x14ac:dyDescent="0.3">
      <c r="A58">
        <v>18</v>
      </c>
      <c r="B58" t="s">
        <v>112</v>
      </c>
      <c r="C58">
        <v>2</v>
      </c>
      <c r="D58" s="1">
        <v>45017.12777777778</v>
      </c>
      <c r="E58" s="1">
        <v>45017.202777777777</v>
      </c>
      <c r="F58" t="s">
        <v>18</v>
      </c>
      <c r="G58" t="s">
        <v>10</v>
      </c>
      <c r="H58" t="s">
        <v>620</v>
      </c>
      <c r="I58" s="2">
        <v>45.45</v>
      </c>
      <c r="J58" t="s">
        <v>19</v>
      </c>
      <c r="K58">
        <v>57</v>
      </c>
      <c r="L58" t="s">
        <v>16</v>
      </c>
      <c r="M58" t="s">
        <v>30</v>
      </c>
      <c r="N58" t="s">
        <v>58</v>
      </c>
      <c r="O58" t="s">
        <v>103</v>
      </c>
      <c r="P58" t="s">
        <v>22</v>
      </c>
      <c r="Q58" s="2">
        <v>169</v>
      </c>
      <c r="R58" s="3">
        <v>45017</v>
      </c>
      <c r="S58" s="3" t="str">
        <f t="shared" si="0"/>
        <v>sábado</v>
      </c>
      <c r="T58" t="str">
        <f t="shared" si="1"/>
        <v>03:04</v>
      </c>
      <c r="U58" t="str">
        <f t="shared" si="2"/>
        <v>04:52</v>
      </c>
      <c r="V58" s="4">
        <v>7.5000000000000011E-2</v>
      </c>
      <c r="W58" s="4">
        <f>U58-T58</f>
        <v>7.5000000000000011E-2</v>
      </c>
      <c r="X58" s="4"/>
      <c r="Y58" s="4" t="b">
        <f t="shared" si="4"/>
        <v>0</v>
      </c>
      <c r="Z58">
        <v>68</v>
      </c>
      <c r="AA58" s="4">
        <f t="shared" si="6"/>
        <v>4.7222222222222221E-2</v>
      </c>
      <c r="AB58" s="4">
        <f t="shared" si="7"/>
        <v>2.777777777777779E-2</v>
      </c>
      <c r="AC58" t="str">
        <f t="shared" si="8"/>
        <v>COBRADO</v>
      </c>
      <c r="AD58" s="2">
        <f t="shared" si="10"/>
        <v>214.45</v>
      </c>
    </row>
    <row r="59" spans="1:30" x14ac:dyDescent="0.3">
      <c r="A59">
        <v>8</v>
      </c>
      <c r="B59" t="s">
        <v>113</v>
      </c>
      <c r="C59">
        <v>3</v>
      </c>
      <c r="D59" s="1">
        <v>45017.063194444447</v>
      </c>
      <c r="E59" s="1">
        <v>45017.181250000001</v>
      </c>
      <c r="F59" t="s">
        <v>13</v>
      </c>
      <c r="G59" t="s">
        <v>29</v>
      </c>
      <c r="H59" t="s">
        <v>620</v>
      </c>
      <c r="I59" s="2">
        <v>30.7</v>
      </c>
      <c r="J59" t="s">
        <v>11</v>
      </c>
      <c r="K59">
        <v>58</v>
      </c>
      <c r="L59" t="s">
        <v>20</v>
      </c>
      <c r="M59" t="s">
        <v>225</v>
      </c>
      <c r="N59" t="s">
        <v>66</v>
      </c>
      <c r="Q59" s="2">
        <v>82</v>
      </c>
      <c r="R59" s="3">
        <v>45017</v>
      </c>
      <c r="S59" s="3" t="str">
        <f t="shared" si="0"/>
        <v>sábado</v>
      </c>
      <c r="T59" t="str">
        <f t="shared" si="1"/>
        <v>01:31</v>
      </c>
      <c r="U59" t="str">
        <f t="shared" si="2"/>
        <v>04:21</v>
      </c>
      <c r="V59" s="4">
        <v>0.11805555555555555</v>
      </c>
      <c r="W59" s="4">
        <f>U59-T59</f>
        <v>0.11805555555555555</v>
      </c>
      <c r="X59" s="4"/>
      <c r="Y59" s="4" t="b">
        <f t="shared" si="4"/>
        <v>0</v>
      </c>
      <c r="Z59">
        <v>73</v>
      </c>
      <c r="AA59" s="4">
        <f t="shared" si="6"/>
        <v>5.0694444444444445E-2</v>
      </c>
      <c r="AB59" s="4">
        <f t="shared" si="7"/>
        <v>6.7361111111111108E-2</v>
      </c>
      <c r="AC59" t="str">
        <f t="shared" si="8"/>
        <v>COBRADO</v>
      </c>
      <c r="AD59" s="2">
        <f t="shared" si="10"/>
        <v>112.7</v>
      </c>
    </row>
    <row r="60" spans="1:30" x14ac:dyDescent="0.3">
      <c r="A60">
        <v>8</v>
      </c>
      <c r="B60" t="s">
        <v>114</v>
      </c>
      <c r="C60">
        <v>4</v>
      </c>
      <c r="D60" s="1">
        <v>45017.056250000001</v>
      </c>
      <c r="E60" s="1">
        <v>45017.211111111108</v>
      </c>
      <c r="F60" t="s">
        <v>13</v>
      </c>
      <c r="G60" t="s">
        <v>10</v>
      </c>
      <c r="H60" t="s">
        <v>15</v>
      </c>
      <c r="I60" s="2">
        <v>33.89</v>
      </c>
      <c r="J60" t="s">
        <v>19</v>
      </c>
      <c r="K60">
        <v>59</v>
      </c>
      <c r="L60" t="s">
        <v>16</v>
      </c>
      <c r="M60" t="s">
        <v>134</v>
      </c>
      <c r="N60" t="s">
        <v>49</v>
      </c>
      <c r="O60" t="s">
        <v>56</v>
      </c>
      <c r="P60" t="s">
        <v>58</v>
      </c>
      <c r="Q60" s="2">
        <v>160</v>
      </c>
      <c r="R60" s="3">
        <v>45017</v>
      </c>
      <c r="S60" s="3" t="str">
        <f t="shared" si="0"/>
        <v>sábado</v>
      </c>
      <c r="T60" t="str">
        <f t="shared" si="1"/>
        <v>01:21</v>
      </c>
      <c r="U60" t="str">
        <f t="shared" si="2"/>
        <v>05:04</v>
      </c>
      <c r="V60" s="4">
        <v>0.15486111111111112</v>
      </c>
      <c r="W60" s="4">
        <f>U60-T60</f>
        <v>0.15486111111111112</v>
      </c>
      <c r="X60" s="4"/>
      <c r="Y60" s="4" t="b">
        <f t="shared" si="4"/>
        <v>0</v>
      </c>
      <c r="Z60">
        <v>48</v>
      </c>
      <c r="AA60" s="4">
        <f t="shared" si="6"/>
        <v>3.3333333333333333E-2</v>
      </c>
      <c r="AB60" s="4">
        <f t="shared" si="7"/>
        <v>0.12152777777777779</v>
      </c>
      <c r="AC60" t="str">
        <f t="shared" si="8"/>
        <v>COBRADO</v>
      </c>
      <c r="AD60" s="2">
        <f t="shared" si="10"/>
        <v>193.89</v>
      </c>
    </row>
    <row r="61" spans="1:30" x14ac:dyDescent="0.3">
      <c r="A61">
        <v>6</v>
      </c>
      <c r="B61" t="s">
        <v>115</v>
      </c>
      <c r="C61">
        <v>1</v>
      </c>
      <c r="D61" s="1">
        <v>45017.089583333334</v>
      </c>
      <c r="E61" s="1">
        <v>45017.240277777775</v>
      </c>
      <c r="F61" t="s">
        <v>13</v>
      </c>
      <c r="G61" t="s">
        <v>10</v>
      </c>
      <c r="H61" t="s">
        <v>620</v>
      </c>
      <c r="I61" s="2">
        <v>19.54</v>
      </c>
      <c r="J61" t="s">
        <v>11</v>
      </c>
      <c r="K61">
        <v>60</v>
      </c>
      <c r="L61" t="s">
        <v>37</v>
      </c>
      <c r="M61" t="s">
        <v>99</v>
      </c>
      <c r="N61" t="s">
        <v>48</v>
      </c>
      <c r="Q61" s="2">
        <v>102</v>
      </c>
      <c r="R61" s="3">
        <v>45017</v>
      </c>
      <c r="S61" s="3" t="str">
        <f t="shared" si="0"/>
        <v>sábado</v>
      </c>
      <c r="T61" t="str">
        <f t="shared" si="1"/>
        <v>02:09</v>
      </c>
      <c r="U61" t="str">
        <f t="shared" si="2"/>
        <v>05:46</v>
      </c>
      <c r="V61" s="4">
        <v>0.15069444444444446</v>
      </c>
      <c r="W61" s="4">
        <f>U61-T61</f>
        <v>0.15069444444444446</v>
      </c>
      <c r="X61" s="4"/>
      <c r="Y61" s="4" t="b">
        <f t="shared" si="4"/>
        <v>0</v>
      </c>
      <c r="Z61">
        <v>43</v>
      </c>
      <c r="AA61" s="4">
        <f t="shared" si="6"/>
        <v>2.9861111111111113E-2</v>
      </c>
      <c r="AB61" s="4">
        <f t="shared" si="7"/>
        <v>0.12083333333333335</v>
      </c>
      <c r="AC61" t="str">
        <f t="shared" si="8"/>
        <v>COBRADO</v>
      </c>
      <c r="AD61" s="2">
        <f t="shared" si="10"/>
        <v>121.53999999999999</v>
      </c>
    </row>
    <row r="62" spans="1:30" x14ac:dyDescent="0.3">
      <c r="A62">
        <v>10</v>
      </c>
      <c r="B62" t="s">
        <v>116</v>
      </c>
      <c r="C62">
        <v>5</v>
      </c>
      <c r="D62" s="1">
        <v>45017.15902777778</v>
      </c>
      <c r="E62" s="1">
        <v>45017.265277777777</v>
      </c>
      <c r="F62" t="s">
        <v>18</v>
      </c>
      <c r="G62" t="s">
        <v>10</v>
      </c>
      <c r="H62" t="s">
        <v>620</v>
      </c>
      <c r="I62" s="2">
        <v>42.87</v>
      </c>
      <c r="J62" t="s">
        <v>32</v>
      </c>
      <c r="K62">
        <v>61</v>
      </c>
      <c r="L62" t="s">
        <v>61</v>
      </c>
      <c r="M62" t="s">
        <v>62</v>
      </c>
      <c r="N62" t="s">
        <v>56</v>
      </c>
      <c r="O62" t="s">
        <v>109</v>
      </c>
      <c r="P62" t="s">
        <v>35</v>
      </c>
      <c r="Q62" s="2">
        <v>242</v>
      </c>
      <c r="R62" s="3">
        <v>45017</v>
      </c>
      <c r="S62" s="3" t="str">
        <f t="shared" si="0"/>
        <v>sábado</v>
      </c>
      <c r="T62" t="str">
        <f t="shared" si="1"/>
        <v>03:49</v>
      </c>
      <c r="U62" t="str">
        <f t="shared" si="2"/>
        <v>06:22</v>
      </c>
      <c r="V62" s="4">
        <f>W62+X62</f>
        <v>0.11666666666666668</v>
      </c>
      <c r="W62" s="4">
        <v>0.10625000000000001</v>
      </c>
      <c r="X62" s="4">
        <v>1.0416666666666666E-2</v>
      </c>
      <c r="Y62" s="4" t="b">
        <f t="shared" si="4"/>
        <v>1</v>
      </c>
      <c r="Z62">
        <v>159</v>
      </c>
      <c r="AA62" s="4">
        <f t="shared" si="6"/>
        <v>0.11041666666666666</v>
      </c>
      <c r="AB62" s="4">
        <f t="shared" si="7"/>
        <v>6.2500000000000194E-3</v>
      </c>
      <c r="AC62" t="str">
        <f t="shared" si="8"/>
        <v>COBRADO</v>
      </c>
      <c r="AD62" s="2">
        <f t="shared" si="10"/>
        <v>284.87</v>
      </c>
    </row>
    <row r="63" spans="1:30" x14ac:dyDescent="0.3">
      <c r="A63">
        <v>2</v>
      </c>
      <c r="B63" t="s">
        <v>117</v>
      </c>
      <c r="C63">
        <v>1</v>
      </c>
      <c r="D63" s="1">
        <v>45017.115972222222</v>
      </c>
      <c r="E63" s="1">
        <v>45017.26666666667</v>
      </c>
      <c r="F63" t="s">
        <v>13</v>
      </c>
      <c r="G63" t="s">
        <v>29</v>
      </c>
      <c r="H63" t="s">
        <v>620</v>
      </c>
      <c r="I63" s="2">
        <v>37.93</v>
      </c>
      <c r="J63" t="s">
        <v>32</v>
      </c>
      <c r="K63">
        <v>62</v>
      </c>
      <c r="L63" t="s">
        <v>78</v>
      </c>
      <c r="M63" t="s">
        <v>88</v>
      </c>
      <c r="N63" t="s">
        <v>39</v>
      </c>
      <c r="O63" t="s">
        <v>21</v>
      </c>
      <c r="Q63" s="2">
        <v>148</v>
      </c>
      <c r="R63" s="3">
        <v>45017</v>
      </c>
      <c r="S63" s="3" t="str">
        <f t="shared" si="0"/>
        <v>sábado</v>
      </c>
      <c r="T63" t="str">
        <f t="shared" si="1"/>
        <v>02:47</v>
      </c>
      <c r="U63" t="str">
        <f t="shared" si="2"/>
        <v>06:24</v>
      </c>
      <c r="V63" s="4">
        <f>W63+X63</f>
        <v>0.16111111111111109</v>
      </c>
      <c r="W63" s="4">
        <v>0.15069444444444444</v>
      </c>
      <c r="X63" s="4">
        <v>1.0416666666666666E-2</v>
      </c>
      <c r="Y63" s="4" t="b">
        <f t="shared" si="4"/>
        <v>1</v>
      </c>
      <c r="Z63">
        <v>155</v>
      </c>
      <c r="AA63" s="4">
        <f t="shared" si="6"/>
        <v>0.1076388888888889</v>
      </c>
      <c r="AB63" s="4">
        <f t="shared" si="7"/>
        <v>5.3472222222222199E-2</v>
      </c>
      <c r="AC63" t="str">
        <f t="shared" si="8"/>
        <v>COBRADO</v>
      </c>
      <c r="AD63" s="2">
        <f t="shared" si="10"/>
        <v>185.93</v>
      </c>
    </row>
    <row r="64" spans="1:30" x14ac:dyDescent="0.3">
      <c r="A64">
        <v>17</v>
      </c>
      <c r="B64" t="s">
        <v>42</v>
      </c>
      <c r="C64">
        <v>4</v>
      </c>
      <c r="D64" s="1">
        <v>45017.02847222222</v>
      </c>
      <c r="E64" s="1">
        <v>45017.17083333333</v>
      </c>
      <c r="F64" t="s">
        <v>27</v>
      </c>
      <c r="G64" t="s">
        <v>10</v>
      </c>
      <c r="H64" t="s">
        <v>620</v>
      </c>
      <c r="I64" s="2">
        <v>33.340000000000003</v>
      </c>
      <c r="J64" t="s">
        <v>11</v>
      </c>
      <c r="K64">
        <v>63</v>
      </c>
      <c r="L64" t="s">
        <v>16</v>
      </c>
      <c r="M64" t="s">
        <v>168</v>
      </c>
      <c r="N64" t="s">
        <v>44</v>
      </c>
      <c r="Q64" s="2">
        <v>55</v>
      </c>
      <c r="R64" s="3">
        <v>45017</v>
      </c>
      <c r="S64" s="3" t="str">
        <f t="shared" si="0"/>
        <v>sábado</v>
      </c>
      <c r="T64" t="str">
        <f t="shared" si="1"/>
        <v>00:41</v>
      </c>
      <c r="U64" t="str">
        <f t="shared" si="2"/>
        <v>04:06</v>
      </c>
      <c r="V64" s="4">
        <v>0.1423611111111111</v>
      </c>
      <c r="W64" s="4">
        <f>U64-T64</f>
        <v>0.1423611111111111</v>
      </c>
      <c r="X64" s="4"/>
      <c r="Y64" s="4" t="b">
        <f t="shared" si="4"/>
        <v>0</v>
      </c>
      <c r="Z64">
        <v>30</v>
      </c>
      <c r="AA64" s="4">
        <f t="shared" si="6"/>
        <v>2.0833333333333332E-2</v>
      </c>
      <c r="AB64" s="4">
        <f t="shared" si="7"/>
        <v>0.12152777777777778</v>
      </c>
      <c r="AC64" t="str">
        <f t="shared" si="8"/>
        <v>COBRADO</v>
      </c>
      <c r="AD64" s="2">
        <f t="shared" si="10"/>
        <v>88.34</v>
      </c>
    </row>
    <row r="65" spans="1:30" x14ac:dyDescent="0.3">
      <c r="A65">
        <v>3</v>
      </c>
      <c r="B65" t="s">
        <v>118</v>
      </c>
      <c r="C65">
        <v>3</v>
      </c>
      <c r="D65" s="1">
        <v>45017.069444444445</v>
      </c>
      <c r="E65" s="1">
        <v>45017.168055555558</v>
      </c>
      <c r="F65" t="s">
        <v>24</v>
      </c>
      <c r="G65" t="s">
        <v>14</v>
      </c>
      <c r="H65" t="s">
        <v>15</v>
      </c>
      <c r="I65" s="2">
        <v>34.770000000000003</v>
      </c>
      <c r="J65" t="s">
        <v>11</v>
      </c>
      <c r="K65">
        <v>64</v>
      </c>
      <c r="L65" t="s">
        <v>623</v>
      </c>
      <c r="M65" t="s">
        <v>168</v>
      </c>
      <c r="N65" t="s">
        <v>58</v>
      </c>
      <c r="O65" t="s">
        <v>22</v>
      </c>
      <c r="Q65" s="2">
        <v>288</v>
      </c>
      <c r="R65" s="3">
        <v>45017</v>
      </c>
      <c r="S65" s="3" t="str">
        <f t="shared" si="0"/>
        <v>sábado</v>
      </c>
      <c r="T65" t="str">
        <f t="shared" si="1"/>
        <v>01:40</v>
      </c>
      <c r="U65" t="str">
        <f t="shared" si="2"/>
        <v>04:02</v>
      </c>
      <c r="V65" s="4">
        <v>9.8611111111111122E-2</v>
      </c>
      <c r="W65" s="4">
        <f>U65-T65</f>
        <v>9.8611111111111122E-2</v>
      </c>
      <c r="X65" s="4"/>
      <c r="Y65" s="4" t="b">
        <f t="shared" si="4"/>
        <v>0</v>
      </c>
      <c r="Z65">
        <v>82</v>
      </c>
      <c r="AA65" s="4">
        <f t="shared" si="6"/>
        <v>5.6944444444444443E-2</v>
      </c>
      <c r="AB65" s="4">
        <f t="shared" si="7"/>
        <v>4.1666666666666678E-2</v>
      </c>
      <c r="AC65" t="str">
        <f t="shared" si="8"/>
        <v>COBRADO</v>
      </c>
      <c r="AD65" s="2">
        <f t="shared" si="10"/>
        <v>322.77</v>
      </c>
    </row>
    <row r="66" spans="1:30" x14ac:dyDescent="0.3">
      <c r="A66">
        <v>5</v>
      </c>
      <c r="B66" t="s">
        <v>119</v>
      </c>
      <c r="C66">
        <v>1</v>
      </c>
      <c r="D66" s="1">
        <v>45017.07916666667</v>
      </c>
      <c r="E66" s="1">
        <v>45017.127083333333</v>
      </c>
      <c r="F66" t="s">
        <v>9</v>
      </c>
      <c r="G66" t="s">
        <v>10</v>
      </c>
      <c r="H66" t="s">
        <v>621</v>
      </c>
      <c r="I66" s="2">
        <v>14</v>
      </c>
      <c r="J66" t="s">
        <v>32</v>
      </c>
      <c r="K66">
        <v>65</v>
      </c>
      <c r="L66" t="s">
        <v>37</v>
      </c>
      <c r="M66" t="s">
        <v>53</v>
      </c>
      <c r="N66" t="s">
        <v>21</v>
      </c>
      <c r="O66" t="s">
        <v>39</v>
      </c>
      <c r="P66" t="s">
        <v>58</v>
      </c>
      <c r="Q66" s="2">
        <v>196</v>
      </c>
      <c r="R66" s="3">
        <v>45017</v>
      </c>
      <c r="S66" s="3" t="str">
        <f t="shared" ref="S66:S129" si="11">TEXT(R66,"dddd")</f>
        <v>sábado</v>
      </c>
      <c r="T66" t="str">
        <f t="shared" ref="T66:T129" si="12">TEXT(D66,"hh:mm")</f>
        <v>01:54</v>
      </c>
      <c r="U66" t="str">
        <f t="shared" ref="U66:U129" si="13">TEXT(E66,"hh:mm")</f>
        <v>03:03</v>
      </c>
      <c r="V66" s="4">
        <f>W66+X66</f>
        <v>5.8333333333333327E-2</v>
      </c>
      <c r="W66" s="4">
        <v>4.7916666666666663E-2</v>
      </c>
      <c r="X66" s="4">
        <v>1.0416666666666666E-2</v>
      </c>
      <c r="Y66" s="4" t="b">
        <f t="shared" ref="Y66:Y129" si="14">IF(J66="Ocupada",TRUE,FALSE)</f>
        <v>1</v>
      </c>
      <c r="Z66">
        <v>155</v>
      </c>
      <c r="AA66" s="4">
        <f t="shared" si="6"/>
        <v>0.1076388888888889</v>
      </c>
      <c r="AB66" s="4">
        <v>0</v>
      </c>
      <c r="AC66" t="str">
        <f t="shared" si="8"/>
        <v>NO COBRADO</v>
      </c>
      <c r="AD66" s="2">
        <f t="shared" ref="AD66:AD129" si="15">I66+Q66</f>
        <v>210</v>
      </c>
    </row>
    <row r="67" spans="1:30" x14ac:dyDescent="0.3">
      <c r="A67">
        <v>18</v>
      </c>
      <c r="B67" t="s">
        <v>120</v>
      </c>
      <c r="C67">
        <v>2</v>
      </c>
      <c r="D67" s="1">
        <v>45017.102777777778</v>
      </c>
      <c r="E67" s="1">
        <v>45017.262499999997</v>
      </c>
      <c r="F67" t="s">
        <v>24</v>
      </c>
      <c r="G67" t="s">
        <v>10</v>
      </c>
      <c r="H67" t="s">
        <v>620</v>
      </c>
      <c r="I67" s="2">
        <v>10.88</v>
      </c>
      <c r="J67" t="s">
        <v>11</v>
      </c>
      <c r="K67">
        <v>66</v>
      </c>
      <c r="L67" t="s">
        <v>622</v>
      </c>
      <c r="M67" t="s">
        <v>93</v>
      </c>
      <c r="N67" t="s">
        <v>58</v>
      </c>
      <c r="O67" t="s">
        <v>56</v>
      </c>
      <c r="Q67" s="2">
        <v>210</v>
      </c>
      <c r="R67" s="3">
        <v>45017</v>
      </c>
      <c r="S67" s="3" t="str">
        <f t="shared" si="11"/>
        <v>sábado</v>
      </c>
      <c r="T67" t="str">
        <f t="shared" si="12"/>
        <v>02:28</v>
      </c>
      <c r="U67" t="str">
        <f t="shared" si="13"/>
        <v>06:18</v>
      </c>
      <c r="V67" s="4">
        <v>0.15972222222222224</v>
      </c>
      <c r="W67" s="4">
        <f>U67-T67</f>
        <v>0.15972222222222224</v>
      </c>
      <c r="X67" s="4"/>
      <c r="Y67" s="4" t="b">
        <f t="shared" si="14"/>
        <v>0</v>
      </c>
      <c r="Z67">
        <v>114</v>
      </c>
      <c r="AA67" s="4">
        <f t="shared" ref="AA67:AA130" si="16">Z67/1440</f>
        <v>7.9166666666666663E-2</v>
      </c>
      <c r="AB67" s="4">
        <f t="shared" ref="AB67:AB130" si="17">V67-AA67</f>
        <v>8.0555555555555575E-2</v>
      </c>
      <c r="AC67" t="str">
        <f t="shared" ref="AC67:AC130" si="18">IF(AB67=0,"NO COBRADO","COBRADO")</f>
        <v>COBRADO</v>
      </c>
      <c r="AD67" s="2">
        <f t="shared" si="15"/>
        <v>220.88</v>
      </c>
    </row>
    <row r="68" spans="1:30" x14ac:dyDescent="0.3">
      <c r="A68">
        <v>2</v>
      </c>
      <c r="B68" t="s">
        <v>121</v>
      </c>
      <c r="C68">
        <v>6</v>
      </c>
      <c r="D68" s="1">
        <v>45017.15625</v>
      </c>
      <c r="E68" s="1">
        <v>45017.215277777781</v>
      </c>
      <c r="F68" t="s">
        <v>18</v>
      </c>
      <c r="G68" t="s">
        <v>10</v>
      </c>
      <c r="H68" t="s">
        <v>621</v>
      </c>
      <c r="I68" s="2">
        <v>21.25</v>
      </c>
      <c r="J68" t="s">
        <v>11</v>
      </c>
      <c r="K68">
        <v>67</v>
      </c>
      <c r="L68" t="s">
        <v>623</v>
      </c>
      <c r="M68" t="s">
        <v>62</v>
      </c>
      <c r="N68" t="s">
        <v>22</v>
      </c>
      <c r="O68" t="s">
        <v>59</v>
      </c>
      <c r="P68" t="s">
        <v>109</v>
      </c>
      <c r="Q68" s="2">
        <v>256</v>
      </c>
      <c r="R68" s="3">
        <v>45017</v>
      </c>
      <c r="S68" s="3" t="str">
        <f t="shared" si="11"/>
        <v>sábado</v>
      </c>
      <c r="T68" t="str">
        <f t="shared" si="12"/>
        <v>03:45</v>
      </c>
      <c r="U68" t="str">
        <f t="shared" si="13"/>
        <v>05:10</v>
      </c>
      <c r="V68" s="4">
        <v>5.902777777777779E-2</v>
      </c>
      <c r="W68" s="4">
        <f>U68-T68</f>
        <v>5.902777777777779E-2</v>
      </c>
      <c r="X68" s="4"/>
      <c r="Y68" s="4" t="b">
        <f t="shared" si="14"/>
        <v>0</v>
      </c>
      <c r="Z68">
        <v>131</v>
      </c>
      <c r="AA68" s="4">
        <f t="shared" si="16"/>
        <v>9.0972222222222218E-2</v>
      </c>
      <c r="AB68" s="4">
        <v>0</v>
      </c>
      <c r="AC68" t="str">
        <f t="shared" si="18"/>
        <v>NO COBRADO</v>
      </c>
      <c r="AD68" s="2">
        <f t="shared" si="15"/>
        <v>277.25</v>
      </c>
    </row>
    <row r="69" spans="1:30" x14ac:dyDescent="0.3">
      <c r="A69">
        <v>8</v>
      </c>
      <c r="B69" t="s">
        <v>122</v>
      </c>
      <c r="C69">
        <v>4</v>
      </c>
      <c r="D69" s="1">
        <v>45017.001388888886</v>
      </c>
      <c r="E69" s="1">
        <v>45017.135416666664</v>
      </c>
      <c r="F69" t="s">
        <v>24</v>
      </c>
      <c r="G69" t="s">
        <v>29</v>
      </c>
      <c r="H69" t="s">
        <v>620</v>
      </c>
      <c r="I69" s="2">
        <v>45.65</v>
      </c>
      <c r="J69" t="s">
        <v>32</v>
      </c>
      <c r="K69">
        <v>68</v>
      </c>
      <c r="L69" t="s">
        <v>20</v>
      </c>
      <c r="M69" t="s">
        <v>222</v>
      </c>
      <c r="N69" t="s">
        <v>35</v>
      </c>
      <c r="O69" t="s">
        <v>67</v>
      </c>
      <c r="P69" t="s">
        <v>64</v>
      </c>
      <c r="Q69" s="2">
        <v>218</v>
      </c>
      <c r="R69" s="3">
        <v>45017</v>
      </c>
      <c r="S69" s="3" t="str">
        <f t="shared" si="11"/>
        <v>sábado</v>
      </c>
      <c r="T69" t="str">
        <f t="shared" si="12"/>
        <v>00:02</v>
      </c>
      <c r="U69" t="str">
        <f t="shared" si="13"/>
        <v>03:15</v>
      </c>
      <c r="V69" s="4">
        <f>W69+X69</f>
        <v>0.14444444444444443</v>
      </c>
      <c r="W69" s="4">
        <v>0.13402777777777777</v>
      </c>
      <c r="X69" s="4">
        <v>1.0416666666666666E-2</v>
      </c>
      <c r="Y69" s="4" t="b">
        <f t="shared" si="14"/>
        <v>1</v>
      </c>
      <c r="Z69">
        <v>145</v>
      </c>
      <c r="AA69" s="4">
        <f t="shared" si="16"/>
        <v>0.10069444444444445</v>
      </c>
      <c r="AB69" s="4">
        <f t="shared" si="17"/>
        <v>4.3749999999999983E-2</v>
      </c>
      <c r="AC69" t="str">
        <f t="shared" si="18"/>
        <v>COBRADO</v>
      </c>
      <c r="AD69" s="2">
        <f t="shared" si="15"/>
        <v>263.64999999999998</v>
      </c>
    </row>
    <row r="70" spans="1:30" x14ac:dyDescent="0.3">
      <c r="A70">
        <v>5</v>
      </c>
      <c r="B70" t="s">
        <v>123</v>
      </c>
      <c r="C70">
        <v>4</v>
      </c>
      <c r="D70" s="1">
        <v>45017.084722222222</v>
      </c>
      <c r="E70" s="1">
        <v>45017.164583333331</v>
      </c>
      <c r="F70" t="s">
        <v>18</v>
      </c>
      <c r="G70" t="s">
        <v>10</v>
      </c>
      <c r="H70" t="s">
        <v>620</v>
      </c>
      <c r="I70" s="2">
        <v>31.49</v>
      </c>
      <c r="J70" t="s">
        <v>19</v>
      </c>
      <c r="K70">
        <v>69</v>
      </c>
      <c r="L70" t="s">
        <v>623</v>
      </c>
      <c r="M70" t="s">
        <v>90</v>
      </c>
      <c r="N70" t="s">
        <v>38</v>
      </c>
      <c r="O70" t="s">
        <v>48</v>
      </c>
      <c r="Q70" s="2">
        <v>234</v>
      </c>
      <c r="R70" s="3">
        <v>45017</v>
      </c>
      <c r="S70" s="3" t="str">
        <f t="shared" si="11"/>
        <v>sábado</v>
      </c>
      <c r="T70" t="str">
        <f t="shared" si="12"/>
        <v>02:02</v>
      </c>
      <c r="U70" t="str">
        <f t="shared" si="13"/>
        <v>03:57</v>
      </c>
      <c r="V70" s="4">
        <v>7.9861111111111105E-2</v>
      </c>
      <c r="W70" s="4">
        <f>U70-T70</f>
        <v>7.9861111111111105E-2</v>
      </c>
      <c r="X70" s="4"/>
      <c r="Y70" s="4" t="b">
        <f t="shared" si="14"/>
        <v>0</v>
      </c>
      <c r="Z70">
        <v>92</v>
      </c>
      <c r="AA70" s="4">
        <f t="shared" si="16"/>
        <v>6.3888888888888884E-2</v>
      </c>
      <c r="AB70" s="4">
        <f t="shared" si="17"/>
        <v>1.5972222222222221E-2</v>
      </c>
      <c r="AC70" t="str">
        <f t="shared" si="18"/>
        <v>COBRADO</v>
      </c>
      <c r="AD70" s="2">
        <f t="shared" si="15"/>
        <v>265.49</v>
      </c>
    </row>
    <row r="71" spans="1:30" x14ac:dyDescent="0.3">
      <c r="A71">
        <v>17</v>
      </c>
      <c r="B71" t="s">
        <v>124</v>
      </c>
      <c r="C71">
        <v>4</v>
      </c>
      <c r="D71" s="1">
        <v>45017.007638888892</v>
      </c>
      <c r="E71" s="1">
        <v>45017.056944444441</v>
      </c>
      <c r="F71" t="s">
        <v>27</v>
      </c>
      <c r="G71" t="s">
        <v>10</v>
      </c>
      <c r="H71" t="s">
        <v>621</v>
      </c>
      <c r="I71" s="2">
        <v>28.26</v>
      </c>
      <c r="J71" t="s">
        <v>19</v>
      </c>
      <c r="K71">
        <v>70</v>
      </c>
      <c r="L71" t="s">
        <v>25</v>
      </c>
      <c r="M71" t="s">
        <v>144</v>
      </c>
      <c r="N71" t="s">
        <v>69</v>
      </c>
      <c r="Q71" s="2">
        <v>118</v>
      </c>
      <c r="R71" s="3">
        <v>45017</v>
      </c>
      <c r="S71" s="3" t="str">
        <f t="shared" si="11"/>
        <v>sábado</v>
      </c>
      <c r="T71" t="str">
        <f t="shared" si="12"/>
        <v>00:11</v>
      </c>
      <c r="U71" t="str">
        <f t="shared" si="13"/>
        <v>01:22</v>
      </c>
      <c r="V71" s="4">
        <v>4.9305555555555554E-2</v>
      </c>
      <c r="W71" s="4">
        <f>U71-T71</f>
        <v>4.9305555555555554E-2</v>
      </c>
      <c r="X71" s="4"/>
      <c r="Y71" s="4" t="b">
        <f t="shared" si="14"/>
        <v>0</v>
      </c>
      <c r="Z71">
        <v>40</v>
      </c>
      <c r="AA71" s="4">
        <f t="shared" si="16"/>
        <v>2.7777777777777776E-2</v>
      </c>
      <c r="AB71" s="4">
        <f t="shared" si="17"/>
        <v>2.1527777777777778E-2</v>
      </c>
      <c r="AC71" t="str">
        <f t="shared" si="18"/>
        <v>COBRADO</v>
      </c>
      <c r="AD71" s="2">
        <f t="shared" si="15"/>
        <v>146.26</v>
      </c>
    </row>
    <row r="72" spans="1:30" x14ac:dyDescent="0.3">
      <c r="A72">
        <v>18</v>
      </c>
      <c r="B72" t="s">
        <v>125</v>
      </c>
      <c r="C72">
        <v>4</v>
      </c>
      <c r="D72" s="1">
        <v>45017.081250000003</v>
      </c>
      <c r="E72" s="1">
        <v>45017.24722222222</v>
      </c>
      <c r="F72" t="s">
        <v>9</v>
      </c>
      <c r="G72" t="s">
        <v>10</v>
      </c>
      <c r="H72" t="s">
        <v>620</v>
      </c>
      <c r="I72" s="2">
        <v>24.01</v>
      </c>
      <c r="J72" t="s">
        <v>32</v>
      </c>
      <c r="K72">
        <v>71</v>
      </c>
      <c r="L72" t="s">
        <v>25</v>
      </c>
      <c r="M72" t="s">
        <v>88</v>
      </c>
      <c r="N72" t="s">
        <v>49</v>
      </c>
      <c r="Q72" s="2">
        <v>136</v>
      </c>
      <c r="R72" s="3">
        <v>45017</v>
      </c>
      <c r="S72" s="3" t="str">
        <f t="shared" si="11"/>
        <v>sábado</v>
      </c>
      <c r="T72" t="str">
        <f t="shared" si="12"/>
        <v>01:57</v>
      </c>
      <c r="U72" t="str">
        <f t="shared" si="13"/>
        <v>05:56</v>
      </c>
      <c r="V72" s="4">
        <f>W72+X72</f>
        <v>0.1763888888888889</v>
      </c>
      <c r="W72" s="4">
        <v>0.16597222222222224</v>
      </c>
      <c r="X72" s="4">
        <v>1.0416666666666666E-2</v>
      </c>
      <c r="Y72" s="4" t="b">
        <f t="shared" si="14"/>
        <v>1</v>
      </c>
      <c r="Z72">
        <v>49</v>
      </c>
      <c r="AA72" s="4">
        <f t="shared" si="16"/>
        <v>3.4027777777777775E-2</v>
      </c>
      <c r="AB72" s="4">
        <f t="shared" si="17"/>
        <v>0.14236111111111113</v>
      </c>
      <c r="AC72" t="str">
        <f t="shared" si="18"/>
        <v>COBRADO</v>
      </c>
      <c r="AD72" s="2">
        <f t="shared" si="15"/>
        <v>160.01</v>
      </c>
    </row>
    <row r="73" spans="1:30" x14ac:dyDescent="0.3">
      <c r="A73">
        <v>17</v>
      </c>
      <c r="B73" t="s">
        <v>126</v>
      </c>
      <c r="C73">
        <v>1</v>
      </c>
      <c r="D73" s="1">
        <v>45017.112500000003</v>
      </c>
      <c r="E73" s="1">
        <v>45017.243750000001</v>
      </c>
      <c r="F73" t="s">
        <v>18</v>
      </c>
      <c r="G73" t="s">
        <v>10</v>
      </c>
      <c r="H73" t="s">
        <v>620</v>
      </c>
      <c r="I73" s="2">
        <v>15.28</v>
      </c>
      <c r="J73" t="s">
        <v>11</v>
      </c>
      <c r="K73">
        <v>72</v>
      </c>
      <c r="L73" t="s">
        <v>623</v>
      </c>
      <c r="M73" t="s">
        <v>90</v>
      </c>
      <c r="N73" t="s">
        <v>56</v>
      </c>
      <c r="Q73" s="2">
        <v>75</v>
      </c>
      <c r="R73" s="3">
        <v>45017</v>
      </c>
      <c r="S73" s="3" t="str">
        <f t="shared" si="11"/>
        <v>sábado</v>
      </c>
      <c r="T73" t="str">
        <f t="shared" si="12"/>
        <v>02:42</v>
      </c>
      <c r="U73" t="str">
        <f t="shared" si="13"/>
        <v>05:51</v>
      </c>
      <c r="V73" s="4">
        <v>0.13124999999999998</v>
      </c>
      <c r="W73" s="4">
        <f>U73-T73</f>
        <v>0.13124999999999998</v>
      </c>
      <c r="X73" s="4"/>
      <c r="Y73" s="4" t="b">
        <f t="shared" si="14"/>
        <v>0</v>
      </c>
      <c r="Z73">
        <v>54</v>
      </c>
      <c r="AA73" s="4">
        <f t="shared" si="16"/>
        <v>3.7499999999999999E-2</v>
      </c>
      <c r="AB73" s="4">
        <f t="shared" si="17"/>
        <v>9.3749999999999972E-2</v>
      </c>
      <c r="AC73" t="str">
        <f t="shared" si="18"/>
        <v>COBRADO</v>
      </c>
      <c r="AD73" s="2">
        <f t="shared" si="15"/>
        <v>90.28</v>
      </c>
    </row>
    <row r="74" spans="1:30" x14ac:dyDescent="0.3">
      <c r="A74">
        <v>1</v>
      </c>
      <c r="B74" t="s">
        <v>127</v>
      </c>
      <c r="C74">
        <v>4</v>
      </c>
      <c r="D74" s="1">
        <v>45017.11041666667</v>
      </c>
      <c r="E74" s="1">
        <v>45017.256249999999</v>
      </c>
      <c r="F74" t="s">
        <v>27</v>
      </c>
      <c r="G74" t="s">
        <v>14</v>
      </c>
      <c r="H74" t="s">
        <v>620</v>
      </c>
      <c r="I74" s="2">
        <v>34.51</v>
      </c>
      <c r="J74" t="s">
        <v>19</v>
      </c>
      <c r="K74">
        <v>73</v>
      </c>
      <c r="L74" t="s">
        <v>78</v>
      </c>
      <c r="M74" t="s">
        <v>128</v>
      </c>
      <c r="Q74" s="2">
        <v>81</v>
      </c>
      <c r="R74" s="3">
        <v>45017</v>
      </c>
      <c r="S74" s="3" t="str">
        <f t="shared" si="11"/>
        <v>sábado</v>
      </c>
      <c r="T74" t="str">
        <f t="shared" si="12"/>
        <v>02:39</v>
      </c>
      <c r="U74" t="str">
        <f t="shared" si="13"/>
        <v>06:09</v>
      </c>
      <c r="V74" s="4">
        <v>0.14583333333333331</v>
      </c>
      <c r="W74" s="4">
        <f>U74-T74</f>
        <v>0.14583333333333331</v>
      </c>
      <c r="X74" s="4"/>
      <c r="Y74" s="4" t="b">
        <f t="shared" si="14"/>
        <v>0</v>
      </c>
      <c r="Z74">
        <v>20</v>
      </c>
      <c r="AA74" s="4">
        <f t="shared" si="16"/>
        <v>1.3888888888888888E-2</v>
      </c>
      <c r="AB74" s="4">
        <f t="shared" si="17"/>
        <v>0.13194444444444442</v>
      </c>
      <c r="AC74" t="str">
        <f t="shared" si="18"/>
        <v>COBRADO</v>
      </c>
      <c r="AD74" s="2">
        <f t="shared" si="15"/>
        <v>115.50999999999999</v>
      </c>
    </row>
    <row r="75" spans="1:30" x14ac:dyDescent="0.3">
      <c r="A75">
        <v>19</v>
      </c>
      <c r="B75" t="s">
        <v>129</v>
      </c>
      <c r="C75">
        <v>4</v>
      </c>
      <c r="D75" s="1">
        <v>45017.044444444444</v>
      </c>
      <c r="E75" s="1">
        <v>45017.175694444442</v>
      </c>
      <c r="F75" t="s">
        <v>27</v>
      </c>
      <c r="G75" t="s">
        <v>10</v>
      </c>
      <c r="H75" t="s">
        <v>620</v>
      </c>
      <c r="I75" s="2">
        <v>30.83</v>
      </c>
      <c r="J75" t="s">
        <v>19</v>
      </c>
      <c r="K75">
        <v>74</v>
      </c>
      <c r="L75" t="s">
        <v>20</v>
      </c>
      <c r="M75" t="s">
        <v>177</v>
      </c>
      <c r="N75" t="s">
        <v>69</v>
      </c>
      <c r="O75" t="s">
        <v>67</v>
      </c>
      <c r="Q75" s="2">
        <v>218</v>
      </c>
      <c r="R75" s="3">
        <v>45017</v>
      </c>
      <c r="S75" s="3" t="str">
        <f t="shared" si="11"/>
        <v>sábado</v>
      </c>
      <c r="T75" t="str">
        <f t="shared" si="12"/>
        <v>01:04</v>
      </c>
      <c r="U75" t="str">
        <f t="shared" si="13"/>
        <v>04:13</v>
      </c>
      <c r="V75" s="4">
        <v>0.13124999999999998</v>
      </c>
      <c r="W75" s="4">
        <f>U75-T75</f>
        <v>0.13124999999999998</v>
      </c>
      <c r="X75" s="4"/>
      <c r="Y75" s="4" t="b">
        <f t="shared" si="14"/>
        <v>0</v>
      </c>
      <c r="Z75">
        <v>100</v>
      </c>
      <c r="AA75" s="4">
        <f t="shared" si="16"/>
        <v>6.9444444444444448E-2</v>
      </c>
      <c r="AB75" s="4">
        <f t="shared" si="17"/>
        <v>6.180555555555553E-2</v>
      </c>
      <c r="AC75" t="str">
        <f t="shared" si="18"/>
        <v>COBRADO</v>
      </c>
      <c r="AD75" s="2">
        <f t="shared" si="15"/>
        <v>248.82999999999998</v>
      </c>
    </row>
    <row r="76" spans="1:30" x14ac:dyDescent="0.3">
      <c r="A76">
        <v>19</v>
      </c>
      <c r="B76" t="s">
        <v>130</v>
      </c>
      <c r="C76">
        <v>5</v>
      </c>
      <c r="D76" s="1">
        <v>45017.15</v>
      </c>
      <c r="E76" s="1">
        <v>45017.200694444444</v>
      </c>
      <c r="F76" t="s">
        <v>24</v>
      </c>
      <c r="G76" t="s">
        <v>10</v>
      </c>
      <c r="H76" t="s">
        <v>620</v>
      </c>
      <c r="I76" s="2">
        <v>45.23</v>
      </c>
      <c r="J76" t="s">
        <v>32</v>
      </c>
      <c r="K76">
        <v>75</v>
      </c>
      <c r="L76" t="s">
        <v>33</v>
      </c>
      <c r="M76" t="s">
        <v>62</v>
      </c>
      <c r="N76" t="s">
        <v>49</v>
      </c>
      <c r="Q76" s="2">
        <v>109</v>
      </c>
      <c r="R76" s="3">
        <v>45017</v>
      </c>
      <c r="S76" s="3" t="str">
        <f t="shared" si="11"/>
        <v>sábado</v>
      </c>
      <c r="T76" t="str">
        <f t="shared" si="12"/>
        <v>03:36</v>
      </c>
      <c r="U76" t="str">
        <f t="shared" si="13"/>
        <v>04:49</v>
      </c>
      <c r="V76" s="4">
        <f>W76+X76</f>
        <v>6.1111111111111123E-2</v>
      </c>
      <c r="W76" s="4">
        <v>5.0694444444444459E-2</v>
      </c>
      <c r="X76" s="4">
        <v>1.0416666666666666E-2</v>
      </c>
      <c r="Y76" s="4" t="b">
        <f t="shared" si="14"/>
        <v>1</v>
      </c>
      <c r="Z76">
        <v>51</v>
      </c>
      <c r="AA76" s="4">
        <f t="shared" si="16"/>
        <v>3.5416666666666666E-2</v>
      </c>
      <c r="AB76" s="4">
        <f t="shared" si="17"/>
        <v>2.5694444444444457E-2</v>
      </c>
      <c r="AC76" t="str">
        <f t="shared" si="18"/>
        <v>COBRADO</v>
      </c>
      <c r="AD76" s="2">
        <f t="shared" si="15"/>
        <v>154.22999999999999</v>
      </c>
    </row>
    <row r="77" spans="1:30" x14ac:dyDescent="0.3">
      <c r="A77">
        <v>17</v>
      </c>
      <c r="B77" t="s">
        <v>131</v>
      </c>
      <c r="C77">
        <v>3</v>
      </c>
      <c r="D77" s="1">
        <v>45017.122916666667</v>
      </c>
      <c r="E77" s="1">
        <v>45017.224999999999</v>
      </c>
      <c r="F77" t="s">
        <v>13</v>
      </c>
      <c r="G77" t="s">
        <v>10</v>
      </c>
      <c r="H77" t="s">
        <v>620</v>
      </c>
      <c r="I77" s="2">
        <v>17.760000000000002</v>
      </c>
      <c r="J77" t="s">
        <v>11</v>
      </c>
      <c r="K77">
        <v>76</v>
      </c>
      <c r="L77" t="s">
        <v>78</v>
      </c>
      <c r="M77" t="s">
        <v>88</v>
      </c>
      <c r="N77" t="s">
        <v>56</v>
      </c>
      <c r="O77" t="s">
        <v>38</v>
      </c>
      <c r="P77" t="s">
        <v>59</v>
      </c>
      <c r="Q77" s="2">
        <v>158</v>
      </c>
      <c r="R77" s="3">
        <v>45017</v>
      </c>
      <c r="S77" s="3" t="str">
        <f t="shared" si="11"/>
        <v>sábado</v>
      </c>
      <c r="T77" t="str">
        <f t="shared" si="12"/>
        <v>02:57</v>
      </c>
      <c r="U77" t="str">
        <f t="shared" si="13"/>
        <v>05:24</v>
      </c>
      <c r="V77" s="4">
        <v>0.10208333333333335</v>
      </c>
      <c r="W77" s="4">
        <f>U77-T77</f>
        <v>0.10208333333333335</v>
      </c>
      <c r="X77" s="4"/>
      <c r="Y77" s="4" t="b">
        <f t="shared" si="14"/>
        <v>0</v>
      </c>
      <c r="Z77">
        <v>97</v>
      </c>
      <c r="AA77" s="4">
        <f t="shared" si="16"/>
        <v>6.7361111111111108E-2</v>
      </c>
      <c r="AB77" s="4">
        <f t="shared" si="17"/>
        <v>3.4722222222222238E-2</v>
      </c>
      <c r="AC77" t="str">
        <f t="shared" si="18"/>
        <v>COBRADO</v>
      </c>
      <c r="AD77" s="2">
        <f t="shared" si="15"/>
        <v>175.76</v>
      </c>
    </row>
    <row r="78" spans="1:30" x14ac:dyDescent="0.3">
      <c r="A78">
        <v>3</v>
      </c>
      <c r="B78" t="s">
        <v>132</v>
      </c>
      <c r="C78">
        <v>1</v>
      </c>
      <c r="D78" s="1">
        <v>45017.115277777775</v>
      </c>
      <c r="E78" s="1">
        <v>45017.260416666664</v>
      </c>
      <c r="F78" t="s">
        <v>9</v>
      </c>
      <c r="G78" t="s">
        <v>29</v>
      </c>
      <c r="H78" t="s">
        <v>620</v>
      </c>
      <c r="I78" s="2">
        <v>19.88</v>
      </c>
      <c r="J78" t="s">
        <v>19</v>
      </c>
      <c r="K78">
        <v>77</v>
      </c>
      <c r="L78" t="s">
        <v>37</v>
      </c>
      <c r="M78" t="s">
        <v>99</v>
      </c>
      <c r="N78" t="s">
        <v>38</v>
      </c>
      <c r="O78" t="s">
        <v>48</v>
      </c>
      <c r="Q78" s="2">
        <v>99</v>
      </c>
      <c r="R78" s="3">
        <v>45017</v>
      </c>
      <c r="S78" s="3" t="str">
        <f t="shared" si="11"/>
        <v>sábado</v>
      </c>
      <c r="T78" t="str">
        <f t="shared" si="12"/>
        <v>02:46</v>
      </c>
      <c r="U78" t="str">
        <f t="shared" si="13"/>
        <v>06:15</v>
      </c>
      <c r="V78" s="4">
        <v>0.1451388888888889</v>
      </c>
      <c r="W78" s="4">
        <f>U78-T78</f>
        <v>0.1451388888888889</v>
      </c>
      <c r="X78" s="4"/>
      <c r="Y78" s="4" t="b">
        <f t="shared" si="14"/>
        <v>0</v>
      </c>
      <c r="Z78">
        <v>97</v>
      </c>
      <c r="AA78" s="4">
        <f t="shared" si="16"/>
        <v>6.7361111111111108E-2</v>
      </c>
      <c r="AB78" s="4">
        <f t="shared" si="17"/>
        <v>7.7777777777777793E-2</v>
      </c>
      <c r="AC78" t="str">
        <f t="shared" si="18"/>
        <v>COBRADO</v>
      </c>
      <c r="AD78" s="2">
        <f t="shared" si="15"/>
        <v>118.88</v>
      </c>
    </row>
    <row r="79" spans="1:30" x14ac:dyDescent="0.3">
      <c r="A79">
        <v>7</v>
      </c>
      <c r="B79" t="s">
        <v>133</v>
      </c>
      <c r="C79">
        <v>4</v>
      </c>
      <c r="D79" s="1">
        <v>45017.06527777778</v>
      </c>
      <c r="E79" s="1">
        <v>45017.127083333333</v>
      </c>
      <c r="F79" t="s">
        <v>9</v>
      </c>
      <c r="G79" t="s">
        <v>10</v>
      </c>
      <c r="H79" t="s">
        <v>620</v>
      </c>
      <c r="I79" s="2">
        <v>20.02</v>
      </c>
      <c r="J79" t="s">
        <v>19</v>
      </c>
      <c r="K79">
        <v>78</v>
      </c>
      <c r="L79" t="s">
        <v>16</v>
      </c>
      <c r="M79" t="s">
        <v>134</v>
      </c>
      <c r="Q79" s="2">
        <v>57</v>
      </c>
      <c r="R79" s="3">
        <v>45017</v>
      </c>
      <c r="S79" s="3" t="str">
        <f t="shared" si="11"/>
        <v>sábado</v>
      </c>
      <c r="T79" t="str">
        <f t="shared" si="12"/>
        <v>01:34</v>
      </c>
      <c r="U79" t="str">
        <f t="shared" si="13"/>
        <v>03:03</v>
      </c>
      <c r="V79" s="4">
        <v>6.1805555555555544E-2</v>
      </c>
      <c r="W79" s="4">
        <f>U79-T79</f>
        <v>6.1805555555555544E-2</v>
      </c>
      <c r="X79" s="4"/>
      <c r="Y79" s="4" t="b">
        <f t="shared" si="14"/>
        <v>0</v>
      </c>
      <c r="Z79">
        <v>54</v>
      </c>
      <c r="AA79" s="4">
        <f t="shared" si="16"/>
        <v>3.7499999999999999E-2</v>
      </c>
      <c r="AB79" s="4">
        <f t="shared" si="17"/>
        <v>2.4305555555555546E-2</v>
      </c>
      <c r="AC79" t="str">
        <f t="shared" si="18"/>
        <v>COBRADO</v>
      </c>
      <c r="AD79" s="2">
        <f t="shared" si="15"/>
        <v>77.02</v>
      </c>
    </row>
    <row r="80" spans="1:30" x14ac:dyDescent="0.3">
      <c r="A80">
        <v>16</v>
      </c>
      <c r="B80" t="s">
        <v>135</v>
      </c>
      <c r="C80">
        <v>2</v>
      </c>
      <c r="D80" s="1">
        <v>45017.06527777778</v>
      </c>
      <c r="E80" s="1">
        <v>45017.213888888888</v>
      </c>
      <c r="F80" t="s">
        <v>9</v>
      </c>
      <c r="G80" t="s">
        <v>10</v>
      </c>
      <c r="H80" t="s">
        <v>620</v>
      </c>
      <c r="I80" s="2">
        <v>34.01</v>
      </c>
      <c r="J80" t="s">
        <v>19</v>
      </c>
      <c r="K80">
        <v>79</v>
      </c>
      <c r="L80" t="s">
        <v>33</v>
      </c>
      <c r="M80" t="s">
        <v>46</v>
      </c>
      <c r="N80" t="s">
        <v>48</v>
      </c>
      <c r="O80" t="s">
        <v>66</v>
      </c>
      <c r="P80" t="s">
        <v>51</v>
      </c>
      <c r="Q80" s="2">
        <v>309</v>
      </c>
      <c r="R80" s="3">
        <v>45017</v>
      </c>
      <c r="S80" s="3" t="str">
        <f t="shared" si="11"/>
        <v>sábado</v>
      </c>
      <c r="T80" t="str">
        <f t="shared" si="12"/>
        <v>01:34</v>
      </c>
      <c r="U80" t="str">
        <f t="shared" si="13"/>
        <v>05:08</v>
      </c>
      <c r="V80" s="4">
        <v>0.14861111111111108</v>
      </c>
      <c r="W80" s="4">
        <f>U80-T80</f>
        <v>0.14861111111111108</v>
      </c>
      <c r="X80" s="4"/>
      <c r="Y80" s="4" t="b">
        <f t="shared" si="14"/>
        <v>0</v>
      </c>
      <c r="Z80">
        <v>96</v>
      </c>
      <c r="AA80" s="4">
        <f t="shared" si="16"/>
        <v>6.6666666666666666E-2</v>
      </c>
      <c r="AB80" s="4">
        <f t="shared" si="17"/>
        <v>8.1944444444444417E-2</v>
      </c>
      <c r="AC80" t="str">
        <f t="shared" si="18"/>
        <v>COBRADO</v>
      </c>
      <c r="AD80" s="2">
        <f t="shared" si="15"/>
        <v>343.01</v>
      </c>
    </row>
    <row r="81" spans="1:30" x14ac:dyDescent="0.3">
      <c r="A81">
        <v>18</v>
      </c>
      <c r="B81" t="s">
        <v>136</v>
      </c>
      <c r="C81">
        <v>6</v>
      </c>
      <c r="D81" s="1">
        <v>45017.093055555553</v>
      </c>
      <c r="E81" s="1">
        <v>45017.156944444447</v>
      </c>
      <c r="F81" t="s">
        <v>27</v>
      </c>
      <c r="G81" t="s">
        <v>10</v>
      </c>
      <c r="H81" t="s">
        <v>620</v>
      </c>
      <c r="I81" s="2">
        <v>39.049999999999997</v>
      </c>
      <c r="J81" t="s">
        <v>19</v>
      </c>
      <c r="K81">
        <v>80</v>
      </c>
      <c r="L81" t="s">
        <v>33</v>
      </c>
      <c r="M81" t="s">
        <v>225</v>
      </c>
      <c r="N81" t="s">
        <v>70</v>
      </c>
      <c r="O81" t="s">
        <v>38</v>
      </c>
      <c r="Q81" s="2">
        <v>121</v>
      </c>
      <c r="R81" s="3">
        <v>45017</v>
      </c>
      <c r="S81" s="3" t="str">
        <f t="shared" si="11"/>
        <v>sábado</v>
      </c>
      <c r="T81" t="str">
        <f t="shared" si="12"/>
        <v>02:14</v>
      </c>
      <c r="U81" t="str">
        <f t="shared" si="13"/>
        <v>03:46</v>
      </c>
      <c r="V81" s="4">
        <v>6.3888888888888884E-2</v>
      </c>
      <c r="W81" s="4">
        <f>U81-T81</f>
        <v>6.3888888888888884E-2</v>
      </c>
      <c r="X81" s="4"/>
      <c r="Y81" s="4" t="b">
        <f t="shared" si="14"/>
        <v>0</v>
      </c>
      <c r="Z81">
        <v>67</v>
      </c>
      <c r="AA81" s="4">
        <f t="shared" si="16"/>
        <v>4.6527777777777779E-2</v>
      </c>
      <c r="AB81" s="4">
        <f t="shared" si="17"/>
        <v>1.7361111111111105E-2</v>
      </c>
      <c r="AC81" t="str">
        <f t="shared" si="18"/>
        <v>COBRADO</v>
      </c>
      <c r="AD81" s="2">
        <f t="shared" si="15"/>
        <v>160.05000000000001</v>
      </c>
    </row>
    <row r="82" spans="1:30" x14ac:dyDescent="0.3">
      <c r="A82">
        <v>17</v>
      </c>
      <c r="B82" t="s">
        <v>137</v>
      </c>
      <c r="C82">
        <v>4</v>
      </c>
      <c r="D82" s="1">
        <v>45017.152777777781</v>
      </c>
      <c r="E82" s="1">
        <v>45017.271527777775</v>
      </c>
      <c r="F82" t="s">
        <v>24</v>
      </c>
      <c r="G82" t="s">
        <v>29</v>
      </c>
      <c r="H82" t="s">
        <v>620</v>
      </c>
      <c r="I82" s="2">
        <v>23.69</v>
      </c>
      <c r="J82" t="s">
        <v>32</v>
      </c>
      <c r="K82">
        <v>81</v>
      </c>
      <c r="L82" t="s">
        <v>41</v>
      </c>
      <c r="M82" t="s">
        <v>138</v>
      </c>
      <c r="Q82" s="2">
        <v>62</v>
      </c>
      <c r="R82" s="3">
        <v>45017</v>
      </c>
      <c r="S82" s="3" t="str">
        <f t="shared" si="11"/>
        <v>sábado</v>
      </c>
      <c r="T82" t="str">
        <f t="shared" si="12"/>
        <v>03:40</v>
      </c>
      <c r="U82" t="str">
        <f t="shared" si="13"/>
        <v>06:31</v>
      </c>
      <c r="V82" s="4">
        <f>W82+X82</f>
        <v>0.12916666666666662</v>
      </c>
      <c r="W82" s="4">
        <v>0.11874999999999997</v>
      </c>
      <c r="X82" s="4">
        <v>1.0416666666666666E-2</v>
      </c>
      <c r="Y82" s="4" t="b">
        <f t="shared" si="14"/>
        <v>1</v>
      </c>
      <c r="Z82">
        <v>59</v>
      </c>
      <c r="AA82" s="4">
        <f t="shared" si="16"/>
        <v>4.0972222222222222E-2</v>
      </c>
      <c r="AB82" s="4">
        <f t="shared" si="17"/>
        <v>8.8194444444444409E-2</v>
      </c>
      <c r="AC82" t="str">
        <f t="shared" si="18"/>
        <v>COBRADO</v>
      </c>
      <c r="AD82" s="2">
        <f t="shared" si="15"/>
        <v>85.69</v>
      </c>
    </row>
    <row r="83" spans="1:30" x14ac:dyDescent="0.3">
      <c r="A83">
        <v>16</v>
      </c>
      <c r="B83" t="s">
        <v>139</v>
      </c>
      <c r="C83">
        <v>3</v>
      </c>
      <c r="D83" s="1">
        <v>45017.142361111109</v>
      </c>
      <c r="E83" s="1">
        <v>45017.298611111109</v>
      </c>
      <c r="F83" t="s">
        <v>24</v>
      </c>
      <c r="G83" t="s">
        <v>14</v>
      </c>
      <c r="H83" t="s">
        <v>620</v>
      </c>
      <c r="I83" s="2">
        <v>38.6</v>
      </c>
      <c r="J83" t="s">
        <v>19</v>
      </c>
      <c r="K83">
        <v>82</v>
      </c>
      <c r="L83" t="s">
        <v>25</v>
      </c>
      <c r="M83" t="s">
        <v>144</v>
      </c>
      <c r="N83" t="s">
        <v>109</v>
      </c>
      <c r="Q83" s="2">
        <v>80</v>
      </c>
      <c r="R83" s="3">
        <v>45017</v>
      </c>
      <c r="S83" s="3" t="str">
        <f t="shared" si="11"/>
        <v>sábado</v>
      </c>
      <c r="T83" t="str">
        <f t="shared" si="12"/>
        <v>03:25</v>
      </c>
      <c r="U83" t="str">
        <f t="shared" si="13"/>
        <v>07:10</v>
      </c>
      <c r="V83" s="4">
        <v>0.15625</v>
      </c>
      <c r="W83" s="4">
        <f>U83-T83</f>
        <v>0.15625</v>
      </c>
      <c r="X83" s="4"/>
      <c r="Y83" s="4" t="b">
        <f t="shared" si="14"/>
        <v>0</v>
      </c>
      <c r="Z83">
        <v>19</v>
      </c>
      <c r="AA83" s="4">
        <f t="shared" si="16"/>
        <v>1.3194444444444444E-2</v>
      </c>
      <c r="AB83" s="4">
        <f t="shared" si="17"/>
        <v>0.14305555555555555</v>
      </c>
      <c r="AC83" t="str">
        <f t="shared" si="18"/>
        <v>COBRADO</v>
      </c>
      <c r="AD83" s="2">
        <f t="shared" si="15"/>
        <v>118.6</v>
      </c>
    </row>
    <row r="84" spans="1:30" x14ac:dyDescent="0.3">
      <c r="A84">
        <v>15</v>
      </c>
      <c r="B84" t="s">
        <v>140</v>
      </c>
      <c r="C84">
        <v>1</v>
      </c>
      <c r="D84" s="1">
        <v>45017.154166666667</v>
      </c>
      <c r="E84" s="1">
        <v>45017.277083333334</v>
      </c>
      <c r="F84" t="s">
        <v>13</v>
      </c>
      <c r="G84" t="s">
        <v>29</v>
      </c>
      <c r="H84" t="s">
        <v>620</v>
      </c>
      <c r="I84" s="2">
        <v>24.94</v>
      </c>
      <c r="J84" t="s">
        <v>32</v>
      </c>
      <c r="K84">
        <v>83</v>
      </c>
      <c r="L84" t="s">
        <v>78</v>
      </c>
      <c r="M84" t="s">
        <v>128</v>
      </c>
      <c r="N84" t="s">
        <v>66</v>
      </c>
      <c r="O84" t="s">
        <v>67</v>
      </c>
      <c r="Q84" s="2">
        <v>170</v>
      </c>
      <c r="R84" s="3">
        <v>45017</v>
      </c>
      <c r="S84" s="3" t="str">
        <f t="shared" si="11"/>
        <v>sábado</v>
      </c>
      <c r="T84" t="str">
        <f t="shared" si="12"/>
        <v>03:42</v>
      </c>
      <c r="U84" t="str">
        <f t="shared" si="13"/>
        <v>06:39</v>
      </c>
      <c r="V84" s="4">
        <f>W84+X84</f>
        <v>0.13333333333333333</v>
      </c>
      <c r="W84" s="4">
        <v>0.12291666666666667</v>
      </c>
      <c r="X84" s="4">
        <v>1.0416666666666666E-2</v>
      </c>
      <c r="Y84" s="4" t="b">
        <f t="shared" si="14"/>
        <v>1</v>
      </c>
      <c r="Z84">
        <v>94</v>
      </c>
      <c r="AA84" s="4">
        <f t="shared" si="16"/>
        <v>6.5277777777777782E-2</v>
      </c>
      <c r="AB84" s="4">
        <f t="shared" si="17"/>
        <v>6.805555555555555E-2</v>
      </c>
      <c r="AC84" t="str">
        <f t="shared" si="18"/>
        <v>COBRADO</v>
      </c>
      <c r="AD84" s="2">
        <f t="shared" si="15"/>
        <v>194.94</v>
      </c>
    </row>
    <row r="85" spans="1:30" x14ac:dyDescent="0.3">
      <c r="A85">
        <v>19</v>
      </c>
      <c r="B85" t="s">
        <v>141</v>
      </c>
      <c r="C85">
        <v>5</v>
      </c>
      <c r="D85" s="1">
        <v>45017.070833333331</v>
      </c>
      <c r="E85" s="1">
        <v>45017.137499999997</v>
      </c>
      <c r="F85" t="s">
        <v>27</v>
      </c>
      <c r="G85" t="s">
        <v>10</v>
      </c>
      <c r="H85" t="s">
        <v>620</v>
      </c>
      <c r="I85" s="2">
        <v>15.11</v>
      </c>
      <c r="J85" t="s">
        <v>32</v>
      </c>
      <c r="K85">
        <v>84</v>
      </c>
      <c r="L85" t="s">
        <v>623</v>
      </c>
      <c r="M85" t="s">
        <v>88</v>
      </c>
      <c r="Q85" s="2">
        <v>60</v>
      </c>
      <c r="R85" s="3">
        <v>45017</v>
      </c>
      <c r="S85" s="3" t="str">
        <f t="shared" si="11"/>
        <v>sábado</v>
      </c>
      <c r="T85" t="str">
        <f t="shared" si="12"/>
        <v>01:42</v>
      </c>
      <c r="U85" t="str">
        <f t="shared" si="13"/>
        <v>03:18</v>
      </c>
      <c r="V85" s="4">
        <f>W85+X85</f>
        <v>7.7083333333333351E-2</v>
      </c>
      <c r="W85" s="4">
        <v>6.666666666666668E-2</v>
      </c>
      <c r="X85" s="4">
        <v>1.0416666666666666E-2</v>
      </c>
      <c r="Y85" s="4" t="b">
        <f t="shared" si="14"/>
        <v>1</v>
      </c>
      <c r="Z85">
        <v>10</v>
      </c>
      <c r="AA85" s="4">
        <f t="shared" si="16"/>
        <v>6.9444444444444441E-3</v>
      </c>
      <c r="AB85" s="4">
        <f t="shared" si="17"/>
        <v>7.0138888888888903E-2</v>
      </c>
      <c r="AC85" t="str">
        <f t="shared" si="18"/>
        <v>COBRADO</v>
      </c>
      <c r="AD85" s="2">
        <f t="shared" si="15"/>
        <v>75.11</v>
      </c>
    </row>
    <row r="86" spans="1:30" x14ac:dyDescent="0.3">
      <c r="A86">
        <v>8</v>
      </c>
      <c r="B86" t="s">
        <v>142</v>
      </c>
      <c r="C86">
        <v>3</v>
      </c>
      <c r="D86" s="1">
        <v>45017.107638888891</v>
      </c>
      <c r="E86" s="1">
        <v>45017.188194444447</v>
      </c>
      <c r="F86" t="s">
        <v>18</v>
      </c>
      <c r="G86" t="s">
        <v>29</v>
      </c>
      <c r="H86" t="s">
        <v>620</v>
      </c>
      <c r="I86" s="2">
        <v>45.96</v>
      </c>
      <c r="J86" t="s">
        <v>19</v>
      </c>
      <c r="K86">
        <v>85</v>
      </c>
      <c r="L86" t="s">
        <v>55</v>
      </c>
      <c r="M86" t="s">
        <v>53</v>
      </c>
      <c r="N86" t="s">
        <v>22</v>
      </c>
      <c r="O86" t="s">
        <v>66</v>
      </c>
      <c r="P86" t="s">
        <v>67</v>
      </c>
      <c r="Q86" s="2">
        <v>208</v>
      </c>
      <c r="R86" s="3">
        <v>45017</v>
      </c>
      <c r="S86" s="3" t="str">
        <f t="shared" si="11"/>
        <v>sábado</v>
      </c>
      <c r="T86" t="str">
        <f t="shared" si="12"/>
        <v>02:35</v>
      </c>
      <c r="U86" t="str">
        <f t="shared" si="13"/>
        <v>04:31</v>
      </c>
      <c r="V86" s="4">
        <v>8.0555555555555547E-2</v>
      </c>
      <c r="W86" s="4">
        <f>U86-T86</f>
        <v>8.0555555555555547E-2</v>
      </c>
      <c r="X86" s="4"/>
      <c r="Y86" s="4" t="b">
        <f t="shared" si="14"/>
        <v>0</v>
      </c>
      <c r="Z86">
        <v>142</v>
      </c>
      <c r="AA86" s="4">
        <f t="shared" si="16"/>
        <v>9.8611111111111108E-2</v>
      </c>
      <c r="AB86" s="4">
        <v>0</v>
      </c>
      <c r="AC86" t="str">
        <f t="shared" si="18"/>
        <v>NO COBRADO</v>
      </c>
      <c r="AD86" s="2">
        <f t="shared" si="15"/>
        <v>253.96</v>
      </c>
    </row>
    <row r="87" spans="1:30" x14ac:dyDescent="0.3">
      <c r="A87">
        <v>20</v>
      </c>
      <c r="B87" t="s">
        <v>143</v>
      </c>
      <c r="C87">
        <v>3</v>
      </c>
      <c r="D87" s="1">
        <v>45017.001388888886</v>
      </c>
      <c r="E87" s="1">
        <v>45017.088888888888</v>
      </c>
      <c r="F87" t="s">
        <v>24</v>
      </c>
      <c r="G87" t="s">
        <v>10</v>
      </c>
      <c r="H87" t="s">
        <v>621</v>
      </c>
      <c r="I87" s="2">
        <v>11.84</v>
      </c>
      <c r="J87" t="s">
        <v>19</v>
      </c>
      <c r="K87">
        <v>86</v>
      </c>
      <c r="L87" t="s">
        <v>622</v>
      </c>
      <c r="M87" t="s">
        <v>144</v>
      </c>
      <c r="Q87" s="2">
        <v>50</v>
      </c>
      <c r="R87" s="3">
        <v>45017</v>
      </c>
      <c r="S87" s="3" t="str">
        <f t="shared" si="11"/>
        <v>sábado</v>
      </c>
      <c r="T87" t="str">
        <f t="shared" si="12"/>
        <v>00:02</v>
      </c>
      <c r="U87" t="str">
        <f t="shared" si="13"/>
        <v>02:08</v>
      </c>
      <c r="V87" s="4">
        <v>8.7500000000000008E-2</v>
      </c>
      <c r="W87" s="4">
        <f>U87-T87</f>
        <v>8.7500000000000008E-2</v>
      </c>
      <c r="X87" s="4"/>
      <c r="Y87" s="4" t="b">
        <f t="shared" si="14"/>
        <v>0</v>
      </c>
      <c r="Z87">
        <v>8</v>
      </c>
      <c r="AA87" s="4">
        <f t="shared" si="16"/>
        <v>5.5555555555555558E-3</v>
      </c>
      <c r="AB87" s="4">
        <f t="shared" si="17"/>
        <v>8.1944444444444459E-2</v>
      </c>
      <c r="AC87" t="str">
        <f t="shared" si="18"/>
        <v>COBRADO</v>
      </c>
      <c r="AD87" s="2">
        <f t="shared" si="15"/>
        <v>61.84</v>
      </c>
    </row>
    <row r="88" spans="1:30" x14ac:dyDescent="0.3">
      <c r="A88">
        <v>3</v>
      </c>
      <c r="B88" t="s">
        <v>145</v>
      </c>
      <c r="C88">
        <v>2</v>
      </c>
      <c r="D88" s="1">
        <v>45017.073611111111</v>
      </c>
      <c r="E88" s="1">
        <v>45017.137499999997</v>
      </c>
      <c r="F88" t="s">
        <v>27</v>
      </c>
      <c r="G88" t="s">
        <v>10</v>
      </c>
      <c r="H88" t="s">
        <v>620</v>
      </c>
      <c r="I88" s="2">
        <v>29.46</v>
      </c>
      <c r="J88" t="s">
        <v>32</v>
      </c>
      <c r="K88">
        <v>87</v>
      </c>
      <c r="L88" t="s">
        <v>33</v>
      </c>
      <c r="M88" t="s">
        <v>99</v>
      </c>
      <c r="N88" t="s">
        <v>67</v>
      </c>
      <c r="O88" t="s">
        <v>21</v>
      </c>
      <c r="Q88" s="2">
        <v>99</v>
      </c>
      <c r="R88" s="3">
        <v>45017</v>
      </c>
      <c r="S88" s="3" t="str">
        <f t="shared" si="11"/>
        <v>sábado</v>
      </c>
      <c r="T88" t="str">
        <f t="shared" si="12"/>
        <v>01:46</v>
      </c>
      <c r="U88" t="str">
        <f t="shared" si="13"/>
        <v>03:18</v>
      </c>
      <c r="V88" s="4">
        <f>W88+X88</f>
        <v>7.4305555555555569E-2</v>
      </c>
      <c r="W88" s="4">
        <v>6.3888888888888898E-2</v>
      </c>
      <c r="X88" s="4">
        <v>1.0416666666666666E-2</v>
      </c>
      <c r="Y88" s="4" t="b">
        <f t="shared" si="14"/>
        <v>1</v>
      </c>
      <c r="Z88">
        <v>71</v>
      </c>
      <c r="AA88" s="4">
        <f t="shared" si="16"/>
        <v>4.9305555555555554E-2</v>
      </c>
      <c r="AB88" s="4">
        <f t="shared" si="17"/>
        <v>2.5000000000000015E-2</v>
      </c>
      <c r="AC88" t="str">
        <f t="shared" si="18"/>
        <v>COBRADO</v>
      </c>
      <c r="AD88" s="2">
        <f t="shared" si="15"/>
        <v>128.46</v>
      </c>
    </row>
    <row r="89" spans="1:30" x14ac:dyDescent="0.3">
      <c r="A89">
        <v>18</v>
      </c>
      <c r="B89" t="s">
        <v>146</v>
      </c>
      <c r="C89">
        <v>1</v>
      </c>
      <c r="D89" s="1">
        <v>45017.145833333336</v>
      </c>
      <c r="E89" s="1">
        <v>45017.277777777781</v>
      </c>
      <c r="F89" t="s">
        <v>27</v>
      </c>
      <c r="G89" t="s">
        <v>10</v>
      </c>
      <c r="H89" t="s">
        <v>621</v>
      </c>
      <c r="I89" s="2">
        <v>23.93</v>
      </c>
      <c r="J89" t="s">
        <v>11</v>
      </c>
      <c r="K89">
        <v>88</v>
      </c>
      <c r="L89" t="s">
        <v>55</v>
      </c>
      <c r="M89" t="s">
        <v>62</v>
      </c>
      <c r="N89" t="s">
        <v>39</v>
      </c>
      <c r="O89" t="s">
        <v>59</v>
      </c>
      <c r="Q89" s="2">
        <v>123</v>
      </c>
      <c r="R89" s="3">
        <v>45017</v>
      </c>
      <c r="S89" s="3" t="str">
        <f t="shared" si="11"/>
        <v>sábado</v>
      </c>
      <c r="T89" t="str">
        <f t="shared" si="12"/>
        <v>03:30</v>
      </c>
      <c r="U89" t="str">
        <f t="shared" si="13"/>
        <v>06:40</v>
      </c>
      <c r="V89" s="4">
        <v>0.13194444444444445</v>
      </c>
      <c r="W89" s="4">
        <f t="shared" ref="W89:W94" si="19">U89-T89</f>
        <v>0.13194444444444445</v>
      </c>
      <c r="X89" s="4"/>
      <c r="Y89" s="4" t="b">
        <f t="shared" si="14"/>
        <v>0</v>
      </c>
      <c r="Z89">
        <v>117</v>
      </c>
      <c r="AA89" s="4">
        <f t="shared" si="16"/>
        <v>8.1250000000000003E-2</v>
      </c>
      <c r="AB89" s="4">
        <f t="shared" si="17"/>
        <v>5.0694444444444445E-2</v>
      </c>
      <c r="AC89" t="str">
        <f t="shared" si="18"/>
        <v>COBRADO</v>
      </c>
      <c r="AD89" s="2">
        <f t="shared" si="15"/>
        <v>146.93</v>
      </c>
    </row>
    <row r="90" spans="1:30" x14ac:dyDescent="0.3">
      <c r="A90">
        <v>11</v>
      </c>
      <c r="B90" t="s">
        <v>116</v>
      </c>
      <c r="C90">
        <v>4</v>
      </c>
      <c r="D90" s="1">
        <v>45017.029166666667</v>
      </c>
      <c r="E90" s="1">
        <v>45017.09652777778</v>
      </c>
      <c r="F90" t="s">
        <v>24</v>
      </c>
      <c r="G90" t="s">
        <v>14</v>
      </c>
      <c r="H90" t="s">
        <v>621</v>
      </c>
      <c r="I90" s="2">
        <v>12.28</v>
      </c>
      <c r="J90" t="s">
        <v>19</v>
      </c>
      <c r="K90">
        <v>89</v>
      </c>
      <c r="L90" t="s">
        <v>41</v>
      </c>
      <c r="M90" t="s">
        <v>222</v>
      </c>
      <c r="N90" t="s">
        <v>69</v>
      </c>
      <c r="O90" t="s">
        <v>103</v>
      </c>
      <c r="Q90" s="2">
        <v>159</v>
      </c>
      <c r="R90" s="3">
        <v>45017</v>
      </c>
      <c r="S90" s="3" t="str">
        <f t="shared" si="11"/>
        <v>sábado</v>
      </c>
      <c r="T90" t="str">
        <f t="shared" si="12"/>
        <v>00:42</v>
      </c>
      <c r="U90" t="str">
        <f t="shared" si="13"/>
        <v>02:19</v>
      </c>
      <c r="V90" s="4">
        <v>6.7361111111111122E-2</v>
      </c>
      <c r="W90" s="4">
        <f t="shared" si="19"/>
        <v>6.7361111111111122E-2</v>
      </c>
      <c r="X90" s="4"/>
      <c r="Y90" s="4" t="b">
        <f t="shared" si="14"/>
        <v>0</v>
      </c>
      <c r="Z90">
        <v>142</v>
      </c>
      <c r="AA90" s="4">
        <f t="shared" si="16"/>
        <v>9.8611111111111108E-2</v>
      </c>
      <c r="AB90" s="4">
        <v>0</v>
      </c>
      <c r="AC90" t="str">
        <f t="shared" si="18"/>
        <v>NO COBRADO</v>
      </c>
      <c r="AD90" s="2">
        <f t="shared" si="15"/>
        <v>171.28</v>
      </c>
    </row>
    <row r="91" spans="1:30" x14ac:dyDescent="0.3">
      <c r="A91">
        <v>6</v>
      </c>
      <c r="B91" t="s">
        <v>147</v>
      </c>
      <c r="C91">
        <v>3</v>
      </c>
      <c r="D91" s="1">
        <v>45017.053472222222</v>
      </c>
      <c r="E91" s="1">
        <v>45017.134027777778</v>
      </c>
      <c r="F91" t="s">
        <v>24</v>
      </c>
      <c r="G91" t="s">
        <v>10</v>
      </c>
      <c r="H91" t="s">
        <v>621</v>
      </c>
      <c r="I91" s="2">
        <v>30.69</v>
      </c>
      <c r="J91" t="s">
        <v>11</v>
      </c>
      <c r="K91">
        <v>90</v>
      </c>
      <c r="L91" t="s">
        <v>55</v>
      </c>
      <c r="M91" t="s">
        <v>74</v>
      </c>
      <c r="Q91" s="2">
        <v>34</v>
      </c>
      <c r="R91" s="3">
        <v>45017</v>
      </c>
      <c r="S91" s="3" t="str">
        <f t="shared" si="11"/>
        <v>sábado</v>
      </c>
      <c r="T91" t="str">
        <f t="shared" si="12"/>
        <v>01:17</v>
      </c>
      <c r="U91" t="str">
        <f t="shared" si="13"/>
        <v>03:13</v>
      </c>
      <c r="V91" s="4">
        <v>8.0555555555555547E-2</v>
      </c>
      <c r="W91" s="4">
        <f t="shared" si="19"/>
        <v>8.0555555555555547E-2</v>
      </c>
      <c r="X91" s="4"/>
      <c r="Y91" s="4" t="b">
        <f t="shared" si="14"/>
        <v>0</v>
      </c>
      <c r="Z91">
        <v>48</v>
      </c>
      <c r="AA91" s="4">
        <f t="shared" si="16"/>
        <v>3.3333333333333333E-2</v>
      </c>
      <c r="AB91" s="4">
        <f t="shared" si="17"/>
        <v>4.7222222222222214E-2</v>
      </c>
      <c r="AC91" t="str">
        <f t="shared" si="18"/>
        <v>COBRADO</v>
      </c>
      <c r="AD91" s="2">
        <f t="shared" si="15"/>
        <v>64.69</v>
      </c>
    </row>
    <row r="92" spans="1:30" x14ac:dyDescent="0.3">
      <c r="A92">
        <v>1</v>
      </c>
      <c r="B92" t="s">
        <v>148</v>
      </c>
      <c r="C92">
        <v>5</v>
      </c>
      <c r="D92" s="1">
        <v>45017.151388888888</v>
      </c>
      <c r="E92" s="1">
        <v>45017.224999999999</v>
      </c>
      <c r="F92" t="s">
        <v>24</v>
      </c>
      <c r="G92" t="s">
        <v>10</v>
      </c>
      <c r="H92" t="s">
        <v>620</v>
      </c>
      <c r="I92" s="2">
        <v>39.1</v>
      </c>
      <c r="J92" t="s">
        <v>11</v>
      </c>
      <c r="K92">
        <v>91</v>
      </c>
      <c r="L92" t="s">
        <v>622</v>
      </c>
      <c r="M92" t="s">
        <v>30</v>
      </c>
      <c r="N92" t="s">
        <v>51</v>
      </c>
      <c r="O92" t="s">
        <v>103</v>
      </c>
      <c r="P92" t="s">
        <v>84</v>
      </c>
      <c r="Q92" s="2">
        <v>293</v>
      </c>
      <c r="R92" s="3">
        <v>45017</v>
      </c>
      <c r="S92" s="3" t="str">
        <f t="shared" si="11"/>
        <v>sábado</v>
      </c>
      <c r="T92" t="str">
        <f t="shared" si="12"/>
        <v>03:38</v>
      </c>
      <c r="U92" t="str">
        <f t="shared" si="13"/>
        <v>05:24</v>
      </c>
      <c r="V92" s="4">
        <v>7.3611111111111127E-2</v>
      </c>
      <c r="W92" s="4">
        <f t="shared" si="19"/>
        <v>7.3611111111111127E-2</v>
      </c>
      <c r="X92" s="4"/>
      <c r="Y92" s="4" t="b">
        <f t="shared" si="14"/>
        <v>0</v>
      </c>
      <c r="Z92">
        <v>132</v>
      </c>
      <c r="AA92" s="4">
        <f t="shared" si="16"/>
        <v>9.166666666666666E-2</v>
      </c>
      <c r="AB92" s="4">
        <v>0</v>
      </c>
      <c r="AC92" t="str">
        <f t="shared" si="18"/>
        <v>NO COBRADO</v>
      </c>
      <c r="AD92" s="2">
        <f t="shared" si="15"/>
        <v>332.1</v>
      </c>
    </row>
    <row r="93" spans="1:30" x14ac:dyDescent="0.3">
      <c r="A93">
        <v>6</v>
      </c>
      <c r="B93" t="s">
        <v>149</v>
      </c>
      <c r="C93">
        <v>2</v>
      </c>
      <c r="D93" s="1">
        <v>45017.149305555555</v>
      </c>
      <c r="E93" s="1">
        <v>45017.256249999999</v>
      </c>
      <c r="F93" t="s">
        <v>18</v>
      </c>
      <c r="G93" t="s">
        <v>14</v>
      </c>
      <c r="H93" t="s">
        <v>620</v>
      </c>
      <c r="I93" s="2">
        <v>12.75</v>
      </c>
      <c r="J93" t="s">
        <v>19</v>
      </c>
      <c r="K93">
        <v>92</v>
      </c>
      <c r="L93" t="s">
        <v>33</v>
      </c>
      <c r="M93" t="s">
        <v>46</v>
      </c>
      <c r="N93" t="s">
        <v>38</v>
      </c>
      <c r="Q93" s="2">
        <v>82</v>
      </c>
      <c r="R93" s="3">
        <v>45017</v>
      </c>
      <c r="S93" s="3" t="str">
        <f t="shared" si="11"/>
        <v>sábado</v>
      </c>
      <c r="T93" t="str">
        <f t="shared" si="12"/>
        <v>03:35</v>
      </c>
      <c r="U93" t="str">
        <f t="shared" si="13"/>
        <v>06:09</v>
      </c>
      <c r="V93" s="4">
        <v>0.10694444444444443</v>
      </c>
      <c r="W93" s="4">
        <f t="shared" si="19"/>
        <v>0.10694444444444443</v>
      </c>
      <c r="X93" s="4"/>
      <c r="Y93" s="4" t="b">
        <f t="shared" si="14"/>
        <v>0</v>
      </c>
      <c r="Z93">
        <v>42</v>
      </c>
      <c r="AA93" s="4">
        <f t="shared" si="16"/>
        <v>2.9166666666666667E-2</v>
      </c>
      <c r="AB93" s="4">
        <f t="shared" si="17"/>
        <v>7.7777777777777751E-2</v>
      </c>
      <c r="AC93" t="str">
        <f t="shared" si="18"/>
        <v>COBRADO</v>
      </c>
      <c r="AD93" s="2">
        <f t="shared" si="15"/>
        <v>94.75</v>
      </c>
    </row>
    <row r="94" spans="1:30" x14ac:dyDescent="0.3">
      <c r="A94">
        <v>2</v>
      </c>
      <c r="B94" t="s">
        <v>150</v>
      </c>
      <c r="C94">
        <v>2</v>
      </c>
      <c r="D94" s="1">
        <v>45017.068749999999</v>
      </c>
      <c r="E94" s="1">
        <v>45017.158333333333</v>
      </c>
      <c r="F94" t="s">
        <v>18</v>
      </c>
      <c r="G94" t="s">
        <v>10</v>
      </c>
      <c r="H94" t="s">
        <v>620</v>
      </c>
      <c r="I94" s="2">
        <v>45.66</v>
      </c>
      <c r="J94" t="s">
        <v>19</v>
      </c>
      <c r="K94">
        <v>93</v>
      </c>
      <c r="L94" t="s">
        <v>623</v>
      </c>
      <c r="M94" t="s">
        <v>46</v>
      </c>
      <c r="Q94" s="2">
        <v>29</v>
      </c>
      <c r="R94" s="3">
        <v>45017</v>
      </c>
      <c r="S94" s="3" t="str">
        <f t="shared" si="11"/>
        <v>sábado</v>
      </c>
      <c r="T94" t="str">
        <f t="shared" si="12"/>
        <v>01:39</v>
      </c>
      <c r="U94" t="str">
        <f t="shared" si="13"/>
        <v>03:48</v>
      </c>
      <c r="V94" s="4">
        <v>8.958333333333332E-2</v>
      </c>
      <c r="W94" s="4">
        <f t="shared" si="19"/>
        <v>8.958333333333332E-2</v>
      </c>
      <c r="X94" s="4"/>
      <c r="Y94" s="4" t="b">
        <f t="shared" si="14"/>
        <v>0</v>
      </c>
      <c r="Z94">
        <v>18</v>
      </c>
      <c r="AA94" s="4">
        <f t="shared" si="16"/>
        <v>1.2500000000000001E-2</v>
      </c>
      <c r="AB94" s="4">
        <f t="shared" si="17"/>
        <v>7.7083333333333323E-2</v>
      </c>
      <c r="AC94" t="str">
        <f t="shared" si="18"/>
        <v>COBRADO</v>
      </c>
      <c r="AD94" s="2">
        <f t="shared" si="15"/>
        <v>74.66</v>
      </c>
    </row>
    <row r="95" spans="1:30" x14ac:dyDescent="0.3">
      <c r="A95">
        <v>12</v>
      </c>
      <c r="B95" t="s">
        <v>151</v>
      </c>
      <c r="C95">
        <v>1</v>
      </c>
      <c r="D95" s="1">
        <v>45017.077777777777</v>
      </c>
      <c r="E95" s="1">
        <v>45017.203472222223</v>
      </c>
      <c r="F95" t="s">
        <v>27</v>
      </c>
      <c r="G95" t="s">
        <v>10</v>
      </c>
      <c r="H95" t="s">
        <v>620</v>
      </c>
      <c r="I95" s="2">
        <v>28.36</v>
      </c>
      <c r="J95" t="s">
        <v>32</v>
      </c>
      <c r="K95">
        <v>94</v>
      </c>
      <c r="L95" t="s">
        <v>61</v>
      </c>
      <c r="M95" t="s">
        <v>88</v>
      </c>
      <c r="N95" t="s">
        <v>67</v>
      </c>
      <c r="O95" t="s">
        <v>48</v>
      </c>
      <c r="Q95" s="2">
        <v>253</v>
      </c>
      <c r="R95" s="3">
        <v>45017</v>
      </c>
      <c r="S95" s="3" t="str">
        <f t="shared" si="11"/>
        <v>sábado</v>
      </c>
      <c r="T95" t="str">
        <f t="shared" si="12"/>
        <v>01:52</v>
      </c>
      <c r="U95" t="str">
        <f t="shared" si="13"/>
        <v>04:53</v>
      </c>
      <c r="V95" s="4">
        <f>W95+X95</f>
        <v>0.1361111111111111</v>
      </c>
      <c r="W95" s="4">
        <v>0.12569444444444444</v>
      </c>
      <c r="X95" s="4">
        <v>1.0416666666666666E-2</v>
      </c>
      <c r="Y95" s="4" t="b">
        <f t="shared" si="14"/>
        <v>1</v>
      </c>
      <c r="Z95">
        <v>129</v>
      </c>
      <c r="AA95" s="4">
        <f t="shared" si="16"/>
        <v>8.9583333333333334E-2</v>
      </c>
      <c r="AB95" s="4">
        <f t="shared" si="17"/>
        <v>4.6527777777777765E-2</v>
      </c>
      <c r="AC95" t="str">
        <f t="shared" si="18"/>
        <v>COBRADO</v>
      </c>
      <c r="AD95" s="2">
        <f t="shared" si="15"/>
        <v>281.36</v>
      </c>
    </row>
    <row r="96" spans="1:30" x14ac:dyDescent="0.3">
      <c r="A96">
        <v>12</v>
      </c>
      <c r="B96" t="s">
        <v>152</v>
      </c>
      <c r="C96">
        <v>5</v>
      </c>
      <c r="D96" s="1">
        <v>45017.138194444444</v>
      </c>
      <c r="E96" s="1">
        <v>45017.254861111112</v>
      </c>
      <c r="F96" t="s">
        <v>18</v>
      </c>
      <c r="G96" t="s">
        <v>29</v>
      </c>
      <c r="H96" t="s">
        <v>620</v>
      </c>
      <c r="I96" s="2">
        <v>24.68</v>
      </c>
      <c r="J96" t="s">
        <v>32</v>
      </c>
      <c r="K96">
        <v>95</v>
      </c>
      <c r="L96" t="s">
        <v>622</v>
      </c>
      <c r="M96" t="s">
        <v>134</v>
      </c>
      <c r="N96" t="s">
        <v>67</v>
      </c>
      <c r="Q96" s="2">
        <v>153</v>
      </c>
      <c r="R96" s="3">
        <v>45017</v>
      </c>
      <c r="S96" s="3" t="str">
        <f t="shared" si="11"/>
        <v>sábado</v>
      </c>
      <c r="T96" t="str">
        <f t="shared" si="12"/>
        <v>03:19</v>
      </c>
      <c r="U96" t="str">
        <f t="shared" si="13"/>
        <v>06:07</v>
      </c>
      <c r="V96" s="4">
        <f>W96+X96</f>
        <v>0.1270833333333333</v>
      </c>
      <c r="W96" s="4">
        <v>0.11666666666666664</v>
      </c>
      <c r="X96" s="4">
        <v>1.0416666666666666E-2</v>
      </c>
      <c r="Y96" s="4" t="b">
        <f t="shared" si="14"/>
        <v>1</v>
      </c>
      <c r="Z96">
        <v>41</v>
      </c>
      <c r="AA96" s="4">
        <f t="shared" si="16"/>
        <v>2.8472222222222222E-2</v>
      </c>
      <c r="AB96" s="4">
        <f t="shared" si="17"/>
        <v>9.861111111111108E-2</v>
      </c>
      <c r="AC96" t="str">
        <f t="shared" si="18"/>
        <v>COBRADO</v>
      </c>
      <c r="AD96" s="2">
        <f t="shared" si="15"/>
        <v>177.68</v>
      </c>
    </row>
    <row r="97" spans="1:30" x14ac:dyDescent="0.3">
      <c r="A97">
        <v>16</v>
      </c>
      <c r="B97" t="s">
        <v>153</v>
      </c>
      <c r="C97">
        <v>5</v>
      </c>
      <c r="D97" s="1">
        <v>45017.082638888889</v>
      </c>
      <c r="E97" s="1">
        <v>45017.226388888892</v>
      </c>
      <c r="F97" t="s">
        <v>27</v>
      </c>
      <c r="G97" t="s">
        <v>14</v>
      </c>
      <c r="H97" t="s">
        <v>620</v>
      </c>
      <c r="I97" s="2">
        <v>33.630000000000003</v>
      </c>
      <c r="J97" t="s">
        <v>19</v>
      </c>
      <c r="K97">
        <v>96</v>
      </c>
      <c r="L97" t="s">
        <v>37</v>
      </c>
      <c r="M97" t="s">
        <v>283</v>
      </c>
      <c r="N97" t="s">
        <v>39</v>
      </c>
      <c r="O97" t="s">
        <v>38</v>
      </c>
      <c r="Q97" s="2">
        <v>176</v>
      </c>
      <c r="R97" s="3">
        <v>45017</v>
      </c>
      <c r="S97" s="3" t="str">
        <f t="shared" si="11"/>
        <v>sábado</v>
      </c>
      <c r="T97" t="str">
        <f t="shared" si="12"/>
        <v>01:59</v>
      </c>
      <c r="U97" t="str">
        <f t="shared" si="13"/>
        <v>05:26</v>
      </c>
      <c r="V97" s="4">
        <v>0.14374999999999999</v>
      </c>
      <c r="W97" s="4">
        <f>U97-T97</f>
        <v>0.14374999999999999</v>
      </c>
      <c r="X97" s="4"/>
      <c r="Y97" s="4" t="b">
        <f t="shared" si="14"/>
        <v>0</v>
      </c>
      <c r="Z97">
        <v>76</v>
      </c>
      <c r="AA97" s="4">
        <f t="shared" si="16"/>
        <v>5.2777777777777778E-2</v>
      </c>
      <c r="AB97" s="4">
        <f t="shared" si="17"/>
        <v>9.0972222222222204E-2</v>
      </c>
      <c r="AC97" t="str">
        <f t="shared" si="18"/>
        <v>COBRADO</v>
      </c>
      <c r="AD97" s="2">
        <f t="shared" si="15"/>
        <v>209.63</v>
      </c>
    </row>
    <row r="98" spans="1:30" x14ac:dyDescent="0.3">
      <c r="A98">
        <v>14</v>
      </c>
      <c r="B98" t="s">
        <v>154</v>
      </c>
      <c r="C98">
        <v>2</v>
      </c>
      <c r="D98" s="1">
        <v>45017.073611111111</v>
      </c>
      <c r="E98" s="1">
        <v>45017.127083333333</v>
      </c>
      <c r="F98" t="s">
        <v>18</v>
      </c>
      <c r="G98" t="s">
        <v>29</v>
      </c>
      <c r="H98" t="s">
        <v>620</v>
      </c>
      <c r="I98" s="2">
        <v>19.22</v>
      </c>
      <c r="J98" t="s">
        <v>32</v>
      </c>
      <c r="K98">
        <v>97</v>
      </c>
      <c r="L98" t="s">
        <v>55</v>
      </c>
      <c r="M98" t="s">
        <v>177</v>
      </c>
      <c r="N98" t="s">
        <v>66</v>
      </c>
      <c r="O98" t="s">
        <v>69</v>
      </c>
      <c r="Q98" s="2">
        <v>188</v>
      </c>
      <c r="R98" s="3">
        <v>45017</v>
      </c>
      <c r="S98" s="3" t="str">
        <f t="shared" si="11"/>
        <v>sábado</v>
      </c>
      <c r="T98" t="str">
        <f t="shared" si="12"/>
        <v>01:46</v>
      </c>
      <c r="U98" t="str">
        <f t="shared" si="13"/>
        <v>03:03</v>
      </c>
      <c r="V98" s="4">
        <f>W98+X98</f>
        <v>6.3888888888888884E-2</v>
      </c>
      <c r="W98" s="4">
        <v>5.3472222222222213E-2</v>
      </c>
      <c r="X98" s="4">
        <v>1.0416666666666666E-2</v>
      </c>
      <c r="Y98" s="4" t="b">
        <f t="shared" si="14"/>
        <v>1</v>
      </c>
      <c r="Z98">
        <v>79</v>
      </c>
      <c r="AA98" s="4">
        <f t="shared" si="16"/>
        <v>5.486111111111111E-2</v>
      </c>
      <c r="AB98" s="4">
        <f t="shared" si="17"/>
        <v>9.0277777777777735E-3</v>
      </c>
      <c r="AC98" t="str">
        <f t="shared" si="18"/>
        <v>COBRADO</v>
      </c>
      <c r="AD98" s="2">
        <f t="shared" si="15"/>
        <v>207.22</v>
      </c>
    </row>
    <row r="99" spans="1:30" x14ac:dyDescent="0.3">
      <c r="A99">
        <v>7</v>
      </c>
      <c r="B99" t="s">
        <v>155</v>
      </c>
      <c r="C99">
        <v>3</v>
      </c>
      <c r="D99" s="1">
        <v>45017.042361111111</v>
      </c>
      <c r="E99" s="1">
        <v>45017.140277777777</v>
      </c>
      <c r="F99" t="s">
        <v>24</v>
      </c>
      <c r="G99" t="s">
        <v>10</v>
      </c>
      <c r="H99" t="s">
        <v>620</v>
      </c>
      <c r="I99" s="2">
        <v>17.149999999999999</v>
      </c>
      <c r="J99" t="s">
        <v>32</v>
      </c>
      <c r="K99">
        <v>98</v>
      </c>
      <c r="L99" t="s">
        <v>37</v>
      </c>
      <c r="M99" t="s">
        <v>168</v>
      </c>
      <c r="N99" t="s">
        <v>70</v>
      </c>
      <c r="O99" t="s">
        <v>39</v>
      </c>
      <c r="Q99" s="2">
        <v>166</v>
      </c>
      <c r="R99" s="3">
        <v>45017</v>
      </c>
      <c r="S99" s="3" t="str">
        <f t="shared" si="11"/>
        <v>sábado</v>
      </c>
      <c r="T99" t="str">
        <f t="shared" si="12"/>
        <v>01:01</v>
      </c>
      <c r="U99" t="str">
        <f t="shared" si="13"/>
        <v>03:22</v>
      </c>
      <c r="V99" s="4">
        <f>W99+X99</f>
        <v>0.10833333333333334</v>
      </c>
      <c r="W99" s="4">
        <v>9.7916666666666666E-2</v>
      </c>
      <c r="X99" s="4">
        <v>1.0416666666666666E-2</v>
      </c>
      <c r="Y99" s="4" t="b">
        <f t="shared" si="14"/>
        <v>1</v>
      </c>
      <c r="Z99">
        <v>140</v>
      </c>
      <c r="AA99" s="4">
        <f t="shared" si="16"/>
        <v>9.7222222222222224E-2</v>
      </c>
      <c r="AB99" s="4">
        <f t="shared" si="17"/>
        <v>1.1111111111111113E-2</v>
      </c>
      <c r="AC99" t="str">
        <f t="shared" si="18"/>
        <v>COBRADO</v>
      </c>
      <c r="AD99" s="2">
        <f t="shared" si="15"/>
        <v>183.15</v>
      </c>
    </row>
    <row r="100" spans="1:30" x14ac:dyDescent="0.3">
      <c r="A100">
        <v>2</v>
      </c>
      <c r="B100" t="s">
        <v>45</v>
      </c>
      <c r="C100">
        <v>6</v>
      </c>
      <c r="D100" s="1">
        <v>45017.098611111112</v>
      </c>
      <c r="E100" s="1">
        <v>45017.262499999997</v>
      </c>
      <c r="F100" t="s">
        <v>18</v>
      </c>
      <c r="G100" t="s">
        <v>10</v>
      </c>
      <c r="H100" t="s">
        <v>620</v>
      </c>
      <c r="I100" s="2">
        <v>33.549999999999997</v>
      </c>
      <c r="J100" t="s">
        <v>32</v>
      </c>
      <c r="K100">
        <v>99</v>
      </c>
      <c r="L100" t="s">
        <v>61</v>
      </c>
      <c r="M100" t="s">
        <v>88</v>
      </c>
      <c r="N100" t="s">
        <v>21</v>
      </c>
      <c r="O100" t="s">
        <v>39</v>
      </c>
      <c r="P100" t="s">
        <v>70</v>
      </c>
      <c r="Q100" s="2">
        <v>139</v>
      </c>
      <c r="R100" s="3">
        <v>45017</v>
      </c>
      <c r="S100" s="3" t="str">
        <f t="shared" si="11"/>
        <v>sábado</v>
      </c>
      <c r="T100" t="str">
        <f t="shared" si="12"/>
        <v>02:22</v>
      </c>
      <c r="U100" t="str">
        <f t="shared" si="13"/>
        <v>06:18</v>
      </c>
      <c r="V100" s="4">
        <f>W100+X100</f>
        <v>0.17430555555555557</v>
      </c>
      <c r="W100" s="4">
        <v>0.16388888888888892</v>
      </c>
      <c r="X100" s="4">
        <v>1.0416666666666666E-2</v>
      </c>
      <c r="Y100" s="4" t="b">
        <f t="shared" si="14"/>
        <v>1</v>
      </c>
      <c r="Z100">
        <v>86</v>
      </c>
      <c r="AA100" s="4">
        <f t="shared" si="16"/>
        <v>5.9722222222222225E-2</v>
      </c>
      <c r="AB100" s="4">
        <f t="shared" si="17"/>
        <v>0.11458333333333334</v>
      </c>
      <c r="AC100" t="str">
        <f t="shared" si="18"/>
        <v>COBRADO</v>
      </c>
      <c r="AD100" s="2">
        <f t="shared" si="15"/>
        <v>172.55</v>
      </c>
    </row>
    <row r="101" spans="1:30" x14ac:dyDescent="0.3">
      <c r="A101">
        <v>18</v>
      </c>
      <c r="B101" t="s">
        <v>28</v>
      </c>
      <c r="C101">
        <v>1</v>
      </c>
      <c r="D101" s="1">
        <v>45017.147222222222</v>
      </c>
      <c r="E101" s="1">
        <v>45017.28125</v>
      </c>
      <c r="F101" t="s">
        <v>13</v>
      </c>
      <c r="G101" t="s">
        <v>10</v>
      </c>
      <c r="H101" t="s">
        <v>620</v>
      </c>
      <c r="I101" s="2">
        <v>15.15</v>
      </c>
      <c r="J101" t="s">
        <v>11</v>
      </c>
      <c r="K101">
        <v>100</v>
      </c>
      <c r="L101" t="s">
        <v>25</v>
      </c>
      <c r="M101" t="s">
        <v>180</v>
      </c>
      <c r="N101" t="s">
        <v>103</v>
      </c>
      <c r="O101" t="s">
        <v>64</v>
      </c>
      <c r="Q101" s="2">
        <v>166</v>
      </c>
      <c r="R101" s="3">
        <v>45017</v>
      </c>
      <c r="S101" s="3" t="str">
        <f t="shared" si="11"/>
        <v>sábado</v>
      </c>
      <c r="T101" t="str">
        <f t="shared" si="12"/>
        <v>03:32</v>
      </c>
      <c r="U101" t="str">
        <f t="shared" si="13"/>
        <v>06:45</v>
      </c>
      <c r="V101" s="4">
        <v>0.13402777777777777</v>
      </c>
      <c r="W101" s="4">
        <f t="shared" ref="W101:W112" si="20">U101-T101</f>
        <v>0.13402777777777777</v>
      </c>
      <c r="X101" s="4"/>
      <c r="Y101" s="4" t="b">
        <f t="shared" si="14"/>
        <v>0</v>
      </c>
      <c r="Z101">
        <v>103</v>
      </c>
      <c r="AA101" s="4">
        <f t="shared" si="16"/>
        <v>7.1527777777777773E-2</v>
      </c>
      <c r="AB101" s="4">
        <f t="shared" si="17"/>
        <v>6.25E-2</v>
      </c>
      <c r="AC101" t="str">
        <f t="shared" si="18"/>
        <v>COBRADO</v>
      </c>
      <c r="AD101" s="2">
        <f t="shared" si="15"/>
        <v>181.15</v>
      </c>
    </row>
    <row r="102" spans="1:30" x14ac:dyDescent="0.3">
      <c r="A102">
        <v>1</v>
      </c>
      <c r="B102" t="s">
        <v>156</v>
      </c>
      <c r="C102">
        <v>5</v>
      </c>
      <c r="D102" s="1">
        <v>45017.009722222225</v>
      </c>
      <c r="E102" s="1">
        <v>45017.09375</v>
      </c>
      <c r="F102" t="s">
        <v>27</v>
      </c>
      <c r="G102" t="s">
        <v>10</v>
      </c>
      <c r="H102" t="s">
        <v>620</v>
      </c>
      <c r="I102" s="2">
        <v>15.09</v>
      </c>
      <c r="J102" t="s">
        <v>19</v>
      </c>
      <c r="K102">
        <v>101</v>
      </c>
      <c r="L102" t="s">
        <v>33</v>
      </c>
      <c r="M102" t="s">
        <v>138</v>
      </c>
      <c r="N102" t="s">
        <v>64</v>
      </c>
      <c r="O102" t="s">
        <v>103</v>
      </c>
      <c r="P102" t="s">
        <v>44</v>
      </c>
      <c r="Q102" s="2">
        <v>138</v>
      </c>
      <c r="R102" s="3">
        <v>45017</v>
      </c>
      <c r="S102" s="3" t="str">
        <f t="shared" si="11"/>
        <v>sábado</v>
      </c>
      <c r="T102" t="str">
        <f t="shared" si="12"/>
        <v>00:14</v>
      </c>
      <c r="U102" t="str">
        <f t="shared" si="13"/>
        <v>02:15</v>
      </c>
      <c r="V102" s="4">
        <v>8.4027777777777785E-2</v>
      </c>
      <c r="W102" s="4">
        <f t="shared" si="20"/>
        <v>8.4027777777777785E-2</v>
      </c>
      <c r="X102" s="4"/>
      <c r="Y102" s="4" t="b">
        <f t="shared" si="14"/>
        <v>0</v>
      </c>
      <c r="Z102">
        <v>134</v>
      </c>
      <c r="AA102" s="4">
        <f t="shared" si="16"/>
        <v>9.3055555555555558E-2</v>
      </c>
      <c r="AB102" s="4">
        <v>0</v>
      </c>
      <c r="AC102" t="str">
        <f t="shared" si="18"/>
        <v>NO COBRADO</v>
      </c>
      <c r="AD102" s="2">
        <f t="shared" si="15"/>
        <v>153.09</v>
      </c>
    </row>
    <row r="103" spans="1:30" x14ac:dyDescent="0.3">
      <c r="A103">
        <v>19</v>
      </c>
      <c r="B103" t="s">
        <v>157</v>
      </c>
      <c r="C103">
        <v>2</v>
      </c>
      <c r="D103" s="1">
        <v>45017.064583333333</v>
      </c>
      <c r="E103" s="1">
        <v>45017.176388888889</v>
      </c>
      <c r="F103" t="s">
        <v>9</v>
      </c>
      <c r="G103" t="s">
        <v>10</v>
      </c>
      <c r="H103" t="s">
        <v>620</v>
      </c>
      <c r="I103" s="2">
        <v>12.65</v>
      </c>
      <c r="J103" t="s">
        <v>11</v>
      </c>
      <c r="K103">
        <v>102</v>
      </c>
      <c r="L103" t="s">
        <v>33</v>
      </c>
      <c r="M103" t="s">
        <v>53</v>
      </c>
      <c r="N103" t="s">
        <v>70</v>
      </c>
      <c r="Q103" s="2">
        <v>171</v>
      </c>
      <c r="R103" s="3">
        <v>45017</v>
      </c>
      <c r="S103" s="3" t="str">
        <f t="shared" si="11"/>
        <v>sábado</v>
      </c>
      <c r="T103" t="str">
        <f t="shared" si="12"/>
        <v>01:33</v>
      </c>
      <c r="U103" t="str">
        <f t="shared" si="13"/>
        <v>04:14</v>
      </c>
      <c r="V103" s="4">
        <v>0.11180555555555556</v>
      </c>
      <c r="W103" s="4">
        <f t="shared" si="20"/>
        <v>0.11180555555555556</v>
      </c>
      <c r="X103" s="4"/>
      <c r="Y103" s="4" t="b">
        <f t="shared" si="14"/>
        <v>0</v>
      </c>
      <c r="Z103">
        <v>46</v>
      </c>
      <c r="AA103" s="4">
        <f t="shared" si="16"/>
        <v>3.1944444444444442E-2</v>
      </c>
      <c r="AB103" s="4">
        <f t="shared" si="17"/>
        <v>7.9861111111111119E-2</v>
      </c>
      <c r="AC103" t="str">
        <f t="shared" si="18"/>
        <v>COBRADO</v>
      </c>
      <c r="AD103" s="2">
        <f t="shared" si="15"/>
        <v>183.65</v>
      </c>
    </row>
    <row r="104" spans="1:30" x14ac:dyDescent="0.3">
      <c r="A104">
        <v>13</v>
      </c>
      <c r="B104" t="s">
        <v>158</v>
      </c>
      <c r="C104">
        <v>3</v>
      </c>
      <c r="D104" s="1">
        <v>45017.070833333331</v>
      </c>
      <c r="E104" s="1">
        <v>45017.215277777781</v>
      </c>
      <c r="F104" t="s">
        <v>27</v>
      </c>
      <c r="G104" t="s">
        <v>10</v>
      </c>
      <c r="H104" t="s">
        <v>621</v>
      </c>
      <c r="I104" s="2">
        <v>26.75</v>
      </c>
      <c r="J104" t="s">
        <v>11</v>
      </c>
      <c r="K104">
        <v>103</v>
      </c>
      <c r="L104" t="s">
        <v>20</v>
      </c>
      <c r="M104" t="s">
        <v>90</v>
      </c>
      <c r="N104" t="s">
        <v>69</v>
      </c>
      <c r="O104" t="s">
        <v>56</v>
      </c>
      <c r="Q104" s="2">
        <v>73</v>
      </c>
      <c r="R104" s="3">
        <v>45017</v>
      </c>
      <c r="S104" s="3" t="str">
        <f t="shared" si="11"/>
        <v>sábado</v>
      </c>
      <c r="T104" t="str">
        <f t="shared" si="12"/>
        <v>01:42</v>
      </c>
      <c r="U104" t="str">
        <f t="shared" si="13"/>
        <v>05:10</v>
      </c>
      <c r="V104" s="4">
        <v>0.14444444444444446</v>
      </c>
      <c r="W104" s="4">
        <f t="shared" si="20"/>
        <v>0.14444444444444446</v>
      </c>
      <c r="X104" s="4"/>
      <c r="Y104" s="4" t="b">
        <f t="shared" si="14"/>
        <v>0</v>
      </c>
      <c r="Z104">
        <v>99</v>
      </c>
      <c r="AA104" s="4">
        <f t="shared" si="16"/>
        <v>6.8750000000000006E-2</v>
      </c>
      <c r="AB104" s="4">
        <f t="shared" si="17"/>
        <v>7.5694444444444453E-2</v>
      </c>
      <c r="AC104" t="str">
        <f t="shared" si="18"/>
        <v>COBRADO</v>
      </c>
      <c r="AD104" s="2">
        <f t="shared" si="15"/>
        <v>99.75</v>
      </c>
    </row>
    <row r="105" spans="1:30" x14ac:dyDescent="0.3">
      <c r="A105">
        <v>14</v>
      </c>
      <c r="B105" t="s">
        <v>159</v>
      </c>
      <c r="C105">
        <v>4</v>
      </c>
      <c r="D105" s="1">
        <v>45017.061111111114</v>
      </c>
      <c r="E105" s="1">
        <v>45017.113888888889</v>
      </c>
      <c r="F105" t="s">
        <v>9</v>
      </c>
      <c r="G105" t="s">
        <v>14</v>
      </c>
      <c r="H105" t="s">
        <v>621</v>
      </c>
      <c r="I105" s="2">
        <v>11.12</v>
      </c>
      <c r="J105" t="s">
        <v>11</v>
      </c>
      <c r="K105">
        <v>104</v>
      </c>
      <c r="L105" t="s">
        <v>41</v>
      </c>
      <c r="M105" t="s">
        <v>222</v>
      </c>
      <c r="N105" t="s">
        <v>21</v>
      </c>
      <c r="Q105" s="2">
        <v>77</v>
      </c>
      <c r="R105" s="3">
        <v>45017</v>
      </c>
      <c r="S105" s="3" t="str">
        <f t="shared" si="11"/>
        <v>sábado</v>
      </c>
      <c r="T105" t="str">
        <f t="shared" si="12"/>
        <v>01:28</v>
      </c>
      <c r="U105" t="str">
        <f t="shared" si="13"/>
        <v>02:44</v>
      </c>
      <c r="V105" s="4">
        <v>5.2777777777777778E-2</v>
      </c>
      <c r="W105" s="4">
        <f t="shared" si="20"/>
        <v>5.2777777777777778E-2</v>
      </c>
      <c r="X105" s="4"/>
      <c r="Y105" s="4" t="b">
        <f t="shared" si="14"/>
        <v>0</v>
      </c>
      <c r="Z105">
        <v>55</v>
      </c>
      <c r="AA105" s="4">
        <f t="shared" si="16"/>
        <v>3.8194444444444448E-2</v>
      </c>
      <c r="AB105" s="4">
        <f t="shared" si="17"/>
        <v>1.458333333333333E-2</v>
      </c>
      <c r="AC105" t="str">
        <f t="shared" si="18"/>
        <v>COBRADO</v>
      </c>
      <c r="AD105" s="2">
        <f t="shared" si="15"/>
        <v>88.12</v>
      </c>
    </row>
    <row r="106" spans="1:30" x14ac:dyDescent="0.3">
      <c r="A106">
        <v>14</v>
      </c>
      <c r="B106" t="s">
        <v>160</v>
      </c>
      <c r="C106">
        <v>6</v>
      </c>
      <c r="D106" s="1">
        <v>45017.054166666669</v>
      </c>
      <c r="E106" s="1">
        <v>45017.166666666664</v>
      </c>
      <c r="F106" t="s">
        <v>9</v>
      </c>
      <c r="G106" t="s">
        <v>10</v>
      </c>
      <c r="H106" t="s">
        <v>620</v>
      </c>
      <c r="I106" s="2">
        <v>15.64</v>
      </c>
      <c r="J106" t="s">
        <v>19</v>
      </c>
      <c r="K106">
        <v>105</v>
      </c>
      <c r="L106" t="s">
        <v>20</v>
      </c>
      <c r="M106" t="s">
        <v>168</v>
      </c>
      <c r="N106" t="s">
        <v>84</v>
      </c>
      <c r="Q106" s="2">
        <v>141</v>
      </c>
      <c r="R106" s="3">
        <v>45017</v>
      </c>
      <c r="S106" s="3" t="str">
        <f t="shared" si="11"/>
        <v>sábado</v>
      </c>
      <c r="T106" t="str">
        <f t="shared" si="12"/>
        <v>01:18</v>
      </c>
      <c r="U106" t="str">
        <f t="shared" si="13"/>
        <v>04:00</v>
      </c>
      <c r="V106" s="4">
        <v>0.11249999999999999</v>
      </c>
      <c r="W106" s="4">
        <f t="shared" si="20"/>
        <v>0.11249999999999999</v>
      </c>
      <c r="X106" s="4"/>
      <c r="Y106" s="4" t="b">
        <f t="shared" si="14"/>
        <v>0</v>
      </c>
      <c r="Z106">
        <v>43</v>
      </c>
      <c r="AA106" s="4">
        <f t="shared" si="16"/>
        <v>2.9861111111111113E-2</v>
      </c>
      <c r="AB106" s="4">
        <f t="shared" si="17"/>
        <v>8.2638888888888873E-2</v>
      </c>
      <c r="AC106" t="str">
        <f t="shared" si="18"/>
        <v>COBRADO</v>
      </c>
      <c r="AD106" s="2">
        <f t="shared" si="15"/>
        <v>156.63999999999999</v>
      </c>
    </row>
    <row r="107" spans="1:30" x14ac:dyDescent="0.3">
      <c r="A107">
        <v>15</v>
      </c>
      <c r="B107" t="s">
        <v>161</v>
      </c>
      <c r="C107">
        <v>3</v>
      </c>
      <c r="D107" s="1">
        <v>45017.083333333336</v>
      </c>
      <c r="E107" s="1">
        <v>45017.213888888888</v>
      </c>
      <c r="F107" t="s">
        <v>27</v>
      </c>
      <c r="G107" t="s">
        <v>14</v>
      </c>
      <c r="H107" t="s">
        <v>15</v>
      </c>
      <c r="I107" s="2">
        <v>22.72</v>
      </c>
      <c r="J107" t="s">
        <v>19</v>
      </c>
      <c r="K107">
        <v>106</v>
      </c>
      <c r="L107" t="s">
        <v>41</v>
      </c>
      <c r="M107" t="s">
        <v>74</v>
      </c>
      <c r="Q107" s="2">
        <v>68</v>
      </c>
      <c r="R107" s="3">
        <v>45017</v>
      </c>
      <c r="S107" s="3" t="str">
        <f t="shared" si="11"/>
        <v>sábado</v>
      </c>
      <c r="T107" t="str">
        <f t="shared" si="12"/>
        <v>02:00</v>
      </c>
      <c r="U107" t="str">
        <f t="shared" si="13"/>
        <v>05:08</v>
      </c>
      <c r="V107" s="4">
        <v>0.13055555555555554</v>
      </c>
      <c r="W107" s="4">
        <f t="shared" si="20"/>
        <v>0.13055555555555554</v>
      </c>
      <c r="X107" s="4"/>
      <c r="Y107" s="4" t="b">
        <f t="shared" si="14"/>
        <v>0</v>
      </c>
      <c r="Z107">
        <v>29</v>
      </c>
      <c r="AA107" s="4">
        <f t="shared" si="16"/>
        <v>2.013888888888889E-2</v>
      </c>
      <c r="AB107" s="4">
        <f t="shared" si="17"/>
        <v>0.11041666666666665</v>
      </c>
      <c r="AC107" t="str">
        <f t="shared" si="18"/>
        <v>COBRADO</v>
      </c>
      <c r="AD107" s="2">
        <f t="shared" si="15"/>
        <v>90.72</v>
      </c>
    </row>
    <row r="108" spans="1:30" x14ac:dyDescent="0.3">
      <c r="A108">
        <v>11</v>
      </c>
      <c r="B108" t="s">
        <v>162</v>
      </c>
      <c r="C108">
        <v>5</v>
      </c>
      <c r="D108" s="1">
        <v>45017.061805555553</v>
      </c>
      <c r="E108" s="1">
        <v>45017.123611111114</v>
      </c>
      <c r="F108" t="s">
        <v>18</v>
      </c>
      <c r="G108" t="s">
        <v>10</v>
      </c>
      <c r="H108" t="s">
        <v>621</v>
      </c>
      <c r="I108" s="2">
        <v>48.77</v>
      </c>
      <c r="J108" t="s">
        <v>11</v>
      </c>
      <c r="K108">
        <v>107</v>
      </c>
      <c r="L108" t="s">
        <v>37</v>
      </c>
      <c r="M108" t="s">
        <v>269</v>
      </c>
      <c r="N108" t="s">
        <v>70</v>
      </c>
      <c r="O108" t="s">
        <v>69</v>
      </c>
      <c r="Q108" s="2">
        <v>253</v>
      </c>
      <c r="R108" s="3">
        <v>45017</v>
      </c>
      <c r="S108" s="3" t="str">
        <f t="shared" si="11"/>
        <v>sábado</v>
      </c>
      <c r="T108" t="str">
        <f t="shared" si="12"/>
        <v>01:29</v>
      </c>
      <c r="U108" t="str">
        <f t="shared" si="13"/>
        <v>02:58</v>
      </c>
      <c r="V108" s="4">
        <v>6.1805555555555558E-2</v>
      </c>
      <c r="W108" s="4">
        <f t="shared" si="20"/>
        <v>6.1805555555555558E-2</v>
      </c>
      <c r="X108" s="4"/>
      <c r="Y108" s="4" t="b">
        <f t="shared" si="14"/>
        <v>0</v>
      </c>
      <c r="Z108">
        <v>141</v>
      </c>
      <c r="AA108" s="4">
        <f t="shared" si="16"/>
        <v>9.7916666666666666E-2</v>
      </c>
      <c r="AB108" s="4">
        <v>0</v>
      </c>
      <c r="AC108" t="str">
        <f t="shared" si="18"/>
        <v>NO COBRADO</v>
      </c>
      <c r="AD108" s="2">
        <f t="shared" si="15"/>
        <v>301.77</v>
      </c>
    </row>
    <row r="109" spans="1:30" x14ac:dyDescent="0.3">
      <c r="A109">
        <v>3</v>
      </c>
      <c r="B109" t="s">
        <v>163</v>
      </c>
      <c r="C109">
        <v>3</v>
      </c>
      <c r="D109" s="1">
        <v>45017.063888888886</v>
      </c>
      <c r="E109" s="1">
        <v>45017.150694444441</v>
      </c>
      <c r="F109" t="s">
        <v>27</v>
      </c>
      <c r="G109" t="s">
        <v>14</v>
      </c>
      <c r="H109" t="s">
        <v>621</v>
      </c>
      <c r="I109" s="2">
        <v>23.26</v>
      </c>
      <c r="J109" t="s">
        <v>11</v>
      </c>
      <c r="K109">
        <v>108</v>
      </c>
      <c r="L109" t="s">
        <v>25</v>
      </c>
      <c r="M109" t="s">
        <v>46</v>
      </c>
      <c r="N109" t="s">
        <v>56</v>
      </c>
      <c r="O109" t="s">
        <v>66</v>
      </c>
      <c r="P109" t="s">
        <v>35</v>
      </c>
      <c r="Q109" s="2">
        <v>124</v>
      </c>
      <c r="R109" s="3">
        <v>45017</v>
      </c>
      <c r="S109" s="3" t="str">
        <f t="shared" si="11"/>
        <v>sábado</v>
      </c>
      <c r="T109" t="str">
        <f t="shared" si="12"/>
        <v>01:32</v>
      </c>
      <c r="U109" t="str">
        <f t="shared" si="13"/>
        <v>03:37</v>
      </c>
      <c r="V109" s="4">
        <v>8.6805555555555552E-2</v>
      </c>
      <c r="W109" s="4">
        <f t="shared" si="20"/>
        <v>8.6805555555555552E-2</v>
      </c>
      <c r="X109" s="4"/>
      <c r="Y109" s="4" t="b">
        <f t="shared" si="14"/>
        <v>0</v>
      </c>
      <c r="Z109">
        <v>115</v>
      </c>
      <c r="AA109" s="4">
        <f t="shared" si="16"/>
        <v>7.9861111111111105E-2</v>
      </c>
      <c r="AB109" s="4">
        <f t="shared" si="17"/>
        <v>6.9444444444444475E-3</v>
      </c>
      <c r="AC109" t="str">
        <f t="shared" si="18"/>
        <v>COBRADO</v>
      </c>
      <c r="AD109" s="2">
        <f t="shared" si="15"/>
        <v>147.26</v>
      </c>
    </row>
    <row r="110" spans="1:30" x14ac:dyDescent="0.3">
      <c r="A110">
        <v>10</v>
      </c>
      <c r="B110" t="s">
        <v>164</v>
      </c>
      <c r="C110">
        <v>2</v>
      </c>
      <c r="D110" s="1">
        <v>45017.059027777781</v>
      </c>
      <c r="E110" s="1">
        <v>45017.101388888892</v>
      </c>
      <c r="F110" t="s">
        <v>27</v>
      </c>
      <c r="G110" t="s">
        <v>14</v>
      </c>
      <c r="H110" t="s">
        <v>620</v>
      </c>
      <c r="I110" s="2">
        <v>42.95</v>
      </c>
      <c r="J110" t="s">
        <v>19</v>
      </c>
      <c r="K110">
        <v>109</v>
      </c>
      <c r="L110" t="s">
        <v>55</v>
      </c>
      <c r="M110" t="s">
        <v>74</v>
      </c>
      <c r="N110" t="s">
        <v>49</v>
      </c>
      <c r="O110" t="s">
        <v>103</v>
      </c>
      <c r="Q110" s="2">
        <v>169</v>
      </c>
      <c r="R110" s="3">
        <v>45017</v>
      </c>
      <c r="S110" s="3" t="str">
        <f t="shared" si="11"/>
        <v>sábado</v>
      </c>
      <c r="T110" t="str">
        <f t="shared" si="12"/>
        <v>01:25</v>
      </c>
      <c r="U110" t="str">
        <f t="shared" si="13"/>
        <v>02:26</v>
      </c>
      <c r="V110" s="4">
        <v>4.2361111111111113E-2</v>
      </c>
      <c r="W110" s="4">
        <f t="shared" si="20"/>
        <v>4.2361111111111113E-2</v>
      </c>
      <c r="X110" s="4"/>
      <c r="Y110" s="4" t="b">
        <f t="shared" si="14"/>
        <v>0</v>
      </c>
      <c r="Z110">
        <v>118</v>
      </c>
      <c r="AA110" s="4">
        <f t="shared" si="16"/>
        <v>8.1944444444444445E-2</v>
      </c>
      <c r="AB110" s="4">
        <v>0</v>
      </c>
      <c r="AC110" t="str">
        <f t="shared" si="18"/>
        <v>NO COBRADO</v>
      </c>
      <c r="AD110" s="2">
        <f t="shared" si="15"/>
        <v>211.95</v>
      </c>
    </row>
    <row r="111" spans="1:30" x14ac:dyDescent="0.3">
      <c r="A111">
        <v>5</v>
      </c>
      <c r="B111" t="s">
        <v>165</v>
      </c>
      <c r="C111">
        <v>1</v>
      </c>
      <c r="D111" s="1">
        <v>45017.147222222222</v>
      </c>
      <c r="E111" s="1">
        <v>45017.275694444441</v>
      </c>
      <c r="F111" t="s">
        <v>13</v>
      </c>
      <c r="G111" t="s">
        <v>10</v>
      </c>
      <c r="H111" t="s">
        <v>620</v>
      </c>
      <c r="I111" s="2">
        <v>47.91</v>
      </c>
      <c r="J111" t="s">
        <v>11</v>
      </c>
      <c r="K111">
        <v>110</v>
      </c>
      <c r="L111" t="s">
        <v>25</v>
      </c>
      <c r="M111" t="s">
        <v>46</v>
      </c>
      <c r="N111" t="s">
        <v>59</v>
      </c>
      <c r="O111" t="s">
        <v>84</v>
      </c>
      <c r="Q111" s="2">
        <v>163</v>
      </c>
      <c r="R111" s="3">
        <v>45017</v>
      </c>
      <c r="S111" s="3" t="str">
        <f t="shared" si="11"/>
        <v>sábado</v>
      </c>
      <c r="T111" t="str">
        <f t="shared" si="12"/>
        <v>03:32</v>
      </c>
      <c r="U111" t="str">
        <f t="shared" si="13"/>
        <v>06:37</v>
      </c>
      <c r="V111" s="4">
        <v>0.12847222222222224</v>
      </c>
      <c r="W111" s="4">
        <f t="shared" si="20"/>
        <v>0.12847222222222224</v>
      </c>
      <c r="X111" s="4"/>
      <c r="Y111" s="4" t="b">
        <f t="shared" si="14"/>
        <v>0</v>
      </c>
      <c r="Z111">
        <v>121</v>
      </c>
      <c r="AA111" s="4">
        <f t="shared" si="16"/>
        <v>8.4027777777777785E-2</v>
      </c>
      <c r="AB111" s="4">
        <f t="shared" si="17"/>
        <v>4.4444444444444453E-2</v>
      </c>
      <c r="AC111" t="str">
        <f t="shared" si="18"/>
        <v>COBRADO</v>
      </c>
      <c r="AD111" s="2">
        <f t="shared" si="15"/>
        <v>210.91</v>
      </c>
    </row>
    <row r="112" spans="1:30" x14ac:dyDescent="0.3">
      <c r="A112">
        <v>3</v>
      </c>
      <c r="B112" t="s">
        <v>166</v>
      </c>
      <c r="C112">
        <v>2</v>
      </c>
      <c r="D112" s="1">
        <v>45017.074999999997</v>
      </c>
      <c r="E112" s="1">
        <v>45017.213194444441</v>
      </c>
      <c r="F112" t="s">
        <v>9</v>
      </c>
      <c r="G112" t="s">
        <v>14</v>
      </c>
      <c r="H112" t="s">
        <v>620</v>
      </c>
      <c r="I112" s="2">
        <v>18.82</v>
      </c>
      <c r="J112" t="s">
        <v>11</v>
      </c>
      <c r="K112">
        <v>111</v>
      </c>
      <c r="L112" t="s">
        <v>55</v>
      </c>
      <c r="M112" t="s">
        <v>269</v>
      </c>
      <c r="N112" t="s">
        <v>103</v>
      </c>
      <c r="O112" t="s">
        <v>38</v>
      </c>
      <c r="P112" t="s">
        <v>70</v>
      </c>
      <c r="Q112" s="2">
        <v>204</v>
      </c>
      <c r="R112" s="3">
        <v>45017</v>
      </c>
      <c r="S112" s="3" t="str">
        <f t="shared" si="11"/>
        <v>sábado</v>
      </c>
      <c r="T112" t="str">
        <f t="shared" si="12"/>
        <v>01:48</v>
      </c>
      <c r="U112" t="str">
        <f t="shared" si="13"/>
        <v>05:07</v>
      </c>
      <c r="V112" s="4">
        <v>0.13819444444444445</v>
      </c>
      <c r="W112" s="4">
        <f t="shared" si="20"/>
        <v>0.13819444444444445</v>
      </c>
      <c r="X112" s="4"/>
      <c r="Y112" s="4" t="b">
        <f t="shared" si="14"/>
        <v>0</v>
      </c>
      <c r="Z112">
        <v>137</v>
      </c>
      <c r="AA112" s="4">
        <f t="shared" si="16"/>
        <v>9.5138888888888884E-2</v>
      </c>
      <c r="AB112" s="4">
        <f t="shared" si="17"/>
        <v>4.3055555555555569E-2</v>
      </c>
      <c r="AC112" t="str">
        <f t="shared" si="18"/>
        <v>COBRADO</v>
      </c>
      <c r="AD112" s="2">
        <f t="shared" si="15"/>
        <v>222.82</v>
      </c>
    </row>
    <row r="113" spans="1:30" x14ac:dyDescent="0.3">
      <c r="A113">
        <v>6</v>
      </c>
      <c r="B113" t="s">
        <v>167</v>
      </c>
      <c r="C113">
        <v>2</v>
      </c>
      <c r="D113" s="1">
        <v>45017.075694444444</v>
      </c>
      <c r="E113" s="1">
        <v>45017.167361111111</v>
      </c>
      <c r="F113" t="s">
        <v>18</v>
      </c>
      <c r="G113" t="s">
        <v>29</v>
      </c>
      <c r="H113" t="s">
        <v>15</v>
      </c>
      <c r="I113" s="2">
        <v>35.36</v>
      </c>
      <c r="J113" t="s">
        <v>32</v>
      </c>
      <c r="K113">
        <v>112</v>
      </c>
      <c r="L113" t="s">
        <v>623</v>
      </c>
      <c r="M113" t="s">
        <v>168</v>
      </c>
      <c r="Q113" s="2">
        <v>20</v>
      </c>
      <c r="R113" s="3">
        <v>45017</v>
      </c>
      <c r="S113" s="3" t="str">
        <f t="shared" si="11"/>
        <v>sábado</v>
      </c>
      <c r="T113" t="str">
        <f t="shared" si="12"/>
        <v>01:49</v>
      </c>
      <c r="U113" t="str">
        <f t="shared" si="13"/>
        <v>04:01</v>
      </c>
      <c r="V113" s="4">
        <f t="shared" ref="V113:V118" si="21">W113+X113</f>
        <v>0.10208333333333333</v>
      </c>
      <c r="W113" s="4">
        <v>9.166666666666666E-2</v>
      </c>
      <c r="X113" s="4">
        <v>1.0416666666666666E-2</v>
      </c>
      <c r="Y113" s="4" t="b">
        <f t="shared" si="14"/>
        <v>1</v>
      </c>
      <c r="Z113">
        <v>16</v>
      </c>
      <c r="AA113" s="4">
        <f t="shared" si="16"/>
        <v>1.1111111111111112E-2</v>
      </c>
      <c r="AB113" s="4">
        <f t="shared" si="17"/>
        <v>9.0972222222222218E-2</v>
      </c>
      <c r="AC113" t="str">
        <f t="shared" si="18"/>
        <v>COBRADO</v>
      </c>
      <c r="AD113" s="2">
        <f t="shared" si="15"/>
        <v>55.36</v>
      </c>
    </row>
    <row r="114" spans="1:30" x14ac:dyDescent="0.3">
      <c r="A114">
        <v>4</v>
      </c>
      <c r="B114" t="s">
        <v>169</v>
      </c>
      <c r="C114">
        <v>2</v>
      </c>
      <c r="D114" s="1">
        <v>45017.05</v>
      </c>
      <c r="E114" s="1">
        <v>45017.181250000001</v>
      </c>
      <c r="F114" t="s">
        <v>9</v>
      </c>
      <c r="G114" t="s">
        <v>10</v>
      </c>
      <c r="H114" t="s">
        <v>620</v>
      </c>
      <c r="I114" s="2">
        <v>29.74</v>
      </c>
      <c r="J114" t="s">
        <v>32</v>
      </c>
      <c r="K114">
        <v>113</v>
      </c>
      <c r="L114" t="s">
        <v>20</v>
      </c>
      <c r="M114" t="s">
        <v>74</v>
      </c>
      <c r="Q114" s="2">
        <v>68</v>
      </c>
      <c r="R114" s="3">
        <v>45017</v>
      </c>
      <c r="S114" s="3" t="str">
        <f t="shared" si="11"/>
        <v>sábado</v>
      </c>
      <c r="T114" t="str">
        <f t="shared" si="12"/>
        <v>01:12</v>
      </c>
      <c r="U114" t="str">
        <f t="shared" si="13"/>
        <v>04:21</v>
      </c>
      <c r="V114" s="4">
        <f t="shared" si="21"/>
        <v>0.14166666666666664</v>
      </c>
      <c r="W114" s="4">
        <v>0.13124999999999998</v>
      </c>
      <c r="X114" s="4">
        <v>1.0416666666666666E-2</v>
      </c>
      <c r="Y114" s="4" t="b">
        <f t="shared" si="14"/>
        <v>1</v>
      </c>
      <c r="Z114">
        <v>51</v>
      </c>
      <c r="AA114" s="4">
        <f t="shared" si="16"/>
        <v>3.5416666666666666E-2</v>
      </c>
      <c r="AB114" s="4">
        <f t="shared" si="17"/>
        <v>0.10624999999999997</v>
      </c>
      <c r="AC114" t="str">
        <f t="shared" si="18"/>
        <v>COBRADO</v>
      </c>
      <c r="AD114" s="2">
        <f t="shared" si="15"/>
        <v>97.74</v>
      </c>
    </row>
    <row r="115" spans="1:30" x14ac:dyDescent="0.3">
      <c r="A115">
        <v>7</v>
      </c>
      <c r="B115" t="s">
        <v>170</v>
      </c>
      <c r="C115">
        <v>6</v>
      </c>
      <c r="D115" s="1">
        <v>45017.03402777778</v>
      </c>
      <c r="E115" s="1">
        <v>45017.145833333336</v>
      </c>
      <c r="F115" t="s">
        <v>13</v>
      </c>
      <c r="G115" t="s">
        <v>10</v>
      </c>
      <c r="H115" t="s">
        <v>620</v>
      </c>
      <c r="I115" s="2">
        <v>38.81</v>
      </c>
      <c r="J115" t="s">
        <v>32</v>
      </c>
      <c r="K115">
        <v>114</v>
      </c>
      <c r="L115" t="s">
        <v>61</v>
      </c>
      <c r="M115" t="s">
        <v>88</v>
      </c>
      <c r="N115" t="s">
        <v>70</v>
      </c>
      <c r="O115" t="s">
        <v>56</v>
      </c>
      <c r="P115" t="s">
        <v>103</v>
      </c>
      <c r="Q115" s="2">
        <v>253</v>
      </c>
      <c r="R115" s="3">
        <v>45017</v>
      </c>
      <c r="S115" s="3" t="str">
        <f t="shared" si="11"/>
        <v>sábado</v>
      </c>
      <c r="T115" t="str">
        <f t="shared" si="12"/>
        <v>00:49</v>
      </c>
      <c r="U115" t="str">
        <f t="shared" si="13"/>
        <v>03:30</v>
      </c>
      <c r="V115" s="4">
        <f t="shared" si="21"/>
        <v>0.12222222222222225</v>
      </c>
      <c r="W115" s="4">
        <v>0.11180555555555557</v>
      </c>
      <c r="X115" s="4">
        <v>1.0416666666666666E-2</v>
      </c>
      <c r="Y115" s="4" t="b">
        <f t="shared" si="14"/>
        <v>1</v>
      </c>
      <c r="Z115">
        <v>131</v>
      </c>
      <c r="AA115" s="4">
        <f t="shared" si="16"/>
        <v>9.0972222222222218E-2</v>
      </c>
      <c r="AB115" s="4">
        <f t="shared" si="17"/>
        <v>3.1250000000000028E-2</v>
      </c>
      <c r="AC115" t="str">
        <f t="shared" si="18"/>
        <v>COBRADO</v>
      </c>
      <c r="AD115" s="2">
        <f t="shared" si="15"/>
        <v>291.81</v>
      </c>
    </row>
    <row r="116" spans="1:30" x14ac:dyDescent="0.3">
      <c r="A116">
        <v>12</v>
      </c>
      <c r="B116" t="s">
        <v>156</v>
      </c>
      <c r="C116">
        <v>6</v>
      </c>
      <c r="D116" s="1">
        <v>45017.154861111114</v>
      </c>
      <c r="E116" s="1">
        <v>45017.268055555556</v>
      </c>
      <c r="F116" t="s">
        <v>13</v>
      </c>
      <c r="G116" t="s">
        <v>29</v>
      </c>
      <c r="H116" t="s">
        <v>621</v>
      </c>
      <c r="I116" s="2">
        <v>46.46</v>
      </c>
      <c r="J116" t="s">
        <v>32</v>
      </c>
      <c r="K116">
        <v>115</v>
      </c>
      <c r="L116" t="s">
        <v>41</v>
      </c>
      <c r="M116" t="s">
        <v>128</v>
      </c>
      <c r="N116" t="s">
        <v>109</v>
      </c>
      <c r="O116" t="s">
        <v>67</v>
      </c>
      <c r="Q116" s="2">
        <v>237</v>
      </c>
      <c r="R116" s="3">
        <v>45017</v>
      </c>
      <c r="S116" s="3" t="str">
        <f t="shared" si="11"/>
        <v>sábado</v>
      </c>
      <c r="T116" t="str">
        <f t="shared" si="12"/>
        <v>03:43</v>
      </c>
      <c r="U116" t="str">
        <f t="shared" si="13"/>
        <v>06:26</v>
      </c>
      <c r="V116" s="4">
        <f t="shared" si="21"/>
        <v>0.1236111111111111</v>
      </c>
      <c r="W116" s="4">
        <v>0.11319444444444443</v>
      </c>
      <c r="X116" s="4">
        <v>1.0416666666666666E-2</v>
      </c>
      <c r="Y116" s="4" t="b">
        <f t="shared" si="14"/>
        <v>1</v>
      </c>
      <c r="Z116">
        <v>98</v>
      </c>
      <c r="AA116" s="4">
        <f t="shared" si="16"/>
        <v>6.805555555555555E-2</v>
      </c>
      <c r="AB116" s="4">
        <f t="shared" si="17"/>
        <v>5.5555555555555552E-2</v>
      </c>
      <c r="AC116" t="str">
        <f t="shared" si="18"/>
        <v>COBRADO</v>
      </c>
      <c r="AD116" s="2">
        <f t="shared" si="15"/>
        <v>283.45999999999998</v>
      </c>
    </row>
    <row r="117" spans="1:30" x14ac:dyDescent="0.3">
      <c r="A117">
        <v>8</v>
      </c>
      <c r="B117" t="s">
        <v>171</v>
      </c>
      <c r="C117">
        <v>5</v>
      </c>
      <c r="D117" s="1">
        <v>45017.135416666664</v>
      </c>
      <c r="E117" s="1">
        <v>45017.272916666669</v>
      </c>
      <c r="F117" t="s">
        <v>13</v>
      </c>
      <c r="G117" t="s">
        <v>10</v>
      </c>
      <c r="H117" t="s">
        <v>620</v>
      </c>
      <c r="I117" s="2">
        <v>47.69</v>
      </c>
      <c r="J117" t="s">
        <v>32</v>
      </c>
      <c r="K117">
        <v>116</v>
      </c>
      <c r="L117" t="s">
        <v>61</v>
      </c>
      <c r="M117" t="s">
        <v>269</v>
      </c>
      <c r="N117" t="s">
        <v>44</v>
      </c>
      <c r="O117" t="s">
        <v>22</v>
      </c>
      <c r="P117" t="s">
        <v>69</v>
      </c>
      <c r="Q117" s="2">
        <v>269</v>
      </c>
      <c r="R117" s="3">
        <v>45017</v>
      </c>
      <c r="S117" s="3" t="str">
        <f t="shared" si="11"/>
        <v>sábado</v>
      </c>
      <c r="T117" t="str">
        <f t="shared" si="12"/>
        <v>03:15</v>
      </c>
      <c r="U117" t="str">
        <f t="shared" si="13"/>
        <v>06:33</v>
      </c>
      <c r="V117" s="4">
        <f t="shared" si="21"/>
        <v>0.14791666666666664</v>
      </c>
      <c r="W117" s="4">
        <v>0.13749999999999998</v>
      </c>
      <c r="X117" s="4">
        <v>1.0416666666666666E-2</v>
      </c>
      <c r="Y117" s="4" t="b">
        <f t="shared" si="14"/>
        <v>1</v>
      </c>
      <c r="Z117">
        <v>129</v>
      </c>
      <c r="AA117" s="4">
        <f t="shared" si="16"/>
        <v>8.9583333333333334E-2</v>
      </c>
      <c r="AB117" s="4">
        <f t="shared" si="17"/>
        <v>5.8333333333333307E-2</v>
      </c>
      <c r="AC117" t="str">
        <f t="shared" si="18"/>
        <v>COBRADO</v>
      </c>
      <c r="AD117" s="2">
        <f t="shared" si="15"/>
        <v>316.69</v>
      </c>
    </row>
    <row r="118" spans="1:30" x14ac:dyDescent="0.3">
      <c r="A118">
        <v>8</v>
      </c>
      <c r="B118" t="s">
        <v>172</v>
      </c>
      <c r="C118">
        <v>4</v>
      </c>
      <c r="D118" s="1">
        <v>45017.121527777781</v>
      </c>
      <c r="E118" s="1">
        <v>45017.239583333336</v>
      </c>
      <c r="F118" t="s">
        <v>9</v>
      </c>
      <c r="G118" t="s">
        <v>14</v>
      </c>
      <c r="H118" t="s">
        <v>620</v>
      </c>
      <c r="I118" s="2">
        <v>11.65</v>
      </c>
      <c r="J118" t="s">
        <v>32</v>
      </c>
      <c r="K118">
        <v>117</v>
      </c>
      <c r="L118" t="s">
        <v>61</v>
      </c>
      <c r="M118" t="s">
        <v>30</v>
      </c>
      <c r="Q118" s="2">
        <v>70</v>
      </c>
      <c r="R118" s="3">
        <v>45017</v>
      </c>
      <c r="S118" s="3" t="str">
        <f t="shared" si="11"/>
        <v>sábado</v>
      </c>
      <c r="T118" t="str">
        <f t="shared" si="12"/>
        <v>02:55</v>
      </c>
      <c r="U118" t="str">
        <f t="shared" si="13"/>
        <v>05:45</v>
      </c>
      <c r="V118" s="4">
        <f t="shared" si="21"/>
        <v>0.12847222222222224</v>
      </c>
      <c r="W118" s="4">
        <v>0.11805555555555557</v>
      </c>
      <c r="X118" s="4">
        <v>1.0416666666666666E-2</v>
      </c>
      <c r="Y118" s="4" t="b">
        <f t="shared" si="14"/>
        <v>1</v>
      </c>
      <c r="Z118">
        <v>8</v>
      </c>
      <c r="AA118" s="4">
        <f t="shared" si="16"/>
        <v>5.5555555555555558E-3</v>
      </c>
      <c r="AB118" s="4">
        <f t="shared" si="17"/>
        <v>0.12291666666666669</v>
      </c>
      <c r="AC118" t="str">
        <f t="shared" si="18"/>
        <v>COBRADO</v>
      </c>
      <c r="AD118" s="2">
        <f t="shared" si="15"/>
        <v>81.650000000000006</v>
      </c>
    </row>
    <row r="119" spans="1:30" x14ac:dyDescent="0.3">
      <c r="A119">
        <v>13</v>
      </c>
      <c r="B119" t="s">
        <v>173</v>
      </c>
      <c r="C119">
        <v>1</v>
      </c>
      <c r="D119" s="1">
        <v>45017.023611111108</v>
      </c>
      <c r="E119" s="1">
        <v>45017.072916666664</v>
      </c>
      <c r="F119" t="s">
        <v>24</v>
      </c>
      <c r="G119" t="s">
        <v>29</v>
      </c>
      <c r="H119" t="s">
        <v>621</v>
      </c>
      <c r="I119" s="2">
        <v>49.32</v>
      </c>
      <c r="J119" t="s">
        <v>19</v>
      </c>
      <c r="K119">
        <v>118</v>
      </c>
      <c r="L119" t="s">
        <v>37</v>
      </c>
      <c r="M119" t="s">
        <v>99</v>
      </c>
      <c r="N119" t="s">
        <v>49</v>
      </c>
      <c r="O119" t="s">
        <v>84</v>
      </c>
      <c r="P119" t="s">
        <v>67</v>
      </c>
      <c r="Q119" s="2">
        <v>209</v>
      </c>
      <c r="R119" s="3">
        <v>45017</v>
      </c>
      <c r="S119" s="3" t="str">
        <f t="shared" si="11"/>
        <v>sábado</v>
      </c>
      <c r="T119" t="str">
        <f t="shared" si="12"/>
        <v>00:34</v>
      </c>
      <c r="U119" t="str">
        <f t="shared" si="13"/>
        <v>01:45</v>
      </c>
      <c r="V119" s="4">
        <v>4.9305555555555561E-2</v>
      </c>
      <c r="W119" s="4">
        <f>U119-T119</f>
        <v>4.9305555555555561E-2</v>
      </c>
      <c r="X119" s="4"/>
      <c r="Y119" s="4" t="b">
        <f t="shared" si="14"/>
        <v>0</v>
      </c>
      <c r="Z119">
        <v>136</v>
      </c>
      <c r="AA119" s="4">
        <f t="shared" si="16"/>
        <v>9.4444444444444442E-2</v>
      </c>
      <c r="AB119" s="4">
        <v>0</v>
      </c>
      <c r="AC119" t="str">
        <f t="shared" si="18"/>
        <v>NO COBRADO</v>
      </c>
      <c r="AD119" s="2">
        <f t="shared" si="15"/>
        <v>258.32</v>
      </c>
    </row>
    <row r="120" spans="1:30" x14ac:dyDescent="0.3">
      <c r="A120">
        <v>17</v>
      </c>
      <c r="B120" t="s">
        <v>174</v>
      </c>
      <c r="C120">
        <v>3</v>
      </c>
      <c r="D120" s="1">
        <v>45018.14166666667</v>
      </c>
      <c r="E120" s="1">
        <v>45018.210416666669</v>
      </c>
      <c r="F120" t="s">
        <v>18</v>
      </c>
      <c r="G120" t="s">
        <v>14</v>
      </c>
      <c r="H120" t="s">
        <v>620</v>
      </c>
      <c r="I120" s="2">
        <v>11.5</v>
      </c>
      <c r="J120" t="s">
        <v>11</v>
      </c>
      <c r="K120">
        <v>119</v>
      </c>
      <c r="L120" t="s">
        <v>623</v>
      </c>
      <c r="M120" t="s">
        <v>177</v>
      </c>
      <c r="N120" t="s">
        <v>22</v>
      </c>
      <c r="O120" t="s">
        <v>56</v>
      </c>
      <c r="Q120" s="2">
        <v>134</v>
      </c>
      <c r="R120" s="3">
        <v>45018</v>
      </c>
      <c r="S120" s="3" t="str">
        <f t="shared" si="11"/>
        <v>domingo</v>
      </c>
      <c r="T120" t="str">
        <f t="shared" si="12"/>
        <v>03:24</v>
      </c>
      <c r="U120" t="str">
        <f t="shared" si="13"/>
        <v>05:03</v>
      </c>
      <c r="V120" s="4">
        <v>6.8750000000000006E-2</v>
      </c>
      <c r="W120" s="4">
        <f>U120-T120</f>
        <v>6.8750000000000006E-2</v>
      </c>
      <c r="X120" s="4"/>
      <c r="Y120" s="4" t="b">
        <f t="shared" si="14"/>
        <v>0</v>
      </c>
      <c r="Z120">
        <v>54</v>
      </c>
      <c r="AA120" s="4">
        <f t="shared" si="16"/>
        <v>3.7499999999999999E-2</v>
      </c>
      <c r="AB120" s="4">
        <f t="shared" si="17"/>
        <v>3.1250000000000007E-2</v>
      </c>
      <c r="AC120" t="str">
        <f t="shared" si="18"/>
        <v>COBRADO</v>
      </c>
      <c r="AD120" s="2">
        <f t="shared" si="15"/>
        <v>145.5</v>
      </c>
    </row>
    <row r="121" spans="1:30" x14ac:dyDescent="0.3">
      <c r="A121">
        <v>4</v>
      </c>
      <c r="B121" t="s">
        <v>175</v>
      </c>
      <c r="C121">
        <v>2</v>
      </c>
      <c r="D121" s="1">
        <v>45018.026388888888</v>
      </c>
      <c r="E121" s="1">
        <v>45018.070833333331</v>
      </c>
      <c r="F121" t="s">
        <v>13</v>
      </c>
      <c r="G121" t="s">
        <v>10</v>
      </c>
      <c r="H121" t="s">
        <v>15</v>
      </c>
      <c r="I121" s="2">
        <v>12.51</v>
      </c>
      <c r="J121" t="s">
        <v>11</v>
      </c>
      <c r="K121">
        <v>120</v>
      </c>
      <c r="L121" t="s">
        <v>41</v>
      </c>
      <c r="M121" t="s">
        <v>138</v>
      </c>
      <c r="N121" t="s">
        <v>59</v>
      </c>
      <c r="Q121" s="2">
        <v>145</v>
      </c>
      <c r="R121" s="3">
        <v>45018</v>
      </c>
      <c r="S121" s="3" t="str">
        <f t="shared" si="11"/>
        <v>domingo</v>
      </c>
      <c r="T121" t="str">
        <f t="shared" si="12"/>
        <v>00:38</v>
      </c>
      <c r="U121" t="str">
        <f t="shared" si="13"/>
        <v>01:42</v>
      </c>
      <c r="V121" s="4">
        <v>4.4444444444444439E-2</v>
      </c>
      <c r="W121" s="4">
        <f>U121-T121</f>
        <v>4.4444444444444439E-2</v>
      </c>
      <c r="X121" s="4"/>
      <c r="Y121" s="4" t="b">
        <f t="shared" si="14"/>
        <v>0</v>
      </c>
      <c r="Z121">
        <v>97</v>
      </c>
      <c r="AA121" s="4">
        <f t="shared" si="16"/>
        <v>6.7361111111111108E-2</v>
      </c>
      <c r="AB121" s="4">
        <v>0</v>
      </c>
      <c r="AC121" t="str">
        <f t="shared" si="18"/>
        <v>NO COBRADO</v>
      </c>
      <c r="AD121" s="2">
        <f t="shared" si="15"/>
        <v>157.51</v>
      </c>
    </row>
    <row r="122" spans="1:30" x14ac:dyDescent="0.3">
      <c r="A122">
        <v>5</v>
      </c>
      <c r="B122" t="s">
        <v>176</v>
      </c>
      <c r="C122">
        <v>4</v>
      </c>
      <c r="D122" s="1">
        <v>45018.15625</v>
      </c>
      <c r="E122" s="1">
        <v>45018.259027777778</v>
      </c>
      <c r="F122" t="s">
        <v>27</v>
      </c>
      <c r="G122" t="s">
        <v>10</v>
      </c>
      <c r="H122" t="s">
        <v>620</v>
      </c>
      <c r="I122" s="2">
        <v>12.3</v>
      </c>
      <c r="J122" t="s">
        <v>11</v>
      </c>
      <c r="K122">
        <v>121</v>
      </c>
      <c r="L122" t="s">
        <v>25</v>
      </c>
      <c r="M122" t="s">
        <v>177</v>
      </c>
      <c r="Q122" s="2">
        <v>52</v>
      </c>
      <c r="R122" s="3">
        <v>45018</v>
      </c>
      <c r="S122" s="3" t="str">
        <f t="shared" si="11"/>
        <v>domingo</v>
      </c>
      <c r="T122" t="str">
        <f t="shared" si="12"/>
        <v>03:45</v>
      </c>
      <c r="U122" t="str">
        <f t="shared" si="13"/>
        <v>06:13</v>
      </c>
      <c r="V122" s="4">
        <v>0.1027777777777778</v>
      </c>
      <c r="W122" s="4">
        <f>U122-T122</f>
        <v>0.1027777777777778</v>
      </c>
      <c r="X122" s="4"/>
      <c r="Y122" s="4" t="b">
        <f t="shared" si="14"/>
        <v>0</v>
      </c>
      <c r="Z122">
        <v>38</v>
      </c>
      <c r="AA122" s="4">
        <f t="shared" si="16"/>
        <v>2.6388888888888889E-2</v>
      </c>
      <c r="AB122" s="4">
        <f t="shared" si="17"/>
        <v>7.6388888888888909E-2</v>
      </c>
      <c r="AC122" t="str">
        <f t="shared" si="18"/>
        <v>COBRADO</v>
      </c>
      <c r="AD122" s="2">
        <f t="shared" si="15"/>
        <v>64.3</v>
      </c>
    </row>
    <row r="123" spans="1:30" x14ac:dyDescent="0.3">
      <c r="A123">
        <v>6</v>
      </c>
      <c r="B123" t="s">
        <v>178</v>
      </c>
      <c r="C123">
        <v>6</v>
      </c>
      <c r="D123" s="1">
        <v>45018.057638888888</v>
      </c>
      <c r="E123" s="1">
        <v>45018.116666666669</v>
      </c>
      <c r="F123" t="s">
        <v>13</v>
      </c>
      <c r="G123" t="s">
        <v>10</v>
      </c>
      <c r="H123" t="s">
        <v>621</v>
      </c>
      <c r="I123" s="2">
        <v>20.38</v>
      </c>
      <c r="J123" t="s">
        <v>32</v>
      </c>
      <c r="K123">
        <v>122</v>
      </c>
      <c r="L123" t="s">
        <v>16</v>
      </c>
      <c r="M123" t="s">
        <v>30</v>
      </c>
      <c r="Q123" s="2">
        <v>105</v>
      </c>
      <c r="R123" s="3">
        <v>45018</v>
      </c>
      <c r="S123" s="3" t="str">
        <f t="shared" si="11"/>
        <v>domingo</v>
      </c>
      <c r="T123" t="str">
        <f t="shared" si="12"/>
        <v>01:23</v>
      </c>
      <c r="U123" t="str">
        <f t="shared" si="13"/>
        <v>02:48</v>
      </c>
      <c r="V123" s="4">
        <f>W123+X123</f>
        <v>6.9444444444444448E-2</v>
      </c>
      <c r="W123" s="4">
        <v>5.9027777777777776E-2</v>
      </c>
      <c r="X123" s="4">
        <v>1.0416666666666666E-2</v>
      </c>
      <c r="Y123" s="4" t="b">
        <f t="shared" si="14"/>
        <v>1</v>
      </c>
      <c r="Z123">
        <v>32</v>
      </c>
      <c r="AA123" s="4">
        <f t="shared" si="16"/>
        <v>2.2222222222222223E-2</v>
      </c>
      <c r="AB123" s="4">
        <f t="shared" si="17"/>
        <v>4.7222222222222221E-2</v>
      </c>
      <c r="AC123" t="str">
        <f t="shared" si="18"/>
        <v>COBRADO</v>
      </c>
      <c r="AD123" s="2">
        <f t="shared" si="15"/>
        <v>125.38</v>
      </c>
    </row>
    <row r="124" spans="1:30" x14ac:dyDescent="0.3">
      <c r="A124">
        <v>16</v>
      </c>
      <c r="B124" t="s">
        <v>179</v>
      </c>
      <c r="C124">
        <v>6</v>
      </c>
      <c r="D124" s="1">
        <v>45018.131249999999</v>
      </c>
      <c r="E124" s="1">
        <v>45018.173611111109</v>
      </c>
      <c r="F124" t="s">
        <v>27</v>
      </c>
      <c r="G124" t="s">
        <v>10</v>
      </c>
      <c r="H124" t="s">
        <v>621</v>
      </c>
      <c r="I124" s="2">
        <v>46.88</v>
      </c>
      <c r="J124" t="s">
        <v>11</v>
      </c>
      <c r="K124">
        <v>123</v>
      </c>
      <c r="L124" t="s">
        <v>78</v>
      </c>
      <c r="M124" t="s">
        <v>180</v>
      </c>
      <c r="Q124" s="2">
        <v>24</v>
      </c>
      <c r="R124" s="3">
        <v>45018</v>
      </c>
      <c r="S124" s="3" t="str">
        <f t="shared" si="11"/>
        <v>domingo</v>
      </c>
      <c r="T124" t="str">
        <f t="shared" si="12"/>
        <v>03:09</v>
      </c>
      <c r="U124" t="str">
        <f t="shared" si="13"/>
        <v>04:10</v>
      </c>
      <c r="V124" s="4">
        <v>4.2361111111111099E-2</v>
      </c>
      <c r="W124" s="4">
        <f>U124-T124</f>
        <v>4.2361111111111099E-2</v>
      </c>
      <c r="X124" s="4"/>
      <c r="Y124" s="4" t="b">
        <f t="shared" si="14"/>
        <v>0</v>
      </c>
      <c r="Z124">
        <v>33</v>
      </c>
      <c r="AA124" s="4">
        <f t="shared" si="16"/>
        <v>2.2916666666666665E-2</v>
      </c>
      <c r="AB124" s="4">
        <f t="shared" si="17"/>
        <v>1.9444444444444434E-2</v>
      </c>
      <c r="AC124" t="str">
        <f t="shared" si="18"/>
        <v>COBRADO</v>
      </c>
      <c r="AD124" s="2">
        <f t="shared" si="15"/>
        <v>70.88</v>
      </c>
    </row>
    <row r="125" spans="1:30" x14ac:dyDescent="0.3">
      <c r="A125">
        <v>16</v>
      </c>
      <c r="B125" t="s">
        <v>181</v>
      </c>
      <c r="C125">
        <v>5</v>
      </c>
      <c r="D125" s="1">
        <v>45018.152083333334</v>
      </c>
      <c r="E125" s="1">
        <v>45018.223611111112</v>
      </c>
      <c r="F125" t="s">
        <v>9</v>
      </c>
      <c r="G125" t="s">
        <v>10</v>
      </c>
      <c r="H125" t="s">
        <v>621</v>
      </c>
      <c r="I125" s="2">
        <v>10.85</v>
      </c>
      <c r="J125" t="s">
        <v>19</v>
      </c>
      <c r="K125">
        <v>124</v>
      </c>
      <c r="L125" t="s">
        <v>622</v>
      </c>
      <c r="M125" t="s">
        <v>168</v>
      </c>
      <c r="N125" t="s">
        <v>64</v>
      </c>
      <c r="O125" t="s">
        <v>48</v>
      </c>
      <c r="P125" t="s">
        <v>70</v>
      </c>
      <c r="Q125" s="2">
        <v>222</v>
      </c>
      <c r="R125" s="3">
        <v>45018</v>
      </c>
      <c r="S125" s="3" t="str">
        <f t="shared" si="11"/>
        <v>domingo</v>
      </c>
      <c r="T125" t="str">
        <f t="shared" si="12"/>
        <v>03:39</v>
      </c>
      <c r="U125" t="str">
        <f t="shared" si="13"/>
        <v>05:22</v>
      </c>
      <c r="V125" s="4">
        <v>7.1527777777777801E-2</v>
      </c>
      <c r="W125" s="4">
        <f>U125-T125</f>
        <v>7.1527777777777801E-2</v>
      </c>
      <c r="X125" s="4"/>
      <c r="Y125" s="4" t="b">
        <f t="shared" si="14"/>
        <v>0</v>
      </c>
      <c r="Z125">
        <v>138</v>
      </c>
      <c r="AA125" s="4">
        <f t="shared" si="16"/>
        <v>9.583333333333334E-2</v>
      </c>
      <c r="AB125" s="4">
        <v>0</v>
      </c>
      <c r="AC125" t="str">
        <f t="shared" si="18"/>
        <v>NO COBRADO</v>
      </c>
      <c r="AD125" s="2">
        <f t="shared" si="15"/>
        <v>232.85</v>
      </c>
    </row>
    <row r="126" spans="1:30" x14ac:dyDescent="0.3">
      <c r="A126">
        <v>14</v>
      </c>
      <c r="B126" t="s">
        <v>182</v>
      </c>
      <c r="C126">
        <v>2</v>
      </c>
      <c r="D126" s="1">
        <v>45018.12222222222</v>
      </c>
      <c r="E126" s="1">
        <v>45018.259027777778</v>
      </c>
      <c r="F126" t="s">
        <v>9</v>
      </c>
      <c r="G126" t="s">
        <v>10</v>
      </c>
      <c r="H126" t="s">
        <v>620</v>
      </c>
      <c r="I126" s="2">
        <v>24.66</v>
      </c>
      <c r="J126" t="s">
        <v>19</v>
      </c>
      <c r="K126">
        <v>125</v>
      </c>
      <c r="L126" t="s">
        <v>37</v>
      </c>
      <c r="M126" t="s">
        <v>53</v>
      </c>
      <c r="N126" t="s">
        <v>69</v>
      </c>
      <c r="O126" t="s">
        <v>66</v>
      </c>
      <c r="Q126" s="2">
        <v>184</v>
      </c>
      <c r="R126" s="3">
        <v>45018</v>
      </c>
      <c r="S126" s="3" t="str">
        <f t="shared" si="11"/>
        <v>domingo</v>
      </c>
      <c r="T126" t="str">
        <f t="shared" si="12"/>
        <v>02:56</v>
      </c>
      <c r="U126" t="str">
        <f t="shared" si="13"/>
        <v>06:13</v>
      </c>
      <c r="V126" s="4">
        <v>0.13680555555555557</v>
      </c>
      <c r="W126" s="4">
        <f>U126-T126</f>
        <v>0.13680555555555557</v>
      </c>
      <c r="X126" s="4"/>
      <c r="Y126" s="4" t="b">
        <f t="shared" si="14"/>
        <v>0</v>
      </c>
      <c r="Z126">
        <v>84</v>
      </c>
      <c r="AA126" s="4">
        <f t="shared" si="16"/>
        <v>5.8333333333333334E-2</v>
      </c>
      <c r="AB126" s="4">
        <f t="shared" si="17"/>
        <v>7.8472222222222235E-2</v>
      </c>
      <c r="AC126" t="str">
        <f t="shared" si="18"/>
        <v>COBRADO</v>
      </c>
      <c r="AD126" s="2">
        <f t="shared" si="15"/>
        <v>208.66</v>
      </c>
    </row>
    <row r="127" spans="1:30" x14ac:dyDescent="0.3">
      <c r="A127">
        <v>18</v>
      </c>
      <c r="B127" t="s">
        <v>183</v>
      </c>
      <c r="C127">
        <v>3</v>
      </c>
      <c r="D127" s="1">
        <v>45018.114583333336</v>
      </c>
      <c r="E127" s="1">
        <v>45018.216666666667</v>
      </c>
      <c r="F127" t="s">
        <v>13</v>
      </c>
      <c r="G127" t="s">
        <v>10</v>
      </c>
      <c r="H127" t="s">
        <v>620</v>
      </c>
      <c r="I127" s="2">
        <v>41.82</v>
      </c>
      <c r="J127" t="s">
        <v>19</v>
      </c>
      <c r="K127">
        <v>126</v>
      </c>
      <c r="L127" t="s">
        <v>623</v>
      </c>
      <c r="M127" t="s">
        <v>53</v>
      </c>
      <c r="N127" t="s">
        <v>44</v>
      </c>
      <c r="O127" t="s">
        <v>38</v>
      </c>
      <c r="P127" t="s">
        <v>109</v>
      </c>
      <c r="Q127" s="2">
        <v>165</v>
      </c>
      <c r="R127" s="3">
        <v>45018</v>
      </c>
      <c r="S127" s="3" t="str">
        <f t="shared" si="11"/>
        <v>domingo</v>
      </c>
      <c r="T127" t="str">
        <f t="shared" si="12"/>
        <v>02:45</v>
      </c>
      <c r="U127" t="str">
        <f t="shared" si="13"/>
        <v>05:12</v>
      </c>
      <c r="V127" s="4">
        <v>0.10208333333333335</v>
      </c>
      <c r="W127" s="4">
        <f>U127-T127</f>
        <v>0.10208333333333335</v>
      </c>
      <c r="X127" s="4"/>
      <c r="Y127" s="4" t="b">
        <f t="shared" si="14"/>
        <v>0</v>
      </c>
      <c r="Z127">
        <v>139</v>
      </c>
      <c r="AA127" s="4">
        <f t="shared" si="16"/>
        <v>9.6527777777777782E-2</v>
      </c>
      <c r="AB127" s="4">
        <f t="shared" si="17"/>
        <v>5.5555555555555636E-3</v>
      </c>
      <c r="AC127" t="str">
        <f t="shared" si="18"/>
        <v>COBRADO</v>
      </c>
      <c r="AD127" s="2">
        <f t="shared" si="15"/>
        <v>206.82</v>
      </c>
    </row>
    <row r="128" spans="1:30" x14ac:dyDescent="0.3">
      <c r="A128">
        <v>6</v>
      </c>
      <c r="B128" t="s">
        <v>184</v>
      </c>
      <c r="C128">
        <v>4</v>
      </c>
      <c r="D128" s="1">
        <v>45018.029166666667</v>
      </c>
      <c r="E128" s="1">
        <v>45018.102777777778</v>
      </c>
      <c r="F128" t="s">
        <v>27</v>
      </c>
      <c r="G128" t="s">
        <v>10</v>
      </c>
      <c r="H128" t="s">
        <v>620</v>
      </c>
      <c r="I128" s="2">
        <v>32.82</v>
      </c>
      <c r="J128" t="s">
        <v>19</v>
      </c>
      <c r="K128">
        <v>127</v>
      </c>
      <c r="L128" t="s">
        <v>78</v>
      </c>
      <c r="M128" t="s">
        <v>93</v>
      </c>
      <c r="Q128" s="2">
        <v>72</v>
      </c>
      <c r="R128" s="3">
        <v>45018</v>
      </c>
      <c r="S128" s="3" t="str">
        <f t="shared" si="11"/>
        <v>domingo</v>
      </c>
      <c r="T128" t="str">
        <f t="shared" si="12"/>
        <v>00:42</v>
      </c>
      <c r="U128" t="str">
        <f t="shared" si="13"/>
        <v>02:28</v>
      </c>
      <c r="V128" s="4">
        <v>7.3611111111111099E-2</v>
      </c>
      <c r="W128" s="4">
        <f>U128-T128</f>
        <v>7.3611111111111099E-2</v>
      </c>
      <c r="X128" s="4"/>
      <c r="Y128" s="4" t="b">
        <f t="shared" si="14"/>
        <v>0</v>
      </c>
      <c r="Z128">
        <v>30</v>
      </c>
      <c r="AA128" s="4">
        <f t="shared" si="16"/>
        <v>2.0833333333333332E-2</v>
      </c>
      <c r="AB128" s="4">
        <f t="shared" si="17"/>
        <v>5.2777777777777771E-2</v>
      </c>
      <c r="AC128" t="str">
        <f t="shared" si="18"/>
        <v>COBRADO</v>
      </c>
      <c r="AD128" s="2">
        <f t="shared" si="15"/>
        <v>104.82</v>
      </c>
    </row>
    <row r="129" spans="1:30" x14ac:dyDescent="0.3">
      <c r="A129">
        <v>2</v>
      </c>
      <c r="B129" t="s">
        <v>185</v>
      </c>
      <c r="C129">
        <v>5</v>
      </c>
      <c r="D129" s="1">
        <v>45018.063194444447</v>
      </c>
      <c r="E129" s="1">
        <v>45018.144444444442</v>
      </c>
      <c r="F129" t="s">
        <v>18</v>
      </c>
      <c r="G129" t="s">
        <v>10</v>
      </c>
      <c r="H129" t="s">
        <v>15</v>
      </c>
      <c r="I129" s="2">
        <v>49.36</v>
      </c>
      <c r="J129" t="s">
        <v>32</v>
      </c>
      <c r="K129">
        <v>128</v>
      </c>
      <c r="L129" t="s">
        <v>41</v>
      </c>
      <c r="M129" t="s">
        <v>144</v>
      </c>
      <c r="N129" t="s">
        <v>56</v>
      </c>
      <c r="O129" t="s">
        <v>38</v>
      </c>
      <c r="P129" t="s">
        <v>21</v>
      </c>
      <c r="Q129" s="2">
        <v>239</v>
      </c>
      <c r="R129" s="3">
        <v>45018</v>
      </c>
      <c r="S129" s="3" t="str">
        <f t="shared" si="11"/>
        <v>domingo</v>
      </c>
      <c r="T129" t="str">
        <f t="shared" si="12"/>
        <v>01:31</v>
      </c>
      <c r="U129" t="str">
        <f t="shared" si="13"/>
        <v>03:28</v>
      </c>
      <c r="V129" s="4">
        <f>W129+X129</f>
        <v>9.166666666666666E-2</v>
      </c>
      <c r="W129" s="4">
        <v>8.1249999999999989E-2</v>
      </c>
      <c r="X129" s="4">
        <v>1.0416666666666666E-2</v>
      </c>
      <c r="Y129" s="4" t="b">
        <f t="shared" si="14"/>
        <v>1</v>
      </c>
      <c r="Z129">
        <v>172</v>
      </c>
      <c r="AA129" s="4">
        <f t="shared" si="16"/>
        <v>0.11944444444444445</v>
      </c>
      <c r="AB129" s="4">
        <v>0</v>
      </c>
      <c r="AC129" t="str">
        <f t="shared" si="18"/>
        <v>NO COBRADO</v>
      </c>
      <c r="AD129" s="2">
        <f t="shared" si="15"/>
        <v>288.36</v>
      </c>
    </row>
    <row r="130" spans="1:30" x14ac:dyDescent="0.3">
      <c r="A130">
        <v>16</v>
      </c>
      <c r="B130" t="s">
        <v>186</v>
      </c>
      <c r="C130">
        <v>5</v>
      </c>
      <c r="D130" s="1">
        <v>45018.02847222222</v>
      </c>
      <c r="E130" s="1">
        <v>45018.111805555556</v>
      </c>
      <c r="F130" t="s">
        <v>18</v>
      </c>
      <c r="G130" t="s">
        <v>10</v>
      </c>
      <c r="H130" t="s">
        <v>620</v>
      </c>
      <c r="I130" s="2">
        <v>49.3</v>
      </c>
      <c r="J130" t="s">
        <v>11</v>
      </c>
      <c r="K130">
        <v>129</v>
      </c>
      <c r="L130" t="s">
        <v>623</v>
      </c>
      <c r="M130" t="s">
        <v>134</v>
      </c>
      <c r="N130" t="s">
        <v>66</v>
      </c>
      <c r="O130" t="s">
        <v>70</v>
      </c>
      <c r="Q130" s="2">
        <v>106</v>
      </c>
      <c r="R130" s="3">
        <v>45018</v>
      </c>
      <c r="S130" s="3" t="str">
        <f t="shared" ref="S130:S193" si="22">TEXT(R130,"dddd")</f>
        <v>domingo</v>
      </c>
      <c r="T130" t="str">
        <f t="shared" ref="T130:T193" si="23">TEXT(D130,"hh:mm")</f>
        <v>00:41</v>
      </c>
      <c r="U130" t="str">
        <f t="shared" ref="U130:U193" si="24">TEXT(E130,"hh:mm")</f>
        <v>02:41</v>
      </c>
      <c r="V130" s="4">
        <v>8.3333333333333343E-2</v>
      </c>
      <c r="W130" s="4">
        <f>U130-T130</f>
        <v>8.3333333333333343E-2</v>
      </c>
      <c r="X130" s="4"/>
      <c r="Y130" s="4" t="b">
        <f t="shared" ref="Y130:Y193" si="25">IF(J130="Ocupada",TRUE,FALSE)</f>
        <v>0</v>
      </c>
      <c r="Z130">
        <v>80</v>
      </c>
      <c r="AA130" s="4">
        <f t="shared" si="16"/>
        <v>5.5555555555555552E-2</v>
      </c>
      <c r="AB130" s="4">
        <f t="shared" si="17"/>
        <v>2.777777777777779E-2</v>
      </c>
      <c r="AC130" t="str">
        <f t="shared" si="18"/>
        <v>COBRADO</v>
      </c>
      <c r="AD130" s="2">
        <f t="shared" ref="AD130:AD193" si="26">I130+Q130</f>
        <v>155.30000000000001</v>
      </c>
    </row>
    <row r="131" spans="1:30" x14ac:dyDescent="0.3">
      <c r="A131">
        <v>10</v>
      </c>
      <c r="B131" t="s">
        <v>187</v>
      </c>
      <c r="C131">
        <v>4</v>
      </c>
      <c r="D131" s="1">
        <v>45018.018055555556</v>
      </c>
      <c r="E131" s="1">
        <v>45018.063888888886</v>
      </c>
      <c r="F131" t="s">
        <v>18</v>
      </c>
      <c r="G131" t="s">
        <v>10</v>
      </c>
      <c r="H131" t="s">
        <v>620</v>
      </c>
      <c r="I131" s="2">
        <v>38.130000000000003</v>
      </c>
      <c r="J131" t="s">
        <v>19</v>
      </c>
      <c r="K131">
        <v>130</v>
      </c>
      <c r="L131" t="s">
        <v>16</v>
      </c>
      <c r="M131" t="s">
        <v>30</v>
      </c>
      <c r="Q131" s="2">
        <v>35</v>
      </c>
      <c r="R131" s="3">
        <v>45018</v>
      </c>
      <c r="S131" s="3" t="str">
        <f t="shared" si="22"/>
        <v>domingo</v>
      </c>
      <c r="T131" t="str">
        <f t="shared" si="23"/>
        <v>00:26</v>
      </c>
      <c r="U131" t="str">
        <f t="shared" si="24"/>
        <v>01:32</v>
      </c>
      <c r="V131" s="4">
        <v>4.583333333333333E-2</v>
      </c>
      <c r="W131" s="4">
        <f>U131-T131</f>
        <v>4.583333333333333E-2</v>
      </c>
      <c r="X131" s="4"/>
      <c r="Y131" s="4" t="b">
        <f t="shared" si="25"/>
        <v>0</v>
      </c>
      <c r="Z131">
        <v>25</v>
      </c>
      <c r="AA131" s="4">
        <f t="shared" ref="AA131:AA194" si="27">Z131/1440</f>
        <v>1.7361111111111112E-2</v>
      </c>
      <c r="AB131" s="4">
        <f t="shared" ref="AB131:AB194" si="28">V131-AA131</f>
        <v>2.8472222222222218E-2</v>
      </c>
      <c r="AC131" t="str">
        <f t="shared" ref="AC131:AC194" si="29">IF(AB131=0,"NO COBRADO","COBRADO")</f>
        <v>COBRADO</v>
      </c>
      <c r="AD131" s="2">
        <f t="shared" si="26"/>
        <v>73.13</v>
      </c>
    </row>
    <row r="132" spans="1:30" x14ac:dyDescent="0.3">
      <c r="A132">
        <v>7</v>
      </c>
      <c r="B132" t="s">
        <v>50</v>
      </c>
      <c r="C132">
        <v>5</v>
      </c>
      <c r="D132" s="1">
        <v>45018.029861111114</v>
      </c>
      <c r="E132" s="1">
        <v>45018.179166666669</v>
      </c>
      <c r="F132" t="s">
        <v>27</v>
      </c>
      <c r="G132" t="s">
        <v>10</v>
      </c>
      <c r="H132" t="s">
        <v>620</v>
      </c>
      <c r="I132" s="2">
        <v>42.41</v>
      </c>
      <c r="J132" t="s">
        <v>32</v>
      </c>
      <c r="K132">
        <v>131</v>
      </c>
      <c r="L132" t="s">
        <v>55</v>
      </c>
      <c r="M132" t="s">
        <v>62</v>
      </c>
      <c r="N132" t="s">
        <v>56</v>
      </c>
      <c r="O132" t="s">
        <v>51</v>
      </c>
      <c r="Q132" s="2">
        <v>157</v>
      </c>
      <c r="R132" s="3">
        <v>45018</v>
      </c>
      <c r="S132" s="3" t="str">
        <f t="shared" si="22"/>
        <v>domingo</v>
      </c>
      <c r="T132" t="str">
        <f t="shared" si="23"/>
        <v>00:43</v>
      </c>
      <c r="U132" t="str">
        <f t="shared" si="24"/>
        <v>04:18</v>
      </c>
      <c r="V132" s="4">
        <f>W132+X132</f>
        <v>0.15972222222222221</v>
      </c>
      <c r="W132" s="4">
        <v>0.14930555555555555</v>
      </c>
      <c r="X132" s="4">
        <v>1.0416666666666666E-2</v>
      </c>
      <c r="Y132" s="4" t="b">
        <f t="shared" si="25"/>
        <v>1</v>
      </c>
      <c r="Z132">
        <v>120</v>
      </c>
      <c r="AA132" s="4">
        <f t="shared" si="27"/>
        <v>8.3333333333333329E-2</v>
      </c>
      <c r="AB132" s="4">
        <f t="shared" si="28"/>
        <v>7.6388888888888881E-2</v>
      </c>
      <c r="AC132" t="str">
        <f t="shared" si="29"/>
        <v>COBRADO</v>
      </c>
      <c r="AD132" s="2">
        <f t="shared" si="26"/>
        <v>199.41</v>
      </c>
    </row>
    <row r="133" spans="1:30" x14ac:dyDescent="0.3">
      <c r="A133">
        <v>9</v>
      </c>
      <c r="B133" t="s">
        <v>188</v>
      </c>
      <c r="C133">
        <v>2</v>
      </c>
      <c r="D133" s="1">
        <v>45018.05972222222</v>
      </c>
      <c r="E133" s="1">
        <v>45018.113194444442</v>
      </c>
      <c r="F133" t="s">
        <v>9</v>
      </c>
      <c r="G133" t="s">
        <v>29</v>
      </c>
      <c r="H133" t="s">
        <v>621</v>
      </c>
      <c r="I133" s="2">
        <v>30.96</v>
      </c>
      <c r="J133" t="s">
        <v>11</v>
      </c>
      <c r="K133">
        <v>132</v>
      </c>
      <c r="L133" t="s">
        <v>37</v>
      </c>
      <c r="M133" t="s">
        <v>222</v>
      </c>
      <c r="N133" t="s">
        <v>22</v>
      </c>
      <c r="O133" t="s">
        <v>51</v>
      </c>
      <c r="P133" t="s">
        <v>44</v>
      </c>
      <c r="Q133" s="2">
        <v>206</v>
      </c>
      <c r="R133" s="3">
        <v>45018</v>
      </c>
      <c r="S133" s="3" t="str">
        <f t="shared" si="22"/>
        <v>domingo</v>
      </c>
      <c r="T133" t="str">
        <f t="shared" si="23"/>
        <v>01:26</v>
      </c>
      <c r="U133" t="str">
        <f t="shared" si="24"/>
        <v>02:43</v>
      </c>
      <c r="V133" s="4">
        <v>5.347222222222222E-2</v>
      </c>
      <c r="W133" s="4">
        <f>U133-T133</f>
        <v>5.347222222222222E-2</v>
      </c>
      <c r="X133" s="4"/>
      <c r="Y133" s="4" t="b">
        <f t="shared" si="25"/>
        <v>0</v>
      </c>
      <c r="Z133">
        <v>102</v>
      </c>
      <c r="AA133" s="4">
        <f t="shared" si="27"/>
        <v>7.0833333333333331E-2</v>
      </c>
      <c r="AB133" s="4">
        <v>0</v>
      </c>
      <c r="AC133" t="str">
        <f t="shared" si="29"/>
        <v>NO COBRADO</v>
      </c>
      <c r="AD133" s="2">
        <f t="shared" si="26"/>
        <v>236.96</v>
      </c>
    </row>
    <row r="134" spans="1:30" x14ac:dyDescent="0.3">
      <c r="A134">
        <v>20</v>
      </c>
      <c r="B134" t="s">
        <v>189</v>
      </c>
      <c r="C134">
        <v>6</v>
      </c>
      <c r="D134" s="1">
        <v>45018.037499999999</v>
      </c>
      <c r="E134" s="1">
        <v>45018.161111111112</v>
      </c>
      <c r="F134" t="s">
        <v>18</v>
      </c>
      <c r="G134" t="s">
        <v>10</v>
      </c>
      <c r="H134" t="s">
        <v>620</v>
      </c>
      <c r="I134" s="2">
        <v>39.74</v>
      </c>
      <c r="J134" t="s">
        <v>32</v>
      </c>
      <c r="K134">
        <v>133</v>
      </c>
      <c r="L134" t="s">
        <v>61</v>
      </c>
      <c r="M134" t="s">
        <v>269</v>
      </c>
      <c r="N134" t="s">
        <v>69</v>
      </c>
      <c r="O134" t="s">
        <v>21</v>
      </c>
      <c r="P134" t="s">
        <v>56</v>
      </c>
      <c r="Q134" s="2">
        <v>182</v>
      </c>
      <c r="R134" s="3">
        <v>45018</v>
      </c>
      <c r="S134" s="3" t="str">
        <f t="shared" si="22"/>
        <v>domingo</v>
      </c>
      <c r="T134" t="str">
        <f t="shared" si="23"/>
        <v>00:54</v>
      </c>
      <c r="U134" t="str">
        <f t="shared" si="24"/>
        <v>03:52</v>
      </c>
      <c r="V134" s="4">
        <f>W134+X134</f>
        <v>0.13402777777777777</v>
      </c>
      <c r="W134" s="4">
        <v>0.12361111111111112</v>
      </c>
      <c r="X134" s="4">
        <v>1.0416666666666666E-2</v>
      </c>
      <c r="Y134" s="4" t="b">
        <f t="shared" si="25"/>
        <v>1</v>
      </c>
      <c r="Z134">
        <v>107</v>
      </c>
      <c r="AA134" s="4">
        <f t="shared" si="27"/>
        <v>7.4305555555555555E-2</v>
      </c>
      <c r="AB134" s="4">
        <f t="shared" si="28"/>
        <v>5.9722222222222218E-2</v>
      </c>
      <c r="AC134" t="str">
        <f t="shared" si="29"/>
        <v>COBRADO</v>
      </c>
      <c r="AD134" s="2">
        <f t="shared" si="26"/>
        <v>221.74</v>
      </c>
    </row>
    <row r="135" spans="1:30" x14ac:dyDescent="0.3">
      <c r="A135">
        <v>3</v>
      </c>
      <c r="B135" t="s">
        <v>190</v>
      </c>
      <c r="C135">
        <v>6</v>
      </c>
      <c r="D135" s="1">
        <v>45018.004861111112</v>
      </c>
      <c r="E135" s="1">
        <v>45018.161111111112</v>
      </c>
      <c r="F135" t="s">
        <v>13</v>
      </c>
      <c r="G135" t="s">
        <v>29</v>
      </c>
      <c r="H135" t="s">
        <v>620</v>
      </c>
      <c r="I135" s="2">
        <v>30.1</v>
      </c>
      <c r="J135" t="s">
        <v>19</v>
      </c>
      <c r="K135">
        <v>134</v>
      </c>
      <c r="L135" t="s">
        <v>41</v>
      </c>
      <c r="M135" t="s">
        <v>180</v>
      </c>
      <c r="N135" t="s">
        <v>67</v>
      </c>
      <c r="Q135" s="2">
        <v>120</v>
      </c>
      <c r="R135" s="3">
        <v>45018</v>
      </c>
      <c r="S135" s="3" t="str">
        <f t="shared" si="22"/>
        <v>domingo</v>
      </c>
      <c r="T135" t="str">
        <f t="shared" si="23"/>
        <v>00:07</v>
      </c>
      <c r="U135" t="str">
        <f t="shared" si="24"/>
        <v>03:52</v>
      </c>
      <c r="V135" s="4">
        <v>0.15625</v>
      </c>
      <c r="W135" s="4">
        <f>U135-T135</f>
        <v>0.15625</v>
      </c>
      <c r="X135" s="4"/>
      <c r="Y135" s="4" t="b">
        <f t="shared" si="25"/>
        <v>0</v>
      </c>
      <c r="Z135">
        <v>48</v>
      </c>
      <c r="AA135" s="4">
        <f t="shared" si="27"/>
        <v>3.3333333333333333E-2</v>
      </c>
      <c r="AB135" s="4">
        <f t="shared" si="28"/>
        <v>0.12291666666666667</v>
      </c>
      <c r="AC135" t="str">
        <f t="shared" si="29"/>
        <v>COBRADO</v>
      </c>
      <c r="AD135" s="2">
        <f t="shared" si="26"/>
        <v>150.1</v>
      </c>
    </row>
    <row r="136" spans="1:30" x14ac:dyDescent="0.3">
      <c r="A136">
        <v>11</v>
      </c>
      <c r="B136" t="s">
        <v>191</v>
      </c>
      <c r="C136">
        <v>1</v>
      </c>
      <c r="D136" s="1">
        <v>45018.041666666664</v>
      </c>
      <c r="E136" s="1">
        <v>45018.125694444447</v>
      </c>
      <c r="F136" t="s">
        <v>24</v>
      </c>
      <c r="G136" t="s">
        <v>29</v>
      </c>
      <c r="H136" t="s">
        <v>620</v>
      </c>
      <c r="I136" s="2">
        <v>34.700000000000003</v>
      </c>
      <c r="J136" t="s">
        <v>32</v>
      </c>
      <c r="K136">
        <v>135</v>
      </c>
      <c r="L136" t="s">
        <v>20</v>
      </c>
      <c r="M136" t="s">
        <v>138</v>
      </c>
      <c r="N136" t="s">
        <v>58</v>
      </c>
      <c r="O136" t="s">
        <v>70</v>
      </c>
      <c r="Q136" s="2">
        <v>260</v>
      </c>
      <c r="R136" s="3">
        <v>45018</v>
      </c>
      <c r="S136" s="3" t="str">
        <f t="shared" si="22"/>
        <v>domingo</v>
      </c>
      <c r="T136" t="str">
        <f t="shared" si="23"/>
        <v>01:00</v>
      </c>
      <c r="U136" t="str">
        <f t="shared" si="24"/>
        <v>03:01</v>
      </c>
      <c r="V136" s="4">
        <f>W136+X136</f>
        <v>9.4444444444444456E-2</v>
      </c>
      <c r="W136" s="4">
        <v>8.4027777777777785E-2</v>
      </c>
      <c r="X136" s="4">
        <v>1.0416666666666666E-2</v>
      </c>
      <c r="Y136" s="4" t="b">
        <f t="shared" si="25"/>
        <v>1</v>
      </c>
      <c r="Z136">
        <v>88</v>
      </c>
      <c r="AA136" s="4">
        <f t="shared" si="27"/>
        <v>6.1111111111111109E-2</v>
      </c>
      <c r="AB136" s="4">
        <f t="shared" si="28"/>
        <v>3.3333333333333347E-2</v>
      </c>
      <c r="AC136" t="str">
        <f t="shared" si="29"/>
        <v>COBRADO</v>
      </c>
      <c r="AD136" s="2">
        <f t="shared" si="26"/>
        <v>294.7</v>
      </c>
    </row>
    <row r="137" spans="1:30" x14ac:dyDescent="0.3">
      <c r="A137">
        <v>6</v>
      </c>
      <c r="B137" t="s">
        <v>192</v>
      </c>
      <c r="C137">
        <v>1</v>
      </c>
      <c r="D137" s="1">
        <v>45018.076388888891</v>
      </c>
      <c r="E137" s="1">
        <v>45018.209027777775</v>
      </c>
      <c r="F137" t="s">
        <v>13</v>
      </c>
      <c r="G137" t="s">
        <v>10</v>
      </c>
      <c r="H137" t="s">
        <v>620</v>
      </c>
      <c r="I137" s="2">
        <v>30.25</v>
      </c>
      <c r="J137" t="s">
        <v>32</v>
      </c>
      <c r="K137">
        <v>136</v>
      </c>
      <c r="L137" t="s">
        <v>37</v>
      </c>
      <c r="M137" t="s">
        <v>62</v>
      </c>
      <c r="Q137" s="2">
        <v>80</v>
      </c>
      <c r="R137" s="3">
        <v>45018</v>
      </c>
      <c r="S137" s="3" t="str">
        <f t="shared" si="22"/>
        <v>domingo</v>
      </c>
      <c r="T137" t="str">
        <f t="shared" si="23"/>
        <v>01:50</v>
      </c>
      <c r="U137" t="str">
        <f t="shared" si="24"/>
        <v>05:01</v>
      </c>
      <c r="V137" s="4">
        <f>W137+X137</f>
        <v>0.14305555555555555</v>
      </c>
      <c r="W137" s="4">
        <v>0.13263888888888889</v>
      </c>
      <c r="X137" s="4">
        <v>1.0416666666666666E-2</v>
      </c>
      <c r="Y137" s="4" t="b">
        <f t="shared" si="25"/>
        <v>1</v>
      </c>
      <c r="Z137">
        <v>13</v>
      </c>
      <c r="AA137" s="4">
        <f t="shared" si="27"/>
        <v>9.0277777777777769E-3</v>
      </c>
      <c r="AB137" s="4">
        <f t="shared" si="28"/>
        <v>0.13402777777777777</v>
      </c>
      <c r="AC137" t="str">
        <f t="shared" si="29"/>
        <v>COBRADO</v>
      </c>
      <c r="AD137" s="2">
        <f t="shared" si="26"/>
        <v>110.25</v>
      </c>
    </row>
    <row r="138" spans="1:30" x14ac:dyDescent="0.3">
      <c r="A138">
        <v>13</v>
      </c>
      <c r="B138" t="s">
        <v>193</v>
      </c>
      <c r="C138">
        <v>3</v>
      </c>
      <c r="D138" s="1">
        <v>45018.056250000001</v>
      </c>
      <c r="E138" s="1">
        <v>45018.174305555556</v>
      </c>
      <c r="F138" t="s">
        <v>27</v>
      </c>
      <c r="G138" t="s">
        <v>14</v>
      </c>
      <c r="H138" t="s">
        <v>620</v>
      </c>
      <c r="I138" s="2">
        <v>12.4</v>
      </c>
      <c r="J138" t="s">
        <v>32</v>
      </c>
      <c r="K138">
        <v>137</v>
      </c>
      <c r="L138" t="s">
        <v>16</v>
      </c>
      <c r="M138" t="s">
        <v>90</v>
      </c>
      <c r="Q138" s="2">
        <v>63</v>
      </c>
      <c r="R138" s="3">
        <v>45018</v>
      </c>
      <c r="S138" s="3" t="str">
        <f t="shared" si="22"/>
        <v>domingo</v>
      </c>
      <c r="T138" t="str">
        <f t="shared" si="23"/>
        <v>01:21</v>
      </c>
      <c r="U138" t="str">
        <f t="shared" si="24"/>
        <v>04:11</v>
      </c>
      <c r="V138" s="4">
        <f>W138+X138</f>
        <v>0.12847222222222221</v>
      </c>
      <c r="W138" s="4">
        <v>0.11805555555555555</v>
      </c>
      <c r="X138" s="4">
        <v>1.0416666666666666E-2</v>
      </c>
      <c r="Y138" s="4" t="b">
        <f t="shared" si="25"/>
        <v>1</v>
      </c>
      <c r="Z138">
        <v>41</v>
      </c>
      <c r="AA138" s="4">
        <f t="shared" si="27"/>
        <v>2.8472222222222222E-2</v>
      </c>
      <c r="AB138" s="4">
        <f t="shared" si="28"/>
        <v>9.9999999999999992E-2</v>
      </c>
      <c r="AC138" t="str">
        <f t="shared" si="29"/>
        <v>COBRADO</v>
      </c>
      <c r="AD138" s="2">
        <f t="shared" si="26"/>
        <v>75.400000000000006</v>
      </c>
    </row>
    <row r="139" spans="1:30" x14ac:dyDescent="0.3">
      <c r="A139">
        <v>6</v>
      </c>
      <c r="B139" t="s">
        <v>194</v>
      </c>
      <c r="C139">
        <v>2</v>
      </c>
      <c r="D139" s="1">
        <v>45018.158333333333</v>
      </c>
      <c r="E139" s="1">
        <v>45018.214583333334</v>
      </c>
      <c r="F139" t="s">
        <v>18</v>
      </c>
      <c r="G139" t="s">
        <v>14</v>
      </c>
      <c r="H139" t="s">
        <v>621</v>
      </c>
      <c r="I139" s="2">
        <v>32.79</v>
      </c>
      <c r="J139" t="s">
        <v>32</v>
      </c>
      <c r="K139">
        <v>138</v>
      </c>
      <c r="L139" t="s">
        <v>33</v>
      </c>
      <c r="M139" t="s">
        <v>138</v>
      </c>
      <c r="N139" t="s">
        <v>39</v>
      </c>
      <c r="O139" t="s">
        <v>59</v>
      </c>
      <c r="P139" t="s">
        <v>109</v>
      </c>
      <c r="Q139" s="2">
        <v>238</v>
      </c>
      <c r="R139" s="3">
        <v>45018</v>
      </c>
      <c r="S139" s="3" t="str">
        <f t="shared" si="22"/>
        <v>domingo</v>
      </c>
      <c r="T139" t="str">
        <f t="shared" si="23"/>
        <v>03:48</v>
      </c>
      <c r="U139" t="str">
        <f t="shared" si="24"/>
        <v>05:09</v>
      </c>
      <c r="V139" s="4">
        <f>W139+X139</f>
        <v>6.6666666666666666E-2</v>
      </c>
      <c r="W139" s="4">
        <v>5.6249999999999994E-2</v>
      </c>
      <c r="X139" s="4">
        <v>1.0416666666666666E-2</v>
      </c>
      <c r="Y139" s="4" t="b">
        <f t="shared" si="25"/>
        <v>1</v>
      </c>
      <c r="Z139">
        <v>97</v>
      </c>
      <c r="AA139" s="4">
        <f t="shared" si="27"/>
        <v>6.7361111111111108E-2</v>
      </c>
      <c r="AB139" s="4">
        <v>0</v>
      </c>
      <c r="AC139" t="str">
        <f t="shared" si="29"/>
        <v>NO COBRADO</v>
      </c>
      <c r="AD139" s="2">
        <f t="shared" si="26"/>
        <v>270.79000000000002</v>
      </c>
    </row>
    <row r="140" spans="1:30" x14ac:dyDescent="0.3">
      <c r="A140">
        <v>16</v>
      </c>
      <c r="B140" t="s">
        <v>195</v>
      </c>
      <c r="C140">
        <v>3</v>
      </c>
      <c r="D140" s="1">
        <v>45018.027777777781</v>
      </c>
      <c r="E140" s="1">
        <v>45018.193749999999</v>
      </c>
      <c r="F140" t="s">
        <v>18</v>
      </c>
      <c r="G140" t="s">
        <v>10</v>
      </c>
      <c r="H140" t="s">
        <v>620</v>
      </c>
      <c r="I140" s="2">
        <v>47.2</v>
      </c>
      <c r="J140" t="s">
        <v>19</v>
      </c>
      <c r="K140">
        <v>139</v>
      </c>
      <c r="L140" t="s">
        <v>61</v>
      </c>
      <c r="M140" t="s">
        <v>30</v>
      </c>
      <c r="Q140" s="2">
        <v>35</v>
      </c>
      <c r="R140" s="3">
        <v>45018</v>
      </c>
      <c r="S140" s="3" t="str">
        <f t="shared" si="22"/>
        <v>domingo</v>
      </c>
      <c r="T140" t="str">
        <f t="shared" si="23"/>
        <v>00:40</v>
      </c>
      <c r="U140" t="str">
        <f t="shared" si="24"/>
        <v>04:39</v>
      </c>
      <c r="V140" s="4">
        <v>0.16597222222222224</v>
      </c>
      <c r="W140" s="4">
        <f>U140-T140</f>
        <v>0.16597222222222224</v>
      </c>
      <c r="X140" s="4"/>
      <c r="Y140" s="4" t="b">
        <f t="shared" si="25"/>
        <v>0</v>
      </c>
      <c r="Z140">
        <v>26</v>
      </c>
      <c r="AA140" s="4">
        <f t="shared" si="27"/>
        <v>1.8055555555555554E-2</v>
      </c>
      <c r="AB140" s="4">
        <f t="shared" si="28"/>
        <v>0.1479166666666667</v>
      </c>
      <c r="AC140" t="str">
        <f t="shared" si="29"/>
        <v>COBRADO</v>
      </c>
      <c r="AD140" s="2">
        <f t="shared" si="26"/>
        <v>82.2</v>
      </c>
    </row>
    <row r="141" spans="1:30" x14ac:dyDescent="0.3">
      <c r="A141">
        <v>11</v>
      </c>
      <c r="B141" t="s">
        <v>196</v>
      </c>
      <c r="C141">
        <v>4</v>
      </c>
      <c r="D141" s="1">
        <v>45018.15902777778</v>
      </c>
      <c r="E141" s="1">
        <v>45018.270138888889</v>
      </c>
      <c r="F141" t="s">
        <v>18</v>
      </c>
      <c r="G141" t="s">
        <v>10</v>
      </c>
      <c r="H141" t="s">
        <v>15</v>
      </c>
      <c r="I141" s="2">
        <v>32.130000000000003</v>
      </c>
      <c r="J141" t="s">
        <v>19</v>
      </c>
      <c r="K141">
        <v>140</v>
      </c>
      <c r="L141" t="s">
        <v>25</v>
      </c>
      <c r="M141" t="s">
        <v>144</v>
      </c>
      <c r="N141" t="s">
        <v>44</v>
      </c>
      <c r="O141" t="s">
        <v>56</v>
      </c>
      <c r="Q141" s="2">
        <v>191</v>
      </c>
      <c r="R141" s="3">
        <v>45018</v>
      </c>
      <c r="S141" s="3" t="str">
        <f t="shared" si="22"/>
        <v>domingo</v>
      </c>
      <c r="T141" t="str">
        <f t="shared" si="23"/>
        <v>03:49</v>
      </c>
      <c r="U141" t="str">
        <f t="shared" si="24"/>
        <v>06:29</v>
      </c>
      <c r="V141" s="4">
        <v>0.1111111111111111</v>
      </c>
      <c r="W141" s="4">
        <f>U141-T141</f>
        <v>0.1111111111111111</v>
      </c>
      <c r="X141" s="4"/>
      <c r="Y141" s="4" t="b">
        <f t="shared" si="25"/>
        <v>0</v>
      </c>
      <c r="Z141">
        <v>118</v>
      </c>
      <c r="AA141" s="4">
        <f t="shared" si="27"/>
        <v>8.1944444444444445E-2</v>
      </c>
      <c r="AB141" s="4">
        <f t="shared" si="28"/>
        <v>2.916666666666666E-2</v>
      </c>
      <c r="AC141" t="str">
        <f t="shared" si="29"/>
        <v>COBRADO</v>
      </c>
      <c r="AD141" s="2">
        <f t="shared" si="26"/>
        <v>223.13</v>
      </c>
    </row>
    <row r="142" spans="1:30" x14ac:dyDescent="0.3">
      <c r="A142">
        <v>4</v>
      </c>
      <c r="B142" t="s">
        <v>197</v>
      </c>
      <c r="C142">
        <v>4</v>
      </c>
      <c r="D142" s="1">
        <v>45018.081944444442</v>
      </c>
      <c r="E142" s="1">
        <v>45018.239583333336</v>
      </c>
      <c r="F142" t="s">
        <v>9</v>
      </c>
      <c r="G142" t="s">
        <v>14</v>
      </c>
      <c r="H142" t="s">
        <v>620</v>
      </c>
      <c r="I142" s="2">
        <v>41.56</v>
      </c>
      <c r="J142" t="s">
        <v>11</v>
      </c>
      <c r="K142">
        <v>141</v>
      </c>
      <c r="L142" t="s">
        <v>55</v>
      </c>
      <c r="M142" t="s">
        <v>90</v>
      </c>
      <c r="Q142" s="2">
        <v>21</v>
      </c>
      <c r="R142" s="3">
        <v>45018</v>
      </c>
      <c r="S142" s="3" t="str">
        <f t="shared" si="22"/>
        <v>domingo</v>
      </c>
      <c r="T142" t="str">
        <f t="shared" si="23"/>
        <v>01:58</v>
      </c>
      <c r="U142" t="str">
        <f t="shared" si="24"/>
        <v>05:45</v>
      </c>
      <c r="V142" s="4">
        <v>0.15763888888888888</v>
      </c>
      <c r="W142" s="4">
        <f>U142-T142</f>
        <v>0.15763888888888888</v>
      </c>
      <c r="X142" s="4"/>
      <c r="Y142" s="4" t="b">
        <f t="shared" si="25"/>
        <v>0</v>
      </c>
      <c r="Z142">
        <v>28</v>
      </c>
      <c r="AA142" s="4">
        <f t="shared" si="27"/>
        <v>1.9444444444444445E-2</v>
      </c>
      <c r="AB142" s="4">
        <f t="shared" si="28"/>
        <v>0.13819444444444445</v>
      </c>
      <c r="AC142" t="str">
        <f t="shared" si="29"/>
        <v>COBRADO</v>
      </c>
      <c r="AD142" s="2">
        <f t="shared" si="26"/>
        <v>62.56</v>
      </c>
    </row>
    <row r="143" spans="1:30" x14ac:dyDescent="0.3">
      <c r="A143">
        <v>14</v>
      </c>
      <c r="B143" t="s">
        <v>198</v>
      </c>
      <c r="C143">
        <v>3</v>
      </c>
      <c r="D143" s="1">
        <v>45018.086805555555</v>
      </c>
      <c r="E143" s="1">
        <v>45018.170138888891</v>
      </c>
      <c r="F143" t="s">
        <v>27</v>
      </c>
      <c r="G143" t="s">
        <v>10</v>
      </c>
      <c r="H143" t="s">
        <v>620</v>
      </c>
      <c r="I143" s="2">
        <v>16.29</v>
      </c>
      <c r="J143" t="s">
        <v>32</v>
      </c>
      <c r="K143">
        <v>142</v>
      </c>
      <c r="L143" t="s">
        <v>78</v>
      </c>
      <c r="M143" t="s">
        <v>180</v>
      </c>
      <c r="N143" t="s">
        <v>49</v>
      </c>
      <c r="O143" t="s">
        <v>58</v>
      </c>
      <c r="Q143" s="2">
        <v>181</v>
      </c>
      <c r="R143" s="3">
        <v>45018</v>
      </c>
      <c r="S143" s="3" t="str">
        <f t="shared" si="22"/>
        <v>domingo</v>
      </c>
      <c r="T143" t="str">
        <f t="shared" si="23"/>
        <v>02:05</v>
      </c>
      <c r="U143" t="str">
        <f t="shared" si="24"/>
        <v>04:05</v>
      </c>
      <c r="V143" s="4">
        <f>W143+X143</f>
        <v>9.3750000000000014E-2</v>
      </c>
      <c r="W143" s="4">
        <v>8.3333333333333343E-2</v>
      </c>
      <c r="X143" s="4">
        <v>1.0416666666666666E-2</v>
      </c>
      <c r="Y143" s="4" t="b">
        <f t="shared" si="25"/>
        <v>1</v>
      </c>
      <c r="Z143">
        <v>70</v>
      </c>
      <c r="AA143" s="4">
        <f t="shared" si="27"/>
        <v>4.8611111111111112E-2</v>
      </c>
      <c r="AB143" s="4">
        <f t="shared" si="28"/>
        <v>4.5138888888888902E-2</v>
      </c>
      <c r="AC143" t="str">
        <f t="shared" si="29"/>
        <v>COBRADO</v>
      </c>
      <c r="AD143" s="2">
        <f t="shared" si="26"/>
        <v>197.29</v>
      </c>
    </row>
    <row r="144" spans="1:30" x14ac:dyDescent="0.3">
      <c r="A144">
        <v>9</v>
      </c>
      <c r="B144" t="s">
        <v>199</v>
      </c>
      <c r="C144">
        <v>4</v>
      </c>
      <c r="D144" s="1">
        <v>45018.022222222222</v>
      </c>
      <c r="E144" s="1">
        <v>45018.1875</v>
      </c>
      <c r="F144" t="s">
        <v>27</v>
      </c>
      <c r="G144" t="s">
        <v>10</v>
      </c>
      <c r="H144" t="s">
        <v>15</v>
      </c>
      <c r="I144" s="2">
        <v>48.26</v>
      </c>
      <c r="J144" t="s">
        <v>19</v>
      </c>
      <c r="K144">
        <v>143</v>
      </c>
      <c r="L144" t="s">
        <v>623</v>
      </c>
      <c r="M144" t="s">
        <v>144</v>
      </c>
      <c r="Q144" s="2">
        <v>50</v>
      </c>
      <c r="R144" s="3">
        <v>45018</v>
      </c>
      <c r="S144" s="3" t="str">
        <f t="shared" si="22"/>
        <v>domingo</v>
      </c>
      <c r="T144" t="str">
        <f t="shared" si="23"/>
        <v>00:32</v>
      </c>
      <c r="U144" t="str">
        <f t="shared" si="24"/>
        <v>04:30</v>
      </c>
      <c r="V144" s="4">
        <v>0.16527777777777777</v>
      </c>
      <c r="W144" s="4">
        <f>U144-T144</f>
        <v>0.16527777777777777</v>
      </c>
      <c r="X144" s="4"/>
      <c r="Y144" s="4" t="b">
        <f t="shared" si="25"/>
        <v>0</v>
      </c>
      <c r="Z144">
        <v>16</v>
      </c>
      <c r="AA144" s="4">
        <f t="shared" si="27"/>
        <v>1.1111111111111112E-2</v>
      </c>
      <c r="AB144" s="4">
        <f t="shared" si="28"/>
        <v>0.15416666666666667</v>
      </c>
      <c r="AC144" t="str">
        <f t="shared" si="29"/>
        <v>COBRADO</v>
      </c>
      <c r="AD144" s="2">
        <f t="shared" si="26"/>
        <v>98.259999999999991</v>
      </c>
    </row>
    <row r="145" spans="1:30" x14ac:dyDescent="0.3">
      <c r="A145">
        <v>18</v>
      </c>
      <c r="B145" t="s">
        <v>200</v>
      </c>
      <c r="C145">
        <v>1</v>
      </c>
      <c r="D145" s="1">
        <v>45018.123611111114</v>
      </c>
      <c r="E145" s="1">
        <v>45018.230555555558</v>
      </c>
      <c r="F145" t="s">
        <v>27</v>
      </c>
      <c r="G145" t="s">
        <v>29</v>
      </c>
      <c r="H145" t="s">
        <v>620</v>
      </c>
      <c r="I145" s="2">
        <v>11.22</v>
      </c>
      <c r="J145" t="s">
        <v>32</v>
      </c>
      <c r="K145">
        <v>144</v>
      </c>
      <c r="L145" t="s">
        <v>623</v>
      </c>
      <c r="M145" t="s">
        <v>93</v>
      </c>
      <c r="N145" t="s">
        <v>39</v>
      </c>
      <c r="O145" t="s">
        <v>70</v>
      </c>
      <c r="P145" t="s">
        <v>69</v>
      </c>
      <c r="Q145" s="2">
        <v>185</v>
      </c>
      <c r="R145" s="3">
        <v>45018</v>
      </c>
      <c r="S145" s="3" t="str">
        <f t="shared" si="22"/>
        <v>domingo</v>
      </c>
      <c r="T145" t="str">
        <f t="shared" si="23"/>
        <v>02:58</v>
      </c>
      <c r="U145" t="str">
        <f t="shared" si="24"/>
        <v>05:32</v>
      </c>
      <c r="V145" s="4">
        <f>W145+X145</f>
        <v>0.11736111111111112</v>
      </c>
      <c r="W145" s="4">
        <v>0.10694444444444445</v>
      </c>
      <c r="X145" s="4">
        <v>1.0416666666666666E-2</v>
      </c>
      <c r="Y145" s="4" t="b">
        <f t="shared" si="25"/>
        <v>1</v>
      </c>
      <c r="Z145">
        <v>150</v>
      </c>
      <c r="AA145" s="4">
        <f t="shared" si="27"/>
        <v>0.10416666666666667</v>
      </c>
      <c r="AB145" s="4">
        <f t="shared" si="28"/>
        <v>1.3194444444444453E-2</v>
      </c>
      <c r="AC145" t="str">
        <f t="shared" si="29"/>
        <v>COBRADO</v>
      </c>
      <c r="AD145" s="2">
        <f t="shared" si="26"/>
        <v>196.22</v>
      </c>
    </row>
    <row r="146" spans="1:30" x14ac:dyDescent="0.3">
      <c r="A146">
        <v>2</v>
      </c>
      <c r="B146" t="s">
        <v>201</v>
      </c>
      <c r="C146">
        <v>5</v>
      </c>
      <c r="D146" s="1">
        <v>45018.025694444441</v>
      </c>
      <c r="E146" s="1">
        <v>45018.070833333331</v>
      </c>
      <c r="F146" t="s">
        <v>18</v>
      </c>
      <c r="G146" t="s">
        <v>29</v>
      </c>
      <c r="H146" t="s">
        <v>620</v>
      </c>
      <c r="I146" s="2">
        <v>11.32</v>
      </c>
      <c r="J146" t="s">
        <v>32</v>
      </c>
      <c r="K146">
        <v>145</v>
      </c>
      <c r="L146" t="s">
        <v>33</v>
      </c>
      <c r="M146" t="s">
        <v>225</v>
      </c>
      <c r="N146" t="s">
        <v>109</v>
      </c>
      <c r="Q146" s="2">
        <v>126</v>
      </c>
      <c r="R146" s="3">
        <v>45018</v>
      </c>
      <c r="S146" s="3" t="str">
        <f t="shared" si="22"/>
        <v>domingo</v>
      </c>
      <c r="T146" t="str">
        <f t="shared" si="23"/>
        <v>00:37</v>
      </c>
      <c r="U146" t="str">
        <f t="shared" si="24"/>
        <v>01:42</v>
      </c>
      <c r="V146" s="4">
        <f>W146+X146</f>
        <v>5.5555555555555552E-2</v>
      </c>
      <c r="W146" s="4">
        <v>4.5138888888888888E-2</v>
      </c>
      <c r="X146" s="4">
        <v>1.0416666666666666E-2</v>
      </c>
      <c r="Y146" s="4" t="b">
        <f t="shared" si="25"/>
        <v>1</v>
      </c>
      <c r="Z146">
        <v>106</v>
      </c>
      <c r="AA146" s="4">
        <f t="shared" si="27"/>
        <v>7.3611111111111113E-2</v>
      </c>
      <c r="AB146" s="4">
        <v>0</v>
      </c>
      <c r="AC146" t="str">
        <f t="shared" si="29"/>
        <v>NO COBRADO</v>
      </c>
      <c r="AD146" s="2">
        <f t="shared" si="26"/>
        <v>137.32</v>
      </c>
    </row>
    <row r="147" spans="1:30" x14ac:dyDescent="0.3">
      <c r="A147">
        <v>8</v>
      </c>
      <c r="B147" t="s">
        <v>202</v>
      </c>
      <c r="C147">
        <v>6</v>
      </c>
      <c r="D147" s="1">
        <v>45018.069444444445</v>
      </c>
      <c r="E147" s="1">
        <v>45018.120833333334</v>
      </c>
      <c r="F147" t="s">
        <v>9</v>
      </c>
      <c r="G147" t="s">
        <v>10</v>
      </c>
      <c r="H147" t="s">
        <v>620</v>
      </c>
      <c r="I147" s="2">
        <v>38.4</v>
      </c>
      <c r="J147" t="s">
        <v>11</v>
      </c>
      <c r="K147">
        <v>146</v>
      </c>
      <c r="L147" t="s">
        <v>25</v>
      </c>
      <c r="M147" t="s">
        <v>138</v>
      </c>
      <c r="Q147" s="2">
        <v>62</v>
      </c>
      <c r="R147" s="3">
        <v>45018</v>
      </c>
      <c r="S147" s="3" t="str">
        <f t="shared" si="22"/>
        <v>domingo</v>
      </c>
      <c r="T147" t="str">
        <f t="shared" si="23"/>
        <v>01:40</v>
      </c>
      <c r="U147" t="str">
        <f t="shared" si="24"/>
        <v>02:54</v>
      </c>
      <c r="V147" s="4">
        <v>5.1388888888888887E-2</v>
      </c>
      <c r="W147" s="4">
        <f>U147-T147</f>
        <v>5.1388888888888887E-2</v>
      </c>
      <c r="X147" s="4"/>
      <c r="Y147" s="4" t="b">
        <f t="shared" si="25"/>
        <v>0</v>
      </c>
      <c r="Z147">
        <v>47</v>
      </c>
      <c r="AA147" s="4">
        <f t="shared" si="27"/>
        <v>3.2638888888888891E-2</v>
      </c>
      <c r="AB147" s="4">
        <f t="shared" si="28"/>
        <v>1.8749999999999996E-2</v>
      </c>
      <c r="AC147" t="str">
        <f t="shared" si="29"/>
        <v>COBRADO</v>
      </c>
      <c r="AD147" s="2">
        <f t="shared" si="26"/>
        <v>100.4</v>
      </c>
    </row>
    <row r="148" spans="1:30" x14ac:dyDescent="0.3">
      <c r="A148">
        <v>5</v>
      </c>
      <c r="B148" t="s">
        <v>203</v>
      </c>
      <c r="C148">
        <v>4</v>
      </c>
      <c r="D148" s="1">
        <v>45018.137499999997</v>
      </c>
      <c r="E148" s="1">
        <v>45018.206944444442</v>
      </c>
      <c r="F148" t="s">
        <v>9</v>
      </c>
      <c r="G148" t="s">
        <v>14</v>
      </c>
      <c r="H148" t="s">
        <v>620</v>
      </c>
      <c r="I148" s="2">
        <v>27.14</v>
      </c>
      <c r="J148" t="s">
        <v>11</v>
      </c>
      <c r="K148">
        <v>147</v>
      </c>
      <c r="L148" t="s">
        <v>16</v>
      </c>
      <c r="M148" t="s">
        <v>62</v>
      </c>
      <c r="N148" t="s">
        <v>103</v>
      </c>
      <c r="Q148" s="2">
        <v>84</v>
      </c>
      <c r="R148" s="3">
        <v>45018</v>
      </c>
      <c r="S148" s="3" t="str">
        <f t="shared" si="22"/>
        <v>domingo</v>
      </c>
      <c r="T148" t="str">
        <f t="shared" si="23"/>
        <v>03:18</v>
      </c>
      <c r="U148" t="str">
        <f t="shared" si="24"/>
        <v>04:58</v>
      </c>
      <c r="V148" s="4">
        <v>6.944444444444442E-2</v>
      </c>
      <c r="W148" s="4">
        <f>U148-T148</f>
        <v>6.944444444444442E-2</v>
      </c>
      <c r="X148" s="4"/>
      <c r="Y148" s="4" t="b">
        <f t="shared" si="25"/>
        <v>0</v>
      </c>
      <c r="Z148">
        <v>33</v>
      </c>
      <c r="AA148" s="4">
        <f t="shared" si="27"/>
        <v>2.2916666666666665E-2</v>
      </c>
      <c r="AB148" s="4">
        <f t="shared" si="28"/>
        <v>4.6527777777777751E-2</v>
      </c>
      <c r="AC148" t="str">
        <f t="shared" si="29"/>
        <v>COBRADO</v>
      </c>
      <c r="AD148" s="2">
        <f t="shared" si="26"/>
        <v>111.14</v>
      </c>
    </row>
    <row r="149" spans="1:30" x14ac:dyDescent="0.3">
      <c r="A149">
        <v>10</v>
      </c>
      <c r="B149" t="s">
        <v>204</v>
      </c>
      <c r="C149">
        <v>6</v>
      </c>
      <c r="D149" s="1">
        <v>45018.161111111112</v>
      </c>
      <c r="E149" s="1">
        <v>45018.249305555553</v>
      </c>
      <c r="F149" t="s">
        <v>9</v>
      </c>
      <c r="G149" t="s">
        <v>10</v>
      </c>
      <c r="H149" t="s">
        <v>621</v>
      </c>
      <c r="I149" s="2">
        <v>46.26</v>
      </c>
      <c r="J149" t="s">
        <v>32</v>
      </c>
      <c r="K149">
        <v>148</v>
      </c>
      <c r="L149" t="s">
        <v>16</v>
      </c>
      <c r="M149" t="s">
        <v>46</v>
      </c>
      <c r="N149" t="s">
        <v>69</v>
      </c>
      <c r="O149" t="s">
        <v>66</v>
      </c>
      <c r="P149" t="s">
        <v>59</v>
      </c>
      <c r="Q149" s="2">
        <v>212</v>
      </c>
      <c r="R149" s="3">
        <v>45018</v>
      </c>
      <c r="S149" s="3" t="str">
        <f t="shared" si="22"/>
        <v>domingo</v>
      </c>
      <c r="T149" t="str">
        <f t="shared" si="23"/>
        <v>03:52</v>
      </c>
      <c r="U149" t="str">
        <f t="shared" si="24"/>
        <v>05:59</v>
      </c>
      <c r="V149" s="4">
        <f>W149+X149</f>
        <v>9.8611111111111108E-2</v>
      </c>
      <c r="W149" s="4">
        <v>8.8194444444444436E-2</v>
      </c>
      <c r="X149" s="4">
        <v>1.0416666666666666E-2</v>
      </c>
      <c r="Y149" s="4" t="b">
        <f t="shared" si="25"/>
        <v>1</v>
      </c>
      <c r="Z149">
        <v>159</v>
      </c>
      <c r="AA149" s="4">
        <f t="shared" si="27"/>
        <v>0.11041666666666666</v>
      </c>
      <c r="AB149" s="4">
        <v>0</v>
      </c>
      <c r="AC149" t="str">
        <f t="shared" si="29"/>
        <v>NO COBRADO</v>
      </c>
      <c r="AD149" s="2">
        <f t="shared" si="26"/>
        <v>258.26</v>
      </c>
    </row>
    <row r="150" spans="1:30" x14ac:dyDescent="0.3">
      <c r="A150">
        <v>18</v>
      </c>
      <c r="B150" t="s">
        <v>205</v>
      </c>
      <c r="C150">
        <v>4</v>
      </c>
      <c r="D150" s="1">
        <v>45018.065972222219</v>
      </c>
      <c r="E150" s="1">
        <v>45018.201388888891</v>
      </c>
      <c r="F150" t="s">
        <v>24</v>
      </c>
      <c r="G150" t="s">
        <v>14</v>
      </c>
      <c r="H150" t="s">
        <v>620</v>
      </c>
      <c r="I150" s="2">
        <v>15.92</v>
      </c>
      <c r="J150" t="s">
        <v>32</v>
      </c>
      <c r="K150">
        <v>149</v>
      </c>
      <c r="L150" t="s">
        <v>20</v>
      </c>
      <c r="M150" t="s">
        <v>74</v>
      </c>
      <c r="N150" t="s">
        <v>109</v>
      </c>
      <c r="O150" t="s">
        <v>56</v>
      </c>
      <c r="P150" t="s">
        <v>70</v>
      </c>
      <c r="Q150" s="2">
        <v>226</v>
      </c>
      <c r="R150" s="3">
        <v>45018</v>
      </c>
      <c r="S150" s="3" t="str">
        <f t="shared" si="22"/>
        <v>domingo</v>
      </c>
      <c r="T150" t="str">
        <f t="shared" si="23"/>
        <v>01:35</v>
      </c>
      <c r="U150" t="str">
        <f t="shared" si="24"/>
        <v>04:50</v>
      </c>
      <c r="V150" s="4">
        <f>W150+X150</f>
        <v>0.14583333333333334</v>
      </c>
      <c r="W150" s="4">
        <v>0.13541666666666669</v>
      </c>
      <c r="X150" s="4">
        <v>1.0416666666666666E-2</v>
      </c>
      <c r="Y150" s="4" t="b">
        <f t="shared" si="25"/>
        <v>1</v>
      </c>
      <c r="Z150">
        <v>139</v>
      </c>
      <c r="AA150" s="4">
        <f t="shared" si="27"/>
        <v>9.6527777777777782E-2</v>
      </c>
      <c r="AB150" s="4">
        <f t="shared" si="28"/>
        <v>4.9305555555555561E-2</v>
      </c>
      <c r="AC150" t="str">
        <f t="shared" si="29"/>
        <v>COBRADO</v>
      </c>
      <c r="AD150" s="2">
        <f t="shared" si="26"/>
        <v>241.92</v>
      </c>
    </row>
    <row r="151" spans="1:30" x14ac:dyDescent="0.3">
      <c r="A151">
        <v>18</v>
      </c>
      <c r="B151" t="s">
        <v>206</v>
      </c>
      <c r="C151">
        <v>6</v>
      </c>
      <c r="D151" s="1">
        <v>45018.025694444441</v>
      </c>
      <c r="E151" s="1">
        <v>45018.131944444445</v>
      </c>
      <c r="F151" t="s">
        <v>13</v>
      </c>
      <c r="G151" t="s">
        <v>10</v>
      </c>
      <c r="H151" t="s">
        <v>621</v>
      </c>
      <c r="I151" s="2">
        <v>48.43</v>
      </c>
      <c r="J151" t="s">
        <v>19</v>
      </c>
      <c r="K151">
        <v>150</v>
      </c>
      <c r="L151" t="s">
        <v>78</v>
      </c>
      <c r="M151" t="s">
        <v>225</v>
      </c>
      <c r="N151" t="s">
        <v>48</v>
      </c>
      <c r="O151" t="s">
        <v>66</v>
      </c>
      <c r="Q151" s="2">
        <v>150</v>
      </c>
      <c r="R151" s="3">
        <v>45018</v>
      </c>
      <c r="S151" s="3" t="str">
        <f t="shared" si="22"/>
        <v>domingo</v>
      </c>
      <c r="T151" t="str">
        <f t="shared" si="23"/>
        <v>00:37</v>
      </c>
      <c r="U151" t="str">
        <f t="shared" si="24"/>
        <v>03:10</v>
      </c>
      <c r="V151" s="4">
        <v>0.10625000000000001</v>
      </c>
      <c r="W151" s="4">
        <f>U151-T151</f>
        <v>0.10625000000000001</v>
      </c>
      <c r="X151" s="4"/>
      <c r="Y151" s="4" t="b">
        <f t="shared" si="25"/>
        <v>0</v>
      </c>
      <c r="Z151">
        <v>106</v>
      </c>
      <c r="AA151" s="4">
        <f t="shared" si="27"/>
        <v>7.3611111111111113E-2</v>
      </c>
      <c r="AB151" s="4">
        <f t="shared" si="28"/>
        <v>3.2638888888888898E-2</v>
      </c>
      <c r="AC151" t="str">
        <f t="shared" si="29"/>
        <v>COBRADO</v>
      </c>
      <c r="AD151" s="2">
        <f t="shared" si="26"/>
        <v>198.43</v>
      </c>
    </row>
    <row r="152" spans="1:30" x14ac:dyDescent="0.3">
      <c r="A152">
        <v>6</v>
      </c>
      <c r="B152" t="s">
        <v>207</v>
      </c>
      <c r="C152">
        <v>2</v>
      </c>
      <c r="D152" s="1">
        <v>45018.135416666664</v>
      </c>
      <c r="E152" s="1">
        <v>45018.286805555559</v>
      </c>
      <c r="F152" t="s">
        <v>27</v>
      </c>
      <c r="G152" t="s">
        <v>29</v>
      </c>
      <c r="H152" t="s">
        <v>620</v>
      </c>
      <c r="I152" s="2">
        <v>41.51</v>
      </c>
      <c r="J152" t="s">
        <v>32</v>
      </c>
      <c r="K152">
        <v>151</v>
      </c>
      <c r="L152" t="s">
        <v>55</v>
      </c>
      <c r="M152" t="s">
        <v>222</v>
      </c>
      <c r="N152" t="s">
        <v>51</v>
      </c>
      <c r="Q152" s="2">
        <v>132</v>
      </c>
      <c r="R152" s="3">
        <v>45018</v>
      </c>
      <c r="S152" s="3" t="str">
        <f t="shared" si="22"/>
        <v>domingo</v>
      </c>
      <c r="T152" t="str">
        <f t="shared" si="23"/>
        <v>03:15</v>
      </c>
      <c r="U152" t="str">
        <f t="shared" si="24"/>
        <v>06:53</v>
      </c>
      <c r="V152" s="4">
        <f>W152+X152</f>
        <v>0.16180555555555554</v>
      </c>
      <c r="W152" s="4">
        <v>0.15138888888888888</v>
      </c>
      <c r="X152" s="4">
        <v>1.0416666666666666E-2</v>
      </c>
      <c r="Y152" s="4" t="b">
        <f t="shared" si="25"/>
        <v>1</v>
      </c>
      <c r="Z152">
        <v>19</v>
      </c>
      <c r="AA152" s="4">
        <f t="shared" si="27"/>
        <v>1.3194444444444444E-2</v>
      </c>
      <c r="AB152" s="4">
        <f t="shared" si="28"/>
        <v>0.14861111111111108</v>
      </c>
      <c r="AC152" t="str">
        <f t="shared" si="29"/>
        <v>COBRADO</v>
      </c>
      <c r="AD152" s="2">
        <f t="shared" si="26"/>
        <v>173.51</v>
      </c>
    </row>
    <row r="153" spans="1:30" x14ac:dyDescent="0.3">
      <c r="A153">
        <v>5</v>
      </c>
      <c r="B153" t="s">
        <v>208</v>
      </c>
      <c r="C153">
        <v>6</v>
      </c>
      <c r="D153" s="1">
        <v>45018.051388888889</v>
      </c>
      <c r="E153" s="1">
        <v>45018.119444444441</v>
      </c>
      <c r="F153" t="s">
        <v>27</v>
      </c>
      <c r="G153" t="s">
        <v>10</v>
      </c>
      <c r="H153" t="s">
        <v>621</v>
      </c>
      <c r="I153" s="2">
        <v>25.57</v>
      </c>
      <c r="J153" t="s">
        <v>11</v>
      </c>
      <c r="K153">
        <v>152</v>
      </c>
      <c r="L153" t="s">
        <v>55</v>
      </c>
      <c r="M153" t="s">
        <v>53</v>
      </c>
      <c r="Q153" s="2">
        <v>56</v>
      </c>
      <c r="R153" s="3">
        <v>45018</v>
      </c>
      <c r="S153" s="3" t="str">
        <f t="shared" si="22"/>
        <v>domingo</v>
      </c>
      <c r="T153" t="str">
        <f t="shared" si="23"/>
        <v>01:14</v>
      </c>
      <c r="U153" t="str">
        <f t="shared" si="24"/>
        <v>02:52</v>
      </c>
      <c r="V153" s="4">
        <v>6.8055555555555564E-2</v>
      </c>
      <c r="W153" s="4">
        <f>U153-T153</f>
        <v>6.8055555555555564E-2</v>
      </c>
      <c r="X153" s="4"/>
      <c r="Y153" s="4" t="b">
        <f t="shared" si="25"/>
        <v>0</v>
      </c>
      <c r="Z153">
        <v>12</v>
      </c>
      <c r="AA153" s="4">
        <f t="shared" si="27"/>
        <v>8.3333333333333332E-3</v>
      </c>
      <c r="AB153" s="4">
        <f t="shared" si="28"/>
        <v>5.9722222222222232E-2</v>
      </c>
      <c r="AC153" t="str">
        <f t="shared" si="29"/>
        <v>COBRADO</v>
      </c>
      <c r="AD153" s="2">
        <f t="shared" si="26"/>
        <v>81.569999999999993</v>
      </c>
    </row>
    <row r="154" spans="1:30" x14ac:dyDescent="0.3">
      <c r="A154">
        <v>10</v>
      </c>
      <c r="B154" t="s">
        <v>95</v>
      </c>
      <c r="C154">
        <v>1</v>
      </c>
      <c r="D154" s="1">
        <v>45018.129166666666</v>
      </c>
      <c r="E154" s="1">
        <v>45018.226388888892</v>
      </c>
      <c r="F154" t="s">
        <v>18</v>
      </c>
      <c r="G154" t="s">
        <v>14</v>
      </c>
      <c r="H154" t="s">
        <v>621</v>
      </c>
      <c r="I154" s="2">
        <v>42.84</v>
      </c>
      <c r="J154" t="s">
        <v>32</v>
      </c>
      <c r="K154">
        <v>153</v>
      </c>
      <c r="L154" t="s">
        <v>25</v>
      </c>
      <c r="M154" t="s">
        <v>283</v>
      </c>
      <c r="N154" t="s">
        <v>38</v>
      </c>
      <c r="O154" t="s">
        <v>58</v>
      </c>
      <c r="Q154" s="2">
        <v>203</v>
      </c>
      <c r="R154" s="3">
        <v>45018</v>
      </c>
      <c r="S154" s="3" t="str">
        <f t="shared" si="22"/>
        <v>domingo</v>
      </c>
      <c r="T154" t="str">
        <f t="shared" si="23"/>
        <v>03:06</v>
      </c>
      <c r="U154" t="str">
        <f t="shared" si="24"/>
        <v>05:26</v>
      </c>
      <c r="V154" s="4">
        <f>W154+X154</f>
        <v>0.10763888888888888</v>
      </c>
      <c r="W154" s="4">
        <v>9.722222222222221E-2</v>
      </c>
      <c r="X154" s="4">
        <v>1.0416666666666666E-2</v>
      </c>
      <c r="Y154" s="4" t="b">
        <f t="shared" si="25"/>
        <v>1</v>
      </c>
      <c r="Z154">
        <v>89</v>
      </c>
      <c r="AA154" s="4">
        <f t="shared" si="27"/>
        <v>6.1805555555555558E-2</v>
      </c>
      <c r="AB154" s="4">
        <f t="shared" si="28"/>
        <v>4.5833333333333323E-2</v>
      </c>
      <c r="AC154" t="str">
        <f t="shared" si="29"/>
        <v>COBRADO</v>
      </c>
      <c r="AD154" s="2">
        <f t="shared" si="26"/>
        <v>245.84</v>
      </c>
    </row>
    <row r="155" spans="1:30" x14ac:dyDescent="0.3">
      <c r="A155">
        <v>11</v>
      </c>
      <c r="B155" t="s">
        <v>209</v>
      </c>
      <c r="C155">
        <v>6</v>
      </c>
      <c r="D155" s="1">
        <v>45018.089583333334</v>
      </c>
      <c r="E155" s="1">
        <v>45018.15</v>
      </c>
      <c r="F155" t="s">
        <v>13</v>
      </c>
      <c r="G155" t="s">
        <v>14</v>
      </c>
      <c r="H155" t="s">
        <v>620</v>
      </c>
      <c r="I155" s="2">
        <v>17.2</v>
      </c>
      <c r="J155" t="s">
        <v>19</v>
      </c>
      <c r="K155">
        <v>154</v>
      </c>
      <c r="L155" t="s">
        <v>55</v>
      </c>
      <c r="M155" t="s">
        <v>93</v>
      </c>
      <c r="N155" t="s">
        <v>56</v>
      </c>
      <c r="Q155" s="2">
        <v>144</v>
      </c>
      <c r="R155" s="3">
        <v>45018</v>
      </c>
      <c r="S155" s="3" t="str">
        <f t="shared" si="22"/>
        <v>domingo</v>
      </c>
      <c r="T155" t="str">
        <f t="shared" si="23"/>
        <v>02:09</v>
      </c>
      <c r="U155" t="str">
        <f t="shared" si="24"/>
        <v>03:36</v>
      </c>
      <c r="V155" s="4">
        <v>6.041666666666666E-2</v>
      </c>
      <c r="W155" s="4">
        <f>U155-T155</f>
        <v>6.041666666666666E-2</v>
      </c>
      <c r="X155" s="4"/>
      <c r="Y155" s="4" t="b">
        <f t="shared" si="25"/>
        <v>0</v>
      </c>
      <c r="Z155">
        <v>82</v>
      </c>
      <c r="AA155" s="4">
        <f t="shared" si="27"/>
        <v>5.6944444444444443E-2</v>
      </c>
      <c r="AB155" s="4">
        <f t="shared" si="28"/>
        <v>3.4722222222222168E-3</v>
      </c>
      <c r="AC155" t="str">
        <f t="shared" si="29"/>
        <v>COBRADO</v>
      </c>
      <c r="AD155" s="2">
        <f t="shared" si="26"/>
        <v>161.19999999999999</v>
      </c>
    </row>
    <row r="156" spans="1:30" x14ac:dyDescent="0.3">
      <c r="A156">
        <v>7</v>
      </c>
      <c r="B156" t="s">
        <v>210</v>
      </c>
      <c r="C156">
        <v>2</v>
      </c>
      <c r="D156" s="1">
        <v>45018.078472222223</v>
      </c>
      <c r="E156" s="1">
        <v>45018.197222222225</v>
      </c>
      <c r="F156" t="s">
        <v>24</v>
      </c>
      <c r="G156" t="s">
        <v>10</v>
      </c>
      <c r="H156" t="s">
        <v>620</v>
      </c>
      <c r="I156" s="2">
        <v>25.72</v>
      </c>
      <c r="J156" t="s">
        <v>11</v>
      </c>
      <c r="K156">
        <v>155</v>
      </c>
      <c r="L156" t="s">
        <v>33</v>
      </c>
      <c r="M156" t="s">
        <v>128</v>
      </c>
      <c r="N156" t="s">
        <v>21</v>
      </c>
      <c r="O156" t="s">
        <v>66</v>
      </c>
      <c r="Q156" s="2">
        <v>136</v>
      </c>
      <c r="R156" s="3">
        <v>45018</v>
      </c>
      <c r="S156" s="3" t="str">
        <f t="shared" si="22"/>
        <v>domingo</v>
      </c>
      <c r="T156" t="str">
        <f t="shared" si="23"/>
        <v>01:53</v>
      </c>
      <c r="U156" t="str">
        <f t="shared" si="24"/>
        <v>04:44</v>
      </c>
      <c r="V156" s="4">
        <v>0.11874999999999999</v>
      </c>
      <c r="W156" s="4">
        <f>U156-T156</f>
        <v>0.11874999999999999</v>
      </c>
      <c r="X156" s="4"/>
      <c r="Y156" s="4" t="b">
        <f t="shared" si="25"/>
        <v>0</v>
      </c>
      <c r="Z156">
        <v>100</v>
      </c>
      <c r="AA156" s="4">
        <f t="shared" si="27"/>
        <v>6.9444444444444448E-2</v>
      </c>
      <c r="AB156" s="4">
        <f t="shared" si="28"/>
        <v>4.9305555555555547E-2</v>
      </c>
      <c r="AC156" t="str">
        <f t="shared" si="29"/>
        <v>COBRADO</v>
      </c>
      <c r="AD156" s="2">
        <f t="shared" si="26"/>
        <v>161.72</v>
      </c>
    </row>
    <row r="157" spans="1:30" x14ac:dyDescent="0.3">
      <c r="A157">
        <v>6</v>
      </c>
      <c r="B157" t="s">
        <v>211</v>
      </c>
      <c r="C157">
        <v>4</v>
      </c>
      <c r="D157" s="1">
        <v>45018.027777777781</v>
      </c>
      <c r="E157" s="1">
        <v>45018.178472222222</v>
      </c>
      <c r="F157" t="s">
        <v>9</v>
      </c>
      <c r="G157" t="s">
        <v>29</v>
      </c>
      <c r="H157" t="s">
        <v>620</v>
      </c>
      <c r="I157" s="2">
        <v>19.03</v>
      </c>
      <c r="J157" t="s">
        <v>19</v>
      </c>
      <c r="K157">
        <v>156</v>
      </c>
      <c r="L157" t="s">
        <v>622</v>
      </c>
      <c r="M157" t="s">
        <v>53</v>
      </c>
      <c r="Q157" s="2">
        <v>56</v>
      </c>
      <c r="R157" s="3">
        <v>45018</v>
      </c>
      <c r="S157" s="3" t="str">
        <f t="shared" si="22"/>
        <v>domingo</v>
      </c>
      <c r="T157" t="str">
        <f t="shared" si="23"/>
        <v>00:40</v>
      </c>
      <c r="U157" t="str">
        <f t="shared" si="24"/>
        <v>04:17</v>
      </c>
      <c r="V157" s="4">
        <v>0.15069444444444446</v>
      </c>
      <c r="W157" s="4">
        <f>U157-T157</f>
        <v>0.15069444444444446</v>
      </c>
      <c r="X157" s="4"/>
      <c r="Y157" s="4" t="b">
        <f t="shared" si="25"/>
        <v>0</v>
      </c>
      <c r="Z157">
        <v>6</v>
      </c>
      <c r="AA157" s="4">
        <f t="shared" si="27"/>
        <v>4.1666666666666666E-3</v>
      </c>
      <c r="AB157" s="4">
        <f t="shared" si="28"/>
        <v>0.14652777777777778</v>
      </c>
      <c r="AC157" t="str">
        <f t="shared" si="29"/>
        <v>COBRADO</v>
      </c>
      <c r="AD157" s="2">
        <f t="shared" si="26"/>
        <v>75.03</v>
      </c>
    </row>
    <row r="158" spans="1:30" x14ac:dyDescent="0.3">
      <c r="A158">
        <v>13</v>
      </c>
      <c r="B158" t="s">
        <v>212</v>
      </c>
      <c r="C158">
        <v>5</v>
      </c>
      <c r="D158" s="1">
        <v>45018.140277777777</v>
      </c>
      <c r="E158" s="1">
        <v>45018.260416666664</v>
      </c>
      <c r="F158" t="s">
        <v>9</v>
      </c>
      <c r="G158" t="s">
        <v>14</v>
      </c>
      <c r="H158" t="s">
        <v>620</v>
      </c>
      <c r="I158" s="2">
        <v>28.48</v>
      </c>
      <c r="J158" t="s">
        <v>32</v>
      </c>
      <c r="K158">
        <v>157</v>
      </c>
      <c r="L158" t="s">
        <v>623</v>
      </c>
      <c r="M158" t="s">
        <v>144</v>
      </c>
      <c r="N158" t="s">
        <v>35</v>
      </c>
      <c r="O158" t="s">
        <v>109</v>
      </c>
      <c r="P158" t="s">
        <v>22</v>
      </c>
      <c r="Q158" s="2">
        <v>271</v>
      </c>
      <c r="R158" s="3">
        <v>45018</v>
      </c>
      <c r="S158" s="3" t="str">
        <f t="shared" si="22"/>
        <v>domingo</v>
      </c>
      <c r="T158" t="str">
        <f t="shared" si="23"/>
        <v>03:22</v>
      </c>
      <c r="U158" t="str">
        <f t="shared" si="24"/>
        <v>06:15</v>
      </c>
      <c r="V158" s="4">
        <f>W158+X158</f>
        <v>0.13055555555555556</v>
      </c>
      <c r="W158" s="4">
        <v>0.12013888888888891</v>
      </c>
      <c r="X158" s="4">
        <v>1.0416666666666666E-2</v>
      </c>
      <c r="Y158" s="4" t="b">
        <f t="shared" si="25"/>
        <v>1</v>
      </c>
      <c r="Z158">
        <v>150</v>
      </c>
      <c r="AA158" s="4">
        <f t="shared" si="27"/>
        <v>0.10416666666666667</v>
      </c>
      <c r="AB158" s="4">
        <f t="shared" si="28"/>
        <v>2.6388888888888892E-2</v>
      </c>
      <c r="AC158" t="str">
        <f t="shared" si="29"/>
        <v>COBRADO</v>
      </c>
      <c r="AD158" s="2">
        <f t="shared" si="26"/>
        <v>299.48</v>
      </c>
    </row>
    <row r="159" spans="1:30" x14ac:dyDescent="0.3">
      <c r="A159">
        <v>5</v>
      </c>
      <c r="B159" t="s">
        <v>213</v>
      </c>
      <c r="C159">
        <v>5</v>
      </c>
      <c r="D159" s="1">
        <v>45018.114583333336</v>
      </c>
      <c r="E159" s="1">
        <v>45018.165972222225</v>
      </c>
      <c r="F159" t="s">
        <v>9</v>
      </c>
      <c r="G159" t="s">
        <v>10</v>
      </c>
      <c r="H159" t="s">
        <v>620</v>
      </c>
      <c r="I159" s="2">
        <v>48.75</v>
      </c>
      <c r="J159" t="s">
        <v>19</v>
      </c>
      <c r="K159">
        <v>158</v>
      </c>
      <c r="L159" t="s">
        <v>61</v>
      </c>
      <c r="M159" t="s">
        <v>134</v>
      </c>
      <c r="N159" t="s">
        <v>59</v>
      </c>
      <c r="O159" t="s">
        <v>22</v>
      </c>
      <c r="P159" t="s">
        <v>44</v>
      </c>
      <c r="Q159" s="2">
        <v>310</v>
      </c>
      <c r="R159" s="3">
        <v>45018</v>
      </c>
      <c r="S159" s="3" t="str">
        <f t="shared" si="22"/>
        <v>domingo</v>
      </c>
      <c r="T159" t="str">
        <f t="shared" si="23"/>
        <v>02:45</v>
      </c>
      <c r="U159" t="str">
        <f t="shared" si="24"/>
        <v>03:59</v>
      </c>
      <c r="V159" s="4">
        <v>5.1388888888888887E-2</v>
      </c>
      <c r="W159" s="4">
        <f>U159-T159</f>
        <v>5.1388888888888887E-2</v>
      </c>
      <c r="X159" s="4"/>
      <c r="Y159" s="4" t="b">
        <f t="shared" si="25"/>
        <v>0</v>
      </c>
      <c r="Z159">
        <v>135</v>
      </c>
      <c r="AA159" s="4">
        <f t="shared" si="27"/>
        <v>9.375E-2</v>
      </c>
      <c r="AB159" s="4">
        <v>0</v>
      </c>
      <c r="AC159" t="str">
        <f t="shared" si="29"/>
        <v>NO COBRADO</v>
      </c>
      <c r="AD159" s="2">
        <f t="shared" si="26"/>
        <v>358.75</v>
      </c>
    </row>
    <row r="160" spans="1:30" x14ac:dyDescent="0.3">
      <c r="A160">
        <v>16</v>
      </c>
      <c r="B160" t="s">
        <v>214</v>
      </c>
      <c r="C160">
        <v>1</v>
      </c>
      <c r="D160" s="1">
        <v>45018.006944444445</v>
      </c>
      <c r="E160" s="1">
        <v>45018.052083333336</v>
      </c>
      <c r="F160" t="s">
        <v>9</v>
      </c>
      <c r="G160" t="s">
        <v>14</v>
      </c>
      <c r="H160" t="s">
        <v>620</v>
      </c>
      <c r="I160" s="2">
        <v>47.81</v>
      </c>
      <c r="J160" t="s">
        <v>32</v>
      </c>
      <c r="K160">
        <v>159</v>
      </c>
      <c r="L160" t="s">
        <v>20</v>
      </c>
      <c r="M160" t="s">
        <v>46</v>
      </c>
      <c r="N160" t="s">
        <v>21</v>
      </c>
      <c r="O160" t="s">
        <v>56</v>
      </c>
      <c r="P160" t="s">
        <v>48</v>
      </c>
      <c r="Q160" s="2">
        <v>253</v>
      </c>
      <c r="R160" s="3">
        <v>45018</v>
      </c>
      <c r="S160" s="3" t="str">
        <f t="shared" si="22"/>
        <v>domingo</v>
      </c>
      <c r="T160" t="str">
        <f t="shared" si="23"/>
        <v>00:10</v>
      </c>
      <c r="U160" t="str">
        <f t="shared" si="24"/>
        <v>01:15</v>
      </c>
      <c r="V160" s="4">
        <f>W160+X160</f>
        <v>5.5555555555555559E-2</v>
      </c>
      <c r="W160" s="4">
        <v>4.5138888888888895E-2</v>
      </c>
      <c r="X160" s="4">
        <v>1.0416666666666666E-2</v>
      </c>
      <c r="Y160" s="4" t="b">
        <f t="shared" si="25"/>
        <v>1</v>
      </c>
      <c r="Z160">
        <v>74</v>
      </c>
      <c r="AA160" s="4">
        <f t="shared" si="27"/>
        <v>5.1388888888888887E-2</v>
      </c>
      <c r="AB160" s="4">
        <f t="shared" si="28"/>
        <v>4.1666666666666727E-3</v>
      </c>
      <c r="AC160" t="str">
        <f t="shared" si="29"/>
        <v>COBRADO</v>
      </c>
      <c r="AD160" s="2">
        <f t="shared" si="26"/>
        <v>300.81</v>
      </c>
    </row>
    <row r="161" spans="1:30" x14ac:dyDescent="0.3">
      <c r="A161">
        <v>19</v>
      </c>
      <c r="B161" t="s">
        <v>215</v>
      </c>
      <c r="C161">
        <v>6</v>
      </c>
      <c r="D161" s="1">
        <v>45018.04583333333</v>
      </c>
      <c r="E161" s="1">
        <v>45018.189583333333</v>
      </c>
      <c r="F161" t="s">
        <v>18</v>
      </c>
      <c r="G161" t="s">
        <v>10</v>
      </c>
      <c r="H161" t="s">
        <v>620</v>
      </c>
      <c r="I161" s="2">
        <v>26.02</v>
      </c>
      <c r="J161" t="s">
        <v>11</v>
      </c>
      <c r="K161">
        <v>160</v>
      </c>
      <c r="L161" t="s">
        <v>16</v>
      </c>
      <c r="M161" t="s">
        <v>93</v>
      </c>
      <c r="N161" t="s">
        <v>38</v>
      </c>
      <c r="Q161" s="2">
        <v>156</v>
      </c>
      <c r="R161" s="3">
        <v>45018</v>
      </c>
      <c r="S161" s="3" t="str">
        <f t="shared" si="22"/>
        <v>domingo</v>
      </c>
      <c r="T161" t="str">
        <f t="shared" si="23"/>
        <v>01:06</v>
      </c>
      <c r="U161" t="str">
        <f t="shared" si="24"/>
        <v>04:33</v>
      </c>
      <c r="V161" s="4">
        <v>0.14374999999999999</v>
      </c>
      <c r="W161" s="4">
        <f>U161-T161</f>
        <v>0.14374999999999999</v>
      </c>
      <c r="X161" s="4"/>
      <c r="Y161" s="4" t="b">
        <f t="shared" si="25"/>
        <v>0</v>
      </c>
      <c r="Z161">
        <v>67</v>
      </c>
      <c r="AA161" s="4">
        <f t="shared" si="27"/>
        <v>4.6527777777777779E-2</v>
      </c>
      <c r="AB161" s="4">
        <f t="shared" si="28"/>
        <v>9.722222222222221E-2</v>
      </c>
      <c r="AC161" t="str">
        <f t="shared" si="29"/>
        <v>COBRADO</v>
      </c>
      <c r="AD161" s="2">
        <f t="shared" si="26"/>
        <v>182.02</v>
      </c>
    </row>
    <row r="162" spans="1:30" x14ac:dyDescent="0.3">
      <c r="A162">
        <v>13</v>
      </c>
      <c r="B162" t="s">
        <v>216</v>
      </c>
      <c r="C162">
        <v>6</v>
      </c>
      <c r="D162" s="1">
        <v>45018.03125</v>
      </c>
      <c r="E162" s="1">
        <v>45018.182638888888</v>
      </c>
      <c r="F162" t="s">
        <v>18</v>
      </c>
      <c r="G162" t="s">
        <v>10</v>
      </c>
      <c r="H162" t="s">
        <v>620</v>
      </c>
      <c r="I162" s="2">
        <v>18.86</v>
      </c>
      <c r="J162" t="s">
        <v>11</v>
      </c>
      <c r="K162">
        <v>161</v>
      </c>
      <c r="L162" t="s">
        <v>25</v>
      </c>
      <c r="M162" t="s">
        <v>53</v>
      </c>
      <c r="Q162" s="2">
        <v>84</v>
      </c>
      <c r="R162" s="3">
        <v>45018</v>
      </c>
      <c r="S162" s="3" t="str">
        <f t="shared" si="22"/>
        <v>domingo</v>
      </c>
      <c r="T162" t="str">
        <f t="shared" si="23"/>
        <v>00:45</v>
      </c>
      <c r="U162" t="str">
        <f t="shared" si="24"/>
        <v>04:23</v>
      </c>
      <c r="V162" s="4">
        <v>0.15138888888888888</v>
      </c>
      <c r="W162" s="4">
        <f>U162-T162</f>
        <v>0.15138888888888888</v>
      </c>
      <c r="X162" s="4"/>
      <c r="Y162" s="4" t="b">
        <f t="shared" si="25"/>
        <v>0</v>
      </c>
      <c r="Z162">
        <v>57</v>
      </c>
      <c r="AA162" s="4">
        <f t="shared" si="27"/>
        <v>3.9583333333333331E-2</v>
      </c>
      <c r="AB162" s="4">
        <f t="shared" si="28"/>
        <v>0.11180555555555555</v>
      </c>
      <c r="AC162" t="str">
        <f t="shared" si="29"/>
        <v>COBRADO</v>
      </c>
      <c r="AD162" s="2">
        <f t="shared" si="26"/>
        <v>102.86</v>
      </c>
    </row>
    <row r="163" spans="1:30" x14ac:dyDescent="0.3">
      <c r="A163">
        <v>14</v>
      </c>
      <c r="B163" t="s">
        <v>217</v>
      </c>
      <c r="C163">
        <v>4</v>
      </c>
      <c r="D163" s="1">
        <v>45018.039583333331</v>
      </c>
      <c r="E163" s="1">
        <v>45018.106944444444</v>
      </c>
      <c r="F163" t="s">
        <v>13</v>
      </c>
      <c r="G163" t="s">
        <v>10</v>
      </c>
      <c r="H163" t="s">
        <v>620</v>
      </c>
      <c r="I163" s="2">
        <v>17.55</v>
      </c>
      <c r="J163" t="s">
        <v>11</v>
      </c>
      <c r="K163">
        <v>162</v>
      </c>
      <c r="L163" t="s">
        <v>25</v>
      </c>
      <c r="M163" t="s">
        <v>180</v>
      </c>
      <c r="Q163" s="2">
        <v>72</v>
      </c>
      <c r="R163" s="3">
        <v>45018</v>
      </c>
      <c r="S163" s="3" t="str">
        <f t="shared" si="22"/>
        <v>domingo</v>
      </c>
      <c r="T163" t="str">
        <f t="shared" si="23"/>
        <v>00:57</v>
      </c>
      <c r="U163" t="str">
        <f t="shared" si="24"/>
        <v>02:34</v>
      </c>
      <c r="V163" s="4">
        <v>6.7361111111111108E-2</v>
      </c>
      <c r="W163" s="4">
        <f>U163-T163</f>
        <v>6.7361111111111108E-2</v>
      </c>
      <c r="X163" s="4"/>
      <c r="Y163" s="4" t="b">
        <f t="shared" si="25"/>
        <v>0</v>
      </c>
      <c r="Z163">
        <v>25</v>
      </c>
      <c r="AA163" s="4">
        <f t="shared" si="27"/>
        <v>1.7361111111111112E-2</v>
      </c>
      <c r="AB163" s="4">
        <f t="shared" si="28"/>
        <v>4.9999999999999996E-2</v>
      </c>
      <c r="AC163" t="str">
        <f t="shared" si="29"/>
        <v>COBRADO</v>
      </c>
      <c r="AD163" s="2">
        <f t="shared" si="26"/>
        <v>89.55</v>
      </c>
    </row>
    <row r="164" spans="1:30" x14ac:dyDescent="0.3">
      <c r="A164">
        <v>6</v>
      </c>
      <c r="B164" t="s">
        <v>218</v>
      </c>
      <c r="C164">
        <v>1</v>
      </c>
      <c r="D164" s="1">
        <v>45018.065972222219</v>
      </c>
      <c r="E164" s="1">
        <v>45018.17291666667</v>
      </c>
      <c r="F164" t="s">
        <v>24</v>
      </c>
      <c r="G164" t="s">
        <v>10</v>
      </c>
      <c r="H164" t="s">
        <v>620</v>
      </c>
      <c r="I164" s="2">
        <v>14.94</v>
      </c>
      <c r="J164" t="s">
        <v>32</v>
      </c>
      <c r="K164">
        <v>163</v>
      </c>
      <c r="L164" t="s">
        <v>61</v>
      </c>
      <c r="M164" t="s">
        <v>138</v>
      </c>
      <c r="N164" t="s">
        <v>109</v>
      </c>
      <c r="O164" t="s">
        <v>48</v>
      </c>
      <c r="P164" t="s">
        <v>103</v>
      </c>
      <c r="Q164" s="2">
        <v>271</v>
      </c>
      <c r="R164" s="3">
        <v>45018</v>
      </c>
      <c r="S164" s="3" t="str">
        <f t="shared" si="22"/>
        <v>domingo</v>
      </c>
      <c r="T164" t="str">
        <f t="shared" si="23"/>
        <v>01:35</v>
      </c>
      <c r="U164" t="str">
        <f t="shared" si="24"/>
        <v>04:09</v>
      </c>
      <c r="V164" s="4">
        <f>W164+X164</f>
        <v>0.11736111111111111</v>
      </c>
      <c r="W164" s="4">
        <v>0.10694444444444444</v>
      </c>
      <c r="X164" s="4">
        <v>1.0416666666666666E-2</v>
      </c>
      <c r="Y164" s="4" t="b">
        <f t="shared" si="25"/>
        <v>1</v>
      </c>
      <c r="Z164">
        <v>71</v>
      </c>
      <c r="AA164" s="4">
        <f t="shared" si="27"/>
        <v>4.9305555555555554E-2</v>
      </c>
      <c r="AB164" s="4">
        <f t="shared" si="28"/>
        <v>6.8055555555555564E-2</v>
      </c>
      <c r="AC164" t="str">
        <f t="shared" si="29"/>
        <v>COBRADO</v>
      </c>
      <c r="AD164" s="2">
        <f t="shared" si="26"/>
        <v>285.94</v>
      </c>
    </row>
    <row r="165" spans="1:30" x14ac:dyDescent="0.3">
      <c r="A165">
        <v>8</v>
      </c>
      <c r="B165" t="s">
        <v>219</v>
      </c>
      <c r="C165">
        <v>2</v>
      </c>
      <c r="D165" s="1">
        <v>45018.106944444444</v>
      </c>
      <c r="E165" s="1">
        <v>45018.251388888886</v>
      </c>
      <c r="F165" t="s">
        <v>27</v>
      </c>
      <c r="G165" t="s">
        <v>29</v>
      </c>
      <c r="H165" t="s">
        <v>620</v>
      </c>
      <c r="I165" s="2">
        <v>47.53</v>
      </c>
      <c r="J165" t="s">
        <v>11</v>
      </c>
      <c r="K165">
        <v>164</v>
      </c>
      <c r="L165" t="s">
        <v>16</v>
      </c>
      <c r="M165" t="s">
        <v>225</v>
      </c>
      <c r="N165" t="s">
        <v>22</v>
      </c>
      <c r="O165" t="s">
        <v>67</v>
      </c>
      <c r="P165" t="s">
        <v>38</v>
      </c>
      <c r="Q165" s="2">
        <v>170</v>
      </c>
      <c r="R165" s="3">
        <v>45018</v>
      </c>
      <c r="S165" s="3" t="str">
        <f t="shared" si="22"/>
        <v>domingo</v>
      </c>
      <c r="T165" t="str">
        <f t="shared" si="23"/>
        <v>02:34</v>
      </c>
      <c r="U165" t="str">
        <f t="shared" si="24"/>
        <v>06:02</v>
      </c>
      <c r="V165" s="4">
        <v>0.14444444444444443</v>
      </c>
      <c r="W165" s="4">
        <f>U165-T165</f>
        <v>0.14444444444444443</v>
      </c>
      <c r="X165" s="4"/>
      <c r="Y165" s="4" t="b">
        <f t="shared" si="25"/>
        <v>0</v>
      </c>
      <c r="Z165">
        <v>105</v>
      </c>
      <c r="AA165" s="4">
        <f t="shared" si="27"/>
        <v>7.2916666666666671E-2</v>
      </c>
      <c r="AB165" s="4">
        <f t="shared" si="28"/>
        <v>7.152777777777776E-2</v>
      </c>
      <c r="AC165" t="str">
        <f t="shared" si="29"/>
        <v>COBRADO</v>
      </c>
      <c r="AD165" s="2">
        <f t="shared" si="26"/>
        <v>217.53</v>
      </c>
    </row>
    <row r="166" spans="1:30" x14ac:dyDescent="0.3">
      <c r="A166">
        <v>10</v>
      </c>
      <c r="B166" t="s">
        <v>220</v>
      </c>
      <c r="C166">
        <v>3</v>
      </c>
      <c r="D166" s="1">
        <v>45018.097916666666</v>
      </c>
      <c r="E166" s="1">
        <v>45018.216666666667</v>
      </c>
      <c r="F166" t="s">
        <v>9</v>
      </c>
      <c r="G166" t="s">
        <v>29</v>
      </c>
      <c r="H166" t="s">
        <v>620</v>
      </c>
      <c r="I166" s="2">
        <v>41.9</v>
      </c>
      <c r="J166" t="s">
        <v>32</v>
      </c>
      <c r="K166">
        <v>165</v>
      </c>
      <c r="L166" t="s">
        <v>623</v>
      </c>
      <c r="M166" t="s">
        <v>180</v>
      </c>
      <c r="N166" t="s">
        <v>51</v>
      </c>
      <c r="Q166" s="2">
        <v>90</v>
      </c>
      <c r="R166" s="3">
        <v>45018</v>
      </c>
      <c r="S166" s="3" t="str">
        <f t="shared" si="22"/>
        <v>domingo</v>
      </c>
      <c r="T166" t="str">
        <f t="shared" si="23"/>
        <v>02:21</v>
      </c>
      <c r="U166" t="str">
        <f t="shared" si="24"/>
        <v>05:12</v>
      </c>
      <c r="V166" s="4">
        <f>W166+X166</f>
        <v>0.12916666666666668</v>
      </c>
      <c r="W166" s="4">
        <v>0.11875000000000001</v>
      </c>
      <c r="X166" s="4">
        <v>1.0416666666666666E-2</v>
      </c>
      <c r="Y166" s="4" t="b">
        <f t="shared" si="25"/>
        <v>1</v>
      </c>
      <c r="Z166">
        <v>56</v>
      </c>
      <c r="AA166" s="4">
        <f t="shared" si="27"/>
        <v>3.888888888888889E-2</v>
      </c>
      <c r="AB166" s="4">
        <f t="shared" si="28"/>
        <v>9.027777777777779E-2</v>
      </c>
      <c r="AC166" t="str">
        <f t="shared" si="29"/>
        <v>COBRADO</v>
      </c>
      <c r="AD166" s="2">
        <f t="shared" si="26"/>
        <v>131.9</v>
      </c>
    </row>
    <row r="167" spans="1:30" x14ac:dyDescent="0.3">
      <c r="A167">
        <v>12</v>
      </c>
      <c r="B167" t="s">
        <v>221</v>
      </c>
      <c r="C167">
        <v>1</v>
      </c>
      <c r="D167" s="1">
        <v>45018.054166666669</v>
      </c>
      <c r="E167" s="1">
        <v>45018.113888888889</v>
      </c>
      <c r="F167" t="s">
        <v>27</v>
      </c>
      <c r="G167" t="s">
        <v>10</v>
      </c>
      <c r="H167" t="s">
        <v>15</v>
      </c>
      <c r="I167" s="2">
        <v>43.95</v>
      </c>
      <c r="J167" t="s">
        <v>32</v>
      </c>
      <c r="K167">
        <v>166</v>
      </c>
      <c r="L167" t="s">
        <v>623</v>
      </c>
      <c r="M167" t="s">
        <v>222</v>
      </c>
      <c r="Q167" s="2">
        <v>46</v>
      </c>
      <c r="R167" s="3">
        <v>45018</v>
      </c>
      <c r="S167" s="3" t="str">
        <f t="shared" si="22"/>
        <v>domingo</v>
      </c>
      <c r="T167" t="str">
        <f t="shared" si="23"/>
        <v>01:18</v>
      </c>
      <c r="U167" t="str">
        <f t="shared" si="24"/>
        <v>02:44</v>
      </c>
      <c r="V167" s="4">
        <f>W167+X167</f>
        <v>7.013888888888889E-2</v>
      </c>
      <c r="W167" s="4">
        <v>5.9722222222222218E-2</v>
      </c>
      <c r="X167" s="4">
        <v>1.0416666666666666E-2</v>
      </c>
      <c r="Y167" s="4" t="b">
        <f t="shared" si="25"/>
        <v>1</v>
      </c>
      <c r="Z167">
        <v>22</v>
      </c>
      <c r="AA167" s="4">
        <f t="shared" si="27"/>
        <v>1.5277777777777777E-2</v>
      </c>
      <c r="AB167" s="4">
        <f t="shared" si="28"/>
        <v>5.486111111111111E-2</v>
      </c>
      <c r="AC167" t="str">
        <f t="shared" si="29"/>
        <v>COBRADO</v>
      </c>
      <c r="AD167" s="2">
        <f t="shared" si="26"/>
        <v>89.95</v>
      </c>
    </row>
    <row r="168" spans="1:30" x14ac:dyDescent="0.3">
      <c r="A168">
        <v>5</v>
      </c>
      <c r="B168" t="s">
        <v>223</v>
      </c>
      <c r="C168">
        <v>6</v>
      </c>
      <c r="D168" s="1">
        <v>45018.054861111108</v>
      </c>
      <c r="E168" s="1">
        <v>45018.115277777775</v>
      </c>
      <c r="F168" t="s">
        <v>18</v>
      </c>
      <c r="G168" t="s">
        <v>10</v>
      </c>
      <c r="H168" t="s">
        <v>621</v>
      </c>
      <c r="I168" s="2">
        <v>42.74</v>
      </c>
      <c r="J168" t="s">
        <v>11</v>
      </c>
      <c r="K168">
        <v>167</v>
      </c>
      <c r="L168" t="s">
        <v>78</v>
      </c>
      <c r="M168" t="s">
        <v>134</v>
      </c>
      <c r="N168" t="s">
        <v>69</v>
      </c>
      <c r="O168" t="s">
        <v>21</v>
      </c>
      <c r="Q168" s="2">
        <v>152</v>
      </c>
      <c r="R168" s="3">
        <v>45018</v>
      </c>
      <c r="S168" s="3" t="str">
        <f t="shared" si="22"/>
        <v>domingo</v>
      </c>
      <c r="T168" t="str">
        <f t="shared" si="23"/>
        <v>01:19</v>
      </c>
      <c r="U168" t="str">
        <f t="shared" si="24"/>
        <v>02:46</v>
      </c>
      <c r="V168" s="4">
        <v>6.0416666666666674E-2</v>
      </c>
      <c r="W168" s="4">
        <f>U168-T168</f>
        <v>6.0416666666666674E-2</v>
      </c>
      <c r="X168" s="4"/>
      <c r="Y168" s="4" t="b">
        <f t="shared" si="25"/>
        <v>0</v>
      </c>
      <c r="Z168">
        <v>76</v>
      </c>
      <c r="AA168" s="4">
        <f t="shared" si="27"/>
        <v>5.2777777777777778E-2</v>
      </c>
      <c r="AB168" s="4">
        <f t="shared" si="28"/>
        <v>7.6388888888888964E-3</v>
      </c>
      <c r="AC168" t="str">
        <f t="shared" si="29"/>
        <v>COBRADO</v>
      </c>
      <c r="AD168" s="2">
        <f t="shared" si="26"/>
        <v>194.74</v>
      </c>
    </row>
    <row r="169" spans="1:30" x14ac:dyDescent="0.3">
      <c r="A169">
        <v>17</v>
      </c>
      <c r="B169" t="s">
        <v>224</v>
      </c>
      <c r="C169">
        <v>4</v>
      </c>
      <c r="D169" s="1">
        <v>45018.086805555555</v>
      </c>
      <c r="E169" s="1">
        <v>45018.140972222223</v>
      </c>
      <c r="F169" t="s">
        <v>13</v>
      </c>
      <c r="G169" t="s">
        <v>10</v>
      </c>
      <c r="H169" t="s">
        <v>620</v>
      </c>
      <c r="I169" s="2">
        <v>17.09</v>
      </c>
      <c r="J169" t="s">
        <v>11</v>
      </c>
      <c r="K169">
        <v>168</v>
      </c>
      <c r="L169" t="s">
        <v>33</v>
      </c>
      <c r="M169" t="s">
        <v>225</v>
      </c>
      <c r="Q169" s="2">
        <v>44</v>
      </c>
      <c r="R169" s="3">
        <v>45018</v>
      </c>
      <c r="S169" s="3" t="str">
        <f t="shared" si="22"/>
        <v>domingo</v>
      </c>
      <c r="T169" t="str">
        <f t="shared" si="23"/>
        <v>02:05</v>
      </c>
      <c r="U169" t="str">
        <f t="shared" si="24"/>
        <v>03:23</v>
      </c>
      <c r="V169" s="4">
        <v>5.4166666666666669E-2</v>
      </c>
      <c r="W169" s="4">
        <f>U169-T169</f>
        <v>5.4166666666666669E-2</v>
      </c>
      <c r="X169" s="4"/>
      <c r="Y169" s="4" t="b">
        <f t="shared" si="25"/>
        <v>0</v>
      </c>
      <c r="Z169">
        <v>7</v>
      </c>
      <c r="AA169" s="4">
        <f t="shared" si="27"/>
        <v>4.8611111111111112E-3</v>
      </c>
      <c r="AB169" s="4">
        <f t="shared" si="28"/>
        <v>4.9305555555555561E-2</v>
      </c>
      <c r="AC169" t="str">
        <f t="shared" si="29"/>
        <v>COBRADO</v>
      </c>
      <c r="AD169" s="2">
        <f t="shared" si="26"/>
        <v>61.09</v>
      </c>
    </row>
    <row r="170" spans="1:30" x14ac:dyDescent="0.3">
      <c r="A170">
        <v>19</v>
      </c>
      <c r="B170" t="s">
        <v>226</v>
      </c>
      <c r="C170">
        <v>1</v>
      </c>
      <c r="D170" s="1">
        <v>45018.080555555556</v>
      </c>
      <c r="E170" s="1">
        <v>45018.218055555553</v>
      </c>
      <c r="F170" t="s">
        <v>9</v>
      </c>
      <c r="G170" t="s">
        <v>10</v>
      </c>
      <c r="H170" t="s">
        <v>621</v>
      </c>
      <c r="I170" s="2">
        <v>16.62</v>
      </c>
      <c r="J170" t="s">
        <v>19</v>
      </c>
      <c r="K170">
        <v>169</v>
      </c>
      <c r="L170" t="s">
        <v>25</v>
      </c>
      <c r="M170" t="s">
        <v>90</v>
      </c>
      <c r="N170" t="s">
        <v>69</v>
      </c>
      <c r="O170" t="s">
        <v>103</v>
      </c>
      <c r="Q170" s="2">
        <v>154</v>
      </c>
      <c r="R170" s="3">
        <v>45018</v>
      </c>
      <c r="S170" s="3" t="str">
        <f t="shared" si="22"/>
        <v>domingo</v>
      </c>
      <c r="T170" t="str">
        <f t="shared" si="23"/>
        <v>01:56</v>
      </c>
      <c r="U170" t="str">
        <f t="shared" si="24"/>
        <v>05:14</v>
      </c>
      <c r="V170" s="4">
        <v>0.13750000000000001</v>
      </c>
      <c r="W170" s="4">
        <f>U170-T170</f>
        <v>0.13750000000000001</v>
      </c>
      <c r="X170" s="4"/>
      <c r="Y170" s="4" t="b">
        <f t="shared" si="25"/>
        <v>0</v>
      </c>
      <c r="Z170">
        <v>110</v>
      </c>
      <c r="AA170" s="4">
        <f t="shared" si="27"/>
        <v>7.6388888888888895E-2</v>
      </c>
      <c r="AB170" s="4">
        <f t="shared" si="28"/>
        <v>6.1111111111111116E-2</v>
      </c>
      <c r="AC170" t="str">
        <f t="shared" si="29"/>
        <v>COBRADO</v>
      </c>
      <c r="AD170" s="2">
        <f t="shared" si="26"/>
        <v>170.62</v>
      </c>
    </row>
    <row r="171" spans="1:30" x14ac:dyDescent="0.3">
      <c r="A171">
        <v>12</v>
      </c>
      <c r="B171" t="s">
        <v>227</v>
      </c>
      <c r="C171">
        <v>2</v>
      </c>
      <c r="D171" s="1">
        <v>45018.109027777777</v>
      </c>
      <c r="E171" s="1">
        <v>45018.226388888892</v>
      </c>
      <c r="F171" t="s">
        <v>18</v>
      </c>
      <c r="G171" t="s">
        <v>29</v>
      </c>
      <c r="H171" t="s">
        <v>620</v>
      </c>
      <c r="I171" s="2">
        <v>25.98</v>
      </c>
      <c r="J171" t="s">
        <v>19</v>
      </c>
      <c r="K171">
        <v>170</v>
      </c>
      <c r="L171" t="s">
        <v>16</v>
      </c>
      <c r="M171" t="s">
        <v>168</v>
      </c>
      <c r="N171" t="s">
        <v>70</v>
      </c>
      <c r="O171" t="s">
        <v>22</v>
      </c>
      <c r="P171" t="s">
        <v>109</v>
      </c>
      <c r="Q171" s="2">
        <v>243</v>
      </c>
      <c r="R171" s="3">
        <v>45018</v>
      </c>
      <c r="S171" s="3" t="str">
        <f t="shared" si="22"/>
        <v>domingo</v>
      </c>
      <c r="T171" t="str">
        <f t="shared" si="23"/>
        <v>02:37</v>
      </c>
      <c r="U171" t="str">
        <f t="shared" si="24"/>
        <v>05:26</v>
      </c>
      <c r="V171" s="4">
        <v>0.11736111111111111</v>
      </c>
      <c r="W171" s="4">
        <f>U171-T171</f>
        <v>0.11736111111111111</v>
      </c>
      <c r="X171" s="4"/>
      <c r="Y171" s="4" t="b">
        <f t="shared" si="25"/>
        <v>0</v>
      </c>
      <c r="Z171">
        <v>73</v>
      </c>
      <c r="AA171" s="4">
        <f t="shared" si="27"/>
        <v>5.0694444444444445E-2</v>
      </c>
      <c r="AB171" s="4">
        <f t="shared" si="28"/>
        <v>6.6666666666666666E-2</v>
      </c>
      <c r="AC171" t="str">
        <f t="shared" si="29"/>
        <v>COBRADO</v>
      </c>
      <c r="AD171" s="2">
        <f t="shared" si="26"/>
        <v>268.98</v>
      </c>
    </row>
    <row r="172" spans="1:30" x14ac:dyDescent="0.3">
      <c r="A172">
        <v>16</v>
      </c>
      <c r="B172" t="s">
        <v>228</v>
      </c>
      <c r="C172">
        <v>6</v>
      </c>
      <c r="D172" s="1">
        <v>45018.078472222223</v>
      </c>
      <c r="E172" s="1">
        <v>45018.12777777778</v>
      </c>
      <c r="F172" t="s">
        <v>18</v>
      </c>
      <c r="G172" t="s">
        <v>29</v>
      </c>
      <c r="H172" t="s">
        <v>620</v>
      </c>
      <c r="I172" s="2">
        <v>46.56</v>
      </c>
      <c r="J172" t="s">
        <v>19</v>
      </c>
      <c r="K172">
        <v>171</v>
      </c>
      <c r="L172" t="s">
        <v>20</v>
      </c>
      <c r="M172" t="s">
        <v>177</v>
      </c>
      <c r="N172" t="s">
        <v>70</v>
      </c>
      <c r="Q172" s="2">
        <v>139</v>
      </c>
      <c r="R172" s="3">
        <v>45018</v>
      </c>
      <c r="S172" s="3" t="str">
        <f t="shared" si="22"/>
        <v>domingo</v>
      </c>
      <c r="T172" t="str">
        <f t="shared" si="23"/>
        <v>01:53</v>
      </c>
      <c r="U172" t="str">
        <f t="shared" si="24"/>
        <v>03:04</v>
      </c>
      <c r="V172" s="4">
        <v>4.9305555555555547E-2</v>
      </c>
      <c r="W172" s="4">
        <f>U172-T172</f>
        <v>4.9305555555555547E-2</v>
      </c>
      <c r="X172" s="4"/>
      <c r="Y172" s="4" t="b">
        <f t="shared" si="25"/>
        <v>0</v>
      </c>
      <c r="Z172">
        <v>51</v>
      </c>
      <c r="AA172" s="4">
        <f t="shared" si="27"/>
        <v>3.5416666666666666E-2</v>
      </c>
      <c r="AB172" s="4">
        <f t="shared" si="28"/>
        <v>1.3888888888888881E-2</v>
      </c>
      <c r="AC172" t="str">
        <f t="shared" si="29"/>
        <v>COBRADO</v>
      </c>
      <c r="AD172" s="2">
        <f t="shared" si="26"/>
        <v>185.56</v>
      </c>
    </row>
    <row r="173" spans="1:30" x14ac:dyDescent="0.3">
      <c r="A173">
        <v>12</v>
      </c>
      <c r="B173" t="s">
        <v>229</v>
      </c>
      <c r="C173">
        <v>3</v>
      </c>
      <c r="D173" s="1">
        <v>45018.117361111108</v>
      </c>
      <c r="E173" s="1">
        <v>45018.254166666666</v>
      </c>
      <c r="F173" t="s">
        <v>13</v>
      </c>
      <c r="G173" t="s">
        <v>10</v>
      </c>
      <c r="H173" t="s">
        <v>620</v>
      </c>
      <c r="I173" s="2">
        <v>45.17</v>
      </c>
      <c r="J173" t="s">
        <v>32</v>
      </c>
      <c r="K173">
        <v>172</v>
      </c>
      <c r="L173" t="s">
        <v>37</v>
      </c>
      <c r="M173" t="s">
        <v>74</v>
      </c>
      <c r="Q173" s="2">
        <v>68</v>
      </c>
      <c r="R173" s="3">
        <v>45018</v>
      </c>
      <c r="S173" s="3" t="str">
        <f t="shared" si="22"/>
        <v>domingo</v>
      </c>
      <c r="T173" t="str">
        <f t="shared" si="23"/>
        <v>02:49</v>
      </c>
      <c r="U173" t="str">
        <f t="shared" si="24"/>
        <v>06:06</v>
      </c>
      <c r="V173" s="4">
        <f>W173+X173</f>
        <v>0.1472222222222222</v>
      </c>
      <c r="W173" s="4">
        <v>0.13680555555555554</v>
      </c>
      <c r="X173" s="4">
        <v>1.0416666666666666E-2</v>
      </c>
      <c r="Y173" s="4" t="b">
        <f t="shared" si="25"/>
        <v>1</v>
      </c>
      <c r="Z173">
        <v>27</v>
      </c>
      <c r="AA173" s="4">
        <f t="shared" si="27"/>
        <v>1.8749999999999999E-2</v>
      </c>
      <c r="AB173" s="4">
        <f t="shared" si="28"/>
        <v>0.12847222222222221</v>
      </c>
      <c r="AC173" t="str">
        <f t="shared" si="29"/>
        <v>COBRADO</v>
      </c>
      <c r="AD173" s="2">
        <f t="shared" si="26"/>
        <v>113.17</v>
      </c>
    </row>
    <row r="174" spans="1:30" x14ac:dyDescent="0.3">
      <c r="A174">
        <v>11</v>
      </c>
      <c r="B174" t="s">
        <v>230</v>
      </c>
      <c r="C174">
        <v>3</v>
      </c>
      <c r="D174" s="1">
        <v>45018.012499999997</v>
      </c>
      <c r="E174" s="1">
        <v>45018.154861111114</v>
      </c>
      <c r="F174" t="s">
        <v>27</v>
      </c>
      <c r="G174" t="s">
        <v>10</v>
      </c>
      <c r="H174" t="s">
        <v>620</v>
      </c>
      <c r="I174" s="2">
        <v>48.73</v>
      </c>
      <c r="J174" t="s">
        <v>32</v>
      </c>
      <c r="K174">
        <v>173</v>
      </c>
      <c r="L174" t="s">
        <v>61</v>
      </c>
      <c r="M174" t="s">
        <v>128</v>
      </c>
      <c r="N174" t="s">
        <v>67</v>
      </c>
      <c r="Q174" s="2">
        <v>177</v>
      </c>
      <c r="R174" s="3">
        <v>45018</v>
      </c>
      <c r="S174" s="3" t="str">
        <f t="shared" si="22"/>
        <v>domingo</v>
      </c>
      <c r="T174" t="str">
        <f t="shared" si="23"/>
        <v>00:18</v>
      </c>
      <c r="U174" t="str">
        <f t="shared" si="24"/>
        <v>03:43</v>
      </c>
      <c r="V174" s="4">
        <f>W174+X174</f>
        <v>0.15277777777777776</v>
      </c>
      <c r="W174" s="4">
        <v>0.1423611111111111</v>
      </c>
      <c r="X174" s="4">
        <v>1.0416666666666666E-2</v>
      </c>
      <c r="Y174" s="4" t="b">
        <f t="shared" si="25"/>
        <v>1</v>
      </c>
      <c r="Z174">
        <v>67</v>
      </c>
      <c r="AA174" s="4">
        <f t="shared" si="27"/>
        <v>4.6527777777777779E-2</v>
      </c>
      <c r="AB174" s="4">
        <f t="shared" si="28"/>
        <v>0.10624999999999998</v>
      </c>
      <c r="AC174" t="str">
        <f t="shared" si="29"/>
        <v>COBRADO</v>
      </c>
      <c r="AD174" s="2">
        <f t="shared" si="26"/>
        <v>225.73</v>
      </c>
    </row>
    <row r="175" spans="1:30" x14ac:dyDescent="0.3">
      <c r="A175">
        <v>10</v>
      </c>
      <c r="B175" t="s">
        <v>231</v>
      </c>
      <c r="C175">
        <v>5</v>
      </c>
      <c r="D175" s="1">
        <v>45018.006249999999</v>
      </c>
      <c r="E175" s="1">
        <v>45018.05</v>
      </c>
      <c r="F175" t="s">
        <v>27</v>
      </c>
      <c r="G175" t="s">
        <v>10</v>
      </c>
      <c r="H175" t="s">
        <v>620</v>
      </c>
      <c r="I175" s="2">
        <v>48.24</v>
      </c>
      <c r="J175" t="s">
        <v>11</v>
      </c>
      <c r="K175">
        <v>174</v>
      </c>
      <c r="L175" t="s">
        <v>33</v>
      </c>
      <c r="M175" t="s">
        <v>88</v>
      </c>
      <c r="Q175" s="2">
        <v>60</v>
      </c>
      <c r="R175" s="3">
        <v>45018</v>
      </c>
      <c r="S175" s="3" t="str">
        <f t="shared" si="22"/>
        <v>domingo</v>
      </c>
      <c r="T175" t="str">
        <f t="shared" si="23"/>
        <v>00:09</v>
      </c>
      <c r="U175" t="str">
        <f t="shared" si="24"/>
        <v>01:12</v>
      </c>
      <c r="V175" s="4">
        <v>4.3750000000000004E-2</v>
      </c>
      <c r="W175" s="4">
        <f>U175-T175</f>
        <v>4.3750000000000004E-2</v>
      </c>
      <c r="X175" s="4"/>
      <c r="Y175" s="4" t="b">
        <f t="shared" si="25"/>
        <v>0</v>
      </c>
      <c r="Z175">
        <v>12</v>
      </c>
      <c r="AA175" s="4">
        <f t="shared" si="27"/>
        <v>8.3333333333333332E-3</v>
      </c>
      <c r="AB175" s="4">
        <f t="shared" si="28"/>
        <v>3.5416666666666673E-2</v>
      </c>
      <c r="AC175" t="str">
        <f t="shared" si="29"/>
        <v>COBRADO</v>
      </c>
      <c r="AD175" s="2">
        <f t="shared" si="26"/>
        <v>108.24000000000001</v>
      </c>
    </row>
    <row r="176" spans="1:30" x14ac:dyDescent="0.3">
      <c r="A176">
        <v>14</v>
      </c>
      <c r="B176" t="s">
        <v>142</v>
      </c>
      <c r="C176">
        <v>3</v>
      </c>
      <c r="D176" s="1">
        <v>45018.060416666667</v>
      </c>
      <c r="E176" s="1">
        <v>45018.12777777778</v>
      </c>
      <c r="F176" t="s">
        <v>9</v>
      </c>
      <c r="G176" t="s">
        <v>10</v>
      </c>
      <c r="H176" t="s">
        <v>620</v>
      </c>
      <c r="I176" s="2">
        <v>27.94</v>
      </c>
      <c r="J176" t="s">
        <v>11</v>
      </c>
      <c r="K176">
        <v>175</v>
      </c>
      <c r="L176" t="s">
        <v>16</v>
      </c>
      <c r="M176" t="s">
        <v>269</v>
      </c>
      <c r="N176" t="s">
        <v>38</v>
      </c>
      <c r="Q176" s="2">
        <v>144</v>
      </c>
      <c r="R176" s="3">
        <v>45018</v>
      </c>
      <c r="S176" s="3" t="str">
        <f t="shared" si="22"/>
        <v>domingo</v>
      </c>
      <c r="T176" t="str">
        <f t="shared" si="23"/>
        <v>01:27</v>
      </c>
      <c r="U176" t="str">
        <f t="shared" si="24"/>
        <v>03:04</v>
      </c>
      <c r="V176" s="4">
        <v>6.7361111111111094E-2</v>
      </c>
      <c r="W176" s="4">
        <f>U176-T176</f>
        <v>6.7361111111111094E-2</v>
      </c>
      <c r="X176" s="4"/>
      <c r="Y176" s="4" t="b">
        <f t="shared" si="25"/>
        <v>0</v>
      </c>
      <c r="Z176">
        <v>47</v>
      </c>
      <c r="AA176" s="4">
        <f t="shared" si="27"/>
        <v>3.2638888888888891E-2</v>
      </c>
      <c r="AB176" s="4">
        <f t="shared" si="28"/>
        <v>3.4722222222222203E-2</v>
      </c>
      <c r="AC176" t="str">
        <f t="shared" si="29"/>
        <v>COBRADO</v>
      </c>
      <c r="AD176" s="2">
        <f t="shared" si="26"/>
        <v>171.94</v>
      </c>
    </row>
    <row r="177" spans="1:30" x14ac:dyDescent="0.3">
      <c r="A177">
        <v>20</v>
      </c>
      <c r="B177" t="s">
        <v>232</v>
      </c>
      <c r="C177">
        <v>4</v>
      </c>
      <c r="D177" s="1">
        <v>45018.102083333331</v>
      </c>
      <c r="E177" s="1">
        <v>45018.188888888886</v>
      </c>
      <c r="F177" t="s">
        <v>18</v>
      </c>
      <c r="G177" t="s">
        <v>10</v>
      </c>
      <c r="H177" t="s">
        <v>620</v>
      </c>
      <c r="I177" s="2">
        <v>30.5</v>
      </c>
      <c r="J177" t="s">
        <v>32</v>
      </c>
      <c r="K177">
        <v>176</v>
      </c>
      <c r="L177" t="s">
        <v>61</v>
      </c>
      <c r="M177" t="s">
        <v>90</v>
      </c>
      <c r="Q177" s="2">
        <v>63</v>
      </c>
      <c r="R177" s="3">
        <v>45018</v>
      </c>
      <c r="S177" s="3" t="str">
        <f t="shared" si="22"/>
        <v>domingo</v>
      </c>
      <c r="T177" t="str">
        <f t="shared" si="23"/>
        <v>02:27</v>
      </c>
      <c r="U177" t="str">
        <f t="shared" si="24"/>
        <v>04:32</v>
      </c>
      <c r="V177" s="4">
        <f>W177+X177</f>
        <v>9.7222222222222224E-2</v>
      </c>
      <c r="W177" s="4">
        <v>8.6805555555555552E-2</v>
      </c>
      <c r="X177" s="4">
        <v>1.0416666666666666E-2</v>
      </c>
      <c r="Y177" s="4" t="b">
        <f t="shared" si="25"/>
        <v>1</v>
      </c>
      <c r="Z177">
        <v>48</v>
      </c>
      <c r="AA177" s="4">
        <f t="shared" si="27"/>
        <v>3.3333333333333333E-2</v>
      </c>
      <c r="AB177" s="4">
        <f t="shared" si="28"/>
        <v>6.3888888888888884E-2</v>
      </c>
      <c r="AC177" t="str">
        <f t="shared" si="29"/>
        <v>COBRADO</v>
      </c>
      <c r="AD177" s="2">
        <f t="shared" si="26"/>
        <v>93.5</v>
      </c>
    </row>
    <row r="178" spans="1:30" x14ac:dyDescent="0.3">
      <c r="A178">
        <v>4</v>
      </c>
      <c r="B178" t="s">
        <v>233</v>
      </c>
      <c r="C178">
        <v>1</v>
      </c>
      <c r="D178" s="1">
        <v>45018.009722222225</v>
      </c>
      <c r="E178" s="1">
        <v>45018.051388888889</v>
      </c>
      <c r="F178" t="s">
        <v>27</v>
      </c>
      <c r="G178" t="s">
        <v>29</v>
      </c>
      <c r="H178" t="s">
        <v>620</v>
      </c>
      <c r="I178" s="2">
        <v>10.39</v>
      </c>
      <c r="J178" t="s">
        <v>32</v>
      </c>
      <c r="K178">
        <v>177</v>
      </c>
      <c r="L178" t="s">
        <v>623</v>
      </c>
      <c r="M178" t="s">
        <v>180</v>
      </c>
      <c r="N178" t="s">
        <v>59</v>
      </c>
      <c r="O178" t="s">
        <v>51</v>
      </c>
      <c r="P178" t="s">
        <v>39</v>
      </c>
      <c r="Q178" s="2">
        <v>173</v>
      </c>
      <c r="R178" s="3">
        <v>45018</v>
      </c>
      <c r="S178" s="3" t="str">
        <f t="shared" si="22"/>
        <v>domingo</v>
      </c>
      <c r="T178" t="str">
        <f t="shared" si="23"/>
        <v>00:14</v>
      </c>
      <c r="U178" t="str">
        <f t="shared" si="24"/>
        <v>01:14</v>
      </c>
      <c r="V178" s="4">
        <f>W178+X178</f>
        <v>5.2083333333333329E-2</v>
      </c>
      <c r="W178" s="4">
        <v>4.1666666666666664E-2</v>
      </c>
      <c r="X178" s="4">
        <v>1.0416666666666666E-2</v>
      </c>
      <c r="Y178" s="4" t="b">
        <f t="shared" si="25"/>
        <v>1</v>
      </c>
      <c r="Z178">
        <v>142</v>
      </c>
      <c r="AA178" s="4">
        <f t="shared" si="27"/>
        <v>9.8611111111111108E-2</v>
      </c>
      <c r="AB178" s="4">
        <v>0</v>
      </c>
      <c r="AC178" t="str">
        <f t="shared" si="29"/>
        <v>NO COBRADO</v>
      </c>
      <c r="AD178" s="2">
        <f t="shared" si="26"/>
        <v>183.39</v>
      </c>
    </row>
    <row r="179" spans="1:30" x14ac:dyDescent="0.3">
      <c r="A179">
        <v>11</v>
      </c>
      <c r="B179" t="s">
        <v>234</v>
      </c>
      <c r="C179">
        <v>6</v>
      </c>
      <c r="D179" s="1">
        <v>45018.078472222223</v>
      </c>
      <c r="E179" s="1">
        <v>45018.220833333333</v>
      </c>
      <c r="F179" t="s">
        <v>9</v>
      </c>
      <c r="G179" t="s">
        <v>29</v>
      </c>
      <c r="H179" t="s">
        <v>620</v>
      </c>
      <c r="I179" s="2">
        <v>31.6</v>
      </c>
      <c r="J179" t="s">
        <v>11</v>
      </c>
      <c r="K179">
        <v>178</v>
      </c>
      <c r="L179" t="s">
        <v>33</v>
      </c>
      <c r="M179" t="s">
        <v>88</v>
      </c>
      <c r="N179" t="s">
        <v>44</v>
      </c>
      <c r="O179" t="s">
        <v>103</v>
      </c>
      <c r="P179" t="s">
        <v>48</v>
      </c>
      <c r="Q179" s="2">
        <v>208</v>
      </c>
      <c r="R179" s="3">
        <v>45018</v>
      </c>
      <c r="S179" s="3" t="str">
        <f t="shared" si="22"/>
        <v>domingo</v>
      </c>
      <c r="T179" t="str">
        <f t="shared" si="23"/>
        <v>01:53</v>
      </c>
      <c r="U179" t="str">
        <f t="shared" si="24"/>
        <v>05:18</v>
      </c>
      <c r="V179" s="4">
        <v>0.1423611111111111</v>
      </c>
      <c r="W179" s="4">
        <f>U179-T179</f>
        <v>0.1423611111111111</v>
      </c>
      <c r="X179" s="4"/>
      <c r="Y179" s="4" t="b">
        <f t="shared" si="25"/>
        <v>0</v>
      </c>
      <c r="Z179">
        <v>146</v>
      </c>
      <c r="AA179" s="4">
        <f t="shared" si="27"/>
        <v>0.10138888888888889</v>
      </c>
      <c r="AB179" s="4">
        <f t="shared" si="28"/>
        <v>4.0972222222222215E-2</v>
      </c>
      <c r="AC179" t="str">
        <f t="shared" si="29"/>
        <v>COBRADO</v>
      </c>
      <c r="AD179" s="2">
        <f t="shared" si="26"/>
        <v>239.6</v>
      </c>
    </row>
    <row r="180" spans="1:30" x14ac:dyDescent="0.3">
      <c r="A180">
        <v>12</v>
      </c>
      <c r="B180" t="s">
        <v>235</v>
      </c>
      <c r="C180">
        <v>2</v>
      </c>
      <c r="D180" s="1">
        <v>45018.030555555553</v>
      </c>
      <c r="E180" s="1">
        <v>45018.130555555559</v>
      </c>
      <c r="F180" t="s">
        <v>27</v>
      </c>
      <c r="G180" t="s">
        <v>14</v>
      </c>
      <c r="H180" t="s">
        <v>620</v>
      </c>
      <c r="I180" s="2">
        <v>13.3</v>
      </c>
      <c r="J180" t="s">
        <v>11</v>
      </c>
      <c r="K180">
        <v>179</v>
      </c>
      <c r="L180" t="s">
        <v>16</v>
      </c>
      <c r="M180" t="s">
        <v>138</v>
      </c>
      <c r="Q180" s="2">
        <v>62</v>
      </c>
      <c r="R180" s="3">
        <v>45018</v>
      </c>
      <c r="S180" s="3" t="str">
        <f t="shared" si="22"/>
        <v>domingo</v>
      </c>
      <c r="T180" t="str">
        <f t="shared" si="23"/>
        <v>00:44</v>
      </c>
      <c r="U180" t="str">
        <f t="shared" si="24"/>
        <v>03:08</v>
      </c>
      <c r="V180" s="4">
        <v>0.1</v>
      </c>
      <c r="W180" s="4">
        <f>U180-T180</f>
        <v>0.1</v>
      </c>
      <c r="X180" s="4"/>
      <c r="Y180" s="4" t="b">
        <f t="shared" si="25"/>
        <v>0</v>
      </c>
      <c r="Z180">
        <v>26</v>
      </c>
      <c r="AA180" s="4">
        <f t="shared" si="27"/>
        <v>1.8055555555555554E-2</v>
      </c>
      <c r="AB180" s="4">
        <f t="shared" si="28"/>
        <v>8.1944444444444459E-2</v>
      </c>
      <c r="AC180" t="str">
        <f t="shared" si="29"/>
        <v>COBRADO</v>
      </c>
      <c r="AD180" s="2">
        <f t="shared" si="26"/>
        <v>75.3</v>
      </c>
    </row>
    <row r="181" spans="1:30" x14ac:dyDescent="0.3">
      <c r="A181">
        <v>10</v>
      </c>
      <c r="B181" t="s">
        <v>236</v>
      </c>
      <c r="C181">
        <v>1</v>
      </c>
      <c r="D181" s="1">
        <v>45018.097916666666</v>
      </c>
      <c r="E181" s="1">
        <v>45018.214583333334</v>
      </c>
      <c r="F181" t="s">
        <v>18</v>
      </c>
      <c r="G181" t="s">
        <v>29</v>
      </c>
      <c r="H181" t="s">
        <v>620</v>
      </c>
      <c r="I181" s="2">
        <v>46.61</v>
      </c>
      <c r="J181" t="s">
        <v>11</v>
      </c>
      <c r="K181">
        <v>180</v>
      </c>
      <c r="L181" t="s">
        <v>20</v>
      </c>
      <c r="M181" t="s">
        <v>46</v>
      </c>
      <c r="N181" t="s">
        <v>109</v>
      </c>
      <c r="O181" t="s">
        <v>66</v>
      </c>
      <c r="P181" t="s">
        <v>84</v>
      </c>
      <c r="Q181" s="2">
        <v>166</v>
      </c>
      <c r="R181" s="3">
        <v>45018</v>
      </c>
      <c r="S181" s="3" t="str">
        <f t="shared" si="22"/>
        <v>domingo</v>
      </c>
      <c r="T181" t="str">
        <f t="shared" si="23"/>
        <v>02:21</v>
      </c>
      <c r="U181" t="str">
        <f t="shared" si="24"/>
        <v>05:09</v>
      </c>
      <c r="V181" s="4">
        <v>0.11666666666666665</v>
      </c>
      <c r="W181" s="4">
        <f>U181-T181</f>
        <v>0.11666666666666665</v>
      </c>
      <c r="X181" s="4"/>
      <c r="Y181" s="4" t="b">
        <f t="shared" si="25"/>
        <v>0</v>
      </c>
      <c r="Z181">
        <v>161</v>
      </c>
      <c r="AA181" s="4">
        <f t="shared" si="27"/>
        <v>0.11180555555555556</v>
      </c>
      <c r="AB181" s="4">
        <f t="shared" si="28"/>
        <v>4.8611111111110938E-3</v>
      </c>
      <c r="AC181" t="str">
        <f t="shared" si="29"/>
        <v>COBRADO</v>
      </c>
      <c r="AD181" s="2">
        <f t="shared" si="26"/>
        <v>212.61</v>
      </c>
    </row>
    <row r="182" spans="1:30" x14ac:dyDescent="0.3">
      <c r="A182">
        <v>15</v>
      </c>
      <c r="B182" t="s">
        <v>237</v>
      </c>
      <c r="C182">
        <v>1</v>
      </c>
      <c r="D182" s="1">
        <v>45018.114583333336</v>
      </c>
      <c r="E182" s="1">
        <v>45018.162499999999</v>
      </c>
      <c r="F182" t="s">
        <v>13</v>
      </c>
      <c r="G182" t="s">
        <v>29</v>
      </c>
      <c r="H182" t="s">
        <v>620</v>
      </c>
      <c r="I182" s="2">
        <v>42.58</v>
      </c>
      <c r="J182" t="s">
        <v>32</v>
      </c>
      <c r="K182">
        <v>181</v>
      </c>
      <c r="L182" t="s">
        <v>25</v>
      </c>
      <c r="M182" t="s">
        <v>128</v>
      </c>
      <c r="Q182" s="2">
        <v>27</v>
      </c>
      <c r="R182" s="3">
        <v>45018</v>
      </c>
      <c r="S182" s="3" t="str">
        <f t="shared" si="22"/>
        <v>domingo</v>
      </c>
      <c r="T182" t="str">
        <f t="shared" si="23"/>
        <v>02:45</v>
      </c>
      <c r="U182" t="str">
        <f t="shared" si="24"/>
        <v>03:54</v>
      </c>
      <c r="V182" s="4">
        <f>W182+X182</f>
        <v>5.8333333333333341E-2</v>
      </c>
      <c r="W182" s="4">
        <v>4.7916666666666677E-2</v>
      </c>
      <c r="X182" s="4">
        <v>1.0416666666666666E-2</v>
      </c>
      <c r="Y182" s="4" t="b">
        <f t="shared" si="25"/>
        <v>1</v>
      </c>
      <c r="Z182">
        <v>55</v>
      </c>
      <c r="AA182" s="4">
        <f t="shared" si="27"/>
        <v>3.8194444444444448E-2</v>
      </c>
      <c r="AB182" s="4">
        <f t="shared" si="28"/>
        <v>2.0138888888888894E-2</v>
      </c>
      <c r="AC182" t="str">
        <f t="shared" si="29"/>
        <v>COBRADO</v>
      </c>
      <c r="AD182" s="2">
        <f t="shared" si="26"/>
        <v>69.58</v>
      </c>
    </row>
    <row r="183" spans="1:30" x14ac:dyDescent="0.3">
      <c r="A183">
        <v>18</v>
      </c>
      <c r="B183" t="s">
        <v>238</v>
      </c>
      <c r="C183">
        <v>2</v>
      </c>
      <c r="D183" s="1">
        <v>45018.161805555559</v>
      </c>
      <c r="E183" s="1">
        <v>45018.270833333336</v>
      </c>
      <c r="F183" t="s">
        <v>9</v>
      </c>
      <c r="G183" t="s">
        <v>10</v>
      </c>
      <c r="H183" t="s">
        <v>621</v>
      </c>
      <c r="I183" s="2">
        <v>38.36</v>
      </c>
      <c r="J183" t="s">
        <v>19</v>
      </c>
      <c r="K183">
        <v>182</v>
      </c>
      <c r="L183" t="s">
        <v>25</v>
      </c>
      <c r="M183" t="s">
        <v>134</v>
      </c>
      <c r="Q183" s="2">
        <v>38</v>
      </c>
      <c r="R183" s="3">
        <v>45018</v>
      </c>
      <c r="S183" s="3" t="str">
        <f t="shared" si="22"/>
        <v>domingo</v>
      </c>
      <c r="T183" t="str">
        <f t="shared" si="23"/>
        <v>03:53</v>
      </c>
      <c r="U183" t="str">
        <f t="shared" si="24"/>
        <v>06:30</v>
      </c>
      <c r="V183" s="4">
        <v>0.10902777777777775</v>
      </c>
      <c r="W183" s="4">
        <f>U183-T183</f>
        <v>0.10902777777777775</v>
      </c>
      <c r="X183" s="4"/>
      <c r="Y183" s="4" t="b">
        <f t="shared" si="25"/>
        <v>0</v>
      </c>
      <c r="Z183">
        <v>11</v>
      </c>
      <c r="AA183" s="4">
        <f t="shared" si="27"/>
        <v>7.6388888888888886E-3</v>
      </c>
      <c r="AB183" s="4">
        <f t="shared" si="28"/>
        <v>0.10138888888888886</v>
      </c>
      <c r="AC183" t="str">
        <f t="shared" si="29"/>
        <v>COBRADO</v>
      </c>
      <c r="AD183" s="2">
        <f t="shared" si="26"/>
        <v>76.36</v>
      </c>
    </row>
    <row r="184" spans="1:30" x14ac:dyDescent="0.3">
      <c r="A184">
        <v>18</v>
      </c>
      <c r="B184" t="s">
        <v>239</v>
      </c>
      <c r="C184">
        <v>1</v>
      </c>
      <c r="D184" s="1">
        <v>45018.115277777775</v>
      </c>
      <c r="E184" s="1">
        <v>45018.269444444442</v>
      </c>
      <c r="F184" t="s">
        <v>13</v>
      </c>
      <c r="G184" t="s">
        <v>10</v>
      </c>
      <c r="H184" t="s">
        <v>620</v>
      </c>
      <c r="I184" s="2">
        <v>11.69</v>
      </c>
      <c r="J184" t="s">
        <v>32</v>
      </c>
      <c r="K184">
        <v>183</v>
      </c>
      <c r="L184" t="s">
        <v>41</v>
      </c>
      <c r="M184" t="s">
        <v>269</v>
      </c>
      <c r="N184" t="s">
        <v>59</v>
      </c>
      <c r="O184" t="s">
        <v>66</v>
      </c>
      <c r="P184" t="s">
        <v>44</v>
      </c>
      <c r="Q184" s="2">
        <v>255</v>
      </c>
      <c r="R184" s="3">
        <v>45018</v>
      </c>
      <c r="S184" s="3" t="str">
        <f t="shared" si="22"/>
        <v>domingo</v>
      </c>
      <c r="T184" t="str">
        <f t="shared" si="23"/>
        <v>02:46</v>
      </c>
      <c r="U184" t="str">
        <f t="shared" si="24"/>
        <v>06:28</v>
      </c>
      <c r="V184" s="4">
        <f>W184+X184</f>
        <v>0.1645833333333333</v>
      </c>
      <c r="W184" s="4">
        <v>0.15416666666666665</v>
      </c>
      <c r="X184" s="4">
        <v>1.0416666666666666E-2</v>
      </c>
      <c r="Y184" s="4" t="b">
        <f t="shared" si="25"/>
        <v>1</v>
      </c>
      <c r="Z184">
        <v>166</v>
      </c>
      <c r="AA184" s="4">
        <f t="shared" si="27"/>
        <v>0.11527777777777778</v>
      </c>
      <c r="AB184" s="4">
        <f t="shared" si="28"/>
        <v>4.9305555555555519E-2</v>
      </c>
      <c r="AC184" t="str">
        <f t="shared" si="29"/>
        <v>COBRADO</v>
      </c>
      <c r="AD184" s="2">
        <f t="shared" si="26"/>
        <v>266.69</v>
      </c>
    </row>
    <row r="185" spans="1:30" x14ac:dyDescent="0.3">
      <c r="A185">
        <v>4</v>
      </c>
      <c r="B185" t="s">
        <v>240</v>
      </c>
      <c r="C185">
        <v>6</v>
      </c>
      <c r="D185" s="1">
        <v>45018.163194444445</v>
      </c>
      <c r="E185" s="1">
        <v>45018.292361111111</v>
      </c>
      <c r="F185" t="s">
        <v>24</v>
      </c>
      <c r="G185" t="s">
        <v>10</v>
      </c>
      <c r="H185" t="s">
        <v>620</v>
      </c>
      <c r="I185" s="2">
        <v>24.24</v>
      </c>
      <c r="J185" t="s">
        <v>32</v>
      </c>
      <c r="K185">
        <v>184</v>
      </c>
      <c r="L185" t="s">
        <v>61</v>
      </c>
      <c r="M185" t="s">
        <v>53</v>
      </c>
      <c r="N185" t="s">
        <v>84</v>
      </c>
      <c r="O185" t="s">
        <v>66</v>
      </c>
      <c r="Q185" s="2">
        <v>205</v>
      </c>
      <c r="R185" s="3">
        <v>45018</v>
      </c>
      <c r="S185" s="3" t="str">
        <f t="shared" si="22"/>
        <v>domingo</v>
      </c>
      <c r="T185" t="str">
        <f t="shared" si="23"/>
        <v>03:55</v>
      </c>
      <c r="U185" t="str">
        <f t="shared" si="24"/>
        <v>07:01</v>
      </c>
      <c r="V185" s="4">
        <f>W185+X185</f>
        <v>0.13958333333333334</v>
      </c>
      <c r="W185" s="4">
        <v>0.12916666666666668</v>
      </c>
      <c r="X185" s="4">
        <v>1.0416666666666666E-2</v>
      </c>
      <c r="Y185" s="4" t="b">
        <f t="shared" si="25"/>
        <v>1</v>
      </c>
      <c r="Z185">
        <v>29</v>
      </c>
      <c r="AA185" s="4">
        <f t="shared" si="27"/>
        <v>2.013888888888889E-2</v>
      </c>
      <c r="AB185" s="4">
        <f t="shared" si="28"/>
        <v>0.11944444444444445</v>
      </c>
      <c r="AC185" t="str">
        <f t="shared" si="29"/>
        <v>COBRADO</v>
      </c>
      <c r="AD185" s="2">
        <f t="shared" si="26"/>
        <v>229.24</v>
      </c>
    </row>
    <row r="186" spans="1:30" x14ac:dyDescent="0.3">
      <c r="A186">
        <v>16</v>
      </c>
      <c r="B186" t="s">
        <v>202</v>
      </c>
      <c r="C186">
        <v>2</v>
      </c>
      <c r="D186" s="1">
        <v>45018.115972222222</v>
      </c>
      <c r="E186" s="1">
        <v>45018.268055555556</v>
      </c>
      <c r="F186" t="s">
        <v>13</v>
      </c>
      <c r="G186" t="s">
        <v>14</v>
      </c>
      <c r="H186" t="s">
        <v>620</v>
      </c>
      <c r="I186" s="2">
        <v>28.07</v>
      </c>
      <c r="J186" t="s">
        <v>19</v>
      </c>
      <c r="K186">
        <v>185</v>
      </c>
      <c r="L186" t="s">
        <v>41</v>
      </c>
      <c r="M186" t="s">
        <v>90</v>
      </c>
      <c r="N186" t="s">
        <v>35</v>
      </c>
      <c r="Q186" s="2">
        <v>91</v>
      </c>
      <c r="R186" s="3">
        <v>45018</v>
      </c>
      <c r="S186" s="3" t="str">
        <f t="shared" si="22"/>
        <v>domingo</v>
      </c>
      <c r="T186" t="str">
        <f t="shared" si="23"/>
        <v>02:47</v>
      </c>
      <c r="U186" t="str">
        <f t="shared" si="24"/>
        <v>06:26</v>
      </c>
      <c r="V186" s="4">
        <v>0.15208333333333332</v>
      </c>
      <c r="W186" s="4">
        <f t="shared" ref="W186:W191" si="30">U186-T186</f>
        <v>0.15208333333333332</v>
      </c>
      <c r="X186" s="4"/>
      <c r="Y186" s="4" t="b">
        <f t="shared" si="25"/>
        <v>0</v>
      </c>
      <c r="Z186">
        <v>40</v>
      </c>
      <c r="AA186" s="4">
        <f t="shared" si="27"/>
        <v>2.7777777777777776E-2</v>
      </c>
      <c r="AB186" s="4">
        <f t="shared" si="28"/>
        <v>0.12430555555555554</v>
      </c>
      <c r="AC186" t="str">
        <f t="shared" si="29"/>
        <v>COBRADO</v>
      </c>
      <c r="AD186" s="2">
        <f t="shared" si="26"/>
        <v>119.07</v>
      </c>
    </row>
    <row r="187" spans="1:30" x14ac:dyDescent="0.3">
      <c r="A187">
        <v>13</v>
      </c>
      <c r="B187" t="s">
        <v>241</v>
      </c>
      <c r="C187">
        <v>6</v>
      </c>
      <c r="D187" s="1">
        <v>45018.027777777781</v>
      </c>
      <c r="E187" s="1">
        <v>45018.176388888889</v>
      </c>
      <c r="F187" t="s">
        <v>13</v>
      </c>
      <c r="G187" t="s">
        <v>10</v>
      </c>
      <c r="H187" t="s">
        <v>620</v>
      </c>
      <c r="I187" s="2">
        <v>17.55</v>
      </c>
      <c r="J187" t="s">
        <v>11</v>
      </c>
      <c r="K187">
        <v>186</v>
      </c>
      <c r="L187" t="s">
        <v>16</v>
      </c>
      <c r="M187" t="s">
        <v>128</v>
      </c>
      <c r="N187" t="s">
        <v>67</v>
      </c>
      <c r="O187" t="s">
        <v>21</v>
      </c>
      <c r="Q187" s="2">
        <v>270</v>
      </c>
      <c r="R187" s="3">
        <v>45018</v>
      </c>
      <c r="S187" s="3" t="str">
        <f t="shared" si="22"/>
        <v>domingo</v>
      </c>
      <c r="T187" t="str">
        <f t="shared" si="23"/>
        <v>00:40</v>
      </c>
      <c r="U187" t="str">
        <f t="shared" si="24"/>
        <v>04:14</v>
      </c>
      <c r="V187" s="4">
        <v>0.14861111111111114</v>
      </c>
      <c r="W187" s="4">
        <f t="shared" si="30"/>
        <v>0.14861111111111114</v>
      </c>
      <c r="X187" s="4"/>
      <c r="Y187" s="4" t="b">
        <f t="shared" si="25"/>
        <v>0</v>
      </c>
      <c r="Z187">
        <v>93</v>
      </c>
      <c r="AA187" s="4">
        <f t="shared" si="27"/>
        <v>6.458333333333334E-2</v>
      </c>
      <c r="AB187" s="4">
        <f t="shared" si="28"/>
        <v>8.4027777777777798E-2</v>
      </c>
      <c r="AC187" t="str">
        <f t="shared" si="29"/>
        <v>COBRADO</v>
      </c>
      <c r="AD187" s="2">
        <f t="shared" si="26"/>
        <v>287.55</v>
      </c>
    </row>
    <row r="188" spans="1:30" x14ac:dyDescent="0.3">
      <c r="A188">
        <v>5</v>
      </c>
      <c r="B188" t="s">
        <v>242</v>
      </c>
      <c r="C188">
        <v>1</v>
      </c>
      <c r="D188" s="1">
        <v>45018.099305555559</v>
      </c>
      <c r="E188" s="1">
        <v>45018.227777777778</v>
      </c>
      <c r="F188" t="s">
        <v>27</v>
      </c>
      <c r="G188" t="s">
        <v>10</v>
      </c>
      <c r="H188" t="s">
        <v>620</v>
      </c>
      <c r="I188" s="2">
        <v>17.399999999999999</v>
      </c>
      <c r="J188" t="s">
        <v>19</v>
      </c>
      <c r="K188">
        <v>187</v>
      </c>
      <c r="L188" t="s">
        <v>33</v>
      </c>
      <c r="M188" t="s">
        <v>74</v>
      </c>
      <c r="N188" t="s">
        <v>59</v>
      </c>
      <c r="O188" t="s">
        <v>70</v>
      </c>
      <c r="P188" t="s">
        <v>84</v>
      </c>
      <c r="Q188" s="2">
        <v>208</v>
      </c>
      <c r="R188" s="3">
        <v>45018</v>
      </c>
      <c r="S188" s="3" t="str">
        <f t="shared" si="22"/>
        <v>domingo</v>
      </c>
      <c r="T188" t="str">
        <f t="shared" si="23"/>
        <v>02:23</v>
      </c>
      <c r="U188" t="str">
        <f t="shared" si="24"/>
        <v>05:28</v>
      </c>
      <c r="V188" s="4">
        <v>0.12847222222222221</v>
      </c>
      <c r="W188" s="4">
        <f t="shared" si="30"/>
        <v>0.12847222222222221</v>
      </c>
      <c r="X188" s="4"/>
      <c r="Y188" s="4" t="b">
        <f t="shared" si="25"/>
        <v>0</v>
      </c>
      <c r="Z188">
        <v>126</v>
      </c>
      <c r="AA188" s="4">
        <f t="shared" si="27"/>
        <v>8.7499999999999994E-2</v>
      </c>
      <c r="AB188" s="4">
        <f t="shared" si="28"/>
        <v>4.0972222222222215E-2</v>
      </c>
      <c r="AC188" t="str">
        <f t="shared" si="29"/>
        <v>COBRADO</v>
      </c>
      <c r="AD188" s="2">
        <f t="shared" si="26"/>
        <v>225.4</v>
      </c>
    </row>
    <row r="189" spans="1:30" x14ac:dyDescent="0.3">
      <c r="A189">
        <v>20</v>
      </c>
      <c r="B189" t="s">
        <v>243</v>
      </c>
      <c r="C189">
        <v>4</v>
      </c>
      <c r="D189" s="1">
        <v>45018.152777777781</v>
      </c>
      <c r="E189" s="1">
        <v>45018.222916666666</v>
      </c>
      <c r="F189" t="s">
        <v>9</v>
      </c>
      <c r="G189" t="s">
        <v>14</v>
      </c>
      <c r="H189" t="s">
        <v>620</v>
      </c>
      <c r="I189" s="2">
        <v>13.95</v>
      </c>
      <c r="J189" t="s">
        <v>11</v>
      </c>
      <c r="K189">
        <v>188</v>
      </c>
      <c r="L189" t="s">
        <v>16</v>
      </c>
      <c r="M189" t="s">
        <v>138</v>
      </c>
      <c r="N189" t="s">
        <v>59</v>
      </c>
      <c r="Q189" s="2">
        <v>83</v>
      </c>
      <c r="R189" s="3">
        <v>45018</v>
      </c>
      <c r="S189" s="3" t="str">
        <f t="shared" si="22"/>
        <v>domingo</v>
      </c>
      <c r="T189" t="str">
        <f t="shared" si="23"/>
        <v>03:40</v>
      </c>
      <c r="U189" t="str">
        <f t="shared" si="24"/>
        <v>05:21</v>
      </c>
      <c r="V189" s="4">
        <v>7.013888888888889E-2</v>
      </c>
      <c r="W189" s="4">
        <f t="shared" si="30"/>
        <v>7.013888888888889E-2</v>
      </c>
      <c r="X189" s="4"/>
      <c r="Y189" s="4" t="b">
        <f t="shared" si="25"/>
        <v>0</v>
      </c>
      <c r="Z189">
        <v>105</v>
      </c>
      <c r="AA189" s="4">
        <f t="shared" si="27"/>
        <v>7.2916666666666671E-2</v>
      </c>
      <c r="AB189" s="4">
        <v>0</v>
      </c>
      <c r="AC189" t="str">
        <f t="shared" si="29"/>
        <v>NO COBRADO</v>
      </c>
      <c r="AD189" s="2">
        <f t="shared" si="26"/>
        <v>96.95</v>
      </c>
    </row>
    <row r="190" spans="1:30" x14ac:dyDescent="0.3">
      <c r="A190">
        <v>11</v>
      </c>
      <c r="B190" t="s">
        <v>244</v>
      </c>
      <c r="C190">
        <v>4</v>
      </c>
      <c r="D190" s="1">
        <v>45018.158333333333</v>
      </c>
      <c r="E190" s="1">
        <v>45018.256944444445</v>
      </c>
      <c r="F190" t="s">
        <v>18</v>
      </c>
      <c r="G190" t="s">
        <v>10</v>
      </c>
      <c r="H190" t="s">
        <v>620</v>
      </c>
      <c r="I190" s="2">
        <v>41.66</v>
      </c>
      <c r="J190" t="s">
        <v>11</v>
      </c>
      <c r="K190">
        <v>189</v>
      </c>
      <c r="L190" t="s">
        <v>622</v>
      </c>
      <c r="M190" t="s">
        <v>74</v>
      </c>
      <c r="N190" t="s">
        <v>59</v>
      </c>
      <c r="O190" t="s">
        <v>38</v>
      </c>
      <c r="Q190" s="2">
        <v>192</v>
      </c>
      <c r="R190" s="3">
        <v>45018</v>
      </c>
      <c r="S190" s="3" t="str">
        <f t="shared" si="22"/>
        <v>domingo</v>
      </c>
      <c r="T190" t="str">
        <f t="shared" si="23"/>
        <v>03:48</v>
      </c>
      <c r="U190" t="str">
        <f t="shared" si="24"/>
        <v>06:10</v>
      </c>
      <c r="V190" s="4">
        <v>9.8611111111111094E-2</v>
      </c>
      <c r="W190" s="4">
        <f t="shared" si="30"/>
        <v>9.8611111111111094E-2</v>
      </c>
      <c r="X190" s="4"/>
      <c r="Y190" s="4" t="b">
        <f t="shared" si="25"/>
        <v>0</v>
      </c>
      <c r="Z190">
        <v>117</v>
      </c>
      <c r="AA190" s="4">
        <f t="shared" si="27"/>
        <v>8.1250000000000003E-2</v>
      </c>
      <c r="AB190" s="4">
        <f t="shared" si="28"/>
        <v>1.7361111111111091E-2</v>
      </c>
      <c r="AC190" t="str">
        <f t="shared" si="29"/>
        <v>COBRADO</v>
      </c>
      <c r="AD190" s="2">
        <f t="shared" si="26"/>
        <v>233.66</v>
      </c>
    </row>
    <row r="191" spans="1:30" x14ac:dyDescent="0.3">
      <c r="A191">
        <v>5</v>
      </c>
      <c r="B191" t="s">
        <v>205</v>
      </c>
      <c r="C191">
        <v>2</v>
      </c>
      <c r="D191" s="1">
        <v>45018.063194444447</v>
      </c>
      <c r="E191" s="1">
        <v>45018.140277777777</v>
      </c>
      <c r="F191" t="s">
        <v>18</v>
      </c>
      <c r="G191" t="s">
        <v>10</v>
      </c>
      <c r="H191" t="s">
        <v>620</v>
      </c>
      <c r="I191" s="2">
        <v>38.880000000000003</v>
      </c>
      <c r="J191" t="s">
        <v>19</v>
      </c>
      <c r="K191">
        <v>190</v>
      </c>
      <c r="L191" t="s">
        <v>16</v>
      </c>
      <c r="M191" t="s">
        <v>99</v>
      </c>
      <c r="N191" t="s">
        <v>58</v>
      </c>
      <c r="O191" t="s">
        <v>44</v>
      </c>
      <c r="P191" t="s">
        <v>49</v>
      </c>
      <c r="Q191" s="2">
        <v>202</v>
      </c>
      <c r="R191" s="3">
        <v>45018</v>
      </c>
      <c r="S191" s="3" t="str">
        <f t="shared" si="22"/>
        <v>domingo</v>
      </c>
      <c r="T191" t="str">
        <f t="shared" si="23"/>
        <v>01:31</v>
      </c>
      <c r="U191" t="str">
        <f t="shared" si="24"/>
        <v>03:22</v>
      </c>
      <c r="V191" s="4">
        <v>7.7083333333333337E-2</v>
      </c>
      <c r="W191" s="4">
        <f t="shared" si="30"/>
        <v>7.7083333333333337E-2</v>
      </c>
      <c r="X191" s="4"/>
      <c r="Y191" s="4" t="b">
        <f t="shared" si="25"/>
        <v>0</v>
      </c>
      <c r="Z191">
        <v>102</v>
      </c>
      <c r="AA191" s="4">
        <f t="shared" si="27"/>
        <v>7.0833333333333331E-2</v>
      </c>
      <c r="AB191" s="4">
        <f t="shared" si="28"/>
        <v>6.2500000000000056E-3</v>
      </c>
      <c r="AC191" t="str">
        <f t="shared" si="29"/>
        <v>COBRADO</v>
      </c>
      <c r="AD191" s="2">
        <f t="shared" si="26"/>
        <v>240.88</v>
      </c>
    </row>
    <row r="192" spans="1:30" x14ac:dyDescent="0.3">
      <c r="A192">
        <v>12</v>
      </c>
      <c r="B192" t="s">
        <v>245</v>
      </c>
      <c r="C192">
        <v>6</v>
      </c>
      <c r="D192" s="1">
        <v>45018</v>
      </c>
      <c r="E192" s="1">
        <v>45018.10833333333</v>
      </c>
      <c r="F192" t="s">
        <v>18</v>
      </c>
      <c r="G192" t="s">
        <v>10</v>
      </c>
      <c r="H192" t="s">
        <v>620</v>
      </c>
      <c r="I192" s="2">
        <v>24.36</v>
      </c>
      <c r="J192" t="s">
        <v>32</v>
      </c>
      <c r="K192">
        <v>191</v>
      </c>
      <c r="L192" t="s">
        <v>25</v>
      </c>
      <c r="M192" t="s">
        <v>144</v>
      </c>
      <c r="N192" t="s">
        <v>70</v>
      </c>
      <c r="Q192" s="2">
        <v>162</v>
      </c>
      <c r="R192" s="3">
        <v>45018</v>
      </c>
      <c r="S192" s="3" t="str">
        <f t="shared" si="22"/>
        <v>domingo</v>
      </c>
      <c r="T192" t="str">
        <f t="shared" si="23"/>
        <v>00:00</v>
      </c>
      <c r="U192" t="str">
        <f t="shared" si="24"/>
        <v>02:36</v>
      </c>
      <c r="V192" s="4">
        <f>W192+X192</f>
        <v>0.11875000000000001</v>
      </c>
      <c r="W192" s="4">
        <v>0.10833333333333334</v>
      </c>
      <c r="X192" s="4">
        <v>1.0416666666666666E-2</v>
      </c>
      <c r="Y192" s="4" t="b">
        <f t="shared" si="25"/>
        <v>1</v>
      </c>
      <c r="Z192">
        <v>87</v>
      </c>
      <c r="AA192" s="4">
        <f t="shared" si="27"/>
        <v>6.0416666666666667E-2</v>
      </c>
      <c r="AB192" s="4">
        <f t="shared" si="28"/>
        <v>5.8333333333333341E-2</v>
      </c>
      <c r="AC192" t="str">
        <f t="shared" si="29"/>
        <v>COBRADO</v>
      </c>
      <c r="AD192" s="2">
        <f t="shared" si="26"/>
        <v>186.36</v>
      </c>
    </row>
    <row r="193" spans="1:30" x14ac:dyDescent="0.3">
      <c r="A193">
        <v>17</v>
      </c>
      <c r="B193" t="s">
        <v>246</v>
      </c>
      <c r="C193">
        <v>4</v>
      </c>
      <c r="D193" s="1">
        <v>45018.10833333333</v>
      </c>
      <c r="E193" s="1">
        <v>45018.203472222223</v>
      </c>
      <c r="F193" t="s">
        <v>18</v>
      </c>
      <c r="G193" t="s">
        <v>14</v>
      </c>
      <c r="H193" t="s">
        <v>15</v>
      </c>
      <c r="I193" s="2">
        <v>15.99</v>
      </c>
      <c r="J193" t="s">
        <v>19</v>
      </c>
      <c r="K193">
        <v>192</v>
      </c>
      <c r="L193" t="s">
        <v>61</v>
      </c>
      <c r="M193" t="s">
        <v>144</v>
      </c>
      <c r="Q193" s="2">
        <v>75</v>
      </c>
      <c r="R193" s="3">
        <v>45018</v>
      </c>
      <c r="S193" s="3" t="str">
        <f t="shared" si="22"/>
        <v>domingo</v>
      </c>
      <c r="T193" t="str">
        <f t="shared" si="23"/>
        <v>02:36</v>
      </c>
      <c r="U193" t="str">
        <f t="shared" si="24"/>
        <v>04:53</v>
      </c>
      <c r="V193" s="4">
        <v>9.5138888888888884E-2</v>
      </c>
      <c r="W193" s="4">
        <f>U193-T193</f>
        <v>9.5138888888888884E-2</v>
      </c>
      <c r="X193" s="4"/>
      <c r="Y193" s="4" t="b">
        <f t="shared" si="25"/>
        <v>0</v>
      </c>
      <c r="Z193">
        <v>26</v>
      </c>
      <c r="AA193" s="4">
        <f t="shared" si="27"/>
        <v>1.8055555555555554E-2</v>
      </c>
      <c r="AB193" s="4">
        <f t="shared" si="28"/>
        <v>7.7083333333333337E-2</v>
      </c>
      <c r="AC193" t="str">
        <f t="shared" si="29"/>
        <v>COBRADO</v>
      </c>
      <c r="AD193" s="2">
        <f t="shared" si="26"/>
        <v>90.99</v>
      </c>
    </row>
    <row r="194" spans="1:30" x14ac:dyDescent="0.3">
      <c r="A194">
        <v>3</v>
      </c>
      <c r="B194" t="s">
        <v>247</v>
      </c>
      <c r="C194">
        <v>5</v>
      </c>
      <c r="D194" s="1">
        <v>45018.008333333331</v>
      </c>
      <c r="E194" s="1">
        <v>45018.12777777778</v>
      </c>
      <c r="F194" t="s">
        <v>24</v>
      </c>
      <c r="G194" t="s">
        <v>14</v>
      </c>
      <c r="H194" t="s">
        <v>620</v>
      </c>
      <c r="I194" s="2">
        <v>24.85</v>
      </c>
      <c r="J194" t="s">
        <v>11</v>
      </c>
      <c r="K194">
        <v>193</v>
      </c>
      <c r="L194" t="s">
        <v>78</v>
      </c>
      <c r="M194" t="s">
        <v>177</v>
      </c>
      <c r="N194" t="s">
        <v>22</v>
      </c>
      <c r="O194" t="s">
        <v>84</v>
      </c>
      <c r="P194" t="s">
        <v>49</v>
      </c>
      <c r="Q194" s="2">
        <v>220</v>
      </c>
      <c r="R194" s="3">
        <v>45018</v>
      </c>
      <c r="S194" s="3" t="str">
        <f t="shared" ref="S194:S257" si="31">TEXT(R194,"dddd")</f>
        <v>domingo</v>
      </c>
      <c r="T194" t="str">
        <f t="shared" ref="T194:T257" si="32">TEXT(D194,"hh:mm")</f>
        <v>00:12</v>
      </c>
      <c r="U194" t="str">
        <f t="shared" ref="U194:U257" si="33">TEXT(E194,"hh:mm")</f>
        <v>03:04</v>
      </c>
      <c r="V194" s="4">
        <v>0.11944444444444444</v>
      </c>
      <c r="W194" s="4">
        <f>U194-T194</f>
        <v>0.11944444444444444</v>
      </c>
      <c r="X194" s="4"/>
      <c r="Y194" s="4" t="b">
        <f t="shared" ref="Y194:Y257" si="34">IF(J194="Ocupada",TRUE,FALSE)</f>
        <v>0</v>
      </c>
      <c r="Z194">
        <v>171</v>
      </c>
      <c r="AA194" s="4">
        <f t="shared" si="27"/>
        <v>0.11874999999999999</v>
      </c>
      <c r="AB194" s="4">
        <f t="shared" si="28"/>
        <v>6.9444444444444198E-4</v>
      </c>
      <c r="AC194" t="str">
        <f t="shared" si="29"/>
        <v>COBRADO</v>
      </c>
      <c r="AD194" s="2">
        <f t="shared" ref="AD194:AD257" si="35">I194+Q194</f>
        <v>244.85</v>
      </c>
    </row>
    <row r="195" spans="1:30" x14ac:dyDescent="0.3">
      <c r="A195">
        <v>3</v>
      </c>
      <c r="B195" t="s">
        <v>248</v>
      </c>
      <c r="C195">
        <v>6</v>
      </c>
      <c r="D195" s="1">
        <v>45018.111111111109</v>
      </c>
      <c r="E195" s="1">
        <v>45018.163888888892</v>
      </c>
      <c r="F195" t="s">
        <v>24</v>
      </c>
      <c r="G195" t="s">
        <v>10</v>
      </c>
      <c r="H195" t="s">
        <v>621</v>
      </c>
      <c r="I195" s="2">
        <v>11.41</v>
      </c>
      <c r="J195" t="s">
        <v>11</v>
      </c>
      <c r="K195">
        <v>194</v>
      </c>
      <c r="L195" t="s">
        <v>623</v>
      </c>
      <c r="M195" t="s">
        <v>283</v>
      </c>
      <c r="N195" t="s">
        <v>109</v>
      </c>
      <c r="Q195" s="2">
        <v>96</v>
      </c>
      <c r="R195" s="3">
        <v>45018</v>
      </c>
      <c r="S195" s="3" t="str">
        <f t="shared" si="31"/>
        <v>domingo</v>
      </c>
      <c r="T195" t="str">
        <f t="shared" si="32"/>
        <v>02:40</v>
      </c>
      <c r="U195" t="str">
        <f t="shared" si="33"/>
        <v>03:56</v>
      </c>
      <c r="V195" s="4">
        <v>5.2777777777777785E-2</v>
      </c>
      <c r="W195" s="4">
        <f>U195-T195</f>
        <v>5.2777777777777785E-2</v>
      </c>
      <c r="X195" s="4"/>
      <c r="Y195" s="4" t="b">
        <f t="shared" si="34"/>
        <v>0</v>
      </c>
      <c r="Z195">
        <v>68</v>
      </c>
      <c r="AA195" s="4">
        <f t="shared" ref="AA195:AA258" si="36">Z195/1440</f>
        <v>4.7222222222222221E-2</v>
      </c>
      <c r="AB195" s="4">
        <f t="shared" ref="AB195:AB258" si="37">V195-AA195</f>
        <v>5.5555555555555636E-3</v>
      </c>
      <c r="AC195" t="str">
        <f t="shared" ref="AC195:AC258" si="38">IF(AB195=0,"NO COBRADO","COBRADO")</f>
        <v>COBRADO</v>
      </c>
      <c r="AD195" s="2">
        <f t="shared" si="35"/>
        <v>107.41</v>
      </c>
    </row>
    <row r="196" spans="1:30" x14ac:dyDescent="0.3">
      <c r="A196">
        <v>2</v>
      </c>
      <c r="B196" t="s">
        <v>249</v>
      </c>
      <c r="C196">
        <v>1</v>
      </c>
      <c r="D196" s="1">
        <v>45018.12777777778</v>
      </c>
      <c r="E196" s="1">
        <v>45018.17291666667</v>
      </c>
      <c r="F196" t="s">
        <v>9</v>
      </c>
      <c r="G196" t="s">
        <v>10</v>
      </c>
      <c r="H196" t="s">
        <v>621</v>
      </c>
      <c r="I196" s="2">
        <v>10.06</v>
      </c>
      <c r="J196" t="s">
        <v>32</v>
      </c>
      <c r="K196">
        <v>195</v>
      </c>
      <c r="L196" t="s">
        <v>16</v>
      </c>
      <c r="M196" t="s">
        <v>144</v>
      </c>
      <c r="Q196" s="2">
        <v>50</v>
      </c>
      <c r="R196" s="3">
        <v>45018</v>
      </c>
      <c r="S196" s="3" t="str">
        <f t="shared" si="31"/>
        <v>domingo</v>
      </c>
      <c r="T196" t="str">
        <f t="shared" si="32"/>
        <v>03:04</v>
      </c>
      <c r="U196" t="str">
        <f t="shared" si="33"/>
        <v>04:09</v>
      </c>
      <c r="V196" s="4">
        <f>W196+X196</f>
        <v>5.5555555555555559E-2</v>
      </c>
      <c r="W196" s="4">
        <v>4.5138888888888895E-2</v>
      </c>
      <c r="X196" s="4">
        <v>1.0416666666666666E-2</v>
      </c>
      <c r="Y196" s="4" t="b">
        <f t="shared" si="34"/>
        <v>1</v>
      </c>
      <c r="Z196">
        <v>51</v>
      </c>
      <c r="AA196" s="4">
        <f t="shared" si="36"/>
        <v>3.5416666666666666E-2</v>
      </c>
      <c r="AB196" s="4">
        <f t="shared" si="37"/>
        <v>2.0138888888888894E-2</v>
      </c>
      <c r="AC196" t="str">
        <f t="shared" si="38"/>
        <v>COBRADO</v>
      </c>
      <c r="AD196" s="2">
        <f t="shared" si="35"/>
        <v>60.06</v>
      </c>
    </row>
    <row r="197" spans="1:30" x14ac:dyDescent="0.3">
      <c r="A197">
        <v>4</v>
      </c>
      <c r="B197" t="s">
        <v>28</v>
      </c>
      <c r="C197">
        <v>3</v>
      </c>
      <c r="D197" s="1">
        <v>45018.007638888892</v>
      </c>
      <c r="E197" s="1">
        <v>45018.173611111109</v>
      </c>
      <c r="F197" t="s">
        <v>18</v>
      </c>
      <c r="G197" t="s">
        <v>10</v>
      </c>
      <c r="H197" t="s">
        <v>620</v>
      </c>
      <c r="I197" s="2">
        <v>42.65</v>
      </c>
      <c r="J197" t="s">
        <v>11</v>
      </c>
      <c r="K197">
        <v>196</v>
      </c>
      <c r="L197" t="s">
        <v>622</v>
      </c>
      <c r="M197" t="s">
        <v>168</v>
      </c>
      <c r="N197" t="s">
        <v>49</v>
      </c>
      <c r="O197" t="s">
        <v>70</v>
      </c>
      <c r="P197" t="s">
        <v>35</v>
      </c>
      <c r="Q197" s="2">
        <v>191</v>
      </c>
      <c r="R197" s="3">
        <v>45018</v>
      </c>
      <c r="S197" s="3" t="str">
        <f t="shared" si="31"/>
        <v>domingo</v>
      </c>
      <c r="T197" t="str">
        <f t="shared" si="32"/>
        <v>00:11</v>
      </c>
      <c r="U197" t="str">
        <f t="shared" si="33"/>
        <v>04:10</v>
      </c>
      <c r="V197" s="4">
        <v>0.16597222222222222</v>
      </c>
      <c r="W197" s="4">
        <f>U197-T197</f>
        <v>0.16597222222222222</v>
      </c>
      <c r="X197" s="4"/>
      <c r="Y197" s="4" t="b">
        <f t="shared" si="34"/>
        <v>0</v>
      </c>
      <c r="Z197">
        <v>176</v>
      </c>
      <c r="AA197" s="4">
        <f t="shared" si="36"/>
        <v>0.12222222222222222</v>
      </c>
      <c r="AB197" s="4">
        <f t="shared" si="37"/>
        <v>4.3749999999999997E-2</v>
      </c>
      <c r="AC197" t="str">
        <f t="shared" si="38"/>
        <v>COBRADO</v>
      </c>
      <c r="AD197" s="2">
        <f t="shared" si="35"/>
        <v>233.65</v>
      </c>
    </row>
    <row r="198" spans="1:30" x14ac:dyDescent="0.3">
      <c r="A198">
        <v>5</v>
      </c>
      <c r="B198" t="s">
        <v>250</v>
      </c>
      <c r="C198">
        <v>6</v>
      </c>
      <c r="D198" s="1">
        <v>45018.115277777775</v>
      </c>
      <c r="E198" s="1">
        <v>45018.20416666667</v>
      </c>
      <c r="F198" t="s">
        <v>18</v>
      </c>
      <c r="G198" t="s">
        <v>14</v>
      </c>
      <c r="H198" t="s">
        <v>621</v>
      </c>
      <c r="I198" s="2">
        <v>20.11</v>
      </c>
      <c r="J198" t="s">
        <v>32</v>
      </c>
      <c r="K198">
        <v>197</v>
      </c>
      <c r="L198" t="s">
        <v>16</v>
      </c>
      <c r="M198" t="s">
        <v>74</v>
      </c>
      <c r="N198" t="s">
        <v>84</v>
      </c>
      <c r="Q198" s="2">
        <v>129</v>
      </c>
      <c r="R198" s="3">
        <v>45018</v>
      </c>
      <c r="S198" s="3" t="str">
        <f t="shared" si="31"/>
        <v>domingo</v>
      </c>
      <c r="T198" t="str">
        <f t="shared" si="32"/>
        <v>02:46</v>
      </c>
      <c r="U198" t="str">
        <f t="shared" si="33"/>
        <v>04:54</v>
      </c>
      <c r="V198" s="4">
        <f>W198+X198</f>
        <v>9.930555555555555E-2</v>
      </c>
      <c r="W198" s="4">
        <v>8.8888888888888878E-2</v>
      </c>
      <c r="X198" s="4">
        <v>1.0416666666666666E-2</v>
      </c>
      <c r="Y198" s="4" t="b">
        <f t="shared" si="34"/>
        <v>1</v>
      </c>
      <c r="Z198">
        <v>72</v>
      </c>
      <c r="AA198" s="4">
        <f t="shared" si="36"/>
        <v>0.05</v>
      </c>
      <c r="AB198" s="4">
        <f t="shared" si="37"/>
        <v>4.9305555555555547E-2</v>
      </c>
      <c r="AC198" t="str">
        <f t="shared" si="38"/>
        <v>COBRADO</v>
      </c>
      <c r="AD198" s="2">
        <f t="shared" si="35"/>
        <v>149.11000000000001</v>
      </c>
    </row>
    <row r="199" spans="1:30" x14ac:dyDescent="0.3">
      <c r="A199">
        <v>9</v>
      </c>
      <c r="B199" t="s">
        <v>251</v>
      </c>
      <c r="C199">
        <v>4</v>
      </c>
      <c r="D199" s="1">
        <v>45018.025000000001</v>
      </c>
      <c r="E199" s="1">
        <v>45018.128472222219</v>
      </c>
      <c r="F199" t="s">
        <v>13</v>
      </c>
      <c r="G199" t="s">
        <v>10</v>
      </c>
      <c r="H199" t="s">
        <v>620</v>
      </c>
      <c r="I199" s="2">
        <v>36.72</v>
      </c>
      <c r="J199" t="s">
        <v>11</v>
      </c>
      <c r="K199">
        <v>198</v>
      </c>
      <c r="L199" t="s">
        <v>622</v>
      </c>
      <c r="M199" t="s">
        <v>128</v>
      </c>
      <c r="Q199" s="2">
        <v>54</v>
      </c>
      <c r="R199" s="3">
        <v>45018</v>
      </c>
      <c r="S199" s="3" t="str">
        <f t="shared" si="31"/>
        <v>domingo</v>
      </c>
      <c r="T199" t="str">
        <f t="shared" si="32"/>
        <v>00:36</v>
      </c>
      <c r="U199" t="str">
        <f t="shared" si="33"/>
        <v>03:05</v>
      </c>
      <c r="V199" s="4">
        <v>0.10347222222222222</v>
      </c>
      <c r="W199" s="4">
        <f>U199-T199</f>
        <v>0.10347222222222222</v>
      </c>
      <c r="X199" s="4"/>
      <c r="Y199" s="4" t="b">
        <f t="shared" si="34"/>
        <v>0</v>
      </c>
      <c r="Z199">
        <v>33</v>
      </c>
      <c r="AA199" s="4">
        <f t="shared" si="36"/>
        <v>2.2916666666666665E-2</v>
      </c>
      <c r="AB199" s="4">
        <f t="shared" si="37"/>
        <v>8.0555555555555547E-2</v>
      </c>
      <c r="AC199" t="str">
        <f t="shared" si="38"/>
        <v>COBRADO</v>
      </c>
      <c r="AD199" s="2">
        <f t="shared" si="35"/>
        <v>90.72</v>
      </c>
    </row>
    <row r="200" spans="1:30" x14ac:dyDescent="0.3">
      <c r="A200">
        <v>11</v>
      </c>
      <c r="B200" t="s">
        <v>252</v>
      </c>
      <c r="C200">
        <v>5</v>
      </c>
      <c r="D200" s="1">
        <v>45018.080555555556</v>
      </c>
      <c r="E200" s="1">
        <v>45018.236111111109</v>
      </c>
      <c r="F200" t="s">
        <v>18</v>
      </c>
      <c r="G200" t="s">
        <v>29</v>
      </c>
      <c r="H200" t="s">
        <v>621</v>
      </c>
      <c r="I200" s="2">
        <v>13.26</v>
      </c>
      <c r="J200" t="s">
        <v>19</v>
      </c>
      <c r="K200">
        <v>199</v>
      </c>
      <c r="L200" t="s">
        <v>25</v>
      </c>
      <c r="M200" t="s">
        <v>46</v>
      </c>
      <c r="N200" t="s">
        <v>44</v>
      </c>
      <c r="O200" t="s">
        <v>51</v>
      </c>
      <c r="P200" t="s">
        <v>84</v>
      </c>
      <c r="Q200" s="2">
        <v>261</v>
      </c>
      <c r="R200" s="3">
        <v>45018</v>
      </c>
      <c r="S200" s="3" t="str">
        <f t="shared" si="31"/>
        <v>domingo</v>
      </c>
      <c r="T200" t="str">
        <f t="shared" si="32"/>
        <v>01:56</v>
      </c>
      <c r="U200" t="str">
        <f t="shared" si="33"/>
        <v>05:40</v>
      </c>
      <c r="V200" s="4">
        <v>0.15555555555555556</v>
      </c>
      <c r="W200" s="4">
        <f>U200-T200</f>
        <v>0.15555555555555556</v>
      </c>
      <c r="X200" s="4"/>
      <c r="Y200" s="4" t="b">
        <f t="shared" si="34"/>
        <v>0</v>
      </c>
      <c r="Z200">
        <v>142</v>
      </c>
      <c r="AA200" s="4">
        <f t="shared" si="36"/>
        <v>9.8611111111111108E-2</v>
      </c>
      <c r="AB200" s="4">
        <f t="shared" si="37"/>
        <v>5.694444444444445E-2</v>
      </c>
      <c r="AC200" t="str">
        <f t="shared" si="38"/>
        <v>COBRADO</v>
      </c>
      <c r="AD200" s="2">
        <f t="shared" si="35"/>
        <v>274.26</v>
      </c>
    </row>
    <row r="201" spans="1:30" x14ac:dyDescent="0.3">
      <c r="A201">
        <v>11</v>
      </c>
      <c r="B201" t="s">
        <v>253</v>
      </c>
      <c r="C201">
        <v>4</v>
      </c>
      <c r="D201" s="1">
        <v>45018.107638888891</v>
      </c>
      <c r="E201" s="1">
        <v>45018.226388888892</v>
      </c>
      <c r="F201" t="s">
        <v>9</v>
      </c>
      <c r="G201" t="s">
        <v>10</v>
      </c>
      <c r="H201" t="s">
        <v>620</v>
      </c>
      <c r="I201" s="2">
        <v>48.73</v>
      </c>
      <c r="J201" t="s">
        <v>11</v>
      </c>
      <c r="K201">
        <v>200</v>
      </c>
      <c r="L201" t="s">
        <v>16</v>
      </c>
      <c r="M201" t="s">
        <v>134</v>
      </c>
      <c r="N201" t="s">
        <v>64</v>
      </c>
      <c r="Q201" s="2">
        <v>88</v>
      </c>
      <c r="R201" s="3">
        <v>45018</v>
      </c>
      <c r="S201" s="3" t="str">
        <f t="shared" si="31"/>
        <v>domingo</v>
      </c>
      <c r="T201" t="str">
        <f t="shared" si="32"/>
        <v>02:35</v>
      </c>
      <c r="U201" t="str">
        <f t="shared" si="33"/>
        <v>05:26</v>
      </c>
      <c r="V201" s="4">
        <v>0.11874999999999999</v>
      </c>
      <c r="W201" s="4">
        <f>U201-T201</f>
        <v>0.11874999999999999</v>
      </c>
      <c r="X201" s="4"/>
      <c r="Y201" s="4" t="b">
        <f t="shared" si="34"/>
        <v>0</v>
      </c>
      <c r="Z201">
        <v>67</v>
      </c>
      <c r="AA201" s="4">
        <f t="shared" si="36"/>
        <v>4.6527777777777779E-2</v>
      </c>
      <c r="AB201" s="4">
        <f t="shared" si="37"/>
        <v>7.2222222222222215E-2</v>
      </c>
      <c r="AC201" t="str">
        <f t="shared" si="38"/>
        <v>COBRADO</v>
      </c>
      <c r="AD201" s="2">
        <f t="shared" si="35"/>
        <v>136.72999999999999</v>
      </c>
    </row>
    <row r="202" spans="1:30" x14ac:dyDescent="0.3">
      <c r="A202">
        <v>3</v>
      </c>
      <c r="B202" t="s">
        <v>254</v>
      </c>
      <c r="C202">
        <v>5</v>
      </c>
      <c r="D202" s="1">
        <v>45018.012499999997</v>
      </c>
      <c r="E202" s="1">
        <v>45018.076388888891</v>
      </c>
      <c r="F202" t="s">
        <v>13</v>
      </c>
      <c r="G202" t="s">
        <v>29</v>
      </c>
      <c r="H202" t="s">
        <v>620</v>
      </c>
      <c r="I202" s="2">
        <v>19.84</v>
      </c>
      <c r="J202" t="s">
        <v>11</v>
      </c>
      <c r="K202">
        <v>201</v>
      </c>
      <c r="L202" t="s">
        <v>623</v>
      </c>
      <c r="M202" t="s">
        <v>180</v>
      </c>
      <c r="Q202" s="2">
        <v>72</v>
      </c>
      <c r="R202" s="3">
        <v>45018</v>
      </c>
      <c r="S202" s="3" t="str">
        <f t="shared" si="31"/>
        <v>domingo</v>
      </c>
      <c r="T202" t="str">
        <f t="shared" si="32"/>
        <v>00:18</v>
      </c>
      <c r="U202" t="str">
        <f t="shared" si="33"/>
        <v>01:50</v>
      </c>
      <c r="V202" s="4">
        <v>6.3888888888888898E-2</v>
      </c>
      <c r="W202" s="4">
        <f>U202-T202</f>
        <v>6.3888888888888898E-2</v>
      </c>
      <c r="X202" s="4"/>
      <c r="Y202" s="4" t="b">
        <f t="shared" si="34"/>
        <v>0</v>
      </c>
      <c r="Z202">
        <v>58</v>
      </c>
      <c r="AA202" s="4">
        <f t="shared" si="36"/>
        <v>4.027777777777778E-2</v>
      </c>
      <c r="AB202" s="4">
        <f t="shared" si="37"/>
        <v>2.3611111111111117E-2</v>
      </c>
      <c r="AC202" t="str">
        <f t="shared" si="38"/>
        <v>COBRADO</v>
      </c>
      <c r="AD202" s="2">
        <f t="shared" si="35"/>
        <v>91.84</v>
      </c>
    </row>
    <row r="203" spans="1:30" x14ac:dyDescent="0.3">
      <c r="A203">
        <v>16</v>
      </c>
      <c r="B203" t="s">
        <v>255</v>
      </c>
      <c r="C203">
        <v>5</v>
      </c>
      <c r="D203" s="1">
        <v>45018.040277777778</v>
      </c>
      <c r="E203" s="1">
        <v>45018.083333333336</v>
      </c>
      <c r="F203" t="s">
        <v>9</v>
      </c>
      <c r="G203" t="s">
        <v>10</v>
      </c>
      <c r="H203" t="s">
        <v>620</v>
      </c>
      <c r="I203" s="2">
        <v>24.19</v>
      </c>
      <c r="J203" t="s">
        <v>32</v>
      </c>
      <c r="K203">
        <v>202</v>
      </c>
      <c r="L203" t="s">
        <v>37</v>
      </c>
      <c r="M203" t="s">
        <v>93</v>
      </c>
      <c r="N203" t="s">
        <v>58</v>
      </c>
      <c r="O203" t="s">
        <v>38</v>
      </c>
      <c r="P203" t="s">
        <v>109</v>
      </c>
      <c r="Q203" s="2">
        <v>206</v>
      </c>
      <c r="R203" s="3">
        <v>45018</v>
      </c>
      <c r="S203" s="3" t="str">
        <f t="shared" si="31"/>
        <v>domingo</v>
      </c>
      <c r="T203" t="str">
        <f t="shared" si="32"/>
        <v>00:58</v>
      </c>
      <c r="U203" t="str">
        <f t="shared" si="33"/>
        <v>02:00</v>
      </c>
      <c r="V203" s="4">
        <f>W203+X203</f>
        <v>5.3472222222222213E-2</v>
      </c>
      <c r="W203" s="4">
        <v>4.3055555555555548E-2</v>
      </c>
      <c r="X203" s="4">
        <v>1.0416666666666666E-2</v>
      </c>
      <c r="Y203" s="4" t="b">
        <f t="shared" si="34"/>
        <v>1</v>
      </c>
      <c r="Z203">
        <v>156</v>
      </c>
      <c r="AA203" s="4">
        <f t="shared" si="36"/>
        <v>0.10833333333333334</v>
      </c>
      <c r="AB203" s="4">
        <v>0</v>
      </c>
      <c r="AC203" t="str">
        <f t="shared" si="38"/>
        <v>NO COBRADO</v>
      </c>
      <c r="AD203" s="2">
        <f t="shared" si="35"/>
        <v>230.19</v>
      </c>
    </row>
    <row r="204" spans="1:30" x14ac:dyDescent="0.3">
      <c r="A204">
        <v>5</v>
      </c>
      <c r="B204" t="s">
        <v>256</v>
      </c>
      <c r="C204">
        <v>2</v>
      </c>
      <c r="D204" s="1">
        <v>45018.164583333331</v>
      </c>
      <c r="E204" s="1">
        <v>45018.222916666666</v>
      </c>
      <c r="F204" t="s">
        <v>13</v>
      </c>
      <c r="G204" t="s">
        <v>10</v>
      </c>
      <c r="H204" t="s">
        <v>620</v>
      </c>
      <c r="I204" s="2">
        <v>40.19</v>
      </c>
      <c r="J204" t="s">
        <v>19</v>
      </c>
      <c r="K204">
        <v>203</v>
      </c>
      <c r="L204" t="s">
        <v>623</v>
      </c>
      <c r="M204" t="s">
        <v>138</v>
      </c>
      <c r="N204" t="s">
        <v>51</v>
      </c>
      <c r="Q204" s="2">
        <v>156</v>
      </c>
      <c r="R204" s="3">
        <v>45018</v>
      </c>
      <c r="S204" s="3" t="str">
        <f t="shared" si="31"/>
        <v>domingo</v>
      </c>
      <c r="T204" t="str">
        <f t="shared" si="32"/>
        <v>03:57</v>
      </c>
      <c r="U204" t="str">
        <f t="shared" si="33"/>
        <v>05:21</v>
      </c>
      <c r="V204" s="4">
        <v>5.8333333333333348E-2</v>
      </c>
      <c r="W204" s="4">
        <f>U204-T204</f>
        <v>5.8333333333333348E-2</v>
      </c>
      <c r="X204" s="4"/>
      <c r="Y204" s="4" t="b">
        <f t="shared" si="34"/>
        <v>0</v>
      </c>
      <c r="Z204">
        <v>85</v>
      </c>
      <c r="AA204" s="4">
        <f t="shared" si="36"/>
        <v>5.9027777777777776E-2</v>
      </c>
      <c r="AB204" s="4">
        <v>0</v>
      </c>
      <c r="AC204" t="str">
        <f t="shared" si="38"/>
        <v>NO COBRADO</v>
      </c>
      <c r="AD204" s="2">
        <f t="shared" si="35"/>
        <v>196.19</v>
      </c>
    </row>
    <row r="205" spans="1:30" x14ac:dyDescent="0.3">
      <c r="A205">
        <v>16</v>
      </c>
      <c r="B205" t="s">
        <v>257</v>
      </c>
      <c r="C205">
        <v>5</v>
      </c>
      <c r="D205" s="1">
        <v>45018.011805555558</v>
      </c>
      <c r="E205" s="1">
        <v>45018.100694444445</v>
      </c>
      <c r="F205" t="s">
        <v>13</v>
      </c>
      <c r="G205" t="s">
        <v>10</v>
      </c>
      <c r="H205" t="s">
        <v>15</v>
      </c>
      <c r="I205" s="2">
        <v>49.56</v>
      </c>
      <c r="J205" t="s">
        <v>19</v>
      </c>
      <c r="K205">
        <v>204</v>
      </c>
      <c r="L205" t="s">
        <v>41</v>
      </c>
      <c r="M205" t="s">
        <v>180</v>
      </c>
      <c r="Q205" s="2">
        <v>48</v>
      </c>
      <c r="R205" s="3">
        <v>45018</v>
      </c>
      <c r="S205" s="3" t="str">
        <f t="shared" si="31"/>
        <v>domingo</v>
      </c>
      <c r="T205" t="str">
        <f t="shared" si="32"/>
        <v>00:17</v>
      </c>
      <c r="U205" t="str">
        <f t="shared" si="33"/>
        <v>02:25</v>
      </c>
      <c r="V205" s="4">
        <v>8.8888888888888892E-2</v>
      </c>
      <c r="W205" s="4">
        <f>U205-T205</f>
        <v>8.8888888888888892E-2</v>
      </c>
      <c r="X205" s="4"/>
      <c r="Y205" s="4" t="b">
        <f t="shared" si="34"/>
        <v>0</v>
      </c>
      <c r="Z205">
        <v>21</v>
      </c>
      <c r="AA205" s="4">
        <f t="shared" si="36"/>
        <v>1.4583333333333334E-2</v>
      </c>
      <c r="AB205" s="4">
        <f t="shared" si="37"/>
        <v>7.4305555555555555E-2</v>
      </c>
      <c r="AC205" t="str">
        <f t="shared" si="38"/>
        <v>COBRADO</v>
      </c>
      <c r="AD205" s="2">
        <f t="shared" si="35"/>
        <v>97.56</v>
      </c>
    </row>
    <row r="206" spans="1:30" x14ac:dyDescent="0.3">
      <c r="A206">
        <v>14</v>
      </c>
      <c r="B206" t="s">
        <v>258</v>
      </c>
      <c r="C206">
        <v>1</v>
      </c>
      <c r="D206" s="1">
        <v>45018.09375</v>
      </c>
      <c r="E206" s="1">
        <v>45018.259722222225</v>
      </c>
      <c r="F206" t="s">
        <v>18</v>
      </c>
      <c r="G206" t="s">
        <v>10</v>
      </c>
      <c r="H206" t="s">
        <v>621</v>
      </c>
      <c r="I206" s="2">
        <v>26.49</v>
      </c>
      <c r="J206" t="s">
        <v>19</v>
      </c>
      <c r="K206">
        <v>205</v>
      </c>
      <c r="L206" t="s">
        <v>61</v>
      </c>
      <c r="M206" t="s">
        <v>269</v>
      </c>
      <c r="N206" t="s">
        <v>70</v>
      </c>
      <c r="Q206" s="2">
        <v>61</v>
      </c>
      <c r="R206" s="3">
        <v>45018</v>
      </c>
      <c r="S206" s="3" t="str">
        <f t="shared" si="31"/>
        <v>domingo</v>
      </c>
      <c r="T206" t="str">
        <f t="shared" si="32"/>
        <v>02:15</v>
      </c>
      <c r="U206" t="str">
        <f t="shared" si="33"/>
        <v>06:14</v>
      </c>
      <c r="V206" s="4">
        <v>0.16597222222222224</v>
      </c>
      <c r="W206" s="4">
        <f>U206-T206</f>
        <v>0.16597222222222224</v>
      </c>
      <c r="X206" s="4"/>
      <c r="Y206" s="4" t="b">
        <f t="shared" si="34"/>
        <v>0</v>
      </c>
      <c r="Z206">
        <v>86</v>
      </c>
      <c r="AA206" s="4">
        <f t="shared" si="36"/>
        <v>5.9722222222222225E-2</v>
      </c>
      <c r="AB206" s="4">
        <f t="shared" si="37"/>
        <v>0.10625000000000001</v>
      </c>
      <c r="AC206" t="str">
        <f t="shared" si="38"/>
        <v>COBRADO</v>
      </c>
      <c r="AD206" s="2">
        <f t="shared" si="35"/>
        <v>87.49</v>
      </c>
    </row>
    <row r="207" spans="1:30" x14ac:dyDescent="0.3">
      <c r="A207">
        <v>4</v>
      </c>
      <c r="B207" t="s">
        <v>259</v>
      </c>
      <c r="C207">
        <v>6</v>
      </c>
      <c r="D207" s="1">
        <v>45018.143750000003</v>
      </c>
      <c r="E207" s="1">
        <v>45018.256249999999</v>
      </c>
      <c r="F207" t="s">
        <v>27</v>
      </c>
      <c r="G207" t="s">
        <v>10</v>
      </c>
      <c r="H207" t="s">
        <v>620</v>
      </c>
      <c r="I207" s="2">
        <v>36.96</v>
      </c>
      <c r="J207" t="s">
        <v>32</v>
      </c>
      <c r="K207">
        <v>206</v>
      </c>
      <c r="L207" t="s">
        <v>37</v>
      </c>
      <c r="M207" t="s">
        <v>88</v>
      </c>
      <c r="Q207" s="2">
        <v>30</v>
      </c>
      <c r="R207" s="3">
        <v>45018</v>
      </c>
      <c r="S207" s="3" t="str">
        <f t="shared" si="31"/>
        <v>domingo</v>
      </c>
      <c r="T207" t="str">
        <f t="shared" si="32"/>
        <v>03:27</v>
      </c>
      <c r="U207" t="str">
        <f t="shared" si="33"/>
        <v>06:09</v>
      </c>
      <c r="V207" s="4">
        <f>W207+X207</f>
        <v>0.12291666666666666</v>
      </c>
      <c r="W207" s="4">
        <v>0.11249999999999999</v>
      </c>
      <c r="X207" s="4">
        <v>1.0416666666666666E-2</v>
      </c>
      <c r="Y207" s="4" t="b">
        <f t="shared" si="34"/>
        <v>1</v>
      </c>
      <c r="Z207">
        <v>58</v>
      </c>
      <c r="AA207" s="4">
        <f t="shared" si="36"/>
        <v>4.027777777777778E-2</v>
      </c>
      <c r="AB207" s="4">
        <f t="shared" si="37"/>
        <v>8.2638888888888873E-2</v>
      </c>
      <c r="AC207" t="str">
        <f t="shared" si="38"/>
        <v>COBRADO</v>
      </c>
      <c r="AD207" s="2">
        <f t="shared" si="35"/>
        <v>66.960000000000008</v>
      </c>
    </row>
    <row r="208" spans="1:30" x14ac:dyDescent="0.3">
      <c r="A208">
        <v>20</v>
      </c>
      <c r="B208" t="s">
        <v>260</v>
      </c>
      <c r="C208">
        <v>3</v>
      </c>
      <c r="D208" s="1">
        <v>45018.117361111108</v>
      </c>
      <c r="E208" s="1">
        <v>45018.168055555558</v>
      </c>
      <c r="F208" t="s">
        <v>24</v>
      </c>
      <c r="G208" t="s">
        <v>29</v>
      </c>
      <c r="H208" t="s">
        <v>620</v>
      </c>
      <c r="I208" s="2">
        <v>46.54</v>
      </c>
      <c r="J208" t="s">
        <v>11</v>
      </c>
      <c r="K208">
        <v>207</v>
      </c>
      <c r="L208" t="s">
        <v>20</v>
      </c>
      <c r="M208" t="s">
        <v>177</v>
      </c>
      <c r="N208" t="s">
        <v>44</v>
      </c>
      <c r="O208" t="s">
        <v>21</v>
      </c>
      <c r="Q208" s="2">
        <v>180</v>
      </c>
      <c r="R208" s="3">
        <v>45018</v>
      </c>
      <c r="S208" s="3" t="str">
        <f t="shared" si="31"/>
        <v>domingo</v>
      </c>
      <c r="T208" t="str">
        <f t="shared" si="32"/>
        <v>02:49</v>
      </c>
      <c r="U208" t="str">
        <f t="shared" si="33"/>
        <v>04:02</v>
      </c>
      <c r="V208" s="4">
        <v>5.0694444444444459E-2</v>
      </c>
      <c r="W208" s="4">
        <f>U208-T208</f>
        <v>5.0694444444444459E-2</v>
      </c>
      <c r="X208" s="4"/>
      <c r="Y208" s="4" t="b">
        <f t="shared" si="34"/>
        <v>0</v>
      </c>
      <c r="Z208">
        <v>111</v>
      </c>
      <c r="AA208" s="4">
        <f t="shared" si="36"/>
        <v>7.7083333333333337E-2</v>
      </c>
      <c r="AB208" s="4">
        <v>0</v>
      </c>
      <c r="AC208" t="str">
        <f t="shared" si="38"/>
        <v>NO COBRADO</v>
      </c>
      <c r="AD208" s="2">
        <f t="shared" si="35"/>
        <v>226.54</v>
      </c>
    </row>
    <row r="209" spans="1:30" x14ac:dyDescent="0.3">
      <c r="A209">
        <v>16</v>
      </c>
      <c r="B209" t="s">
        <v>261</v>
      </c>
      <c r="C209">
        <v>4</v>
      </c>
      <c r="D209" s="1">
        <v>45018.147916666669</v>
      </c>
      <c r="E209" s="1">
        <v>45018.275000000001</v>
      </c>
      <c r="F209" t="s">
        <v>13</v>
      </c>
      <c r="G209" t="s">
        <v>10</v>
      </c>
      <c r="H209" t="s">
        <v>621</v>
      </c>
      <c r="I209" s="2">
        <v>36.700000000000003</v>
      </c>
      <c r="J209" t="s">
        <v>32</v>
      </c>
      <c r="K209">
        <v>208</v>
      </c>
      <c r="L209" t="s">
        <v>623</v>
      </c>
      <c r="M209" t="s">
        <v>269</v>
      </c>
      <c r="N209" t="s">
        <v>22</v>
      </c>
      <c r="O209" t="s">
        <v>66</v>
      </c>
      <c r="Q209" s="2">
        <v>180</v>
      </c>
      <c r="R209" s="3">
        <v>45018</v>
      </c>
      <c r="S209" s="3" t="str">
        <f t="shared" si="31"/>
        <v>domingo</v>
      </c>
      <c r="T209" t="str">
        <f t="shared" si="32"/>
        <v>03:33</v>
      </c>
      <c r="U209" t="str">
        <f t="shared" si="33"/>
        <v>06:36</v>
      </c>
      <c r="V209" s="4">
        <f>W209+X209</f>
        <v>0.13750000000000001</v>
      </c>
      <c r="W209" s="4">
        <v>0.12708333333333335</v>
      </c>
      <c r="X209" s="4">
        <v>1.0416666666666666E-2</v>
      </c>
      <c r="Y209" s="4" t="b">
        <f t="shared" si="34"/>
        <v>1</v>
      </c>
      <c r="Z209">
        <v>100</v>
      </c>
      <c r="AA209" s="4">
        <f t="shared" si="36"/>
        <v>6.9444444444444448E-2</v>
      </c>
      <c r="AB209" s="4">
        <f t="shared" si="37"/>
        <v>6.8055555555555564E-2</v>
      </c>
      <c r="AC209" t="str">
        <f t="shared" si="38"/>
        <v>COBRADO</v>
      </c>
      <c r="AD209" s="2">
        <f t="shared" si="35"/>
        <v>216.7</v>
      </c>
    </row>
    <row r="210" spans="1:30" x14ac:dyDescent="0.3">
      <c r="A210">
        <v>9</v>
      </c>
      <c r="B210" t="s">
        <v>262</v>
      </c>
      <c r="C210">
        <v>6</v>
      </c>
      <c r="D210" s="1">
        <v>45018.063194444447</v>
      </c>
      <c r="E210" s="1">
        <v>45018.17083333333</v>
      </c>
      <c r="F210" t="s">
        <v>13</v>
      </c>
      <c r="G210" t="s">
        <v>29</v>
      </c>
      <c r="H210" t="s">
        <v>15</v>
      </c>
      <c r="I210" s="2">
        <v>34.49</v>
      </c>
      <c r="J210" t="s">
        <v>11</v>
      </c>
      <c r="K210">
        <v>209</v>
      </c>
      <c r="L210" t="s">
        <v>37</v>
      </c>
      <c r="M210" t="s">
        <v>222</v>
      </c>
      <c r="N210" t="s">
        <v>69</v>
      </c>
      <c r="O210" t="s">
        <v>64</v>
      </c>
      <c r="P210" t="s">
        <v>59</v>
      </c>
      <c r="Q210" s="2">
        <v>214</v>
      </c>
      <c r="R210" s="3">
        <v>45018</v>
      </c>
      <c r="S210" s="3" t="str">
        <f t="shared" si="31"/>
        <v>domingo</v>
      </c>
      <c r="T210" t="str">
        <f t="shared" si="32"/>
        <v>01:31</v>
      </c>
      <c r="U210" t="str">
        <f t="shared" si="33"/>
        <v>04:06</v>
      </c>
      <c r="V210" s="4">
        <v>0.1076388888888889</v>
      </c>
      <c r="W210" s="4">
        <f>U210-T210</f>
        <v>0.1076388888888889</v>
      </c>
      <c r="X210" s="4"/>
      <c r="Y210" s="4" t="b">
        <f t="shared" si="34"/>
        <v>0</v>
      </c>
      <c r="Z210">
        <v>171</v>
      </c>
      <c r="AA210" s="4">
        <f t="shared" si="36"/>
        <v>0.11874999999999999</v>
      </c>
      <c r="AB210" s="4">
        <v>0</v>
      </c>
      <c r="AC210" t="str">
        <f t="shared" si="38"/>
        <v>NO COBRADO</v>
      </c>
      <c r="AD210" s="2">
        <f t="shared" si="35"/>
        <v>248.49</v>
      </c>
    </row>
    <row r="211" spans="1:30" x14ac:dyDescent="0.3">
      <c r="A211">
        <v>10</v>
      </c>
      <c r="B211" t="s">
        <v>263</v>
      </c>
      <c r="C211">
        <v>4</v>
      </c>
      <c r="D211" s="1">
        <v>45018.113194444442</v>
      </c>
      <c r="E211" s="1">
        <v>45018.186805555553</v>
      </c>
      <c r="F211" t="s">
        <v>18</v>
      </c>
      <c r="G211" t="s">
        <v>14</v>
      </c>
      <c r="H211" t="s">
        <v>620</v>
      </c>
      <c r="I211" s="2">
        <v>14.67</v>
      </c>
      <c r="J211" t="s">
        <v>19</v>
      </c>
      <c r="K211">
        <v>210</v>
      </c>
      <c r="L211" t="s">
        <v>33</v>
      </c>
      <c r="M211" t="s">
        <v>90</v>
      </c>
      <c r="N211" t="s">
        <v>109</v>
      </c>
      <c r="O211" t="s">
        <v>38</v>
      </c>
      <c r="P211" t="s">
        <v>58</v>
      </c>
      <c r="Q211" s="2">
        <v>195</v>
      </c>
      <c r="R211" s="3">
        <v>45018</v>
      </c>
      <c r="S211" s="3" t="str">
        <f t="shared" si="31"/>
        <v>domingo</v>
      </c>
      <c r="T211" t="str">
        <f t="shared" si="32"/>
        <v>02:43</v>
      </c>
      <c r="U211" t="str">
        <f t="shared" si="33"/>
        <v>04:29</v>
      </c>
      <c r="V211" s="4">
        <v>7.3611111111111113E-2</v>
      </c>
      <c r="W211" s="4">
        <f>U211-T211</f>
        <v>7.3611111111111113E-2</v>
      </c>
      <c r="X211" s="4"/>
      <c r="Y211" s="4" t="b">
        <f t="shared" si="34"/>
        <v>0</v>
      </c>
      <c r="Z211">
        <v>158</v>
      </c>
      <c r="AA211" s="4">
        <f t="shared" si="36"/>
        <v>0.10972222222222222</v>
      </c>
      <c r="AB211" s="4">
        <v>0</v>
      </c>
      <c r="AC211" t="str">
        <f t="shared" si="38"/>
        <v>NO COBRADO</v>
      </c>
      <c r="AD211" s="2">
        <f t="shared" si="35"/>
        <v>209.67</v>
      </c>
    </row>
    <row r="212" spans="1:30" x14ac:dyDescent="0.3">
      <c r="A212">
        <v>1</v>
      </c>
      <c r="B212" t="s">
        <v>264</v>
      </c>
      <c r="C212">
        <v>2</v>
      </c>
      <c r="D212" s="1">
        <v>45018.152777777781</v>
      </c>
      <c r="E212" s="1">
        <v>45018.226388888892</v>
      </c>
      <c r="F212" t="s">
        <v>13</v>
      </c>
      <c r="G212" t="s">
        <v>10</v>
      </c>
      <c r="H212" t="s">
        <v>621</v>
      </c>
      <c r="I212" s="2">
        <v>11.13</v>
      </c>
      <c r="J212" t="s">
        <v>11</v>
      </c>
      <c r="K212">
        <v>211</v>
      </c>
      <c r="L212" t="s">
        <v>78</v>
      </c>
      <c r="M212" t="s">
        <v>90</v>
      </c>
      <c r="N212" t="s">
        <v>56</v>
      </c>
      <c r="O212" t="s">
        <v>64</v>
      </c>
      <c r="P212" t="s">
        <v>66</v>
      </c>
      <c r="Q212" s="2">
        <v>169</v>
      </c>
      <c r="R212" s="3">
        <v>45018</v>
      </c>
      <c r="S212" s="3" t="str">
        <f t="shared" si="31"/>
        <v>domingo</v>
      </c>
      <c r="T212" t="str">
        <f t="shared" si="32"/>
        <v>03:40</v>
      </c>
      <c r="U212" t="str">
        <f t="shared" si="33"/>
        <v>05:26</v>
      </c>
      <c r="V212" s="4">
        <v>7.3611111111111099E-2</v>
      </c>
      <c r="W212" s="4">
        <f>U212-T212</f>
        <v>7.3611111111111099E-2</v>
      </c>
      <c r="X212" s="4"/>
      <c r="Y212" s="4" t="b">
        <f t="shared" si="34"/>
        <v>0</v>
      </c>
      <c r="Z212">
        <v>135</v>
      </c>
      <c r="AA212" s="4">
        <f t="shared" si="36"/>
        <v>9.375E-2</v>
      </c>
      <c r="AB212" s="4">
        <v>0</v>
      </c>
      <c r="AC212" t="str">
        <f t="shared" si="38"/>
        <v>NO COBRADO</v>
      </c>
      <c r="AD212" s="2">
        <f t="shared" si="35"/>
        <v>180.13</v>
      </c>
    </row>
    <row r="213" spans="1:30" x14ac:dyDescent="0.3">
      <c r="A213">
        <v>14</v>
      </c>
      <c r="B213" t="s">
        <v>146</v>
      </c>
      <c r="C213">
        <v>6</v>
      </c>
      <c r="D213" s="1">
        <v>45018.107638888891</v>
      </c>
      <c r="E213" s="1">
        <v>45018.152777777781</v>
      </c>
      <c r="F213" t="s">
        <v>27</v>
      </c>
      <c r="G213" t="s">
        <v>10</v>
      </c>
      <c r="H213" t="s">
        <v>621</v>
      </c>
      <c r="I213" s="2">
        <v>18.850000000000001</v>
      </c>
      <c r="J213" t="s">
        <v>32</v>
      </c>
      <c r="K213">
        <v>212</v>
      </c>
      <c r="L213" t="s">
        <v>623</v>
      </c>
      <c r="M213" t="s">
        <v>88</v>
      </c>
      <c r="N213" t="s">
        <v>59</v>
      </c>
      <c r="O213" t="s">
        <v>51</v>
      </c>
      <c r="P213" t="s">
        <v>35</v>
      </c>
      <c r="Q213" s="2">
        <v>245</v>
      </c>
      <c r="R213" s="3">
        <v>45018</v>
      </c>
      <c r="S213" s="3" t="str">
        <f t="shared" si="31"/>
        <v>domingo</v>
      </c>
      <c r="T213" t="str">
        <f t="shared" si="32"/>
        <v>02:35</v>
      </c>
      <c r="U213" t="str">
        <f t="shared" si="33"/>
        <v>03:40</v>
      </c>
      <c r="V213" s="4">
        <f>W213+X213</f>
        <v>5.5555555555555559E-2</v>
      </c>
      <c r="W213" s="4">
        <v>4.5138888888888895E-2</v>
      </c>
      <c r="X213" s="4">
        <v>1.0416666666666666E-2</v>
      </c>
      <c r="Y213" s="4" t="b">
        <f t="shared" si="34"/>
        <v>1</v>
      </c>
      <c r="Z213">
        <v>164</v>
      </c>
      <c r="AA213" s="4">
        <f t="shared" si="36"/>
        <v>0.11388888888888889</v>
      </c>
      <c r="AB213" s="4">
        <v>0</v>
      </c>
      <c r="AC213" t="str">
        <f t="shared" si="38"/>
        <v>NO COBRADO</v>
      </c>
      <c r="AD213" s="2">
        <f t="shared" si="35"/>
        <v>263.85000000000002</v>
      </c>
    </row>
    <row r="214" spans="1:30" x14ac:dyDescent="0.3">
      <c r="A214">
        <v>13</v>
      </c>
      <c r="B214" t="s">
        <v>265</v>
      </c>
      <c r="C214">
        <v>6</v>
      </c>
      <c r="D214" s="1">
        <v>45018.073611111111</v>
      </c>
      <c r="E214" s="1">
        <v>45018.206944444442</v>
      </c>
      <c r="F214" t="s">
        <v>24</v>
      </c>
      <c r="G214" t="s">
        <v>10</v>
      </c>
      <c r="H214" t="s">
        <v>620</v>
      </c>
      <c r="I214" s="2">
        <v>28.1</v>
      </c>
      <c r="J214" t="s">
        <v>19</v>
      </c>
      <c r="K214">
        <v>213</v>
      </c>
      <c r="L214" t="s">
        <v>623</v>
      </c>
      <c r="M214" t="s">
        <v>128</v>
      </c>
      <c r="N214" t="s">
        <v>109</v>
      </c>
      <c r="Q214" s="2">
        <v>87</v>
      </c>
      <c r="R214" s="3">
        <v>45018</v>
      </c>
      <c r="S214" s="3" t="str">
        <f t="shared" si="31"/>
        <v>domingo</v>
      </c>
      <c r="T214" t="str">
        <f t="shared" si="32"/>
        <v>01:46</v>
      </c>
      <c r="U214" t="str">
        <f t="shared" si="33"/>
        <v>04:58</v>
      </c>
      <c r="V214" s="4">
        <v>0.1333333333333333</v>
      </c>
      <c r="W214" s="4">
        <f>U214-T214</f>
        <v>0.1333333333333333</v>
      </c>
      <c r="X214" s="4"/>
      <c r="Y214" s="4" t="b">
        <f t="shared" si="34"/>
        <v>0</v>
      </c>
      <c r="Z214">
        <v>100</v>
      </c>
      <c r="AA214" s="4">
        <f t="shared" si="36"/>
        <v>6.9444444444444448E-2</v>
      </c>
      <c r="AB214" s="4">
        <f t="shared" si="37"/>
        <v>6.3888888888888856E-2</v>
      </c>
      <c r="AC214" t="str">
        <f t="shared" si="38"/>
        <v>COBRADO</v>
      </c>
      <c r="AD214" s="2">
        <f t="shared" si="35"/>
        <v>115.1</v>
      </c>
    </row>
    <row r="215" spans="1:30" x14ac:dyDescent="0.3">
      <c r="A215">
        <v>2</v>
      </c>
      <c r="B215" t="s">
        <v>266</v>
      </c>
      <c r="C215">
        <v>4</v>
      </c>
      <c r="D215" s="1">
        <v>45018.137499999997</v>
      </c>
      <c r="E215" s="1">
        <v>45018.214583333334</v>
      </c>
      <c r="F215" t="s">
        <v>13</v>
      </c>
      <c r="G215" t="s">
        <v>10</v>
      </c>
      <c r="H215" t="s">
        <v>621</v>
      </c>
      <c r="I215" s="2">
        <v>33.39</v>
      </c>
      <c r="J215" t="s">
        <v>32</v>
      </c>
      <c r="K215">
        <v>214</v>
      </c>
      <c r="L215" t="s">
        <v>78</v>
      </c>
      <c r="M215" t="s">
        <v>74</v>
      </c>
      <c r="N215" t="s">
        <v>58</v>
      </c>
      <c r="O215" t="s">
        <v>66</v>
      </c>
      <c r="Q215" s="2">
        <v>228</v>
      </c>
      <c r="R215" s="3">
        <v>45018</v>
      </c>
      <c r="S215" s="3" t="str">
        <f t="shared" si="31"/>
        <v>domingo</v>
      </c>
      <c r="T215" t="str">
        <f t="shared" si="32"/>
        <v>03:18</v>
      </c>
      <c r="U215" t="str">
        <f t="shared" si="33"/>
        <v>05:09</v>
      </c>
      <c r="V215" s="4">
        <f>W215+X215</f>
        <v>8.7499999999999981E-2</v>
      </c>
      <c r="W215" s="4">
        <v>7.7083333333333309E-2</v>
      </c>
      <c r="X215" s="4">
        <v>1.0416666666666666E-2</v>
      </c>
      <c r="Y215" s="4" t="b">
        <f t="shared" si="34"/>
        <v>1</v>
      </c>
      <c r="Z215">
        <v>38</v>
      </c>
      <c r="AA215" s="4">
        <f t="shared" si="36"/>
        <v>2.6388888888888889E-2</v>
      </c>
      <c r="AB215" s="4">
        <f t="shared" si="37"/>
        <v>6.1111111111111088E-2</v>
      </c>
      <c r="AC215" t="str">
        <f t="shared" si="38"/>
        <v>COBRADO</v>
      </c>
      <c r="AD215" s="2">
        <f t="shared" si="35"/>
        <v>261.39</v>
      </c>
    </row>
    <row r="216" spans="1:30" x14ac:dyDescent="0.3">
      <c r="A216">
        <v>6</v>
      </c>
      <c r="B216" t="s">
        <v>267</v>
      </c>
      <c r="C216">
        <v>4</v>
      </c>
      <c r="D216" s="1">
        <v>45018.161111111112</v>
      </c>
      <c r="E216" s="1">
        <v>45018.267361111109</v>
      </c>
      <c r="F216" t="s">
        <v>9</v>
      </c>
      <c r="G216" t="s">
        <v>10</v>
      </c>
      <c r="H216" t="s">
        <v>621</v>
      </c>
      <c r="I216" s="2">
        <v>35.64</v>
      </c>
      <c r="J216" t="s">
        <v>32</v>
      </c>
      <c r="K216">
        <v>215</v>
      </c>
      <c r="L216" t="s">
        <v>41</v>
      </c>
      <c r="M216" t="s">
        <v>74</v>
      </c>
      <c r="N216" t="s">
        <v>109</v>
      </c>
      <c r="Q216" s="2">
        <v>158</v>
      </c>
      <c r="R216" s="3">
        <v>45018</v>
      </c>
      <c r="S216" s="3" t="str">
        <f t="shared" si="31"/>
        <v>domingo</v>
      </c>
      <c r="T216" t="str">
        <f t="shared" si="32"/>
        <v>03:52</v>
      </c>
      <c r="U216" t="str">
        <f t="shared" si="33"/>
        <v>06:25</v>
      </c>
      <c r="V216" s="4">
        <f>W216+X216</f>
        <v>0.11666666666666665</v>
      </c>
      <c r="W216" s="4">
        <v>0.10624999999999998</v>
      </c>
      <c r="X216" s="4">
        <v>1.0416666666666666E-2</v>
      </c>
      <c r="Y216" s="4" t="b">
        <f t="shared" si="34"/>
        <v>1</v>
      </c>
      <c r="Z216">
        <v>46</v>
      </c>
      <c r="AA216" s="4">
        <f t="shared" si="36"/>
        <v>3.1944444444444442E-2</v>
      </c>
      <c r="AB216" s="4">
        <f t="shared" si="37"/>
        <v>8.4722222222222213E-2</v>
      </c>
      <c r="AC216" t="str">
        <f t="shared" si="38"/>
        <v>COBRADO</v>
      </c>
      <c r="AD216" s="2">
        <f t="shared" si="35"/>
        <v>193.64</v>
      </c>
    </row>
    <row r="217" spans="1:30" x14ac:dyDescent="0.3">
      <c r="A217">
        <v>17</v>
      </c>
      <c r="B217" t="s">
        <v>268</v>
      </c>
      <c r="C217">
        <v>6</v>
      </c>
      <c r="D217" s="1">
        <v>45018.073611111111</v>
      </c>
      <c r="E217" s="1">
        <v>45018.23333333333</v>
      </c>
      <c r="F217" t="s">
        <v>18</v>
      </c>
      <c r="G217" t="s">
        <v>10</v>
      </c>
      <c r="H217" t="s">
        <v>620</v>
      </c>
      <c r="I217" s="2">
        <v>35.69</v>
      </c>
      <c r="J217" t="s">
        <v>19</v>
      </c>
      <c r="K217">
        <v>216</v>
      </c>
      <c r="L217" t="s">
        <v>41</v>
      </c>
      <c r="M217" t="s">
        <v>144</v>
      </c>
      <c r="N217" t="s">
        <v>51</v>
      </c>
      <c r="O217" t="s">
        <v>84</v>
      </c>
      <c r="Q217" s="2">
        <v>142</v>
      </c>
      <c r="R217" s="3">
        <v>45018</v>
      </c>
      <c r="S217" s="3" t="str">
        <f t="shared" si="31"/>
        <v>domingo</v>
      </c>
      <c r="T217" t="str">
        <f t="shared" si="32"/>
        <v>01:46</v>
      </c>
      <c r="U217" t="str">
        <f t="shared" si="33"/>
        <v>05:36</v>
      </c>
      <c r="V217" s="4">
        <v>0.15972222222222221</v>
      </c>
      <c r="W217" s="4">
        <f>U217-T217</f>
        <v>0.15972222222222221</v>
      </c>
      <c r="X217" s="4"/>
      <c r="Y217" s="4" t="b">
        <f t="shared" si="34"/>
        <v>0</v>
      </c>
      <c r="Z217">
        <v>120</v>
      </c>
      <c r="AA217" s="4">
        <f t="shared" si="36"/>
        <v>8.3333333333333329E-2</v>
      </c>
      <c r="AB217" s="4">
        <f t="shared" si="37"/>
        <v>7.6388888888888881E-2</v>
      </c>
      <c r="AC217" t="str">
        <f t="shared" si="38"/>
        <v>COBRADO</v>
      </c>
      <c r="AD217" s="2">
        <f t="shared" si="35"/>
        <v>177.69</v>
      </c>
    </row>
    <row r="218" spans="1:30" x14ac:dyDescent="0.3">
      <c r="A218">
        <v>1</v>
      </c>
      <c r="B218" t="s">
        <v>231</v>
      </c>
      <c r="C218">
        <v>2</v>
      </c>
      <c r="D218" s="1">
        <v>45018.037499999999</v>
      </c>
      <c r="E218" s="1">
        <v>45018.197916666664</v>
      </c>
      <c r="F218" t="s">
        <v>9</v>
      </c>
      <c r="G218" t="s">
        <v>29</v>
      </c>
      <c r="H218" t="s">
        <v>620</v>
      </c>
      <c r="I218" s="2">
        <v>31.17</v>
      </c>
      <c r="J218" t="s">
        <v>32</v>
      </c>
      <c r="K218">
        <v>217</v>
      </c>
      <c r="L218" t="s">
        <v>16</v>
      </c>
      <c r="M218" t="s">
        <v>269</v>
      </c>
      <c r="Q218" s="2">
        <v>96</v>
      </c>
      <c r="R218" s="3">
        <v>45018</v>
      </c>
      <c r="S218" s="3" t="str">
        <f t="shared" si="31"/>
        <v>domingo</v>
      </c>
      <c r="T218" t="str">
        <f t="shared" si="32"/>
        <v>00:54</v>
      </c>
      <c r="U218" t="str">
        <f t="shared" si="33"/>
        <v>04:45</v>
      </c>
      <c r="V218" s="4">
        <f>W218+X218</f>
        <v>0.17083333333333331</v>
      </c>
      <c r="W218" s="4">
        <v>0.16041666666666665</v>
      </c>
      <c r="X218" s="4">
        <v>1.0416666666666666E-2</v>
      </c>
      <c r="Y218" s="4" t="b">
        <f t="shared" si="34"/>
        <v>1</v>
      </c>
      <c r="Z218">
        <v>13</v>
      </c>
      <c r="AA218" s="4">
        <f t="shared" si="36"/>
        <v>9.0277777777777769E-3</v>
      </c>
      <c r="AB218" s="4">
        <f t="shared" si="37"/>
        <v>0.16180555555555554</v>
      </c>
      <c r="AC218" t="str">
        <f t="shared" si="38"/>
        <v>COBRADO</v>
      </c>
      <c r="AD218" s="2">
        <f t="shared" si="35"/>
        <v>127.17</v>
      </c>
    </row>
    <row r="219" spans="1:30" x14ac:dyDescent="0.3">
      <c r="A219">
        <v>13</v>
      </c>
      <c r="B219" t="s">
        <v>270</v>
      </c>
      <c r="C219">
        <v>3</v>
      </c>
      <c r="D219" s="1">
        <v>45018.018750000003</v>
      </c>
      <c r="E219" s="1">
        <v>45018.15347222222</v>
      </c>
      <c r="F219" t="s">
        <v>24</v>
      </c>
      <c r="G219" t="s">
        <v>10</v>
      </c>
      <c r="H219" t="s">
        <v>620</v>
      </c>
      <c r="I219" s="2">
        <v>23.34</v>
      </c>
      <c r="J219" t="s">
        <v>32</v>
      </c>
      <c r="K219">
        <v>218</v>
      </c>
      <c r="L219" t="s">
        <v>78</v>
      </c>
      <c r="M219" t="s">
        <v>134</v>
      </c>
      <c r="N219" t="s">
        <v>84</v>
      </c>
      <c r="O219" t="s">
        <v>49</v>
      </c>
      <c r="Q219" s="2">
        <v>184</v>
      </c>
      <c r="R219" s="3">
        <v>45018</v>
      </c>
      <c r="S219" s="3" t="str">
        <f t="shared" si="31"/>
        <v>domingo</v>
      </c>
      <c r="T219" t="str">
        <f t="shared" si="32"/>
        <v>00:27</v>
      </c>
      <c r="U219" t="str">
        <f t="shared" si="33"/>
        <v>03:41</v>
      </c>
      <c r="V219" s="4">
        <f>W219+X219</f>
        <v>0.1451388888888889</v>
      </c>
      <c r="W219" s="4">
        <v>0.13472222222222224</v>
      </c>
      <c r="X219" s="4">
        <v>1.0416666666666666E-2</v>
      </c>
      <c r="Y219" s="4" t="b">
        <f t="shared" si="34"/>
        <v>1</v>
      </c>
      <c r="Z219">
        <v>46</v>
      </c>
      <c r="AA219" s="4">
        <f t="shared" si="36"/>
        <v>3.1944444444444442E-2</v>
      </c>
      <c r="AB219" s="4">
        <f t="shared" si="37"/>
        <v>0.11319444444444446</v>
      </c>
      <c r="AC219" t="str">
        <f t="shared" si="38"/>
        <v>COBRADO</v>
      </c>
      <c r="AD219" s="2">
        <f t="shared" si="35"/>
        <v>207.34</v>
      </c>
    </row>
    <row r="220" spans="1:30" x14ac:dyDescent="0.3">
      <c r="A220">
        <v>1</v>
      </c>
      <c r="B220" t="s">
        <v>271</v>
      </c>
      <c r="C220">
        <v>5</v>
      </c>
      <c r="D220" s="1">
        <v>45018.106249999997</v>
      </c>
      <c r="E220" s="1">
        <v>45018.200694444444</v>
      </c>
      <c r="F220" t="s">
        <v>9</v>
      </c>
      <c r="G220" t="s">
        <v>10</v>
      </c>
      <c r="H220" t="s">
        <v>620</v>
      </c>
      <c r="I220" s="2">
        <v>46.96</v>
      </c>
      <c r="J220" t="s">
        <v>19</v>
      </c>
      <c r="K220">
        <v>219</v>
      </c>
      <c r="L220" t="s">
        <v>33</v>
      </c>
      <c r="M220" t="s">
        <v>222</v>
      </c>
      <c r="N220" t="s">
        <v>21</v>
      </c>
      <c r="Q220" s="2">
        <v>139</v>
      </c>
      <c r="R220" s="3">
        <v>45018</v>
      </c>
      <c r="S220" s="3" t="str">
        <f t="shared" si="31"/>
        <v>domingo</v>
      </c>
      <c r="T220" t="str">
        <f t="shared" si="32"/>
        <v>02:33</v>
      </c>
      <c r="U220" t="str">
        <f t="shared" si="33"/>
        <v>04:49</v>
      </c>
      <c r="V220" s="4">
        <v>9.4444444444444456E-2</v>
      </c>
      <c r="W220" s="4">
        <f>U220-T220</f>
        <v>9.4444444444444456E-2</v>
      </c>
      <c r="X220" s="4"/>
      <c r="Y220" s="4" t="b">
        <f t="shared" si="34"/>
        <v>0</v>
      </c>
      <c r="Z220">
        <v>23</v>
      </c>
      <c r="AA220" s="4">
        <f t="shared" si="36"/>
        <v>1.5972222222222221E-2</v>
      </c>
      <c r="AB220" s="4">
        <f t="shared" si="37"/>
        <v>7.8472222222222235E-2</v>
      </c>
      <c r="AC220" t="str">
        <f t="shared" si="38"/>
        <v>COBRADO</v>
      </c>
      <c r="AD220" s="2">
        <f t="shared" si="35"/>
        <v>185.96</v>
      </c>
    </row>
    <row r="221" spans="1:30" x14ac:dyDescent="0.3">
      <c r="A221">
        <v>15</v>
      </c>
      <c r="B221" t="s">
        <v>248</v>
      </c>
      <c r="C221">
        <v>6</v>
      </c>
      <c r="D221" s="1">
        <v>45018.042361111111</v>
      </c>
      <c r="E221" s="1">
        <v>45018.206250000003</v>
      </c>
      <c r="F221" t="s">
        <v>24</v>
      </c>
      <c r="G221" t="s">
        <v>10</v>
      </c>
      <c r="H221" t="s">
        <v>620</v>
      </c>
      <c r="I221" s="2">
        <v>48.5</v>
      </c>
      <c r="J221" t="s">
        <v>11</v>
      </c>
      <c r="K221">
        <v>220</v>
      </c>
      <c r="L221" t="s">
        <v>55</v>
      </c>
      <c r="M221" t="s">
        <v>180</v>
      </c>
      <c r="Q221" s="2">
        <v>24</v>
      </c>
      <c r="R221" s="3">
        <v>45018</v>
      </c>
      <c r="S221" s="3" t="str">
        <f t="shared" si="31"/>
        <v>domingo</v>
      </c>
      <c r="T221" t="str">
        <f t="shared" si="32"/>
        <v>01:01</v>
      </c>
      <c r="U221" t="str">
        <f t="shared" si="33"/>
        <v>04:57</v>
      </c>
      <c r="V221" s="4">
        <v>0.16388888888888886</v>
      </c>
      <c r="W221" s="4">
        <f>U221-T221</f>
        <v>0.16388888888888886</v>
      </c>
      <c r="X221" s="4"/>
      <c r="Y221" s="4" t="b">
        <f t="shared" si="34"/>
        <v>0</v>
      </c>
      <c r="Z221">
        <v>13</v>
      </c>
      <c r="AA221" s="4">
        <f t="shared" si="36"/>
        <v>9.0277777777777769E-3</v>
      </c>
      <c r="AB221" s="4">
        <f t="shared" si="37"/>
        <v>0.15486111111111109</v>
      </c>
      <c r="AC221" t="str">
        <f t="shared" si="38"/>
        <v>COBRADO</v>
      </c>
      <c r="AD221" s="2">
        <f t="shared" si="35"/>
        <v>72.5</v>
      </c>
    </row>
    <row r="222" spans="1:30" x14ac:dyDescent="0.3">
      <c r="A222">
        <v>16</v>
      </c>
      <c r="B222" t="s">
        <v>272</v>
      </c>
      <c r="C222">
        <v>1</v>
      </c>
      <c r="D222" s="1">
        <v>45018.07708333333</v>
      </c>
      <c r="E222" s="1">
        <v>45018.128472222219</v>
      </c>
      <c r="F222" t="s">
        <v>9</v>
      </c>
      <c r="G222" t="s">
        <v>10</v>
      </c>
      <c r="H222" t="s">
        <v>620</v>
      </c>
      <c r="I222" s="2">
        <v>17.829999999999998</v>
      </c>
      <c r="J222" t="s">
        <v>19</v>
      </c>
      <c r="K222">
        <v>221</v>
      </c>
      <c r="L222" t="s">
        <v>61</v>
      </c>
      <c r="M222" t="s">
        <v>269</v>
      </c>
      <c r="N222" t="s">
        <v>69</v>
      </c>
      <c r="O222" t="s">
        <v>70</v>
      </c>
      <c r="Q222" s="2">
        <v>193</v>
      </c>
      <c r="R222" s="3">
        <v>45018</v>
      </c>
      <c r="S222" s="3" t="str">
        <f t="shared" si="31"/>
        <v>domingo</v>
      </c>
      <c r="T222" t="str">
        <f t="shared" si="32"/>
        <v>01:51</v>
      </c>
      <c r="U222" t="str">
        <f t="shared" si="33"/>
        <v>03:05</v>
      </c>
      <c r="V222" s="4">
        <v>5.1388888888888873E-2</v>
      </c>
      <c r="W222" s="4">
        <f>U222-T222</f>
        <v>5.1388888888888873E-2</v>
      </c>
      <c r="X222" s="4"/>
      <c r="Y222" s="4" t="b">
        <f t="shared" si="34"/>
        <v>0</v>
      </c>
      <c r="Z222">
        <v>108</v>
      </c>
      <c r="AA222" s="4">
        <f t="shared" si="36"/>
        <v>7.4999999999999997E-2</v>
      </c>
      <c r="AB222" s="4">
        <v>0</v>
      </c>
      <c r="AC222" t="str">
        <f t="shared" si="38"/>
        <v>NO COBRADO</v>
      </c>
      <c r="AD222" s="2">
        <f t="shared" si="35"/>
        <v>210.82999999999998</v>
      </c>
    </row>
    <row r="223" spans="1:30" x14ac:dyDescent="0.3">
      <c r="A223">
        <v>3</v>
      </c>
      <c r="B223" t="s">
        <v>273</v>
      </c>
      <c r="C223">
        <v>3</v>
      </c>
      <c r="D223" s="1">
        <v>45018.151388888888</v>
      </c>
      <c r="E223" s="1">
        <v>45018.279166666667</v>
      </c>
      <c r="F223" t="s">
        <v>24</v>
      </c>
      <c r="G223" t="s">
        <v>29</v>
      </c>
      <c r="H223" t="s">
        <v>621</v>
      </c>
      <c r="I223" s="2">
        <v>32.58</v>
      </c>
      <c r="J223" t="s">
        <v>19</v>
      </c>
      <c r="K223">
        <v>222</v>
      </c>
      <c r="L223" t="s">
        <v>55</v>
      </c>
      <c r="M223" t="s">
        <v>222</v>
      </c>
      <c r="N223" t="s">
        <v>35</v>
      </c>
      <c r="Q223" s="2">
        <v>97</v>
      </c>
      <c r="R223" s="3">
        <v>45018</v>
      </c>
      <c r="S223" s="3" t="str">
        <f t="shared" si="31"/>
        <v>domingo</v>
      </c>
      <c r="T223" t="str">
        <f t="shared" si="32"/>
        <v>03:38</v>
      </c>
      <c r="U223" t="str">
        <f t="shared" si="33"/>
        <v>06:42</v>
      </c>
      <c r="V223" s="4">
        <v>0.1277777777777778</v>
      </c>
      <c r="W223" s="4">
        <f>U223-T223</f>
        <v>0.1277777777777778</v>
      </c>
      <c r="X223" s="4"/>
      <c r="Y223" s="4" t="b">
        <f t="shared" si="34"/>
        <v>0</v>
      </c>
      <c r="Z223">
        <v>85</v>
      </c>
      <c r="AA223" s="4">
        <f t="shared" si="36"/>
        <v>5.9027777777777776E-2</v>
      </c>
      <c r="AB223" s="4">
        <f t="shared" si="37"/>
        <v>6.8750000000000019E-2</v>
      </c>
      <c r="AC223" t="str">
        <f t="shared" si="38"/>
        <v>COBRADO</v>
      </c>
      <c r="AD223" s="2">
        <f t="shared" si="35"/>
        <v>129.57999999999998</v>
      </c>
    </row>
    <row r="224" spans="1:30" x14ac:dyDescent="0.3">
      <c r="A224">
        <v>19</v>
      </c>
      <c r="B224" t="s">
        <v>274</v>
      </c>
      <c r="C224">
        <v>2</v>
      </c>
      <c r="D224" s="1">
        <v>45018.052777777775</v>
      </c>
      <c r="E224" s="1">
        <v>45018.118055555555</v>
      </c>
      <c r="F224" t="s">
        <v>24</v>
      </c>
      <c r="G224" t="s">
        <v>29</v>
      </c>
      <c r="H224" t="s">
        <v>620</v>
      </c>
      <c r="I224" s="2">
        <v>49.62</v>
      </c>
      <c r="J224" t="s">
        <v>11</v>
      </c>
      <c r="K224">
        <v>223</v>
      </c>
      <c r="L224" t="s">
        <v>78</v>
      </c>
      <c r="M224" t="s">
        <v>269</v>
      </c>
      <c r="Q224" s="2">
        <v>32</v>
      </c>
      <c r="R224" s="3">
        <v>45018</v>
      </c>
      <c r="S224" s="3" t="str">
        <f t="shared" si="31"/>
        <v>domingo</v>
      </c>
      <c r="T224" t="str">
        <f t="shared" si="32"/>
        <v>01:16</v>
      </c>
      <c r="U224" t="str">
        <f t="shared" si="33"/>
        <v>02:50</v>
      </c>
      <c r="V224" s="4">
        <v>6.5277777777777768E-2</v>
      </c>
      <c r="W224" s="4">
        <f>U224-T224</f>
        <v>6.5277777777777768E-2</v>
      </c>
      <c r="X224" s="4"/>
      <c r="Y224" s="4" t="b">
        <f t="shared" si="34"/>
        <v>0</v>
      </c>
      <c r="Z224">
        <v>53</v>
      </c>
      <c r="AA224" s="4">
        <f t="shared" si="36"/>
        <v>3.6805555555555557E-2</v>
      </c>
      <c r="AB224" s="4">
        <f t="shared" si="37"/>
        <v>2.8472222222222211E-2</v>
      </c>
      <c r="AC224" t="str">
        <f t="shared" si="38"/>
        <v>COBRADO</v>
      </c>
      <c r="AD224" s="2">
        <f t="shared" si="35"/>
        <v>81.62</v>
      </c>
    </row>
    <row r="225" spans="1:30" x14ac:dyDescent="0.3">
      <c r="A225">
        <v>7</v>
      </c>
      <c r="B225" t="s">
        <v>275</v>
      </c>
      <c r="C225">
        <v>6</v>
      </c>
      <c r="D225" s="1">
        <v>45018.088194444441</v>
      </c>
      <c r="E225" s="1">
        <v>45018.240972222222</v>
      </c>
      <c r="F225" t="s">
        <v>9</v>
      </c>
      <c r="G225" t="s">
        <v>10</v>
      </c>
      <c r="H225" t="s">
        <v>620</v>
      </c>
      <c r="I225" s="2">
        <v>17.61</v>
      </c>
      <c r="J225" t="s">
        <v>32</v>
      </c>
      <c r="K225">
        <v>224</v>
      </c>
      <c r="L225" t="s">
        <v>37</v>
      </c>
      <c r="M225" t="s">
        <v>177</v>
      </c>
      <c r="Q225" s="2">
        <v>52</v>
      </c>
      <c r="R225" s="3">
        <v>45018</v>
      </c>
      <c r="S225" s="3" t="str">
        <f t="shared" si="31"/>
        <v>domingo</v>
      </c>
      <c r="T225" t="str">
        <f t="shared" si="32"/>
        <v>02:07</v>
      </c>
      <c r="U225" t="str">
        <f t="shared" si="33"/>
        <v>05:47</v>
      </c>
      <c r="V225" s="4">
        <f>W225+X225</f>
        <v>0.16319444444444445</v>
      </c>
      <c r="W225" s="4">
        <v>0.15277777777777779</v>
      </c>
      <c r="X225" s="4">
        <v>1.0416666666666666E-2</v>
      </c>
      <c r="Y225" s="4" t="b">
        <f t="shared" si="34"/>
        <v>1</v>
      </c>
      <c r="Z225">
        <v>20</v>
      </c>
      <c r="AA225" s="4">
        <f t="shared" si="36"/>
        <v>1.3888888888888888E-2</v>
      </c>
      <c r="AB225" s="4">
        <f t="shared" si="37"/>
        <v>0.14930555555555555</v>
      </c>
      <c r="AC225" t="str">
        <f t="shared" si="38"/>
        <v>COBRADO</v>
      </c>
      <c r="AD225" s="2">
        <f t="shared" si="35"/>
        <v>69.61</v>
      </c>
    </row>
    <row r="226" spans="1:30" x14ac:dyDescent="0.3">
      <c r="A226">
        <v>19</v>
      </c>
      <c r="B226" t="s">
        <v>276</v>
      </c>
      <c r="C226">
        <v>4</v>
      </c>
      <c r="D226" s="1">
        <v>45018.009722222225</v>
      </c>
      <c r="E226" s="1">
        <v>45018.058333333334</v>
      </c>
      <c r="F226" t="s">
        <v>9</v>
      </c>
      <c r="G226" t="s">
        <v>14</v>
      </c>
      <c r="H226" t="s">
        <v>620</v>
      </c>
      <c r="I226" s="2">
        <v>35.020000000000003</v>
      </c>
      <c r="J226" t="s">
        <v>11</v>
      </c>
      <c r="K226">
        <v>225</v>
      </c>
      <c r="L226" t="s">
        <v>623</v>
      </c>
      <c r="M226" t="s">
        <v>283</v>
      </c>
      <c r="N226" t="s">
        <v>49</v>
      </c>
      <c r="Q226" s="2">
        <v>168</v>
      </c>
      <c r="R226" s="3">
        <v>45018</v>
      </c>
      <c r="S226" s="3" t="str">
        <f t="shared" si="31"/>
        <v>domingo</v>
      </c>
      <c r="T226" t="str">
        <f t="shared" si="32"/>
        <v>00:14</v>
      </c>
      <c r="U226" t="str">
        <f t="shared" si="33"/>
        <v>01:24</v>
      </c>
      <c r="V226" s="4">
        <v>4.8611111111111112E-2</v>
      </c>
      <c r="W226" s="4">
        <f>U226-T226</f>
        <v>4.8611111111111112E-2</v>
      </c>
      <c r="X226" s="4"/>
      <c r="Y226" s="4" t="b">
        <f t="shared" si="34"/>
        <v>0</v>
      </c>
      <c r="Z226">
        <v>94</v>
      </c>
      <c r="AA226" s="4">
        <f t="shared" si="36"/>
        <v>6.5277777777777782E-2</v>
      </c>
      <c r="AB226" s="4">
        <v>0</v>
      </c>
      <c r="AC226" t="str">
        <f t="shared" si="38"/>
        <v>NO COBRADO</v>
      </c>
      <c r="AD226" s="2">
        <f t="shared" si="35"/>
        <v>203.02</v>
      </c>
    </row>
    <row r="227" spans="1:30" x14ac:dyDescent="0.3">
      <c r="A227">
        <v>7</v>
      </c>
      <c r="B227" t="s">
        <v>277</v>
      </c>
      <c r="C227">
        <v>6</v>
      </c>
      <c r="D227" s="1">
        <v>45018.040277777778</v>
      </c>
      <c r="E227" s="1">
        <v>45018.17291666667</v>
      </c>
      <c r="F227" t="s">
        <v>13</v>
      </c>
      <c r="G227" t="s">
        <v>29</v>
      </c>
      <c r="H227" t="s">
        <v>620</v>
      </c>
      <c r="I227" s="2">
        <v>39.479999999999997</v>
      </c>
      <c r="J227" t="s">
        <v>11</v>
      </c>
      <c r="K227">
        <v>226</v>
      </c>
      <c r="L227" t="s">
        <v>33</v>
      </c>
      <c r="M227" t="s">
        <v>168</v>
      </c>
      <c r="N227" t="s">
        <v>51</v>
      </c>
      <c r="O227" t="s">
        <v>84</v>
      </c>
      <c r="P227" t="s">
        <v>70</v>
      </c>
      <c r="Q227" s="2">
        <v>171</v>
      </c>
      <c r="R227" s="3">
        <v>45018</v>
      </c>
      <c r="S227" s="3" t="str">
        <f t="shared" si="31"/>
        <v>domingo</v>
      </c>
      <c r="T227" t="str">
        <f t="shared" si="32"/>
        <v>00:58</v>
      </c>
      <c r="U227" t="str">
        <f t="shared" si="33"/>
        <v>04:09</v>
      </c>
      <c r="V227" s="4">
        <v>0.13263888888888889</v>
      </c>
      <c r="W227" s="4">
        <f>U227-T227</f>
        <v>0.13263888888888889</v>
      </c>
      <c r="X227" s="4"/>
      <c r="Y227" s="4" t="b">
        <f t="shared" si="34"/>
        <v>0</v>
      </c>
      <c r="Z227">
        <v>146</v>
      </c>
      <c r="AA227" s="4">
        <f t="shared" si="36"/>
        <v>0.10138888888888889</v>
      </c>
      <c r="AB227" s="4">
        <f t="shared" si="37"/>
        <v>3.125E-2</v>
      </c>
      <c r="AC227" t="str">
        <f t="shared" si="38"/>
        <v>COBRADO</v>
      </c>
      <c r="AD227" s="2">
        <f t="shared" si="35"/>
        <v>210.48</v>
      </c>
    </row>
    <row r="228" spans="1:30" x14ac:dyDescent="0.3">
      <c r="A228">
        <v>17</v>
      </c>
      <c r="B228" t="s">
        <v>149</v>
      </c>
      <c r="C228">
        <v>6</v>
      </c>
      <c r="D228" s="1">
        <v>45018.075694444444</v>
      </c>
      <c r="E228" s="1">
        <v>45018.202777777777</v>
      </c>
      <c r="F228" t="s">
        <v>24</v>
      </c>
      <c r="G228" t="s">
        <v>10</v>
      </c>
      <c r="H228" t="s">
        <v>620</v>
      </c>
      <c r="I228" s="2">
        <v>41.05</v>
      </c>
      <c r="J228" t="s">
        <v>19</v>
      </c>
      <c r="K228">
        <v>227</v>
      </c>
      <c r="L228" t="s">
        <v>61</v>
      </c>
      <c r="M228" t="s">
        <v>180</v>
      </c>
      <c r="N228" t="s">
        <v>21</v>
      </c>
      <c r="O228" t="s">
        <v>35</v>
      </c>
      <c r="P228" t="s">
        <v>48</v>
      </c>
      <c r="Q228" s="2">
        <v>211</v>
      </c>
      <c r="R228" s="3">
        <v>45018</v>
      </c>
      <c r="S228" s="3" t="str">
        <f t="shared" si="31"/>
        <v>domingo</v>
      </c>
      <c r="T228" t="str">
        <f t="shared" si="32"/>
        <v>01:49</v>
      </c>
      <c r="U228" t="str">
        <f t="shared" si="33"/>
        <v>04:52</v>
      </c>
      <c r="V228" s="4">
        <v>0.12708333333333333</v>
      </c>
      <c r="W228" s="4">
        <f>U228-T228</f>
        <v>0.12708333333333333</v>
      </c>
      <c r="X228" s="4"/>
      <c r="Y228" s="4" t="b">
        <f t="shared" si="34"/>
        <v>0</v>
      </c>
      <c r="Z228">
        <v>119</v>
      </c>
      <c r="AA228" s="4">
        <f t="shared" si="36"/>
        <v>8.2638888888888887E-2</v>
      </c>
      <c r="AB228" s="4">
        <f t="shared" si="37"/>
        <v>4.4444444444444439E-2</v>
      </c>
      <c r="AC228" t="str">
        <f t="shared" si="38"/>
        <v>COBRADO</v>
      </c>
      <c r="AD228" s="2">
        <f t="shared" si="35"/>
        <v>252.05</v>
      </c>
    </row>
    <row r="229" spans="1:30" x14ac:dyDescent="0.3">
      <c r="A229">
        <v>16</v>
      </c>
      <c r="B229" t="s">
        <v>278</v>
      </c>
      <c r="C229">
        <v>4</v>
      </c>
      <c r="D229" s="1">
        <v>45018.069444444445</v>
      </c>
      <c r="E229" s="1">
        <v>45018.168055555558</v>
      </c>
      <c r="F229" t="s">
        <v>9</v>
      </c>
      <c r="G229" t="s">
        <v>10</v>
      </c>
      <c r="H229" t="s">
        <v>620</v>
      </c>
      <c r="I229" s="2">
        <v>10.66</v>
      </c>
      <c r="J229" t="s">
        <v>32</v>
      </c>
      <c r="K229">
        <v>228</v>
      </c>
      <c r="L229" t="s">
        <v>55</v>
      </c>
      <c r="M229" t="s">
        <v>222</v>
      </c>
      <c r="Q229" s="2">
        <v>69</v>
      </c>
      <c r="R229" s="3">
        <v>45018</v>
      </c>
      <c r="S229" s="3" t="str">
        <f t="shared" si="31"/>
        <v>domingo</v>
      </c>
      <c r="T229" t="str">
        <f t="shared" si="32"/>
        <v>01:40</v>
      </c>
      <c r="U229" t="str">
        <f t="shared" si="33"/>
        <v>04:02</v>
      </c>
      <c r="V229" s="4">
        <f>W229+X229</f>
        <v>0.10902777777777779</v>
      </c>
      <c r="W229" s="4">
        <v>9.8611111111111122E-2</v>
      </c>
      <c r="X229" s="4">
        <v>1.0416666666666666E-2</v>
      </c>
      <c r="Y229" s="4" t="b">
        <f t="shared" si="34"/>
        <v>1</v>
      </c>
      <c r="Z229">
        <v>35</v>
      </c>
      <c r="AA229" s="4">
        <f t="shared" si="36"/>
        <v>2.4305555555555556E-2</v>
      </c>
      <c r="AB229" s="4">
        <f t="shared" si="37"/>
        <v>8.472222222222224E-2</v>
      </c>
      <c r="AC229" t="str">
        <f t="shared" si="38"/>
        <v>COBRADO</v>
      </c>
      <c r="AD229" s="2">
        <f t="shared" si="35"/>
        <v>79.66</v>
      </c>
    </row>
    <row r="230" spans="1:30" x14ac:dyDescent="0.3">
      <c r="A230">
        <v>14</v>
      </c>
      <c r="B230" t="s">
        <v>279</v>
      </c>
      <c r="C230">
        <v>3</v>
      </c>
      <c r="D230" s="1">
        <v>45018.106944444444</v>
      </c>
      <c r="E230" s="1">
        <v>45018.1875</v>
      </c>
      <c r="F230" t="s">
        <v>18</v>
      </c>
      <c r="G230" t="s">
        <v>29</v>
      </c>
      <c r="H230" t="s">
        <v>620</v>
      </c>
      <c r="I230" s="2">
        <v>28.58</v>
      </c>
      <c r="J230" t="s">
        <v>11</v>
      </c>
      <c r="K230">
        <v>229</v>
      </c>
      <c r="L230" t="s">
        <v>37</v>
      </c>
      <c r="M230" t="s">
        <v>144</v>
      </c>
      <c r="N230" t="s">
        <v>44</v>
      </c>
      <c r="O230" t="s">
        <v>22</v>
      </c>
      <c r="P230" t="s">
        <v>35</v>
      </c>
      <c r="Q230" s="2">
        <v>124</v>
      </c>
      <c r="R230" s="3">
        <v>45018</v>
      </c>
      <c r="S230" s="3" t="str">
        <f t="shared" si="31"/>
        <v>domingo</v>
      </c>
      <c r="T230" t="str">
        <f t="shared" si="32"/>
        <v>02:34</v>
      </c>
      <c r="U230" t="str">
        <f t="shared" si="33"/>
        <v>04:30</v>
      </c>
      <c r="V230" s="4">
        <v>8.0555555555555561E-2</v>
      </c>
      <c r="W230" s="4">
        <f>U230-T230</f>
        <v>8.0555555555555561E-2</v>
      </c>
      <c r="X230" s="4"/>
      <c r="Y230" s="4" t="b">
        <f t="shared" si="34"/>
        <v>0</v>
      </c>
      <c r="Z230">
        <v>117</v>
      </c>
      <c r="AA230" s="4">
        <f t="shared" si="36"/>
        <v>8.1250000000000003E-2</v>
      </c>
      <c r="AB230" s="4">
        <v>0</v>
      </c>
      <c r="AC230" t="str">
        <f t="shared" si="38"/>
        <v>NO COBRADO</v>
      </c>
      <c r="AD230" s="2">
        <f t="shared" si="35"/>
        <v>152.57999999999998</v>
      </c>
    </row>
    <row r="231" spans="1:30" x14ac:dyDescent="0.3">
      <c r="A231">
        <v>5</v>
      </c>
      <c r="B231" t="s">
        <v>91</v>
      </c>
      <c r="C231">
        <v>5</v>
      </c>
      <c r="D231" s="1">
        <v>45018.09375</v>
      </c>
      <c r="E231" s="1">
        <v>45018.2</v>
      </c>
      <c r="F231" t="s">
        <v>18</v>
      </c>
      <c r="G231" t="s">
        <v>10</v>
      </c>
      <c r="H231" t="s">
        <v>620</v>
      </c>
      <c r="I231" s="2">
        <v>15.84</v>
      </c>
      <c r="J231" t="s">
        <v>19</v>
      </c>
      <c r="K231">
        <v>230</v>
      </c>
      <c r="L231" t="s">
        <v>33</v>
      </c>
      <c r="M231" t="s">
        <v>269</v>
      </c>
      <c r="N231" t="s">
        <v>35</v>
      </c>
      <c r="O231" t="s">
        <v>21</v>
      </c>
      <c r="Q231" s="2">
        <v>214</v>
      </c>
      <c r="R231" s="3">
        <v>45018</v>
      </c>
      <c r="S231" s="3" t="str">
        <f t="shared" si="31"/>
        <v>domingo</v>
      </c>
      <c r="T231" t="str">
        <f t="shared" si="32"/>
        <v>02:15</v>
      </c>
      <c r="U231" t="str">
        <f t="shared" si="33"/>
        <v>04:48</v>
      </c>
      <c r="V231" s="4">
        <v>0.10625000000000001</v>
      </c>
      <c r="W231" s="4">
        <f>U231-T231</f>
        <v>0.10625000000000001</v>
      </c>
      <c r="X231" s="4"/>
      <c r="Y231" s="4" t="b">
        <f t="shared" si="34"/>
        <v>0</v>
      </c>
      <c r="Z231">
        <v>91</v>
      </c>
      <c r="AA231" s="4">
        <f t="shared" si="36"/>
        <v>6.3194444444444442E-2</v>
      </c>
      <c r="AB231" s="4">
        <f t="shared" si="37"/>
        <v>4.3055555555555569E-2</v>
      </c>
      <c r="AC231" t="str">
        <f t="shared" si="38"/>
        <v>COBRADO</v>
      </c>
      <c r="AD231" s="2">
        <f t="shared" si="35"/>
        <v>229.84</v>
      </c>
    </row>
    <row r="232" spans="1:30" x14ac:dyDescent="0.3">
      <c r="A232">
        <v>8</v>
      </c>
      <c r="B232" t="s">
        <v>280</v>
      </c>
      <c r="C232">
        <v>2</v>
      </c>
      <c r="D232" s="1">
        <v>45018.05</v>
      </c>
      <c r="E232" s="1">
        <v>45018.131944444445</v>
      </c>
      <c r="F232" t="s">
        <v>18</v>
      </c>
      <c r="G232" t="s">
        <v>10</v>
      </c>
      <c r="H232" t="s">
        <v>620</v>
      </c>
      <c r="I232" s="2">
        <v>49.1</v>
      </c>
      <c r="J232" t="s">
        <v>32</v>
      </c>
      <c r="K232">
        <v>231</v>
      </c>
      <c r="L232" t="s">
        <v>623</v>
      </c>
      <c r="M232" t="s">
        <v>90</v>
      </c>
      <c r="N232" t="s">
        <v>69</v>
      </c>
      <c r="O232" t="s">
        <v>21</v>
      </c>
      <c r="P232" t="s">
        <v>48</v>
      </c>
      <c r="Q232" s="2">
        <v>208</v>
      </c>
      <c r="R232" s="3">
        <v>45018</v>
      </c>
      <c r="S232" s="3" t="str">
        <f t="shared" si="31"/>
        <v>domingo</v>
      </c>
      <c r="T232" t="str">
        <f t="shared" si="32"/>
        <v>01:12</v>
      </c>
      <c r="U232" t="str">
        <f t="shared" si="33"/>
        <v>03:10</v>
      </c>
      <c r="V232" s="4">
        <f>W232+X232</f>
        <v>9.2361111111111116E-2</v>
      </c>
      <c r="W232" s="4">
        <v>8.1944444444444445E-2</v>
      </c>
      <c r="X232" s="4">
        <v>1.0416666666666666E-2</v>
      </c>
      <c r="Y232" s="4" t="b">
        <f t="shared" si="34"/>
        <v>1</v>
      </c>
      <c r="Z232">
        <v>150</v>
      </c>
      <c r="AA232" s="4">
        <f t="shared" si="36"/>
        <v>0.10416666666666667</v>
      </c>
      <c r="AB232" s="4">
        <v>0</v>
      </c>
      <c r="AC232" t="str">
        <f t="shared" si="38"/>
        <v>NO COBRADO</v>
      </c>
      <c r="AD232" s="2">
        <f t="shared" si="35"/>
        <v>257.10000000000002</v>
      </c>
    </row>
    <row r="233" spans="1:30" x14ac:dyDescent="0.3">
      <c r="A233">
        <v>2</v>
      </c>
      <c r="B233" t="s">
        <v>281</v>
      </c>
      <c r="C233">
        <v>2</v>
      </c>
      <c r="D233" s="1">
        <v>45018.086111111108</v>
      </c>
      <c r="E233" s="1">
        <v>45018.142361111109</v>
      </c>
      <c r="F233" t="s">
        <v>13</v>
      </c>
      <c r="G233" t="s">
        <v>10</v>
      </c>
      <c r="H233" t="s">
        <v>620</v>
      </c>
      <c r="I233" s="2">
        <v>15.43</v>
      </c>
      <c r="J233" t="s">
        <v>11</v>
      </c>
      <c r="K233">
        <v>232</v>
      </c>
      <c r="L233" t="s">
        <v>78</v>
      </c>
      <c r="M233" t="s">
        <v>180</v>
      </c>
      <c r="N233" t="s">
        <v>84</v>
      </c>
      <c r="O233" t="s">
        <v>109</v>
      </c>
      <c r="P233" t="s">
        <v>59</v>
      </c>
      <c r="Q233" s="2">
        <v>190</v>
      </c>
      <c r="R233" s="3">
        <v>45018</v>
      </c>
      <c r="S233" s="3" t="str">
        <f t="shared" si="31"/>
        <v>domingo</v>
      </c>
      <c r="T233" t="str">
        <f t="shared" si="32"/>
        <v>02:04</v>
      </c>
      <c r="U233" t="str">
        <f t="shared" si="33"/>
        <v>03:25</v>
      </c>
      <c r="V233" s="4">
        <v>5.6249999999999994E-2</v>
      </c>
      <c r="W233" s="4">
        <f>U233-T233</f>
        <v>5.6249999999999994E-2</v>
      </c>
      <c r="X233" s="4"/>
      <c r="Y233" s="4" t="b">
        <f t="shared" si="34"/>
        <v>0</v>
      </c>
      <c r="Z233">
        <v>139</v>
      </c>
      <c r="AA233" s="4">
        <f t="shared" si="36"/>
        <v>9.6527777777777782E-2</v>
      </c>
      <c r="AB233" s="4">
        <v>0</v>
      </c>
      <c r="AC233" t="str">
        <f t="shared" si="38"/>
        <v>NO COBRADO</v>
      </c>
      <c r="AD233" s="2">
        <f t="shared" si="35"/>
        <v>205.43</v>
      </c>
    </row>
    <row r="234" spans="1:30" x14ac:dyDescent="0.3">
      <c r="A234">
        <v>8</v>
      </c>
      <c r="B234" t="s">
        <v>42</v>
      </c>
      <c r="C234">
        <v>1</v>
      </c>
      <c r="D234" s="1">
        <v>45018.036111111112</v>
      </c>
      <c r="E234" s="1">
        <v>45018.11041666667</v>
      </c>
      <c r="F234" t="s">
        <v>18</v>
      </c>
      <c r="G234" t="s">
        <v>14</v>
      </c>
      <c r="H234" t="s">
        <v>621</v>
      </c>
      <c r="I234" s="2">
        <v>45.64</v>
      </c>
      <c r="J234" t="s">
        <v>19</v>
      </c>
      <c r="K234">
        <v>233</v>
      </c>
      <c r="L234" t="s">
        <v>78</v>
      </c>
      <c r="M234" t="s">
        <v>134</v>
      </c>
      <c r="Q234" s="2">
        <v>38</v>
      </c>
      <c r="R234" s="3">
        <v>45018</v>
      </c>
      <c r="S234" s="3" t="str">
        <f t="shared" si="31"/>
        <v>domingo</v>
      </c>
      <c r="T234" t="str">
        <f t="shared" si="32"/>
        <v>00:52</v>
      </c>
      <c r="U234" t="str">
        <f t="shared" si="33"/>
        <v>02:39</v>
      </c>
      <c r="V234" s="4">
        <v>7.4305555555555555E-2</v>
      </c>
      <c r="W234" s="4">
        <f>U234-T234</f>
        <v>7.4305555555555555E-2</v>
      </c>
      <c r="X234" s="4"/>
      <c r="Y234" s="4" t="b">
        <f t="shared" si="34"/>
        <v>0</v>
      </c>
      <c r="Z234">
        <v>31</v>
      </c>
      <c r="AA234" s="4">
        <f t="shared" si="36"/>
        <v>2.1527777777777778E-2</v>
      </c>
      <c r="AB234" s="4">
        <f t="shared" si="37"/>
        <v>5.2777777777777778E-2</v>
      </c>
      <c r="AC234" t="str">
        <f t="shared" si="38"/>
        <v>COBRADO</v>
      </c>
      <c r="AD234" s="2">
        <f t="shared" si="35"/>
        <v>83.64</v>
      </c>
    </row>
    <row r="235" spans="1:30" x14ac:dyDescent="0.3">
      <c r="A235">
        <v>17</v>
      </c>
      <c r="B235" t="s">
        <v>282</v>
      </c>
      <c r="C235">
        <v>6</v>
      </c>
      <c r="D235" s="1">
        <v>45018.115277777775</v>
      </c>
      <c r="E235" s="1">
        <v>45018.227777777778</v>
      </c>
      <c r="F235" t="s">
        <v>9</v>
      </c>
      <c r="G235" t="s">
        <v>14</v>
      </c>
      <c r="H235" t="s">
        <v>620</v>
      </c>
      <c r="I235" s="2">
        <v>10.220000000000001</v>
      </c>
      <c r="J235" t="s">
        <v>19</v>
      </c>
      <c r="K235">
        <v>234</v>
      </c>
      <c r="L235" t="s">
        <v>20</v>
      </c>
      <c r="M235" t="s">
        <v>88</v>
      </c>
      <c r="N235" t="s">
        <v>38</v>
      </c>
      <c r="O235" t="s">
        <v>21</v>
      </c>
      <c r="Q235" s="2">
        <v>225</v>
      </c>
      <c r="R235" s="3">
        <v>45018</v>
      </c>
      <c r="S235" s="3" t="str">
        <f t="shared" si="31"/>
        <v>domingo</v>
      </c>
      <c r="T235" t="str">
        <f t="shared" si="32"/>
        <v>02:46</v>
      </c>
      <c r="U235" t="str">
        <f t="shared" si="33"/>
        <v>05:28</v>
      </c>
      <c r="V235" s="4">
        <v>0.11249999999999999</v>
      </c>
      <c r="W235" s="4">
        <f>U235-T235</f>
        <v>0.11249999999999999</v>
      </c>
      <c r="X235" s="4"/>
      <c r="Y235" s="4" t="b">
        <f t="shared" si="34"/>
        <v>0</v>
      </c>
      <c r="Z235">
        <v>99</v>
      </c>
      <c r="AA235" s="4">
        <f t="shared" si="36"/>
        <v>6.8750000000000006E-2</v>
      </c>
      <c r="AB235" s="4">
        <f t="shared" si="37"/>
        <v>4.3749999999999983E-2</v>
      </c>
      <c r="AC235" t="str">
        <f t="shared" si="38"/>
        <v>COBRADO</v>
      </c>
      <c r="AD235" s="2">
        <f t="shared" si="35"/>
        <v>235.22</v>
      </c>
    </row>
    <row r="236" spans="1:30" x14ac:dyDescent="0.3">
      <c r="A236">
        <v>13</v>
      </c>
      <c r="B236" t="s">
        <v>96</v>
      </c>
      <c r="C236">
        <v>5</v>
      </c>
      <c r="D236" s="1">
        <v>45018.015277777777</v>
      </c>
      <c r="E236" s="1">
        <v>45018.116666666669</v>
      </c>
      <c r="F236" t="s">
        <v>9</v>
      </c>
      <c r="G236" t="s">
        <v>29</v>
      </c>
      <c r="H236" t="s">
        <v>620</v>
      </c>
      <c r="I236" s="2">
        <v>26.37</v>
      </c>
      <c r="J236" t="s">
        <v>11</v>
      </c>
      <c r="K236">
        <v>235</v>
      </c>
      <c r="L236" t="s">
        <v>622</v>
      </c>
      <c r="M236" t="s">
        <v>283</v>
      </c>
      <c r="Q236" s="2">
        <v>33</v>
      </c>
      <c r="R236" s="3">
        <v>45018</v>
      </c>
      <c r="S236" s="3" t="str">
        <f t="shared" si="31"/>
        <v>domingo</v>
      </c>
      <c r="T236" t="str">
        <f t="shared" si="32"/>
        <v>00:22</v>
      </c>
      <c r="U236" t="str">
        <f t="shared" si="33"/>
        <v>02:48</v>
      </c>
      <c r="V236" s="4">
        <v>0.10138888888888889</v>
      </c>
      <c r="W236" s="4">
        <f>U236-T236</f>
        <v>0.10138888888888889</v>
      </c>
      <c r="X236" s="4"/>
      <c r="Y236" s="4" t="b">
        <f t="shared" si="34"/>
        <v>0</v>
      </c>
      <c r="Z236">
        <v>25</v>
      </c>
      <c r="AA236" s="4">
        <f t="shared" si="36"/>
        <v>1.7361111111111112E-2</v>
      </c>
      <c r="AB236" s="4">
        <f t="shared" si="37"/>
        <v>8.4027777777777785E-2</v>
      </c>
      <c r="AC236" t="str">
        <f t="shared" si="38"/>
        <v>COBRADO</v>
      </c>
      <c r="AD236" s="2">
        <f t="shared" si="35"/>
        <v>59.370000000000005</v>
      </c>
    </row>
    <row r="237" spans="1:30" x14ac:dyDescent="0.3">
      <c r="A237">
        <v>12</v>
      </c>
      <c r="B237" t="s">
        <v>284</v>
      </c>
      <c r="C237">
        <v>2</v>
      </c>
      <c r="D237" s="1">
        <v>45018.036111111112</v>
      </c>
      <c r="E237" s="1">
        <v>45018.101388888892</v>
      </c>
      <c r="F237" t="s">
        <v>9</v>
      </c>
      <c r="G237" t="s">
        <v>10</v>
      </c>
      <c r="H237" t="s">
        <v>620</v>
      </c>
      <c r="I237" s="2">
        <v>39.81</v>
      </c>
      <c r="J237" t="s">
        <v>19</v>
      </c>
      <c r="K237">
        <v>236</v>
      </c>
      <c r="L237" t="s">
        <v>78</v>
      </c>
      <c r="M237" t="s">
        <v>283</v>
      </c>
      <c r="N237" t="s">
        <v>103</v>
      </c>
      <c r="O237" t="s">
        <v>44</v>
      </c>
      <c r="P237" t="s">
        <v>67</v>
      </c>
      <c r="Q237" s="2">
        <v>255</v>
      </c>
      <c r="R237" s="3">
        <v>45018</v>
      </c>
      <c r="S237" s="3" t="str">
        <f t="shared" si="31"/>
        <v>domingo</v>
      </c>
      <c r="T237" t="str">
        <f t="shared" si="32"/>
        <v>00:52</v>
      </c>
      <c r="U237" t="str">
        <f t="shared" si="33"/>
        <v>02:26</v>
      </c>
      <c r="V237" s="4">
        <v>6.5277777777777782E-2</v>
      </c>
      <c r="W237" s="4">
        <f>U237-T237</f>
        <v>6.5277777777777782E-2</v>
      </c>
      <c r="X237" s="4"/>
      <c r="Y237" s="4" t="b">
        <f t="shared" si="34"/>
        <v>0</v>
      </c>
      <c r="Z237">
        <v>101</v>
      </c>
      <c r="AA237" s="4">
        <f t="shared" si="36"/>
        <v>7.013888888888889E-2</v>
      </c>
      <c r="AB237" s="4">
        <v>0</v>
      </c>
      <c r="AC237" t="str">
        <f t="shared" si="38"/>
        <v>NO COBRADO</v>
      </c>
      <c r="AD237" s="2">
        <f t="shared" si="35"/>
        <v>294.81</v>
      </c>
    </row>
    <row r="238" spans="1:30" x14ac:dyDescent="0.3">
      <c r="A238">
        <v>4</v>
      </c>
      <c r="B238" t="s">
        <v>236</v>
      </c>
      <c r="C238">
        <v>6</v>
      </c>
      <c r="D238" s="1">
        <v>45018.114583333336</v>
      </c>
      <c r="E238" s="1">
        <v>45018.25</v>
      </c>
      <c r="F238" t="s">
        <v>18</v>
      </c>
      <c r="G238" t="s">
        <v>10</v>
      </c>
      <c r="H238" t="s">
        <v>620</v>
      </c>
      <c r="I238" s="2">
        <v>13.15</v>
      </c>
      <c r="J238" t="s">
        <v>32</v>
      </c>
      <c r="K238">
        <v>237</v>
      </c>
      <c r="L238" t="s">
        <v>623</v>
      </c>
      <c r="M238" t="s">
        <v>222</v>
      </c>
      <c r="N238" t="s">
        <v>109</v>
      </c>
      <c r="Q238" s="2">
        <v>106</v>
      </c>
      <c r="R238" s="3">
        <v>45018</v>
      </c>
      <c r="S238" s="3" t="str">
        <f t="shared" si="31"/>
        <v>domingo</v>
      </c>
      <c r="T238" t="str">
        <f t="shared" si="32"/>
        <v>02:45</v>
      </c>
      <c r="U238" t="str">
        <f t="shared" si="33"/>
        <v>06:00</v>
      </c>
      <c r="V238" s="4">
        <f>W238+X238</f>
        <v>0.14583333333333334</v>
      </c>
      <c r="W238" s="4">
        <v>0.13541666666666669</v>
      </c>
      <c r="X238" s="4">
        <v>1.0416666666666666E-2</v>
      </c>
      <c r="Y238" s="4" t="b">
        <f t="shared" si="34"/>
        <v>1</v>
      </c>
      <c r="Z238">
        <v>37</v>
      </c>
      <c r="AA238" s="4">
        <f t="shared" si="36"/>
        <v>2.5694444444444443E-2</v>
      </c>
      <c r="AB238" s="4">
        <f t="shared" si="37"/>
        <v>0.12013888888888891</v>
      </c>
      <c r="AC238" t="str">
        <f t="shared" si="38"/>
        <v>COBRADO</v>
      </c>
      <c r="AD238" s="2">
        <f t="shared" si="35"/>
        <v>119.15</v>
      </c>
    </row>
    <row r="239" spans="1:30" x14ac:dyDescent="0.3">
      <c r="A239">
        <v>13</v>
      </c>
      <c r="B239" t="s">
        <v>285</v>
      </c>
      <c r="C239">
        <v>6</v>
      </c>
      <c r="D239" s="1">
        <v>45018.095138888886</v>
      </c>
      <c r="E239" s="1">
        <v>45018.205555555556</v>
      </c>
      <c r="F239" t="s">
        <v>18</v>
      </c>
      <c r="G239" t="s">
        <v>14</v>
      </c>
      <c r="H239" t="s">
        <v>620</v>
      </c>
      <c r="I239" s="2">
        <v>33.020000000000003</v>
      </c>
      <c r="J239" t="s">
        <v>19</v>
      </c>
      <c r="K239">
        <v>238</v>
      </c>
      <c r="L239" t="s">
        <v>20</v>
      </c>
      <c r="M239" t="s">
        <v>93</v>
      </c>
      <c r="Q239" s="2">
        <v>72</v>
      </c>
      <c r="R239" s="3">
        <v>45018</v>
      </c>
      <c r="S239" s="3" t="str">
        <f t="shared" si="31"/>
        <v>domingo</v>
      </c>
      <c r="T239" t="str">
        <f t="shared" si="32"/>
        <v>02:17</v>
      </c>
      <c r="U239" t="str">
        <f t="shared" si="33"/>
        <v>04:56</v>
      </c>
      <c r="V239" s="4">
        <v>0.11041666666666666</v>
      </c>
      <c r="W239" s="4">
        <f>U239-T239</f>
        <v>0.11041666666666666</v>
      </c>
      <c r="X239" s="4"/>
      <c r="Y239" s="4" t="b">
        <f t="shared" si="34"/>
        <v>0</v>
      </c>
      <c r="Z239">
        <v>45</v>
      </c>
      <c r="AA239" s="4">
        <f t="shared" si="36"/>
        <v>3.125E-2</v>
      </c>
      <c r="AB239" s="4">
        <f t="shared" si="37"/>
        <v>7.9166666666666663E-2</v>
      </c>
      <c r="AC239" t="str">
        <f t="shared" si="38"/>
        <v>COBRADO</v>
      </c>
      <c r="AD239" s="2">
        <f t="shared" si="35"/>
        <v>105.02000000000001</v>
      </c>
    </row>
    <row r="240" spans="1:30" x14ac:dyDescent="0.3">
      <c r="A240">
        <v>12</v>
      </c>
      <c r="B240" t="s">
        <v>286</v>
      </c>
      <c r="C240">
        <v>6</v>
      </c>
      <c r="D240" s="1">
        <v>45018.115277777775</v>
      </c>
      <c r="E240" s="1">
        <v>45018.254861111112</v>
      </c>
      <c r="F240" t="s">
        <v>27</v>
      </c>
      <c r="G240" t="s">
        <v>10</v>
      </c>
      <c r="H240" t="s">
        <v>15</v>
      </c>
      <c r="I240" s="2">
        <v>11.76</v>
      </c>
      <c r="J240" t="s">
        <v>11</v>
      </c>
      <c r="K240">
        <v>239</v>
      </c>
      <c r="L240" t="s">
        <v>20</v>
      </c>
      <c r="M240" t="s">
        <v>177</v>
      </c>
      <c r="N240" t="s">
        <v>38</v>
      </c>
      <c r="Q240" s="2">
        <v>74</v>
      </c>
      <c r="R240" s="3">
        <v>45018</v>
      </c>
      <c r="S240" s="3" t="str">
        <f t="shared" si="31"/>
        <v>domingo</v>
      </c>
      <c r="T240" t="str">
        <f t="shared" si="32"/>
        <v>02:46</v>
      </c>
      <c r="U240" t="str">
        <f t="shared" si="33"/>
        <v>06:07</v>
      </c>
      <c r="V240" s="4">
        <v>0.13958333333333331</v>
      </c>
      <c r="W240" s="4">
        <f>U240-T240</f>
        <v>0.13958333333333331</v>
      </c>
      <c r="X240" s="4"/>
      <c r="Y240" s="4" t="b">
        <f t="shared" si="34"/>
        <v>0</v>
      </c>
      <c r="Z240">
        <v>73</v>
      </c>
      <c r="AA240" s="4">
        <f t="shared" si="36"/>
        <v>5.0694444444444445E-2</v>
      </c>
      <c r="AB240" s="4">
        <f t="shared" si="37"/>
        <v>8.8888888888888865E-2</v>
      </c>
      <c r="AC240" t="str">
        <f t="shared" si="38"/>
        <v>COBRADO</v>
      </c>
      <c r="AD240" s="2">
        <f t="shared" si="35"/>
        <v>85.76</v>
      </c>
    </row>
    <row r="241" spans="1:30" x14ac:dyDescent="0.3">
      <c r="A241">
        <v>9</v>
      </c>
      <c r="B241" t="s">
        <v>287</v>
      </c>
      <c r="C241">
        <v>1</v>
      </c>
      <c r="D241" s="1">
        <v>45018.011111111111</v>
      </c>
      <c r="E241" s="1">
        <v>45018.131944444445</v>
      </c>
      <c r="F241" t="s">
        <v>9</v>
      </c>
      <c r="G241" t="s">
        <v>10</v>
      </c>
      <c r="H241" t="s">
        <v>621</v>
      </c>
      <c r="I241" s="2">
        <v>33.81</v>
      </c>
      <c r="J241" t="s">
        <v>19</v>
      </c>
      <c r="K241">
        <v>240</v>
      </c>
      <c r="L241" t="s">
        <v>623</v>
      </c>
      <c r="M241" t="s">
        <v>138</v>
      </c>
      <c r="N241" t="s">
        <v>49</v>
      </c>
      <c r="O241" t="s">
        <v>56</v>
      </c>
      <c r="P241" t="s">
        <v>67</v>
      </c>
      <c r="Q241" s="2">
        <v>294</v>
      </c>
      <c r="R241" s="3">
        <v>45018</v>
      </c>
      <c r="S241" s="3" t="str">
        <f t="shared" si="31"/>
        <v>domingo</v>
      </c>
      <c r="T241" t="str">
        <f t="shared" si="32"/>
        <v>00:16</v>
      </c>
      <c r="U241" t="str">
        <f t="shared" si="33"/>
        <v>03:10</v>
      </c>
      <c r="V241" s="4">
        <v>0.12083333333333333</v>
      </c>
      <c r="W241" s="4">
        <f>U241-T241</f>
        <v>0.12083333333333333</v>
      </c>
      <c r="X241" s="4"/>
      <c r="Y241" s="4" t="b">
        <f t="shared" si="34"/>
        <v>0</v>
      </c>
      <c r="Z241">
        <v>129</v>
      </c>
      <c r="AA241" s="4">
        <f t="shared" si="36"/>
        <v>8.9583333333333334E-2</v>
      </c>
      <c r="AB241" s="4">
        <f t="shared" si="37"/>
        <v>3.125E-2</v>
      </c>
      <c r="AC241" t="str">
        <f t="shared" si="38"/>
        <v>COBRADO</v>
      </c>
      <c r="AD241" s="2">
        <f t="shared" si="35"/>
        <v>327.81</v>
      </c>
    </row>
    <row r="242" spans="1:30" x14ac:dyDescent="0.3">
      <c r="A242">
        <v>12</v>
      </c>
      <c r="B242" t="s">
        <v>288</v>
      </c>
      <c r="C242">
        <v>4</v>
      </c>
      <c r="D242" s="1">
        <v>45018.00277777778</v>
      </c>
      <c r="E242" s="1">
        <v>45018.044444444444</v>
      </c>
      <c r="F242" t="s">
        <v>24</v>
      </c>
      <c r="G242" t="s">
        <v>10</v>
      </c>
      <c r="H242" t="s">
        <v>620</v>
      </c>
      <c r="I242" s="2">
        <v>38.97</v>
      </c>
      <c r="J242" t="s">
        <v>32</v>
      </c>
      <c r="K242">
        <v>241</v>
      </c>
      <c r="L242" t="s">
        <v>20</v>
      </c>
      <c r="M242" t="s">
        <v>99</v>
      </c>
      <c r="Q242" s="2">
        <v>18</v>
      </c>
      <c r="R242" s="3">
        <v>45018</v>
      </c>
      <c r="S242" s="3" t="str">
        <f t="shared" si="31"/>
        <v>domingo</v>
      </c>
      <c r="T242" t="str">
        <f t="shared" si="32"/>
        <v>00:04</v>
      </c>
      <c r="U242" t="str">
        <f t="shared" si="33"/>
        <v>01:04</v>
      </c>
      <c r="V242" s="4">
        <f>W242+X242</f>
        <v>5.2083333333333336E-2</v>
      </c>
      <c r="W242" s="4">
        <v>4.1666666666666671E-2</v>
      </c>
      <c r="X242" s="4">
        <v>1.0416666666666666E-2</v>
      </c>
      <c r="Y242" s="4" t="b">
        <f t="shared" si="34"/>
        <v>1</v>
      </c>
      <c r="Z242">
        <v>11</v>
      </c>
      <c r="AA242" s="4">
        <f t="shared" si="36"/>
        <v>7.6388888888888886E-3</v>
      </c>
      <c r="AB242" s="4">
        <f t="shared" si="37"/>
        <v>4.4444444444444446E-2</v>
      </c>
      <c r="AC242" t="str">
        <f t="shared" si="38"/>
        <v>COBRADO</v>
      </c>
      <c r="AD242" s="2">
        <f t="shared" si="35"/>
        <v>56.97</v>
      </c>
    </row>
    <row r="243" spans="1:30" x14ac:dyDescent="0.3">
      <c r="A243">
        <v>12</v>
      </c>
      <c r="B243" t="s">
        <v>289</v>
      </c>
      <c r="C243">
        <v>2</v>
      </c>
      <c r="D243" s="1">
        <v>45018.154166666667</v>
      </c>
      <c r="E243" s="1">
        <v>45018.214583333334</v>
      </c>
      <c r="F243" t="s">
        <v>18</v>
      </c>
      <c r="G243" t="s">
        <v>10</v>
      </c>
      <c r="H243" t="s">
        <v>620</v>
      </c>
      <c r="I243" s="2">
        <v>31.29</v>
      </c>
      <c r="J243" t="s">
        <v>11</v>
      </c>
      <c r="K243">
        <v>242</v>
      </c>
      <c r="L243" t="s">
        <v>33</v>
      </c>
      <c r="M243" t="s">
        <v>177</v>
      </c>
      <c r="N243" t="s">
        <v>64</v>
      </c>
      <c r="O243" t="s">
        <v>48</v>
      </c>
      <c r="Q243" s="2">
        <v>134</v>
      </c>
      <c r="R243" s="3">
        <v>45018</v>
      </c>
      <c r="S243" s="3" t="str">
        <f t="shared" si="31"/>
        <v>domingo</v>
      </c>
      <c r="T243" t="str">
        <f t="shared" si="32"/>
        <v>03:42</v>
      </c>
      <c r="U243" t="str">
        <f t="shared" si="33"/>
        <v>05:09</v>
      </c>
      <c r="V243" s="4">
        <v>6.0416666666666646E-2</v>
      </c>
      <c r="W243" s="4">
        <f>U243-T243</f>
        <v>6.0416666666666646E-2</v>
      </c>
      <c r="X243" s="4"/>
      <c r="Y243" s="4" t="b">
        <f t="shared" si="34"/>
        <v>0</v>
      </c>
      <c r="Z243">
        <v>99</v>
      </c>
      <c r="AA243" s="4">
        <f t="shared" si="36"/>
        <v>6.8750000000000006E-2</v>
      </c>
      <c r="AB243" s="4">
        <v>0</v>
      </c>
      <c r="AC243" t="str">
        <f t="shared" si="38"/>
        <v>NO COBRADO</v>
      </c>
      <c r="AD243" s="2">
        <f t="shared" si="35"/>
        <v>165.29</v>
      </c>
    </row>
    <row r="244" spans="1:30" x14ac:dyDescent="0.3">
      <c r="A244">
        <v>4</v>
      </c>
      <c r="B244" t="s">
        <v>290</v>
      </c>
      <c r="C244">
        <v>4</v>
      </c>
      <c r="D244" s="1">
        <v>45018.029166666667</v>
      </c>
      <c r="E244" s="1">
        <v>45018.174305555556</v>
      </c>
      <c r="F244" t="s">
        <v>18</v>
      </c>
      <c r="G244" t="s">
        <v>10</v>
      </c>
      <c r="H244" t="s">
        <v>620</v>
      </c>
      <c r="I244" s="2">
        <v>21.45</v>
      </c>
      <c r="J244" t="s">
        <v>19</v>
      </c>
      <c r="K244">
        <v>243</v>
      </c>
      <c r="L244" t="s">
        <v>622</v>
      </c>
      <c r="M244" t="s">
        <v>62</v>
      </c>
      <c r="Q244" s="2">
        <v>120</v>
      </c>
      <c r="R244" s="3">
        <v>45018</v>
      </c>
      <c r="S244" s="3" t="str">
        <f t="shared" si="31"/>
        <v>domingo</v>
      </c>
      <c r="T244" t="str">
        <f t="shared" si="32"/>
        <v>00:42</v>
      </c>
      <c r="U244" t="str">
        <f t="shared" si="33"/>
        <v>04:11</v>
      </c>
      <c r="V244" s="4">
        <v>0.14513888888888887</v>
      </c>
      <c r="W244" s="4">
        <f>U244-T244</f>
        <v>0.14513888888888887</v>
      </c>
      <c r="X244" s="4"/>
      <c r="Y244" s="4" t="b">
        <f t="shared" si="34"/>
        <v>0</v>
      </c>
      <c r="Z244">
        <v>22</v>
      </c>
      <c r="AA244" s="4">
        <f t="shared" si="36"/>
        <v>1.5277777777777777E-2</v>
      </c>
      <c r="AB244" s="4">
        <f t="shared" si="37"/>
        <v>0.12986111111111109</v>
      </c>
      <c r="AC244" t="str">
        <f t="shared" si="38"/>
        <v>COBRADO</v>
      </c>
      <c r="AD244" s="2">
        <f t="shared" si="35"/>
        <v>141.44999999999999</v>
      </c>
    </row>
    <row r="245" spans="1:30" x14ac:dyDescent="0.3">
      <c r="A245">
        <v>17</v>
      </c>
      <c r="B245" t="s">
        <v>111</v>
      </c>
      <c r="C245">
        <v>6</v>
      </c>
      <c r="D245" s="1">
        <v>45018.155555555553</v>
      </c>
      <c r="E245" s="1">
        <v>45018.250694444447</v>
      </c>
      <c r="F245" t="s">
        <v>9</v>
      </c>
      <c r="G245" t="s">
        <v>10</v>
      </c>
      <c r="H245" t="s">
        <v>15</v>
      </c>
      <c r="I245" s="2">
        <v>17.649999999999999</v>
      </c>
      <c r="J245" t="s">
        <v>11</v>
      </c>
      <c r="K245">
        <v>244</v>
      </c>
      <c r="L245" t="s">
        <v>623</v>
      </c>
      <c r="M245" t="s">
        <v>62</v>
      </c>
      <c r="N245" t="s">
        <v>39</v>
      </c>
      <c r="Q245" s="2">
        <v>158</v>
      </c>
      <c r="R245" s="3">
        <v>45018</v>
      </c>
      <c r="S245" s="3" t="str">
        <f t="shared" si="31"/>
        <v>domingo</v>
      </c>
      <c r="T245" t="str">
        <f t="shared" si="32"/>
        <v>03:44</v>
      </c>
      <c r="U245" t="str">
        <f t="shared" si="33"/>
        <v>06:01</v>
      </c>
      <c r="V245" s="4">
        <v>9.5138888888888884E-2</v>
      </c>
      <c r="W245" s="4">
        <f>U245-T245</f>
        <v>9.5138888888888884E-2</v>
      </c>
      <c r="X245" s="4"/>
      <c r="Y245" s="4" t="b">
        <f t="shared" si="34"/>
        <v>0</v>
      </c>
      <c r="Z245">
        <v>89</v>
      </c>
      <c r="AA245" s="4">
        <f t="shared" si="36"/>
        <v>6.1805555555555558E-2</v>
      </c>
      <c r="AB245" s="4">
        <f t="shared" si="37"/>
        <v>3.3333333333333326E-2</v>
      </c>
      <c r="AC245" t="str">
        <f t="shared" si="38"/>
        <v>COBRADO</v>
      </c>
      <c r="AD245" s="2">
        <f t="shared" si="35"/>
        <v>175.65</v>
      </c>
    </row>
    <row r="246" spans="1:30" x14ac:dyDescent="0.3">
      <c r="A246">
        <v>11</v>
      </c>
      <c r="B246" t="s">
        <v>291</v>
      </c>
      <c r="C246">
        <v>1</v>
      </c>
      <c r="D246" s="1">
        <v>45018.146527777775</v>
      </c>
      <c r="E246" s="1">
        <v>45018.289583333331</v>
      </c>
      <c r="F246" t="s">
        <v>13</v>
      </c>
      <c r="G246" t="s">
        <v>10</v>
      </c>
      <c r="H246" t="s">
        <v>620</v>
      </c>
      <c r="I246" s="2">
        <v>14.82</v>
      </c>
      <c r="J246" t="s">
        <v>11</v>
      </c>
      <c r="K246">
        <v>245</v>
      </c>
      <c r="L246" t="s">
        <v>37</v>
      </c>
      <c r="M246" t="s">
        <v>99</v>
      </c>
      <c r="N246" t="s">
        <v>21</v>
      </c>
      <c r="O246" t="s">
        <v>58</v>
      </c>
      <c r="P246" t="s">
        <v>22</v>
      </c>
      <c r="Q246" s="2">
        <v>273</v>
      </c>
      <c r="R246" s="3">
        <v>45018</v>
      </c>
      <c r="S246" s="3" t="str">
        <f t="shared" si="31"/>
        <v>domingo</v>
      </c>
      <c r="T246" t="str">
        <f t="shared" si="32"/>
        <v>03:31</v>
      </c>
      <c r="U246" t="str">
        <f t="shared" si="33"/>
        <v>06:57</v>
      </c>
      <c r="V246" s="4">
        <v>0.14305555555555557</v>
      </c>
      <c r="W246" s="4">
        <f>U246-T246</f>
        <v>0.14305555555555557</v>
      </c>
      <c r="X246" s="4"/>
      <c r="Y246" s="4" t="b">
        <f t="shared" si="34"/>
        <v>0</v>
      </c>
      <c r="Z246">
        <v>116</v>
      </c>
      <c r="AA246" s="4">
        <f t="shared" si="36"/>
        <v>8.0555555555555561E-2</v>
      </c>
      <c r="AB246" s="4">
        <f t="shared" si="37"/>
        <v>6.2500000000000014E-2</v>
      </c>
      <c r="AC246" t="str">
        <f t="shared" si="38"/>
        <v>COBRADO</v>
      </c>
      <c r="AD246" s="2">
        <f t="shared" si="35"/>
        <v>287.82</v>
      </c>
    </row>
    <row r="247" spans="1:30" x14ac:dyDescent="0.3">
      <c r="A247">
        <v>2</v>
      </c>
      <c r="B247" t="s">
        <v>289</v>
      </c>
      <c r="C247">
        <v>6</v>
      </c>
      <c r="D247" s="1">
        <v>45018.076388888891</v>
      </c>
      <c r="E247" s="1">
        <v>45018.17291666667</v>
      </c>
      <c r="F247" t="s">
        <v>18</v>
      </c>
      <c r="G247" t="s">
        <v>10</v>
      </c>
      <c r="H247" t="s">
        <v>620</v>
      </c>
      <c r="I247" s="2">
        <v>42.75</v>
      </c>
      <c r="J247" t="s">
        <v>19</v>
      </c>
      <c r="K247">
        <v>246</v>
      </c>
      <c r="L247" t="s">
        <v>37</v>
      </c>
      <c r="M247" t="s">
        <v>128</v>
      </c>
      <c r="N247" t="s">
        <v>38</v>
      </c>
      <c r="O247" t="s">
        <v>44</v>
      </c>
      <c r="P247" t="s">
        <v>21</v>
      </c>
      <c r="Q247" s="2">
        <v>327</v>
      </c>
      <c r="R247" s="3">
        <v>45018</v>
      </c>
      <c r="S247" s="3" t="str">
        <f t="shared" si="31"/>
        <v>domingo</v>
      </c>
      <c r="T247" t="str">
        <f t="shared" si="32"/>
        <v>01:50</v>
      </c>
      <c r="U247" t="str">
        <f t="shared" si="33"/>
        <v>04:09</v>
      </c>
      <c r="V247" s="4">
        <v>9.6527777777777768E-2</v>
      </c>
      <c r="W247" s="4">
        <f>U247-T247</f>
        <v>9.6527777777777768E-2</v>
      </c>
      <c r="X247" s="4"/>
      <c r="Y247" s="4" t="b">
        <f t="shared" si="34"/>
        <v>0</v>
      </c>
      <c r="Z247">
        <v>146</v>
      </c>
      <c r="AA247" s="4">
        <f t="shared" si="36"/>
        <v>0.10138888888888889</v>
      </c>
      <c r="AB247" s="4">
        <v>0</v>
      </c>
      <c r="AC247" t="str">
        <f t="shared" si="38"/>
        <v>NO COBRADO</v>
      </c>
      <c r="AD247" s="2">
        <f t="shared" si="35"/>
        <v>369.75</v>
      </c>
    </row>
    <row r="248" spans="1:30" x14ac:dyDescent="0.3">
      <c r="A248">
        <v>11</v>
      </c>
      <c r="B248" t="s">
        <v>215</v>
      </c>
      <c r="C248">
        <v>6</v>
      </c>
      <c r="D248" s="1">
        <v>45018.106944444444</v>
      </c>
      <c r="E248" s="1">
        <v>45018.222916666666</v>
      </c>
      <c r="F248" t="s">
        <v>18</v>
      </c>
      <c r="G248" t="s">
        <v>10</v>
      </c>
      <c r="H248" t="s">
        <v>620</v>
      </c>
      <c r="I248" s="2">
        <v>49.07</v>
      </c>
      <c r="J248" t="s">
        <v>32</v>
      </c>
      <c r="K248">
        <v>247</v>
      </c>
      <c r="L248" t="s">
        <v>55</v>
      </c>
      <c r="M248" t="s">
        <v>283</v>
      </c>
      <c r="Q248" s="2">
        <v>66</v>
      </c>
      <c r="R248" s="3">
        <v>45018</v>
      </c>
      <c r="S248" s="3" t="str">
        <f t="shared" si="31"/>
        <v>domingo</v>
      </c>
      <c r="T248" t="str">
        <f t="shared" si="32"/>
        <v>02:34</v>
      </c>
      <c r="U248" t="str">
        <f t="shared" si="33"/>
        <v>05:21</v>
      </c>
      <c r="V248" s="4">
        <f>W248+X248</f>
        <v>0.12638888888888891</v>
      </c>
      <c r="W248" s="4">
        <v>0.11597222222222224</v>
      </c>
      <c r="X248" s="4">
        <v>1.0416666666666666E-2</v>
      </c>
      <c r="Y248" s="4" t="b">
        <f t="shared" si="34"/>
        <v>1</v>
      </c>
      <c r="Z248">
        <v>59</v>
      </c>
      <c r="AA248" s="4">
        <f t="shared" si="36"/>
        <v>4.0972222222222222E-2</v>
      </c>
      <c r="AB248" s="4">
        <f t="shared" si="37"/>
        <v>8.5416666666666696E-2</v>
      </c>
      <c r="AC248" t="str">
        <f t="shared" si="38"/>
        <v>COBRADO</v>
      </c>
      <c r="AD248" s="2">
        <f t="shared" si="35"/>
        <v>115.07</v>
      </c>
    </row>
    <row r="249" spans="1:30" x14ac:dyDescent="0.3">
      <c r="A249">
        <v>12</v>
      </c>
      <c r="B249" t="s">
        <v>292</v>
      </c>
      <c r="C249">
        <v>6</v>
      </c>
      <c r="D249" s="1">
        <v>45018.018055555556</v>
      </c>
      <c r="E249" s="1">
        <v>45018.095833333333</v>
      </c>
      <c r="F249" t="s">
        <v>18</v>
      </c>
      <c r="G249" t="s">
        <v>10</v>
      </c>
      <c r="H249" t="s">
        <v>621</v>
      </c>
      <c r="I249" s="2">
        <v>18.690000000000001</v>
      </c>
      <c r="J249" t="s">
        <v>32</v>
      </c>
      <c r="K249">
        <v>248</v>
      </c>
      <c r="L249" t="s">
        <v>61</v>
      </c>
      <c r="M249" t="s">
        <v>74</v>
      </c>
      <c r="N249" t="s">
        <v>70</v>
      </c>
      <c r="O249" t="s">
        <v>84</v>
      </c>
      <c r="P249" t="s">
        <v>64</v>
      </c>
      <c r="Q249" s="2">
        <v>225</v>
      </c>
      <c r="R249" s="3">
        <v>45018</v>
      </c>
      <c r="S249" s="3" t="str">
        <f t="shared" si="31"/>
        <v>domingo</v>
      </c>
      <c r="T249" t="str">
        <f t="shared" si="32"/>
        <v>00:26</v>
      </c>
      <c r="U249" t="str">
        <f t="shared" si="33"/>
        <v>02:18</v>
      </c>
      <c r="V249" s="4">
        <f>W249+X249</f>
        <v>8.819444444444445E-2</v>
      </c>
      <c r="W249" s="4">
        <v>7.7777777777777779E-2</v>
      </c>
      <c r="X249" s="4">
        <v>1.0416666666666666E-2</v>
      </c>
      <c r="Y249" s="4" t="b">
        <f t="shared" si="34"/>
        <v>1</v>
      </c>
      <c r="Z249">
        <v>120</v>
      </c>
      <c r="AA249" s="4">
        <f t="shared" si="36"/>
        <v>8.3333333333333329E-2</v>
      </c>
      <c r="AB249" s="4">
        <f t="shared" si="37"/>
        <v>4.8611111111111216E-3</v>
      </c>
      <c r="AC249" t="str">
        <f t="shared" si="38"/>
        <v>COBRADO</v>
      </c>
      <c r="AD249" s="2">
        <f t="shared" si="35"/>
        <v>243.69</v>
      </c>
    </row>
    <row r="250" spans="1:30" x14ac:dyDescent="0.3">
      <c r="A250">
        <v>8</v>
      </c>
      <c r="B250" t="s">
        <v>293</v>
      </c>
      <c r="C250">
        <v>6</v>
      </c>
      <c r="D250" s="1">
        <v>45018.040277777778</v>
      </c>
      <c r="E250" s="1">
        <v>45018.163194444445</v>
      </c>
      <c r="F250" t="s">
        <v>18</v>
      </c>
      <c r="G250" t="s">
        <v>29</v>
      </c>
      <c r="H250" t="s">
        <v>620</v>
      </c>
      <c r="I250" s="2">
        <v>47.71</v>
      </c>
      <c r="J250" t="s">
        <v>32</v>
      </c>
      <c r="K250">
        <v>249</v>
      </c>
      <c r="L250" t="s">
        <v>622</v>
      </c>
      <c r="M250" t="s">
        <v>225</v>
      </c>
      <c r="N250" t="s">
        <v>56</v>
      </c>
      <c r="Q250" s="2">
        <v>80</v>
      </c>
      <c r="R250" s="3">
        <v>45018</v>
      </c>
      <c r="S250" s="3" t="str">
        <f t="shared" si="31"/>
        <v>domingo</v>
      </c>
      <c r="T250" t="str">
        <f t="shared" si="32"/>
        <v>00:58</v>
      </c>
      <c r="U250" t="str">
        <f t="shared" si="33"/>
        <v>03:55</v>
      </c>
      <c r="V250" s="4">
        <f>W250+X250</f>
        <v>0.13333333333333333</v>
      </c>
      <c r="W250" s="4">
        <v>0.12291666666666667</v>
      </c>
      <c r="X250" s="4">
        <v>1.0416666666666666E-2</v>
      </c>
      <c r="Y250" s="4" t="b">
        <f t="shared" si="34"/>
        <v>1</v>
      </c>
      <c r="Z250">
        <v>109</v>
      </c>
      <c r="AA250" s="4">
        <f t="shared" si="36"/>
        <v>7.5694444444444439E-2</v>
      </c>
      <c r="AB250" s="4">
        <f t="shared" si="37"/>
        <v>5.7638888888888892E-2</v>
      </c>
      <c r="AC250" t="str">
        <f t="shared" si="38"/>
        <v>COBRADO</v>
      </c>
      <c r="AD250" s="2">
        <f t="shared" si="35"/>
        <v>127.71000000000001</v>
      </c>
    </row>
    <row r="251" spans="1:30" x14ac:dyDescent="0.3">
      <c r="A251">
        <v>8</v>
      </c>
      <c r="B251" t="s">
        <v>294</v>
      </c>
      <c r="C251">
        <v>2</v>
      </c>
      <c r="D251" s="1">
        <v>45018.12222222222</v>
      </c>
      <c r="E251" s="1">
        <v>45018.272916666669</v>
      </c>
      <c r="F251" t="s">
        <v>27</v>
      </c>
      <c r="G251" t="s">
        <v>10</v>
      </c>
      <c r="H251" t="s">
        <v>620</v>
      </c>
      <c r="I251" s="2">
        <v>23.21</v>
      </c>
      <c r="J251" t="s">
        <v>19</v>
      </c>
      <c r="K251">
        <v>250</v>
      </c>
      <c r="L251" t="s">
        <v>622</v>
      </c>
      <c r="M251" t="s">
        <v>168</v>
      </c>
      <c r="Q251" s="2">
        <v>20</v>
      </c>
      <c r="R251" s="3">
        <v>45018</v>
      </c>
      <c r="S251" s="3" t="str">
        <f t="shared" si="31"/>
        <v>domingo</v>
      </c>
      <c r="T251" t="str">
        <f t="shared" si="32"/>
        <v>02:56</v>
      </c>
      <c r="U251" t="str">
        <f t="shared" si="33"/>
        <v>06:33</v>
      </c>
      <c r="V251" s="4">
        <v>0.15069444444444441</v>
      </c>
      <c r="W251" s="4">
        <f>U251-T251</f>
        <v>0.15069444444444441</v>
      </c>
      <c r="X251" s="4"/>
      <c r="Y251" s="4" t="b">
        <f t="shared" si="34"/>
        <v>0</v>
      </c>
      <c r="Z251">
        <v>29</v>
      </c>
      <c r="AA251" s="4">
        <f t="shared" si="36"/>
        <v>2.013888888888889E-2</v>
      </c>
      <c r="AB251" s="4">
        <f t="shared" si="37"/>
        <v>0.13055555555555551</v>
      </c>
      <c r="AC251" t="str">
        <f t="shared" si="38"/>
        <v>COBRADO</v>
      </c>
      <c r="AD251" s="2">
        <f t="shared" si="35"/>
        <v>43.21</v>
      </c>
    </row>
    <row r="252" spans="1:30" x14ac:dyDescent="0.3">
      <c r="A252">
        <v>12</v>
      </c>
      <c r="B252" t="s">
        <v>295</v>
      </c>
      <c r="C252">
        <v>6</v>
      </c>
      <c r="D252" s="1">
        <v>45018.055555555555</v>
      </c>
      <c r="E252" s="1">
        <v>45018.183333333334</v>
      </c>
      <c r="F252" t="s">
        <v>13</v>
      </c>
      <c r="G252" t="s">
        <v>10</v>
      </c>
      <c r="H252" t="s">
        <v>620</v>
      </c>
      <c r="I252" s="2">
        <v>13.69</v>
      </c>
      <c r="J252" t="s">
        <v>32</v>
      </c>
      <c r="K252">
        <v>251</v>
      </c>
      <c r="L252" t="s">
        <v>41</v>
      </c>
      <c r="M252" t="s">
        <v>177</v>
      </c>
      <c r="N252" t="s">
        <v>103</v>
      </c>
      <c r="O252" t="s">
        <v>49</v>
      </c>
      <c r="P252" t="s">
        <v>39</v>
      </c>
      <c r="Q252" s="2">
        <v>109</v>
      </c>
      <c r="R252" s="3">
        <v>45018</v>
      </c>
      <c r="S252" s="3" t="str">
        <f t="shared" si="31"/>
        <v>domingo</v>
      </c>
      <c r="T252" t="str">
        <f t="shared" si="32"/>
        <v>01:20</v>
      </c>
      <c r="U252" t="str">
        <f t="shared" si="33"/>
        <v>04:24</v>
      </c>
      <c r="V252" s="4">
        <f>W252+X252</f>
        <v>0.13819444444444443</v>
      </c>
      <c r="W252" s="4">
        <v>0.12777777777777777</v>
      </c>
      <c r="X252" s="4">
        <v>1.0416666666666666E-2</v>
      </c>
      <c r="Y252" s="4" t="b">
        <f t="shared" si="34"/>
        <v>1</v>
      </c>
      <c r="Z252">
        <v>122</v>
      </c>
      <c r="AA252" s="4">
        <f t="shared" si="36"/>
        <v>8.4722222222222227E-2</v>
      </c>
      <c r="AB252" s="4">
        <f t="shared" si="37"/>
        <v>5.3472222222222199E-2</v>
      </c>
      <c r="AC252" t="str">
        <f t="shared" si="38"/>
        <v>COBRADO</v>
      </c>
      <c r="AD252" s="2">
        <f t="shared" si="35"/>
        <v>122.69</v>
      </c>
    </row>
    <row r="253" spans="1:30" x14ac:dyDescent="0.3">
      <c r="A253">
        <v>4</v>
      </c>
      <c r="B253" t="s">
        <v>296</v>
      </c>
      <c r="C253">
        <v>3</v>
      </c>
      <c r="D253" s="1">
        <v>45018.027083333334</v>
      </c>
      <c r="E253" s="1">
        <v>45018.183333333334</v>
      </c>
      <c r="F253" t="s">
        <v>27</v>
      </c>
      <c r="G253" t="s">
        <v>10</v>
      </c>
      <c r="H253" t="s">
        <v>620</v>
      </c>
      <c r="I253" s="2">
        <v>43.81</v>
      </c>
      <c r="J253" t="s">
        <v>19</v>
      </c>
      <c r="K253">
        <v>252</v>
      </c>
      <c r="L253" t="s">
        <v>16</v>
      </c>
      <c r="M253" t="s">
        <v>144</v>
      </c>
      <c r="N253" t="s">
        <v>59</v>
      </c>
      <c r="Q253" s="2">
        <v>102</v>
      </c>
      <c r="R253" s="3">
        <v>45018</v>
      </c>
      <c r="S253" s="3" t="str">
        <f t="shared" si="31"/>
        <v>domingo</v>
      </c>
      <c r="T253" t="str">
        <f t="shared" si="32"/>
        <v>00:39</v>
      </c>
      <c r="U253" t="str">
        <f t="shared" si="33"/>
        <v>04:24</v>
      </c>
      <c r="V253" s="4">
        <v>0.15625</v>
      </c>
      <c r="W253" s="4">
        <f>U253-T253</f>
        <v>0.15625</v>
      </c>
      <c r="X253" s="4"/>
      <c r="Y253" s="4" t="b">
        <f t="shared" si="34"/>
        <v>0</v>
      </c>
      <c r="Z253">
        <v>84</v>
      </c>
      <c r="AA253" s="4">
        <f t="shared" si="36"/>
        <v>5.8333333333333334E-2</v>
      </c>
      <c r="AB253" s="4">
        <f t="shared" si="37"/>
        <v>9.7916666666666666E-2</v>
      </c>
      <c r="AC253" t="str">
        <f t="shared" si="38"/>
        <v>COBRADO</v>
      </c>
      <c r="AD253" s="2">
        <f t="shared" si="35"/>
        <v>145.81</v>
      </c>
    </row>
    <row r="254" spans="1:30" x14ac:dyDescent="0.3">
      <c r="A254">
        <v>8</v>
      </c>
      <c r="B254" t="s">
        <v>297</v>
      </c>
      <c r="C254">
        <v>2</v>
      </c>
      <c r="D254" s="1">
        <v>45018.037499999999</v>
      </c>
      <c r="E254" s="1">
        <v>45018.15625</v>
      </c>
      <c r="F254" t="s">
        <v>9</v>
      </c>
      <c r="G254" t="s">
        <v>29</v>
      </c>
      <c r="H254" t="s">
        <v>620</v>
      </c>
      <c r="I254" s="2">
        <v>34.69</v>
      </c>
      <c r="J254" t="s">
        <v>32</v>
      </c>
      <c r="K254">
        <v>253</v>
      </c>
      <c r="L254" t="s">
        <v>78</v>
      </c>
      <c r="M254" t="s">
        <v>144</v>
      </c>
      <c r="N254" t="s">
        <v>51</v>
      </c>
      <c r="O254" t="s">
        <v>70</v>
      </c>
      <c r="Q254" s="2">
        <v>154</v>
      </c>
      <c r="R254" s="3">
        <v>45018</v>
      </c>
      <c r="S254" s="3" t="str">
        <f t="shared" si="31"/>
        <v>domingo</v>
      </c>
      <c r="T254" t="str">
        <f t="shared" si="32"/>
        <v>00:54</v>
      </c>
      <c r="U254" t="str">
        <f t="shared" si="33"/>
        <v>03:45</v>
      </c>
      <c r="V254" s="4">
        <f>W254+X254</f>
        <v>0.12916666666666665</v>
      </c>
      <c r="W254" s="4">
        <v>0.11874999999999999</v>
      </c>
      <c r="X254" s="4">
        <v>1.0416666666666666E-2</v>
      </c>
      <c r="Y254" s="4" t="b">
        <f t="shared" si="34"/>
        <v>1</v>
      </c>
      <c r="Z254">
        <v>55</v>
      </c>
      <c r="AA254" s="4">
        <f t="shared" si="36"/>
        <v>3.8194444444444448E-2</v>
      </c>
      <c r="AB254" s="4">
        <f t="shared" si="37"/>
        <v>9.0972222222222204E-2</v>
      </c>
      <c r="AC254" t="str">
        <f t="shared" si="38"/>
        <v>COBRADO</v>
      </c>
      <c r="AD254" s="2">
        <f t="shared" si="35"/>
        <v>188.69</v>
      </c>
    </row>
    <row r="255" spans="1:30" x14ac:dyDescent="0.3">
      <c r="A255">
        <v>10</v>
      </c>
      <c r="B255" t="s">
        <v>298</v>
      </c>
      <c r="C255">
        <v>6</v>
      </c>
      <c r="D255" s="1">
        <v>45018.128472222219</v>
      </c>
      <c r="E255" s="1">
        <v>45018.240972222222</v>
      </c>
      <c r="F255" t="s">
        <v>13</v>
      </c>
      <c r="G255" t="s">
        <v>29</v>
      </c>
      <c r="H255" t="s">
        <v>620</v>
      </c>
      <c r="I255" s="2">
        <v>36.43</v>
      </c>
      <c r="J255" t="s">
        <v>11</v>
      </c>
      <c r="K255">
        <v>254</v>
      </c>
      <c r="L255" t="s">
        <v>25</v>
      </c>
      <c r="M255" t="s">
        <v>138</v>
      </c>
      <c r="N255" t="s">
        <v>59</v>
      </c>
      <c r="O255" t="s">
        <v>69</v>
      </c>
      <c r="P255" t="s">
        <v>35</v>
      </c>
      <c r="Q255" s="2">
        <v>297</v>
      </c>
      <c r="R255" s="3">
        <v>45018</v>
      </c>
      <c r="S255" s="3" t="str">
        <f t="shared" si="31"/>
        <v>domingo</v>
      </c>
      <c r="T255" t="str">
        <f t="shared" si="32"/>
        <v>03:05</v>
      </c>
      <c r="U255" t="str">
        <f t="shared" si="33"/>
        <v>05:47</v>
      </c>
      <c r="V255" s="4">
        <v>0.11250000000000002</v>
      </c>
      <c r="W255" s="4">
        <f>U255-T255</f>
        <v>0.11250000000000002</v>
      </c>
      <c r="X255" s="4"/>
      <c r="Y255" s="4" t="b">
        <f t="shared" si="34"/>
        <v>0</v>
      </c>
      <c r="Z255">
        <v>141</v>
      </c>
      <c r="AA255" s="4">
        <f t="shared" si="36"/>
        <v>9.7916666666666666E-2</v>
      </c>
      <c r="AB255" s="4">
        <f t="shared" si="37"/>
        <v>1.4583333333333351E-2</v>
      </c>
      <c r="AC255" t="str">
        <f t="shared" si="38"/>
        <v>COBRADO</v>
      </c>
      <c r="AD255" s="2">
        <f t="shared" si="35"/>
        <v>333.43</v>
      </c>
    </row>
    <row r="256" spans="1:30" x14ac:dyDescent="0.3">
      <c r="A256">
        <v>8</v>
      </c>
      <c r="B256" t="s">
        <v>299</v>
      </c>
      <c r="C256">
        <v>4</v>
      </c>
      <c r="D256" s="1">
        <v>45018.099305555559</v>
      </c>
      <c r="E256" s="1">
        <v>45018.165972222225</v>
      </c>
      <c r="F256" t="s">
        <v>18</v>
      </c>
      <c r="G256" t="s">
        <v>29</v>
      </c>
      <c r="H256" t="s">
        <v>15</v>
      </c>
      <c r="I256" s="2">
        <v>13.34</v>
      </c>
      <c r="J256" t="s">
        <v>11</v>
      </c>
      <c r="K256">
        <v>255</v>
      </c>
      <c r="L256" t="s">
        <v>41</v>
      </c>
      <c r="M256" t="s">
        <v>144</v>
      </c>
      <c r="Q256" s="2">
        <v>25</v>
      </c>
      <c r="R256" s="3">
        <v>45018</v>
      </c>
      <c r="S256" s="3" t="str">
        <f t="shared" si="31"/>
        <v>domingo</v>
      </c>
      <c r="T256" t="str">
        <f t="shared" si="32"/>
        <v>02:23</v>
      </c>
      <c r="U256" t="str">
        <f t="shared" si="33"/>
        <v>03:59</v>
      </c>
      <c r="V256" s="4">
        <v>6.6666666666666666E-2</v>
      </c>
      <c r="W256" s="4">
        <f>U256-T256</f>
        <v>6.6666666666666666E-2</v>
      </c>
      <c r="X256" s="4"/>
      <c r="Y256" s="4" t="b">
        <f t="shared" si="34"/>
        <v>0</v>
      </c>
      <c r="Z256">
        <v>37</v>
      </c>
      <c r="AA256" s="4">
        <f t="shared" si="36"/>
        <v>2.5694444444444443E-2</v>
      </c>
      <c r="AB256" s="4">
        <f t="shared" si="37"/>
        <v>4.0972222222222222E-2</v>
      </c>
      <c r="AC256" t="str">
        <f t="shared" si="38"/>
        <v>COBRADO</v>
      </c>
      <c r="AD256" s="2">
        <f t="shared" si="35"/>
        <v>38.340000000000003</v>
      </c>
    </row>
    <row r="257" spans="1:30" x14ac:dyDescent="0.3">
      <c r="A257">
        <v>5</v>
      </c>
      <c r="B257" t="s">
        <v>300</v>
      </c>
      <c r="C257">
        <v>2</v>
      </c>
      <c r="D257" s="1">
        <v>45018.015972222223</v>
      </c>
      <c r="E257" s="1">
        <v>45018.143750000003</v>
      </c>
      <c r="F257" t="s">
        <v>24</v>
      </c>
      <c r="G257" t="s">
        <v>14</v>
      </c>
      <c r="H257" t="s">
        <v>15</v>
      </c>
      <c r="I257" s="2">
        <v>49.88</v>
      </c>
      <c r="J257" t="s">
        <v>11</v>
      </c>
      <c r="K257">
        <v>256</v>
      </c>
      <c r="L257" t="s">
        <v>78</v>
      </c>
      <c r="M257" t="s">
        <v>90</v>
      </c>
      <c r="Q257" s="2">
        <v>21</v>
      </c>
      <c r="R257" s="3">
        <v>45018</v>
      </c>
      <c r="S257" s="3" t="str">
        <f t="shared" si="31"/>
        <v>domingo</v>
      </c>
      <c r="T257" t="str">
        <f t="shared" si="32"/>
        <v>00:23</v>
      </c>
      <c r="U257" t="str">
        <f t="shared" si="33"/>
        <v>03:27</v>
      </c>
      <c r="V257" s="4">
        <v>0.12777777777777777</v>
      </c>
      <c r="W257" s="4">
        <f>U257-T257</f>
        <v>0.12777777777777777</v>
      </c>
      <c r="X257" s="4"/>
      <c r="Y257" s="4" t="b">
        <f t="shared" si="34"/>
        <v>0</v>
      </c>
      <c r="Z257">
        <v>16</v>
      </c>
      <c r="AA257" s="4">
        <f t="shared" si="36"/>
        <v>1.1111111111111112E-2</v>
      </c>
      <c r="AB257" s="4">
        <f t="shared" si="37"/>
        <v>0.11666666666666665</v>
      </c>
      <c r="AC257" t="str">
        <f t="shared" si="38"/>
        <v>COBRADO</v>
      </c>
      <c r="AD257" s="2">
        <f t="shared" si="35"/>
        <v>70.88</v>
      </c>
    </row>
    <row r="258" spans="1:30" x14ac:dyDescent="0.3">
      <c r="A258">
        <v>12</v>
      </c>
      <c r="B258" t="s">
        <v>301</v>
      </c>
      <c r="C258">
        <v>5</v>
      </c>
      <c r="D258" s="1">
        <v>45018.088888888888</v>
      </c>
      <c r="E258" s="1">
        <v>45018.136805555558</v>
      </c>
      <c r="F258" t="s">
        <v>18</v>
      </c>
      <c r="G258" t="s">
        <v>10</v>
      </c>
      <c r="H258" t="s">
        <v>620</v>
      </c>
      <c r="I258" s="2">
        <v>26.78</v>
      </c>
      <c r="J258" t="s">
        <v>11</v>
      </c>
      <c r="K258">
        <v>257</v>
      </c>
      <c r="L258" t="s">
        <v>55</v>
      </c>
      <c r="M258" t="s">
        <v>222</v>
      </c>
      <c r="Q258" s="2">
        <v>46</v>
      </c>
      <c r="R258" s="3">
        <v>45018</v>
      </c>
      <c r="S258" s="3" t="str">
        <f t="shared" ref="S258:S321" si="39">TEXT(R258,"dddd")</f>
        <v>domingo</v>
      </c>
      <c r="T258" t="str">
        <f t="shared" ref="T258:T321" si="40">TEXT(D258,"hh:mm")</f>
        <v>02:08</v>
      </c>
      <c r="U258" t="str">
        <f t="shared" ref="U258:U321" si="41">TEXT(E258,"hh:mm")</f>
        <v>03:17</v>
      </c>
      <c r="V258" s="4">
        <v>4.7916666666666677E-2</v>
      </c>
      <c r="W258" s="4">
        <f>U258-T258</f>
        <v>4.7916666666666677E-2</v>
      </c>
      <c r="X258" s="4"/>
      <c r="Y258" s="4" t="b">
        <f t="shared" ref="Y258:Y321" si="42">IF(J258="Ocupada",TRUE,FALSE)</f>
        <v>0</v>
      </c>
      <c r="Z258">
        <v>28</v>
      </c>
      <c r="AA258" s="4">
        <f t="shared" si="36"/>
        <v>1.9444444444444445E-2</v>
      </c>
      <c r="AB258" s="4">
        <f t="shared" si="37"/>
        <v>2.8472222222222232E-2</v>
      </c>
      <c r="AC258" t="str">
        <f t="shared" si="38"/>
        <v>COBRADO</v>
      </c>
      <c r="AD258" s="2">
        <f t="shared" ref="AD258:AD321" si="43">I258+Q258</f>
        <v>72.78</v>
      </c>
    </row>
    <row r="259" spans="1:30" x14ac:dyDescent="0.3">
      <c r="A259">
        <v>12</v>
      </c>
      <c r="B259" t="s">
        <v>302</v>
      </c>
      <c r="C259">
        <v>1</v>
      </c>
      <c r="D259" s="1">
        <v>45018.027083333334</v>
      </c>
      <c r="E259" s="1">
        <v>45018.188888888886</v>
      </c>
      <c r="F259" t="s">
        <v>18</v>
      </c>
      <c r="G259" t="s">
        <v>14</v>
      </c>
      <c r="H259" t="s">
        <v>620</v>
      </c>
      <c r="I259" s="2">
        <v>47.99</v>
      </c>
      <c r="J259" t="s">
        <v>11</v>
      </c>
      <c r="K259">
        <v>258</v>
      </c>
      <c r="L259" t="s">
        <v>37</v>
      </c>
      <c r="M259" t="s">
        <v>144</v>
      </c>
      <c r="N259" t="s">
        <v>66</v>
      </c>
      <c r="O259" t="s">
        <v>67</v>
      </c>
      <c r="P259" t="s">
        <v>58</v>
      </c>
      <c r="Q259" s="2">
        <v>117</v>
      </c>
      <c r="R259" s="3">
        <v>45018</v>
      </c>
      <c r="S259" s="3" t="str">
        <f t="shared" si="39"/>
        <v>domingo</v>
      </c>
      <c r="T259" t="str">
        <f t="shared" si="40"/>
        <v>00:39</v>
      </c>
      <c r="U259" t="str">
        <f t="shared" si="41"/>
        <v>04:32</v>
      </c>
      <c r="V259" s="4">
        <v>0.16180555555555554</v>
      </c>
      <c r="W259" s="4">
        <f>U259-T259</f>
        <v>0.16180555555555554</v>
      </c>
      <c r="X259" s="4"/>
      <c r="Y259" s="4" t="b">
        <f t="shared" si="42"/>
        <v>0</v>
      </c>
      <c r="Z259">
        <v>105</v>
      </c>
      <c r="AA259" s="4">
        <f t="shared" ref="AA259:AA322" si="44">Z259/1440</f>
        <v>7.2916666666666671E-2</v>
      </c>
      <c r="AB259" s="4">
        <f t="shared" ref="AB259:AB322" si="45">V259-AA259</f>
        <v>8.8888888888888865E-2</v>
      </c>
      <c r="AC259" t="str">
        <f t="shared" ref="AC259:AC322" si="46">IF(AB259=0,"NO COBRADO","COBRADO")</f>
        <v>COBRADO</v>
      </c>
      <c r="AD259" s="2">
        <f t="shared" si="43"/>
        <v>164.99</v>
      </c>
    </row>
    <row r="260" spans="1:30" x14ac:dyDescent="0.3">
      <c r="A260">
        <v>10</v>
      </c>
      <c r="B260" t="s">
        <v>116</v>
      </c>
      <c r="C260">
        <v>5</v>
      </c>
      <c r="D260" s="1">
        <v>45018.143750000003</v>
      </c>
      <c r="E260" s="1">
        <v>45018.261111111111</v>
      </c>
      <c r="F260" t="s">
        <v>13</v>
      </c>
      <c r="G260" t="s">
        <v>10</v>
      </c>
      <c r="H260" t="s">
        <v>620</v>
      </c>
      <c r="I260" s="2">
        <v>46.72</v>
      </c>
      <c r="J260" t="s">
        <v>32</v>
      </c>
      <c r="K260">
        <v>259</v>
      </c>
      <c r="L260" t="s">
        <v>33</v>
      </c>
      <c r="M260" t="s">
        <v>128</v>
      </c>
      <c r="Q260" s="2">
        <v>81</v>
      </c>
      <c r="R260" s="3">
        <v>45018</v>
      </c>
      <c r="S260" s="3" t="str">
        <f t="shared" si="39"/>
        <v>domingo</v>
      </c>
      <c r="T260" t="str">
        <f t="shared" si="40"/>
        <v>03:27</v>
      </c>
      <c r="U260" t="str">
        <f t="shared" si="41"/>
        <v>06:16</v>
      </c>
      <c r="V260" s="4">
        <f>W260+X260</f>
        <v>0.1277777777777778</v>
      </c>
      <c r="W260" s="4">
        <v>0.11736111111111114</v>
      </c>
      <c r="X260" s="4">
        <v>1.0416666666666666E-2</v>
      </c>
      <c r="Y260" s="4" t="b">
        <f t="shared" si="42"/>
        <v>1</v>
      </c>
      <c r="Z260">
        <v>11</v>
      </c>
      <c r="AA260" s="4">
        <f t="shared" si="44"/>
        <v>7.6388888888888886E-3</v>
      </c>
      <c r="AB260" s="4">
        <f t="shared" si="45"/>
        <v>0.12013888888888891</v>
      </c>
      <c r="AC260" t="str">
        <f t="shared" si="46"/>
        <v>COBRADO</v>
      </c>
      <c r="AD260" s="2">
        <f t="shared" si="43"/>
        <v>127.72</v>
      </c>
    </row>
    <row r="261" spans="1:30" x14ac:dyDescent="0.3">
      <c r="A261">
        <v>20</v>
      </c>
      <c r="B261" t="s">
        <v>303</v>
      </c>
      <c r="C261">
        <v>6</v>
      </c>
      <c r="D261" s="1">
        <v>45018.057638888888</v>
      </c>
      <c r="E261" s="1">
        <v>45018.193055555559</v>
      </c>
      <c r="F261" t="s">
        <v>24</v>
      </c>
      <c r="G261" t="s">
        <v>10</v>
      </c>
      <c r="H261" t="s">
        <v>15</v>
      </c>
      <c r="I261" s="2">
        <v>47.55</v>
      </c>
      <c r="J261" t="s">
        <v>32</v>
      </c>
      <c r="K261">
        <v>260</v>
      </c>
      <c r="L261" t="s">
        <v>41</v>
      </c>
      <c r="M261" t="s">
        <v>222</v>
      </c>
      <c r="Q261" s="2">
        <v>69</v>
      </c>
      <c r="R261" s="3">
        <v>45018</v>
      </c>
      <c r="S261" s="3" t="str">
        <f t="shared" si="39"/>
        <v>domingo</v>
      </c>
      <c r="T261" t="str">
        <f t="shared" si="40"/>
        <v>01:23</v>
      </c>
      <c r="U261" t="str">
        <f t="shared" si="41"/>
        <v>04:38</v>
      </c>
      <c r="V261" s="4">
        <f>W261+X261</f>
        <v>0.14583333333333334</v>
      </c>
      <c r="W261" s="4">
        <v>0.13541666666666669</v>
      </c>
      <c r="X261" s="4">
        <v>1.0416666666666666E-2</v>
      </c>
      <c r="Y261" s="4" t="b">
        <f t="shared" si="42"/>
        <v>1</v>
      </c>
      <c r="Z261">
        <v>49</v>
      </c>
      <c r="AA261" s="4">
        <f t="shared" si="44"/>
        <v>3.4027777777777775E-2</v>
      </c>
      <c r="AB261" s="4">
        <f t="shared" si="45"/>
        <v>0.11180555555555557</v>
      </c>
      <c r="AC261" t="str">
        <f t="shared" si="46"/>
        <v>COBRADO</v>
      </c>
      <c r="AD261" s="2">
        <f t="shared" si="43"/>
        <v>116.55</v>
      </c>
    </row>
    <row r="262" spans="1:30" x14ac:dyDescent="0.3">
      <c r="A262">
        <v>8</v>
      </c>
      <c r="B262" t="s">
        <v>304</v>
      </c>
      <c r="C262">
        <v>1</v>
      </c>
      <c r="D262" s="1">
        <v>45018.047222222223</v>
      </c>
      <c r="E262" s="1">
        <v>45018.121527777781</v>
      </c>
      <c r="F262" t="s">
        <v>27</v>
      </c>
      <c r="G262" t="s">
        <v>10</v>
      </c>
      <c r="H262" t="s">
        <v>620</v>
      </c>
      <c r="I262" s="2">
        <v>32.42</v>
      </c>
      <c r="J262" t="s">
        <v>32</v>
      </c>
      <c r="K262">
        <v>261</v>
      </c>
      <c r="L262" t="s">
        <v>61</v>
      </c>
      <c r="M262" t="s">
        <v>269</v>
      </c>
      <c r="N262" t="s">
        <v>70</v>
      </c>
      <c r="Q262" s="2">
        <v>154</v>
      </c>
      <c r="R262" s="3">
        <v>45018</v>
      </c>
      <c r="S262" s="3" t="str">
        <f t="shared" si="39"/>
        <v>domingo</v>
      </c>
      <c r="T262" t="str">
        <f t="shared" si="40"/>
        <v>01:08</v>
      </c>
      <c r="U262" t="str">
        <f t="shared" si="41"/>
        <v>02:55</v>
      </c>
      <c r="V262" s="4">
        <f>W262+X262</f>
        <v>8.4722222222222227E-2</v>
      </c>
      <c r="W262" s="4">
        <v>7.4305555555555555E-2</v>
      </c>
      <c r="X262" s="4">
        <v>1.0416666666666666E-2</v>
      </c>
      <c r="Y262" s="4" t="b">
        <f t="shared" si="42"/>
        <v>1</v>
      </c>
      <c r="Z262">
        <v>55</v>
      </c>
      <c r="AA262" s="4">
        <f t="shared" si="44"/>
        <v>3.8194444444444448E-2</v>
      </c>
      <c r="AB262" s="4">
        <f t="shared" si="45"/>
        <v>4.6527777777777779E-2</v>
      </c>
      <c r="AC262" t="str">
        <f t="shared" si="46"/>
        <v>COBRADO</v>
      </c>
      <c r="AD262" s="2">
        <f t="shared" si="43"/>
        <v>186.42000000000002</v>
      </c>
    </row>
    <row r="263" spans="1:30" x14ac:dyDescent="0.3">
      <c r="A263">
        <v>18</v>
      </c>
      <c r="B263" t="s">
        <v>305</v>
      </c>
      <c r="C263">
        <v>4</v>
      </c>
      <c r="D263" s="1">
        <v>45018.155555555553</v>
      </c>
      <c r="E263" s="1">
        <v>45018.306250000001</v>
      </c>
      <c r="F263" t="s">
        <v>18</v>
      </c>
      <c r="G263" t="s">
        <v>10</v>
      </c>
      <c r="H263" t="s">
        <v>620</v>
      </c>
      <c r="I263" s="2">
        <v>42.83</v>
      </c>
      <c r="J263" t="s">
        <v>32</v>
      </c>
      <c r="K263">
        <v>262</v>
      </c>
      <c r="L263" t="s">
        <v>33</v>
      </c>
      <c r="M263" t="s">
        <v>225</v>
      </c>
      <c r="N263" t="s">
        <v>21</v>
      </c>
      <c r="Q263" s="2">
        <v>115</v>
      </c>
      <c r="R263" s="3">
        <v>45018</v>
      </c>
      <c r="S263" s="3" t="str">
        <f t="shared" si="39"/>
        <v>domingo</v>
      </c>
      <c r="T263" t="str">
        <f t="shared" si="40"/>
        <v>03:44</v>
      </c>
      <c r="U263" t="str">
        <f t="shared" si="41"/>
        <v>07:21</v>
      </c>
      <c r="V263" s="4">
        <f>W263+X263</f>
        <v>0.16111111111111112</v>
      </c>
      <c r="W263" s="4">
        <v>0.15069444444444446</v>
      </c>
      <c r="X263" s="4">
        <v>1.0416666666666666E-2</v>
      </c>
      <c r="Y263" s="4" t="b">
        <f t="shared" si="42"/>
        <v>1</v>
      </c>
      <c r="Z263">
        <v>48</v>
      </c>
      <c r="AA263" s="4">
        <f t="shared" si="44"/>
        <v>3.3333333333333333E-2</v>
      </c>
      <c r="AB263" s="4">
        <f t="shared" si="45"/>
        <v>0.1277777777777778</v>
      </c>
      <c r="AC263" t="str">
        <f t="shared" si="46"/>
        <v>COBRADO</v>
      </c>
      <c r="AD263" s="2">
        <f t="shared" si="43"/>
        <v>157.82999999999998</v>
      </c>
    </row>
    <row r="264" spans="1:30" x14ac:dyDescent="0.3">
      <c r="A264">
        <v>5</v>
      </c>
      <c r="B264" t="s">
        <v>182</v>
      </c>
      <c r="C264">
        <v>1</v>
      </c>
      <c r="D264" s="1">
        <v>45018.120138888888</v>
      </c>
      <c r="E264" s="1">
        <v>45018.226388888892</v>
      </c>
      <c r="F264" t="s">
        <v>13</v>
      </c>
      <c r="G264" t="s">
        <v>14</v>
      </c>
      <c r="H264" t="s">
        <v>620</v>
      </c>
      <c r="I264" s="2">
        <v>42.96</v>
      </c>
      <c r="J264" t="s">
        <v>19</v>
      </c>
      <c r="K264">
        <v>263</v>
      </c>
      <c r="L264" t="s">
        <v>41</v>
      </c>
      <c r="M264" t="s">
        <v>269</v>
      </c>
      <c r="N264" t="s">
        <v>44</v>
      </c>
      <c r="O264" t="s">
        <v>109</v>
      </c>
      <c r="P264" t="s">
        <v>38</v>
      </c>
      <c r="Q264" s="2">
        <v>121</v>
      </c>
      <c r="R264" s="3">
        <v>45018</v>
      </c>
      <c r="S264" s="3" t="str">
        <f t="shared" si="39"/>
        <v>domingo</v>
      </c>
      <c r="T264" t="str">
        <f t="shared" si="40"/>
        <v>02:53</v>
      </c>
      <c r="U264" t="str">
        <f t="shared" si="41"/>
        <v>05:26</v>
      </c>
      <c r="V264" s="4">
        <v>0.10625</v>
      </c>
      <c r="W264" s="4">
        <f>U264-T264</f>
        <v>0.10625</v>
      </c>
      <c r="X264" s="4"/>
      <c r="Y264" s="4" t="b">
        <f t="shared" si="42"/>
        <v>0</v>
      </c>
      <c r="Z264">
        <v>149</v>
      </c>
      <c r="AA264" s="4">
        <f t="shared" si="44"/>
        <v>0.10347222222222222</v>
      </c>
      <c r="AB264" s="4">
        <f t="shared" si="45"/>
        <v>2.7777777777777818E-3</v>
      </c>
      <c r="AC264" t="str">
        <f t="shared" si="46"/>
        <v>COBRADO</v>
      </c>
      <c r="AD264" s="2">
        <f t="shared" si="43"/>
        <v>163.96</v>
      </c>
    </row>
    <row r="265" spans="1:30" x14ac:dyDescent="0.3">
      <c r="A265">
        <v>2</v>
      </c>
      <c r="B265" t="s">
        <v>306</v>
      </c>
      <c r="C265">
        <v>1</v>
      </c>
      <c r="D265" s="1">
        <v>45018.132638888892</v>
      </c>
      <c r="E265" s="1">
        <v>45018.18472222222</v>
      </c>
      <c r="F265" t="s">
        <v>13</v>
      </c>
      <c r="G265" t="s">
        <v>10</v>
      </c>
      <c r="H265" t="s">
        <v>620</v>
      </c>
      <c r="I265" s="2">
        <v>49.21</v>
      </c>
      <c r="J265" t="s">
        <v>19</v>
      </c>
      <c r="K265">
        <v>264</v>
      </c>
      <c r="L265" t="s">
        <v>37</v>
      </c>
      <c r="M265" t="s">
        <v>30</v>
      </c>
      <c r="N265" t="s">
        <v>67</v>
      </c>
      <c r="O265" t="s">
        <v>109</v>
      </c>
      <c r="P265" t="s">
        <v>64</v>
      </c>
      <c r="Q265" s="2">
        <v>182</v>
      </c>
      <c r="R265" s="3">
        <v>45018</v>
      </c>
      <c r="S265" s="3" t="str">
        <f t="shared" si="39"/>
        <v>domingo</v>
      </c>
      <c r="T265" t="str">
        <f t="shared" si="40"/>
        <v>03:11</v>
      </c>
      <c r="U265" t="str">
        <f t="shared" si="41"/>
        <v>04:26</v>
      </c>
      <c r="V265" s="4">
        <v>5.2083333333333343E-2</v>
      </c>
      <c r="W265" s="4">
        <f>U265-T265</f>
        <v>5.2083333333333343E-2</v>
      </c>
      <c r="X265" s="4"/>
      <c r="Y265" s="4" t="b">
        <f t="shared" si="42"/>
        <v>0</v>
      </c>
      <c r="Z265">
        <v>117</v>
      </c>
      <c r="AA265" s="4">
        <f t="shared" si="44"/>
        <v>8.1250000000000003E-2</v>
      </c>
      <c r="AB265" s="4">
        <v>0</v>
      </c>
      <c r="AC265" t="str">
        <f t="shared" si="46"/>
        <v>NO COBRADO</v>
      </c>
      <c r="AD265" s="2">
        <f t="shared" si="43"/>
        <v>231.21</v>
      </c>
    </row>
    <row r="266" spans="1:30" x14ac:dyDescent="0.3">
      <c r="A266">
        <v>6</v>
      </c>
      <c r="B266" t="s">
        <v>307</v>
      </c>
      <c r="C266">
        <v>1</v>
      </c>
      <c r="D266" s="1">
        <v>45018.120833333334</v>
      </c>
      <c r="E266" s="1">
        <v>45018.260416666664</v>
      </c>
      <c r="F266" t="s">
        <v>18</v>
      </c>
      <c r="G266" t="s">
        <v>14</v>
      </c>
      <c r="H266" t="s">
        <v>621</v>
      </c>
      <c r="I266" s="2">
        <v>21.48</v>
      </c>
      <c r="J266" t="s">
        <v>19</v>
      </c>
      <c r="K266">
        <v>265</v>
      </c>
      <c r="L266" t="s">
        <v>61</v>
      </c>
      <c r="M266" t="s">
        <v>222</v>
      </c>
      <c r="N266" t="s">
        <v>21</v>
      </c>
      <c r="O266" t="s">
        <v>84</v>
      </c>
      <c r="P266" t="s">
        <v>109</v>
      </c>
      <c r="Q266" s="2">
        <v>171</v>
      </c>
      <c r="R266" s="3">
        <v>45018</v>
      </c>
      <c r="S266" s="3" t="str">
        <f t="shared" si="39"/>
        <v>domingo</v>
      </c>
      <c r="T266" t="str">
        <f t="shared" si="40"/>
        <v>02:54</v>
      </c>
      <c r="U266" t="str">
        <f t="shared" si="41"/>
        <v>06:15</v>
      </c>
      <c r="V266" s="4">
        <v>0.13958333333333334</v>
      </c>
      <c r="W266" s="4">
        <f>U266-T266</f>
        <v>0.13958333333333334</v>
      </c>
      <c r="X266" s="4"/>
      <c r="Y266" s="4" t="b">
        <f t="shared" si="42"/>
        <v>0</v>
      </c>
      <c r="Z266">
        <v>135</v>
      </c>
      <c r="AA266" s="4">
        <f t="shared" si="44"/>
        <v>9.375E-2</v>
      </c>
      <c r="AB266" s="4">
        <f t="shared" si="45"/>
        <v>4.5833333333333337E-2</v>
      </c>
      <c r="AC266" t="str">
        <f t="shared" si="46"/>
        <v>COBRADO</v>
      </c>
      <c r="AD266" s="2">
        <f t="shared" si="43"/>
        <v>192.48</v>
      </c>
    </row>
    <row r="267" spans="1:30" x14ac:dyDescent="0.3">
      <c r="A267">
        <v>4</v>
      </c>
      <c r="B267" t="s">
        <v>308</v>
      </c>
      <c r="C267">
        <v>4</v>
      </c>
      <c r="D267" s="1">
        <v>45018.020833333336</v>
      </c>
      <c r="E267" s="1">
        <v>45018.086111111108</v>
      </c>
      <c r="F267" t="s">
        <v>18</v>
      </c>
      <c r="G267" t="s">
        <v>10</v>
      </c>
      <c r="H267" t="s">
        <v>620</v>
      </c>
      <c r="I267" s="2">
        <v>24.75</v>
      </c>
      <c r="J267" t="s">
        <v>11</v>
      </c>
      <c r="K267">
        <v>266</v>
      </c>
      <c r="L267" t="s">
        <v>25</v>
      </c>
      <c r="M267" t="s">
        <v>180</v>
      </c>
      <c r="N267" t="s">
        <v>64</v>
      </c>
      <c r="Q267" s="2">
        <v>99</v>
      </c>
      <c r="R267" s="3">
        <v>45018</v>
      </c>
      <c r="S267" s="3" t="str">
        <f t="shared" si="39"/>
        <v>domingo</v>
      </c>
      <c r="T267" t="str">
        <f t="shared" si="40"/>
        <v>00:30</v>
      </c>
      <c r="U267" t="str">
        <f t="shared" si="41"/>
        <v>02:04</v>
      </c>
      <c r="V267" s="4">
        <v>6.5277777777777782E-2</v>
      </c>
      <c r="W267" s="4">
        <f>U267-T267</f>
        <v>6.5277777777777782E-2</v>
      </c>
      <c r="X267" s="4"/>
      <c r="Y267" s="4" t="b">
        <f t="shared" si="42"/>
        <v>0</v>
      </c>
      <c r="Z267">
        <v>106</v>
      </c>
      <c r="AA267" s="4">
        <f t="shared" si="44"/>
        <v>7.3611111111111113E-2</v>
      </c>
      <c r="AB267" s="4">
        <v>0</v>
      </c>
      <c r="AC267" t="str">
        <f t="shared" si="46"/>
        <v>NO COBRADO</v>
      </c>
      <c r="AD267" s="2">
        <f t="shared" si="43"/>
        <v>123.75</v>
      </c>
    </row>
    <row r="268" spans="1:30" x14ac:dyDescent="0.3">
      <c r="A268">
        <v>7</v>
      </c>
      <c r="B268" t="s">
        <v>309</v>
      </c>
      <c r="C268">
        <v>5</v>
      </c>
      <c r="D268" s="1">
        <v>45019.088194444441</v>
      </c>
      <c r="E268" s="1">
        <v>45019.158333333333</v>
      </c>
      <c r="F268" t="s">
        <v>18</v>
      </c>
      <c r="G268" t="s">
        <v>29</v>
      </c>
      <c r="H268" t="s">
        <v>620</v>
      </c>
      <c r="I268" s="2">
        <v>44.66</v>
      </c>
      <c r="J268" t="s">
        <v>32</v>
      </c>
      <c r="K268">
        <v>267</v>
      </c>
      <c r="L268" t="s">
        <v>622</v>
      </c>
      <c r="M268" t="s">
        <v>269</v>
      </c>
      <c r="N268" t="s">
        <v>35</v>
      </c>
      <c r="O268" t="s">
        <v>109</v>
      </c>
      <c r="Q268" s="2">
        <v>118</v>
      </c>
      <c r="R268" s="3">
        <v>45019</v>
      </c>
      <c r="S268" s="3" t="str">
        <f t="shared" si="39"/>
        <v>lunes</v>
      </c>
      <c r="T268" t="str">
        <f t="shared" si="40"/>
        <v>02:07</v>
      </c>
      <c r="U268" t="str">
        <f t="shared" si="41"/>
        <v>03:48</v>
      </c>
      <c r="V268" s="4">
        <f>W268+X268</f>
        <v>8.0555555555555547E-2</v>
      </c>
      <c r="W268" s="4">
        <v>7.0138888888888876E-2</v>
      </c>
      <c r="X268" s="4">
        <v>1.0416666666666666E-2</v>
      </c>
      <c r="Y268" s="4" t="b">
        <f t="shared" si="42"/>
        <v>1</v>
      </c>
      <c r="Z268">
        <v>96</v>
      </c>
      <c r="AA268" s="4">
        <f t="shared" si="44"/>
        <v>6.6666666666666666E-2</v>
      </c>
      <c r="AB268" s="4">
        <f t="shared" si="45"/>
        <v>1.3888888888888881E-2</v>
      </c>
      <c r="AC268" t="str">
        <f t="shared" si="46"/>
        <v>COBRADO</v>
      </c>
      <c r="AD268" s="2">
        <f t="shared" si="43"/>
        <v>162.66</v>
      </c>
    </row>
    <row r="269" spans="1:30" x14ac:dyDescent="0.3">
      <c r="A269">
        <v>14</v>
      </c>
      <c r="B269" t="s">
        <v>310</v>
      </c>
      <c r="C269">
        <v>1</v>
      </c>
      <c r="D269" s="1">
        <v>45019.031944444447</v>
      </c>
      <c r="E269" s="1">
        <v>45019.155555555553</v>
      </c>
      <c r="F269" t="s">
        <v>9</v>
      </c>
      <c r="G269" t="s">
        <v>10</v>
      </c>
      <c r="H269" t="s">
        <v>621</v>
      </c>
      <c r="I269" s="2">
        <v>23.16</v>
      </c>
      <c r="J269" t="s">
        <v>19</v>
      </c>
      <c r="K269">
        <v>268</v>
      </c>
      <c r="L269" t="s">
        <v>41</v>
      </c>
      <c r="M269" t="s">
        <v>180</v>
      </c>
      <c r="N269" t="s">
        <v>103</v>
      </c>
      <c r="Q269" s="2">
        <v>68</v>
      </c>
      <c r="R269" s="3">
        <v>45019</v>
      </c>
      <c r="S269" s="3" t="str">
        <f t="shared" si="39"/>
        <v>lunes</v>
      </c>
      <c r="T269" t="str">
        <f t="shared" si="40"/>
        <v>00:46</v>
      </c>
      <c r="U269" t="str">
        <f t="shared" si="41"/>
        <v>03:44</v>
      </c>
      <c r="V269" s="4">
        <v>0.12361111111111112</v>
      </c>
      <c r="W269" s="4">
        <f>U269-T269</f>
        <v>0.12361111111111112</v>
      </c>
      <c r="X269" s="4"/>
      <c r="Y269" s="4" t="b">
        <f t="shared" si="42"/>
        <v>0</v>
      </c>
      <c r="Z269">
        <v>83</v>
      </c>
      <c r="AA269" s="4">
        <f t="shared" si="44"/>
        <v>5.7638888888888892E-2</v>
      </c>
      <c r="AB269" s="4">
        <f t="shared" si="45"/>
        <v>6.5972222222222224E-2</v>
      </c>
      <c r="AC269" t="str">
        <f t="shared" si="46"/>
        <v>COBRADO</v>
      </c>
      <c r="AD269" s="2">
        <f t="shared" si="43"/>
        <v>91.16</v>
      </c>
    </row>
    <row r="270" spans="1:30" x14ac:dyDescent="0.3">
      <c r="A270">
        <v>11</v>
      </c>
      <c r="B270" t="s">
        <v>311</v>
      </c>
      <c r="C270">
        <v>2</v>
      </c>
      <c r="D270" s="1">
        <v>45019.123611111114</v>
      </c>
      <c r="E270" s="1">
        <v>45019.177083333336</v>
      </c>
      <c r="F270" t="s">
        <v>18</v>
      </c>
      <c r="G270" t="s">
        <v>10</v>
      </c>
      <c r="H270" t="s">
        <v>621</v>
      </c>
      <c r="I270" s="2">
        <v>39.17</v>
      </c>
      <c r="J270" t="s">
        <v>19</v>
      </c>
      <c r="K270">
        <v>269</v>
      </c>
      <c r="L270" t="s">
        <v>33</v>
      </c>
      <c r="M270" t="s">
        <v>93</v>
      </c>
      <c r="N270" t="s">
        <v>58</v>
      </c>
      <c r="O270" t="s">
        <v>69</v>
      </c>
      <c r="Q270" s="2">
        <v>250</v>
      </c>
      <c r="R270" s="3">
        <v>45019</v>
      </c>
      <c r="S270" s="3" t="str">
        <f t="shared" si="39"/>
        <v>lunes</v>
      </c>
      <c r="T270" t="str">
        <f t="shared" si="40"/>
        <v>02:58</v>
      </c>
      <c r="U270" t="str">
        <f t="shared" si="41"/>
        <v>04:15</v>
      </c>
      <c r="V270" s="4">
        <v>5.3472222222222227E-2</v>
      </c>
      <c r="W270" s="4">
        <f>U270-T270</f>
        <v>5.3472222222222227E-2</v>
      </c>
      <c r="X270" s="4"/>
      <c r="Y270" s="4" t="b">
        <f t="shared" si="42"/>
        <v>0</v>
      </c>
      <c r="Z270">
        <v>101</v>
      </c>
      <c r="AA270" s="4">
        <f t="shared" si="44"/>
        <v>7.013888888888889E-2</v>
      </c>
      <c r="AB270" s="4">
        <v>0</v>
      </c>
      <c r="AC270" t="str">
        <f t="shared" si="46"/>
        <v>NO COBRADO</v>
      </c>
      <c r="AD270" s="2">
        <f t="shared" si="43"/>
        <v>289.17</v>
      </c>
    </row>
    <row r="271" spans="1:30" x14ac:dyDescent="0.3">
      <c r="A271">
        <v>10</v>
      </c>
      <c r="B271" t="s">
        <v>76</v>
      </c>
      <c r="C271">
        <v>1</v>
      </c>
      <c r="D271" s="1">
        <v>45019.049305555556</v>
      </c>
      <c r="E271" s="1">
        <v>45019.207638888889</v>
      </c>
      <c r="F271" t="s">
        <v>27</v>
      </c>
      <c r="G271" t="s">
        <v>10</v>
      </c>
      <c r="H271" t="s">
        <v>620</v>
      </c>
      <c r="I271" s="2">
        <v>10.130000000000001</v>
      </c>
      <c r="J271" t="s">
        <v>19</v>
      </c>
      <c r="K271">
        <v>270</v>
      </c>
      <c r="L271" t="s">
        <v>55</v>
      </c>
      <c r="M271" t="s">
        <v>74</v>
      </c>
      <c r="Q271" s="2">
        <v>102</v>
      </c>
      <c r="R271" s="3">
        <v>45019</v>
      </c>
      <c r="S271" s="3" t="str">
        <f t="shared" si="39"/>
        <v>lunes</v>
      </c>
      <c r="T271" t="str">
        <f t="shared" si="40"/>
        <v>01:11</v>
      </c>
      <c r="U271" t="str">
        <f t="shared" si="41"/>
        <v>04:59</v>
      </c>
      <c r="V271" s="4">
        <v>0.15833333333333335</v>
      </c>
      <c r="W271" s="4">
        <f>U271-T271</f>
        <v>0.15833333333333335</v>
      </c>
      <c r="X271" s="4"/>
      <c r="Y271" s="4" t="b">
        <f t="shared" si="42"/>
        <v>0</v>
      </c>
      <c r="Z271">
        <v>26</v>
      </c>
      <c r="AA271" s="4">
        <f t="shared" si="44"/>
        <v>1.8055555555555554E-2</v>
      </c>
      <c r="AB271" s="4">
        <f t="shared" si="45"/>
        <v>0.14027777777777781</v>
      </c>
      <c r="AC271" t="str">
        <f t="shared" si="46"/>
        <v>COBRADO</v>
      </c>
      <c r="AD271" s="2">
        <f t="shared" si="43"/>
        <v>112.13</v>
      </c>
    </row>
    <row r="272" spans="1:30" x14ac:dyDescent="0.3">
      <c r="A272">
        <v>3</v>
      </c>
      <c r="B272" t="s">
        <v>312</v>
      </c>
      <c r="C272">
        <v>3</v>
      </c>
      <c r="D272" s="1">
        <v>45019.069444444445</v>
      </c>
      <c r="E272" s="1">
        <v>45019.215277777781</v>
      </c>
      <c r="F272" t="s">
        <v>9</v>
      </c>
      <c r="G272" t="s">
        <v>10</v>
      </c>
      <c r="H272" t="s">
        <v>620</v>
      </c>
      <c r="I272" s="2">
        <v>16.11</v>
      </c>
      <c r="J272" t="s">
        <v>32</v>
      </c>
      <c r="K272">
        <v>271</v>
      </c>
      <c r="L272" t="s">
        <v>37</v>
      </c>
      <c r="M272" t="s">
        <v>225</v>
      </c>
      <c r="Q272" s="2">
        <v>44</v>
      </c>
      <c r="R272" s="3">
        <v>45019</v>
      </c>
      <c r="S272" s="3" t="str">
        <f t="shared" si="39"/>
        <v>lunes</v>
      </c>
      <c r="T272" t="str">
        <f t="shared" si="40"/>
        <v>01:40</v>
      </c>
      <c r="U272" t="str">
        <f t="shared" si="41"/>
        <v>05:10</v>
      </c>
      <c r="V272" s="4">
        <f>W272+X272</f>
        <v>0.15625</v>
      </c>
      <c r="W272" s="4">
        <v>0.14583333333333334</v>
      </c>
      <c r="X272" s="4">
        <v>1.0416666666666666E-2</v>
      </c>
      <c r="Y272" s="4" t="b">
        <f t="shared" si="42"/>
        <v>1</v>
      </c>
      <c r="Z272">
        <v>55</v>
      </c>
      <c r="AA272" s="4">
        <f t="shared" si="44"/>
        <v>3.8194444444444448E-2</v>
      </c>
      <c r="AB272" s="4">
        <f t="shared" si="45"/>
        <v>0.11805555555555555</v>
      </c>
      <c r="AC272" t="str">
        <f t="shared" si="46"/>
        <v>COBRADO</v>
      </c>
      <c r="AD272" s="2">
        <f t="shared" si="43"/>
        <v>60.11</v>
      </c>
    </row>
    <row r="273" spans="1:30" x14ac:dyDescent="0.3">
      <c r="A273">
        <v>7</v>
      </c>
      <c r="B273" t="s">
        <v>313</v>
      </c>
      <c r="C273">
        <v>1</v>
      </c>
      <c r="D273" s="1">
        <v>45019.023611111108</v>
      </c>
      <c r="E273" s="1">
        <v>45019.183333333334</v>
      </c>
      <c r="F273" t="s">
        <v>27</v>
      </c>
      <c r="G273" t="s">
        <v>10</v>
      </c>
      <c r="H273" t="s">
        <v>620</v>
      </c>
      <c r="I273" s="2">
        <v>42.73</v>
      </c>
      <c r="J273" t="s">
        <v>11</v>
      </c>
      <c r="K273">
        <v>272</v>
      </c>
      <c r="L273" t="s">
        <v>622</v>
      </c>
      <c r="M273" t="s">
        <v>180</v>
      </c>
      <c r="N273" t="s">
        <v>44</v>
      </c>
      <c r="Q273" s="2">
        <v>83</v>
      </c>
      <c r="R273" s="3">
        <v>45019</v>
      </c>
      <c r="S273" s="3" t="str">
        <f t="shared" si="39"/>
        <v>lunes</v>
      </c>
      <c r="T273" t="str">
        <f t="shared" si="40"/>
        <v>00:34</v>
      </c>
      <c r="U273" t="str">
        <f t="shared" si="41"/>
        <v>04:24</v>
      </c>
      <c r="V273" s="4">
        <v>0.15972222222222221</v>
      </c>
      <c r="W273" s="4">
        <f>U273-T273</f>
        <v>0.15972222222222221</v>
      </c>
      <c r="X273" s="4"/>
      <c r="Y273" s="4" t="b">
        <f t="shared" si="42"/>
        <v>0</v>
      </c>
      <c r="Z273">
        <v>83</v>
      </c>
      <c r="AA273" s="4">
        <f t="shared" si="44"/>
        <v>5.7638888888888892E-2</v>
      </c>
      <c r="AB273" s="4">
        <f t="shared" si="45"/>
        <v>0.10208333333333332</v>
      </c>
      <c r="AC273" t="str">
        <f t="shared" si="46"/>
        <v>COBRADO</v>
      </c>
      <c r="AD273" s="2">
        <f t="shared" si="43"/>
        <v>125.72999999999999</v>
      </c>
    </row>
    <row r="274" spans="1:30" x14ac:dyDescent="0.3">
      <c r="A274">
        <v>20</v>
      </c>
      <c r="B274" t="s">
        <v>205</v>
      </c>
      <c r="C274">
        <v>5</v>
      </c>
      <c r="D274" s="1">
        <v>45019.074305555558</v>
      </c>
      <c r="E274" s="1">
        <v>45019.145138888889</v>
      </c>
      <c r="F274" t="s">
        <v>18</v>
      </c>
      <c r="G274" t="s">
        <v>10</v>
      </c>
      <c r="H274" t="s">
        <v>15</v>
      </c>
      <c r="I274" s="2">
        <v>36.299999999999997</v>
      </c>
      <c r="J274" t="s">
        <v>32</v>
      </c>
      <c r="K274">
        <v>273</v>
      </c>
      <c r="L274" t="s">
        <v>16</v>
      </c>
      <c r="M274" t="s">
        <v>269</v>
      </c>
      <c r="N274" t="s">
        <v>103</v>
      </c>
      <c r="O274" t="s">
        <v>64</v>
      </c>
      <c r="Q274" s="2">
        <v>123</v>
      </c>
      <c r="R274" s="3">
        <v>45019</v>
      </c>
      <c r="S274" s="3" t="str">
        <f t="shared" si="39"/>
        <v>lunes</v>
      </c>
      <c r="T274" t="str">
        <f t="shared" si="40"/>
        <v>01:47</v>
      </c>
      <c r="U274" t="str">
        <f t="shared" si="41"/>
        <v>03:29</v>
      </c>
      <c r="V274" s="4">
        <f>W274+X274</f>
        <v>8.1250000000000017E-2</v>
      </c>
      <c r="W274" s="4">
        <v>7.0833333333333345E-2</v>
      </c>
      <c r="X274" s="4">
        <v>1.0416666666666666E-2</v>
      </c>
      <c r="Y274" s="4" t="b">
        <f t="shared" si="42"/>
        <v>1</v>
      </c>
      <c r="Z274">
        <v>67</v>
      </c>
      <c r="AA274" s="4">
        <f t="shared" si="44"/>
        <v>4.6527777777777779E-2</v>
      </c>
      <c r="AB274" s="4">
        <f t="shared" si="45"/>
        <v>3.4722222222222238E-2</v>
      </c>
      <c r="AC274" t="str">
        <f t="shared" si="46"/>
        <v>COBRADO</v>
      </c>
      <c r="AD274" s="2">
        <f t="shared" si="43"/>
        <v>159.30000000000001</v>
      </c>
    </row>
    <row r="275" spans="1:30" x14ac:dyDescent="0.3">
      <c r="A275">
        <v>7</v>
      </c>
      <c r="B275" t="s">
        <v>314</v>
      </c>
      <c r="C275">
        <v>1</v>
      </c>
      <c r="D275" s="1">
        <v>45019.135416666664</v>
      </c>
      <c r="E275" s="1">
        <v>45019.244444444441</v>
      </c>
      <c r="F275" t="s">
        <v>13</v>
      </c>
      <c r="G275" t="s">
        <v>10</v>
      </c>
      <c r="H275" t="s">
        <v>621</v>
      </c>
      <c r="I275" s="2">
        <v>19.93</v>
      </c>
      <c r="J275" t="s">
        <v>32</v>
      </c>
      <c r="K275">
        <v>274</v>
      </c>
      <c r="L275" t="s">
        <v>20</v>
      </c>
      <c r="M275" t="s">
        <v>177</v>
      </c>
      <c r="N275" t="s">
        <v>39</v>
      </c>
      <c r="Q275" s="2">
        <v>116</v>
      </c>
      <c r="R275" s="3">
        <v>45019</v>
      </c>
      <c r="S275" s="3" t="str">
        <f t="shared" si="39"/>
        <v>lunes</v>
      </c>
      <c r="T275" t="str">
        <f t="shared" si="40"/>
        <v>03:15</v>
      </c>
      <c r="U275" t="str">
        <f t="shared" si="41"/>
        <v>05:52</v>
      </c>
      <c r="V275" s="4">
        <f>W275+X275</f>
        <v>0.11944444444444445</v>
      </c>
      <c r="W275" s="4">
        <v>0.10902777777777778</v>
      </c>
      <c r="X275" s="4">
        <v>1.0416666666666666E-2</v>
      </c>
      <c r="Y275" s="4" t="b">
        <f t="shared" si="42"/>
        <v>1</v>
      </c>
      <c r="Z275">
        <v>75</v>
      </c>
      <c r="AA275" s="4">
        <f t="shared" si="44"/>
        <v>5.2083333333333336E-2</v>
      </c>
      <c r="AB275" s="4">
        <f t="shared" si="45"/>
        <v>6.7361111111111122E-2</v>
      </c>
      <c r="AC275" t="str">
        <f t="shared" si="46"/>
        <v>COBRADO</v>
      </c>
      <c r="AD275" s="2">
        <f t="shared" si="43"/>
        <v>135.93</v>
      </c>
    </row>
    <row r="276" spans="1:30" x14ac:dyDescent="0.3">
      <c r="A276">
        <v>5</v>
      </c>
      <c r="B276" t="s">
        <v>253</v>
      </c>
      <c r="C276">
        <v>3</v>
      </c>
      <c r="D276" s="1">
        <v>45019.092361111114</v>
      </c>
      <c r="E276" s="1">
        <v>45019.248611111114</v>
      </c>
      <c r="F276" t="s">
        <v>18</v>
      </c>
      <c r="G276" t="s">
        <v>10</v>
      </c>
      <c r="H276" t="s">
        <v>620</v>
      </c>
      <c r="I276" s="2">
        <v>49.67</v>
      </c>
      <c r="J276" t="s">
        <v>11</v>
      </c>
      <c r="K276">
        <v>275</v>
      </c>
      <c r="L276" t="s">
        <v>37</v>
      </c>
      <c r="M276" t="s">
        <v>283</v>
      </c>
      <c r="N276" t="s">
        <v>21</v>
      </c>
      <c r="O276" t="s">
        <v>59</v>
      </c>
      <c r="Q276" s="2">
        <v>121</v>
      </c>
      <c r="R276" s="3">
        <v>45019</v>
      </c>
      <c r="S276" s="3" t="str">
        <f t="shared" si="39"/>
        <v>lunes</v>
      </c>
      <c r="T276" t="str">
        <f t="shared" si="40"/>
        <v>02:13</v>
      </c>
      <c r="U276" t="str">
        <f t="shared" si="41"/>
        <v>05:58</v>
      </c>
      <c r="V276" s="4">
        <v>0.15625</v>
      </c>
      <c r="W276" s="4">
        <f t="shared" ref="W276:W281" si="47">U276-T276</f>
        <v>0.15625</v>
      </c>
      <c r="X276" s="4"/>
      <c r="Y276" s="4" t="b">
        <f t="shared" si="42"/>
        <v>0</v>
      </c>
      <c r="Z276">
        <v>122</v>
      </c>
      <c r="AA276" s="4">
        <f t="shared" si="44"/>
        <v>8.4722222222222227E-2</v>
      </c>
      <c r="AB276" s="4">
        <f t="shared" si="45"/>
        <v>7.1527777777777773E-2</v>
      </c>
      <c r="AC276" t="str">
        <f t="shared" si="46"/>
        <v>COBRADO</v>
      </c>
      <c r="AD276" s="2">
        <f t="shared" si="43"/>
        <v>170.67000000000002</v>
      </c>
    </row>
    <row r="277" spans="1:30" x14ac:dyDescent="0.3">
      <c r="A277">
        <v>15</v>
      </c>
      <c r="B277" t="s">
        <v>315</v>
      </c>
      <c r="C277">
        <v>6</v>
      </c>
      <c r="D277" s="1">
        <v>45019.107638888891</v>
      </c>
      <c r="E277" s="1">
        <v>45019.231944444444</v>
      </c>
      <c r="F277" t="s">
        <v>27</v>
      </c>
      <c r="G277" t="s">
        <v>10</v>
      </c>
      <c r="H277" t="s">
        <v>621</v>
      </c>
      <c r="I277" s="2">
        <v>20.98</v>
      </c>
      <c r="J277" t="s">
        <v>11</v>
      </c>
      <c r="K277">
        <v>276</v>
      </c>
      <c r="L277" t="s">
        <v>55</v>
      </c>
      <c r="M277" t="s">
        <v>225</v>
      </c>
      <c r="N277" t="s">
        <v>59</v>
      </c>
      <c r="Q277" s="2">
        <v>70</v>
      </c>
      <c r="R277" s="3">
        <v>45019</v>
      </c>
      <c r="S277" s="3" t="str">
        <f t="shared" si="39"/>
        <v>lunes</v>
      </c>
      <c r="T277" t="str">
        <f t="shared" si="40"/>
        <v>02:35</v>
      </c>
      <c r="U277" t="str">
        <f t="shared" si="41"/>
        <v>05:34</v>
      </c>
      <c r="V277" s="4">
        <v>0.12430555555555556</v>
      </c>
      <c r="W277" s="4">
        <f t="shared" si="47"/>
        <v>0.12430555555555556</v>
      </c>
      <c r="X277" s="4"/>
      <c r="Y277" s="4" t="b">
        <f t="shared" si="42"/>
        <v>0</v>
      </c>
      <c r="Z277">
        <v>85</v>
      </c>
      <c r="AA277" s="4">
        <f t="shared" si="44"/>
        <v>5.9027777777777776E-2</v>
      </c>
      <c r="AB277" s="4">
        <f t="shared" si="45"/>
        <v>6.5277777777777782E-2</v>
      </c>
      <c r="AC277" t="str">
        <f t="shared" si="46"/>
        <v>COBRADO</v>
      </c>
      <c r="AD277" s="2">
        <f t="shared" si="43"/>
        <v>90.98</v>
      </c>
    </row>
    <row r="278" spans="1:30" x14ac:dyDescent="0.3">
      <c r="A278">
        <v>4</v>
      </c>
      <c r="B278" t="s">
        <v>316</v>
      </c>
      <c r="C278">
        <v>2</v>
      </c>
      <c r="D278" s="1">
        <v>45019.061111111114</v>
      </c>
      <c r="E278" s="1">
        <v>45019.163888888892</v>
      </c>
      <c r="F278" t="s">
        <v>24</v>
      </c>
      <c r="G278" t="s">
        <v>10</v>
      </c>
      <c r="H278" t="s">
        <v>620</v>
      </c>
      <c r="I278" s="2">
        <v>10.29</v>
      </c>
      <c r="J278" t="s">
        <v>19</v>
      </c>
      <c r="K278">
        <v>277</v>
      </c>
      <c r="L278" t="s">
        <v>622</v>
      </c>
      <c r="M278" t="s">
        <v>138</v>
      </c>
      <c r="Q278" s="2">
        <v>93</v>
      </c>
      <c r="R278" s="3">
        <v>45019</v>
      </c>
      <c r="S278" s="3" t="str">
        <f t="shared" si="39"/>
        <v>lunes</v>
      </c>
      <c r="T278" t="str">
        <f t="shared" si="40"/>
        <v>01:28</v>
      </c>
      <c r="U278" t="str">
        <f t="shared" si="41"/>
        <v>03:56</v>
      </c>
      <c r="V278" s="4">
        <v>0.10277777777777777</v>
      </c>
      <c r="W278" s="4">
        <f t="shared" si="47"/>
        <v>0.10277777777777777</v>
      </c>
      <c r="X278" s="4"/>
      <c r="Y278" s="4" t="b">
        <f t="shared" si="42"/>
        <v>0</v>
      </c>
      <c r="Z278">
        <v>29</v>
      </c>
      <c r="AA278" s="4">
        <f t="shared" si="44"/>
        <v>2.013888888888889E-2</v>
      </c>
      <c r="AB278" s="4">
        <f t="shared" si="45"/>
        <v>8.2638888888888887E-2</v>
      </c>
      <c r="AC278" t="str">
        <f t="shared" si="46"/>
        <v>COBRADO</v>
      </c>
      <c r="AD278" s="2">
        <f t="shared" si="43"/>
        <v>103.28999999999999</v>
      </c>
    </row>
    <row r="279" spans="1:30" x14ac:dyDescent="0.3">
      <c r="A279">
        <v>5</v>
      </c>
      <c r="B279" t="s">
        <v>89</v>
      </c>
      <c r="C279">
        <v>4</v>
      </c>
      <c r="D279" s="1">
        <v>45019.131944444445</v>
      </c>
      <c r="E279" s="1">
        <v>45019.216666666667</v>
      </c>
      <c r="F279" t="s">
        <v>9</v>
      </c>
      <c r="G279" t="s">
        <v>10</v>
      </c>
      <c r="H279" t="s">
        <v>15</v>
      </c>
      <c r="I279" s="2">
        <v>41.36</v>
      </c>
      <c r="J279" t="s">
        <v>19</v>
      </c>
      <c r="K279">
        <v>278</v>
      </c>
      <c r="L279" t="s">
        <v>33</v>
      </c>
      <c r="M279" t="s">
        <v>138</v>
      </c>
      <c r="N279" t="s">
        <v>38</v>
      </c>
      <c r="Q279" s="2">
        <v>141</v>
      </c>
      <c r="R279" s="3">
        <v>45019</v>
      </c>
      <c r="S279" s="3" t="str">
        <f t="shared" si="39"/>
        <v>lunes</v>
      </c>
      <c r="T279" t="str">
        <f t="shared" si="40"/>
        <v>03:10</v>
      </c>
      <c r="U279" t="str">
        <f t="shared" si="41"/>
        <v>05:12</v>
      </c>
      <c r="V279" s="4">
        <v>8.4722222222222227E-2</v>
      </c>
      <c r="W279" s="4">
        <f t="shared" si="47"/>
        <v>8.4722222222222227E-2</v>
      </c>
      <c r="X279" s="4"/>
      <c r="Y279" s="4" t="b">
        <f t="shared" si="42"/>
        <v>0</v>
      </c>
      <c r="Z279">
        <v>61</v>
      </c>
      <c r="AA279" s="4">
        <f t="shared" si="44"/>
        <v>4.2361111111111113E-2</v>
      </c>
      <c r="AB279" s="4">
        <f t="shared" si="45"/>
        <v>4.2361111111111113E-2</v>
      </c>
      <c r="AC279" t="str">
        <f t="shared" si="46"/>
        <v>COBRADO</v>
      </c>
      <c r="AD279" s="2">
        <f t="shared" si="43"/>
        <v>182.36</v>
      </c>
    </row>
    <row r="280" spans="1:30" x14ac:dyDescent="0.3">
      <c r="A280">
        <v>11</v>
      </c>
      <c r="B280" t="s">
        <v>113</v>
      </c>
      <c r="C280">
        <v>5</v>
      </c>
      <c r="D280" s="1">
        <v>45019.010416666664</v>
      </c>
      <c r="E280" s="1">
        <v>45019.107638888891</v>
      </c>
      <c r="F280" t="s">
        <v>18</v>
      </c>
      <c r="G280" t="s">
        <v>29</v>
      </c>
      <c r="H280" t="s">
        <v>620</v>
      </c>
      <c r="I280" s="2">
        <v>43.53</v>
      </c>
      <c r="J280" t="s">
        <v>19</v>
      </c>
      <c r="K280">
        <v>279</v>
      </c>
      <c r="L280" t="s">
        <v>33</v>
      </c>
      <c r="M280" t="s">
        <v>62</v>
      </c>
      <c r="N280" t="s">
        <v>44</v>
      </c>
      <c r="O280" t="s">
        <v>56</v>
      </c>
      <c r="P280" t="s">
        <v>35</v>
      </c>
      <c r="Q280" s="2">
        <v>201</v>
      </c>
      <c r="R280" s="3">
        <v>45019</v>
      </c>
      <c r="S280" s="3" t="str">
        <f t="shared" si="39"/>
        <v>lunes</v>
      </c>
      <c r="T280" t="str">
        <f t="shared" si="40"/>
        <v>00:15</v>
      </c>
      <c r="U280" t="str">
        <f t="shared" si="41"/>
        <v>02:35</v>
      </c>
      <c r="V280" s="4">
        <v>9.7222222222222224E-2</v>
      </c>
      <c r="W280" s="4">
        <f t="shared" si="47"/>
        <v>9.7222222222222224E-2</v>
      </c>
      <c r="X280" s="4"/>
      <c r="Y280" s="4" t="b">
        <f t="shared" si="42"/>
        <v>0</v>
      </c>
      <c r="Z280">
        <v>142</v>
      </c>
      <c r="AA280" s="4">
        <f t="shared" si="44"/>
        <v>9.8611111111111108E-2</v>
      </c>
      <c r="AB280" s="4">
        <v>0</v>
      </c>
      <c r="AC280" t="str">
        <f t="shared" si="46"/>
        <v>NO COBRADO</v>
      </c>
      <c r="AD280" s="2">
        <f t="shared" si="43"/>
        <v>244.53</v>
      </c>
    </row>
    <row r="281" spans="1:30" x14ac:dyDescent="0.3">
      <c r="A281">
        <v>14</v>
      </c>
      <c r="B281" t="s">
        <v>317</v>
      </c>
      <c r="C281">
        <v>6</v>
      </c>
      <c r="D281" s="1">
        <v>45019.020833333336</v>
      </c>
      <c r="E281" s="1">
        <v>45019.111805555556</v>
      </c>
      <c r="F281" t="s">
        <v>24</v>
      </c>
      <c r="G281" t="s">
        <v>10</v>
      </c>
      <c r="H281" t="s">
        <v>620</v>
      </c>
      <c r="I281" s="2">
        <v>36.08</v>
      </c>
      <c r="J281" t="s">
        <v>11</v>
      </c>
      <c r="K281">
        <v>280</v>
      </c>
      <c r="L281" t="s">
        <v>55</v>
      </c>
      <c r="M281" t="s">
        <v>180</v>
      </c>
      <c r="N281" t="s">
        <v>49</v>
      </c>
      <c r="Q281" s="2">
        <v>117</v>
      </c>
      <c r="R281" s="3">
        <v>45019</v>
      </c>
      <c r="S281" s="3" t="str">
        <f t="shared" si="39"/>
        <v>lunes</v>
      </c>
      <c r="T281" t="str">
        <f t="shared" si="40"/>
        <v>00:30</v>
      </c>
      <c r="U281" t="str">
        <f t="shared" si="41"/>
        <v>02:41</v>
      </c>
      <c r="V281" s="4">
        <v>9.0972222222222232E-2</v>
      </c>
      <c r="W281" s="4">
        <f t="shared" si="47"/>
        <v>9.0972222222222232E-2</v>
      </c>
      <c r="X281" s="4"/>
      <c r="Y281" s="4" t="b">
        <f t="shared" si="42"/>
        <v>0</v>
      </c>
      <c r="Z281">
        <v>86</v>
      </c>
      <c r="AA281" s="4">
        <f t="shared" si="44"/>
        <v>5.9722222222222225E-2</v>
      </c>
      <c r="AB281" s="4">
        <f t="shared" si="45"/>
        <v>3.1250000000000007E-2</v>
      </c>
      <c r="AC281" t="str">
        <f t="shared" si="46"/>
        <v>COBRADO</v>
      </c>
      <c r="AD281" s="2">
        <f t="shared" si="43"/>
        <v>153.07999999999998</v>
      </c>
    </row>
    <row r="282" spans="1:30" x14ac:dyDescent="0.3">
      <c r="A282">
        <v>18</v>
      </c>
      <c r="B282" t="s">
        <v>318</v>
      </c>
      <c r="C282">
        <v>2</v>
      </c>
      <c r="D282" s="1">
        <v>45019.161111111112</v>
      </c>
      <c r="E282" s="1">
        <v>45019.326388888891</v>
      </c>
      <c r="F282" t="s">
        <v>27</v>
      </c>
      <c r="G282" t="s">
        <v>14</v>
      </c>
      <c r="H282" t="s">
        <v>15</v>
      </c>
      <c r="I282" s="2">
        <v>44.3</v>
      </c>
      <c r="J282" t="s">
        <v>32</v>
      </c>
      <c r="K282">
        <v>281</v>
      </c>
      <c r="L282" t="s">
        <v>623</v>
      </c>
      <c r="M282" t="s">
        <v>283</v>
      </c>
      <c r="Q282" s="2">
        <v>66</v>
      </c>
      <c r="R282" s="3">
        <v>45019</v>
      </c>
      <c r="S282" s="3" t="str">
        <f t="shared" si="39"/>
        <v>lunes</v>
      </c>
      <c r="T282" t="str">
        <f t="shared" si="40"/>
        <v>03:52</v>
      </c>
      <c r="U282" t="str">
        <f t="shared" si="41"/>
        <v>07:50</v>
      </c>
      <c r="V282" s="4">
        <f>W282+X282</f>
        <v>0.17569444444444443</v>
      </c>
      <c r="W282" s="4">
        <v>0.16527777777777777</v>
      </c>
      <c r="X282" s="4">
        <v>1.0416666666666666E-2</v>
      </c>
      <c r="Y282" s="4" t="b">
        <f t="shared" si="42"/>
        <v>1</v>
      </c>
      <c r="Z282">
        <v>9</v>
      </c>
      <c r="AA282" s="4">
        <f t="shared" si="44"/>
        <v>6.2500000000000003E-3</v>
      </c>
      <c r="AB282" s="4">
        <f t="shared" si="45"/>
        <v>0.16944444444444443</v>
      </c>
      <c r="AC282" t="str">
        <f t="shared" si="46"/>
        <v>COBRADO</v>
      </c>
      <c r="AD282" s="2">
        <f t="shared" si="43"/>
        <v>110.3</v>
      </c>
    </row>
    <row r="283" spans="1:30" x14ac:dyDescent="0.3">
      <c r="A283">
        <v>6</v>
      </c>
      <c r="B283" t="s">
        <v>319</v>
      </c>
      <c r="C283">
        <v>1</v>
      </c>
      <c r="D283" s="1">
        <v>45019.049305555556</v>
      </c>
      <c r="E283" s="1">
        <v>45019.209722222222</v>
      </c>
      <c r="F283" t="s">
        <v>27</v>
      </c>
      <c r="G283" t="s">
        <v>10</v>
      </c>
      <c r="H283" t="s">
        <v>620</v>
      </c>
      <c r="I283" s="2">
        <v>19.05</v>
      </c>
      <c r="J283" t="s">
        <v>19</v>
      </c>
      <c r="K283">
        <v>282</v>
      </c>
      <c r="L283" t="s">
        <v>41</v>
      </c>
      <c r="M283" t="s">
        <v>99</v>
      </c>
      <c r="N283" t="s">
        <v>66</v>
      </c>
      <c r="Q283" s="2">
        <v>74</v>
      </c>
      <c r="R283" s="3">
        <v>45019</v>
      </c>
      <c r="S283" s="3" t="str">
        <f t="shared" si="39"/>
        <v>lunes</v>
      </c>
      <c r="T283" t="str">
        <f t="shared" si="40"/>
        <v>01:11</v>
      </c>
      <c r="U283" t="str">
        <f t="shared" si="41"/>
        <v>05:02</v>
      </c>
      <c r="V283" s="4">
        <v>0.16041666666666668</v>
      </c>
      <c r="W283" s="4">
        <f>U283-T283</f>
        <v>0.16041666666666668</v>
      </c>
      <c r="X283" s="4"/>
      <c r="Y283" s="4" t="b">
        <f t="shared" si="42"/>
        <v>0</v>
      </c>
      <c r="Z283">
        <v>114</v>
      </c>
      <c r="AA283" s="4">
        <f t="shared" si="44"/>
        <v>7.9166666666666663E-2</v>
      </c>
      <c r="AB283" s="4">
        <f t="shared" si="45"/>
        <v>8.1250000000000017E-2</v>
      </c>
      <c r="AC283" t="str">
        <f t="shared" si="46"/>
        <v>COBRADO</v>
      </c>
      <c r="AD283" s="2">
        <f t="shared" si="43"/>
        <v>93.05</v>
      </c>
    </row>
    <row r="284" spans="1:30" x14ac:dyDescent="0.3">
      <c r="A284">
        <v>19</v>
      </c>
      <c r="B284" t="s">
        <v>320</v>
      </c>
      <c r="C284">
        <v>5</v>
      </c>
      <c r="D284" s="1">
        <v>45019.044444444444</v>
      </c>
      <c r="E284" s="1">
        <v>45019.199999999997</v>
      </c>
      <c r="F284" t="s">
        <v>24</v>
      </c>
      <c r="G284" t="s">
        <v>29</v>
      </c>
      <c r="H284" t="s">
        <v>620</v>
      </c>
      <c r="I284" s="2">
        <v>43.07</v>
      </c>
      <c r="J284" t="s">
        <v>19</v>
      </c>
      <c r="K284">
        <v>283</v>
      </c>
      <c r="L284" t="s">
        <v>20</v>
      </c>
      <c r="M284" t="s">
        <v>177</v>
      </c>
      <c r="Q284" s="2">
        <v>78</v>
      </c>
      <c r="R284" s="3">
        <v>45019</v>
      </c>
      <c r="S284" s="3" t="str">
        <f t="shared" si="39"/>
        <v>lunes</v>
      </c>
      <c r="T284" t="str">
        <f t="shared" si="40"/>
        <v>01:04</v>
      </c>
      <c r="U284" t="str">
        <f t="shared" si="41"/>
        <v>04:48</v>
      </c>
      <c r="V284" s="4">
        <v>0.15555555555555556</v>
      </c>
      <c r="W284" s="4">
        <f>U284-T284</f>
        <v>0.15555555555555556</v>
      </c>
      <c r="X284" s="4"/>
      <c r="Y284" s="4" t="b">
        <f t="shared" si="42"/>
        <v>0</v>
      </c>
      <c r="Z284">
        <v>6</v>
      </c>
      <c r="AA284" s="4">
        <f t="shared" si="44"/>
        <v>4.1666666666666666E-3</v>
      </c>
      <c r="AB284" s="4">
        <f t="shared" si="45"/>
        <v>0.15138888888888888</v>
      </c>
      <c r="AC284" t="str">
        <f t="shared" si="46"/>
        <v>COBRADO</v>
      </c>
      <c r="AD284" s="2">
        <f t="shared" si="43"/>
        <v>121.07</v>
      </c>
    </row>
    <row r="285" spans="1:30" x14ac:dyDescent="0.3">
      <c r="A285">
        <v>11</v>
      </c>
      <c r="B285" t="s">
        <v>321</v>
      </c>
      <c r="C285">
        <v>4</v>
      </c>
      <c r="D285" s="1">
        <v>45019.102777777778</v>
      </c>
      <c r="E285" s="1">
        <v>45019.192361111112</v>
      </c>
      <c r="F285" t="s">
        <v>24</v>
      </c>
      <c r="G285" t="s">
        <v>10</v>
      </c>
      <c r="H285" t="s">
        <v>621</v>
      </c>
      <c r="I285" s="2">
        <v>29.99</v>
      </c>
      <c r="J285" t="s">
        <v>32</v>
      </c>
      <c r="K285">
        <v>284</v>
      </c>
      <c r="L285" t="s">
        <v>623</v>
      </c>
      <c r="M285" t="s">
        <v>168</v>
      </c>
      <c r="N285" t="s">
        <v>84</v>
      </c>
      <c r="O285" t="s">
        <v>39</v>
      </c>
      <c r="P285" t="s">
        <v>48</v>
      </c>
      <c r="Q285" s="2">
        <v>158</v>
      </c>
      <c r="R285" s="3">
        <v>45019</v>
      </c>
      <c r="S285" s="3" t="str">
        <f t="shared" si="39"/>
        <v>lunes</v>
      </c>
      <c r="T285" t="str">
        <f t="shared" si="40"/>
        <v>02:28</v>
      </c>
      <c r="U285" t="str">
        <f t="shared" si="41"/>
        <v>04:37</v>
      </c>
      <c r="V285" s="4">
        <f>W285+X285</f>
        <v>0.10000000000000002</v>
      </c>
      <c r="W285" s="4">
        <v>8.9583333333333348E-2</v>
      </c>
      <c r="X285" s="4">
        <v>1.0416666666666666E-2</v>
      </c>
      <c r="Y285" s="4" t="b">
        <f t="shared" si="42"/>
        <v>1</v>
      </c>
      <c r="Z285">
        <v>195</v>
      </c>
      <c r="AA285" s="4">
        <f t="shared" si="44"/>
        <v>0.13541666666666666</v>
      </c>
      <c r="AB285" s="4">
        <v>0</v>
      </c>
      <c r="AC285" t="str">
        <f t="shared" si="46"/>
        <v>NO COBRADO</v>
      </c>
      <c r="AD285" s="2">
        <f t="shared" si="43"/>
        <v>187.99</v>
      </c>
    </row>
    <row r="286" spans="1:30" x14ac:dyDescent="0.3">
      <c r="A286">
        <v>18</v>
      </c>
      <c r="B286" t="s">
        <v>322</v>
      </c>
      <c r="C286">
        <v>6</v>
      </c>
      <c r="D286" s="1">
        <v>45019.127083333333</v>
      </c>
      <c r="E286" s="1">
        <v>45019.253472222219</v>
      </c>
      <c r="F286" t="s">
        <v>27</v>
      </c>
      <c r="G286" t="s">
        <v>10</v>
      </c>
      <c r="H286" t="s">
        <v>621</v>
      </c>
      <c r="I286" s="2">
        <v>10.94</v>
      </c>
      <c r="J286" t="s">
        <v>11</v>
      </c>
      <c r="K286">
        <v>285</v>
      </c>
      <c r="L286" t="s">
        <v>622</v>
      </c>
      <c r="M286" t="s">
        <v>90</v>
      </c>
      <c r="Q286" s="2">
        <v>42</v>
      </c>
      <c r="R286" s="3">
        <v>45019</v>
      </c>
      <c r="S286" s="3" t="str">
        <f t="shared" si="39"/>
        <v>lunes</v>
      </c>
      <c r="T286" t="str">
        <f t="shared" si="40"/>
        <v>03:03</v>
      </c>
      <c r="U286" t="str">
        <f t="shared" si="41"/>
        <v>06:05</v>
      </c>
      <c r="V286" s="4">
        <v>0.12638888888888888</v>
      </c>
      <c r="W286" s="4">
        <f>U286-T286</f>
        <v>0.12638888888888888</v>
      </c>
      <c r="X286" s="4"/>
      <c r="Y286" s="4" t="b">
        <f t="shared" si="42"/>
        <v>0</v>
      </c>
      <c r="Z286">
        <v>12</v>
      </c>
      <c r="AA286" s="4">
        <f t="shared" si="44"/>
        <v>8.3333333333333332E-3</v>
      </c>
      <c r="AB286" s="4">
        <f t="shared" si="45"/>
        <v>0.11805555555555555</v>
      </c>
      <c r="AC286" t="str">
        <f t="shared" si="46"/>
        <v>COBRADO</v>
      </c>
      <c r="AD286" s="2">
        <f t="shared" si="43"/>
        <v>52.94</v>
      </c>
    </row>
    <row r="287" spans="1:30" x14ac:dyDescent="0.3">
      <c r="A287">
        <v>15</v>
      </c>
      <c r="B287" t="s">
        <v>152</v>
      </c>
      <c r="C287">
        <v>6</v>
      </c>
      <c r="D287" s="1">
        <v>45019.015277777777</v>
      </c>
      <c r="E287" s="1">
        <v>45019.102777777778</v>
      </c>
      <c r="F287" t="s">
        <v>9</v>
      </c>
      <c r="G287" t="s">
        <v>10</v>
      </c>
      <c r="H287" t="s">
        <v>620</v>
      </c>
      <c r="I287" s="2">
        <v>41.96</v>
      </c>
      <c r="J287" t="s">
        <v>32</v>
      </c>
      <c r="K287">
        <v>286</v>
      </c>
      <c r="L287" t="s">
        <v>78</v>
      </c>
      <c r="M287" t="s">
        <v>74</v>
      </c>
      <c r="Q287" s="2">
        <v>68</v>
      </c>
      <c r="R287" s="3">
        <v>45019</v>
      </c>
      <c r="S287" s="3" t="str">
        <f t="shared" si="39"/>
        <v>lunes</v>
      </c>
      <c r="T287" t="str">
        <f t="shared" si="40"/>
        <v>00:22</v>
      </c>
      <c r="U287" t="str">
        <f t="shared" si="41"/>
        <v>02:28</v>
      </c>
      <c r="V287" s="4">
        <f>W287+X287</f>
        <v>9.7916666666666666E-2</v>
      </c>
      <c r="W287" s="4">
        <v>8.7499999999999994E-2</v>
      </c>
      <c r="X287" s="4">
        <v>1.0416666666666666E-2</v>
      </c>
      <c r="Y287" s="4" t="b">
        <f t="shared" si="42"/>
        <v>1</v>
      </c>
      <c r="Z287">
        <v>25</v>
      </c>
      <c r="AA287" s="4">
        <f t="shared" si="44"/>
        <v>1.7361111111111112E-2</v>
      </c>
      <c r="AB287" s="4">
        <f t="shared" si="45"/>
        <v>8.0555555555555547E-2</v>
      </c>
      <c r="AC287" t="str">
        <f t="shared" si="46"/>
        <v>COBRADO</v>
      </c>
      <c r="AD287" s="2">
        <f t="shared" si="43"/>
        <v>109.96000000000001</v>
      </c>
    </row>
    <row r="288" spans="1:30" x14ac:dyDescent="0.3">
      <c r="A288">
        <v>20</v>
      </c>
      <c r="B288" t="s">
        <v>198</v>
      </c>
      <c r="C288">
        <v>2</v>
      </c>
      <c r="D288" s="1">
        <v>45019.150694444441</v>
      </c>
      <c r="E288" s="1">
        <v>45019.197222222225</v>
      </c>
      <c r="F288" t="s">
        <v>24</v>
      </c>
      <c r="G288" t="s">
        <v>10</v>
      </c>
      <c r="H288" t="s">
        <v>621</v>
      </c>
      <c r="I288" s="2">
        <v>31.67</v>
      </c>
      <c r="J288" t="s">
        <v>11</v>
      </c>
      <c r="K288">
        <v>287</v>
      </c>
      <c r="L288" t="s">
        <v>16</v>
      </c>
      <c r="M288" t="s">
        <v>269</v>
      </c>
      <c r="N288" t="s">
        <v>49</v>
      </c>
      <c r="O288" t="s">
        <v>109</v>
      </c>
      <c r="Q288" s="2">
        <v>202</v>
      </c>
      <c r="R288" s="3">
        <v>45019</v>
      </c>
      <c r="S288" s="3" t="str">
        <f t="shared" si="39"/>
        <v>lunes</v>
      </c>
      <c r="T288" t="str">
        <f t="shared" si="40"/>
        <v>03:37</v>
      </c>
      <c r="U288" t="str">
        <f t="shared" si="41"/>
        <v>04:44</v>
      </c>
      <c r="V288" s="4">
        <v>4.6527777777777779E-2</v>
      </c>
      <c r="W288" s="4">
        <f>U288-T288</f>
        <v>4.6527777777777779E-2</v>
      </c>
      <c r="X288" s="4"/>
      <c r="Y288" s="4" t="b">
        <f t="shared" si="42"/>
        <v>0</v>
      </c>
      <c r="Z288">
        <v>121</v>
      </c>
      <c r="AA288" s="4">
        <f t="shared" si="44"/>
        <v>8.4027777777777785E-2</v>
      </c>
      <c r="AB288" s="4">
        <v>0</v>
      </c>
      <c r="AC288" t="str">
        <f t="shared" si="46"/>
        <v>NO COBRADO</v>
      </c>
      <c r="AD288" s="2">
        <f t="shared" si="43"/>
        <v>233.67000000000002</v>
      </c>
    </row>
    <row r="289" spans="1:30" x14ac:dyDescent="0.3">
      <c r="A289">
        <v>15</v>
      </c>
      <c r="B289" t="s">
        <v>323</v>
      </c>
      <c r="C289">
        <v>3</v>
      </c>
      <c r="D289" s="1">
        <v>45019.088888888888</v>
      </c>
      <c r="E289" s="1">
        <v>45019.231249999997</v>
      </c>
      <c r="F289" t="s">
        <v>24</v>
      </c>
      <c r="G289" t="s">
        <v>29</v>
      </c>
      <c r="H289" t="s">
        <v>620</v>
      </c>
      <c r="I289" s="2">
        <v>13.3</v>
      </c>
      <c r="J289" t="s">
        <v>11</v>
      </c>
      <c r="K289">
        <v>288</v>
      </c>
      <c r="L289" t="s">
        <v>41</v>
      </c>
      <c r="M289" t="s">
        <v>180</v>
      </c>
      <c r="N289" t="s">
        <v>39</v>
      </c>
      <c r="Q289" s="2">
        <v>86</v>
      </c>
      <c r="R289" s="3">
        <v>45019</v>
      </c>
      <c r="S289" s="3" t="str">
        <f t="shared" si="39"/>
        <v>lunes</v>
      </c>
      <c r="T289" t="str">
        <f t="shared" si="40"/>
        <v>02:08</v>
      </c>
      <c r="U289" t="str">
        <f t="shared" si="41"/>
        <v>05:33</v>
      </c>
      <c r="V289" s="4">
        <v>0.1423611111111111</v>
      </c>
      <c r="W289" s="4">
        <f>U289-T289</f>
        <v>0.1423611111111111</v>
      </c>
      <c r="X289" s="4"/>
      <c r="Y289" s="4" t="b">
        <f t="shared" si="42"/>
        <v>0</v>
      </c>
      <c r="Z289">
        <v>38</v>
      </c>
      <c r="AA289" s="4">
        <f t="shared" si="44"/>
        <v>2.6388888888888889E-2</v>
      </c>
      <c r="AB289" s="4">
        <f t="shared" si="45"/>
        <v>0.11597222222222221</v>
      </c>
      <c r="AC289" t="str">
        <f t="shared" si="46"/>
        <v>COBRADO</v>
      </c>
      <c r="AD289" s="2">
        <f t="shared" si="43"/>
        <v>99.3</v>
      </c>
    </row>
    <row r="290" spans="1:30" x14ac:dyDescent="0.3">
      <c r="A290">
        <v>15</v>
      </c>
      <c r="B290" t="s">
        <v>324</v>
      </c>
      <c r="C290">
        <v>5</v>
      </c>
      <c r="D290" s="1">
        <v>45019.130555555559</v>
      </c>
      <c r="E290" s="1">
        <v>45019.265972222223</v>
      </c>
      <c r="F290" t="s">
        <v>24</v>
      </c>
      <c r="G290" t="s">
        <v>10</v>
      </c>
      <c r="H290" t="s">
        <v>621</v>
      </c>
      <c r="I290" s="2">
        <v>26.56</v>
      </c>
      <c r="J290" t="s">
        <v>19</v>
      </c>
      <c r="K290">
        <v>289</v>
      </c>
      <c r="L290" t="s">
        <v>622</v>
      </c>
      <c r="M290" t="s">
        <v>168</v>
      </c>
      <c r="N290" t="s">
        <v>59</v>
      </c>
      <c r="Q290" s="2">
        <v>138</v>
      </c>
      <c r="R290" s="3">
        <v>45019</v>
      </c>
      <c r="S290" s="3" t="str">
        <f t="shared" si="39"/>
        <v>lunes</v>
      </c>
      <c r="T290" t="str">
        <f t="shared" si="40"/>
        <v>03:08</v>
      </c>
      <c r="U290" t="str">
        <f t="shared" si="41"/>
        <v>06:23</v>
      </c>
      <c r="V290" s="4">
        <v>0.13541666666666666</v>
      </c>
      <c r="W290" s="4">
        <f>U290-T290</f>
        <v>0.13541666666666666</v>
      </c>
      <c r="X290" s="4"/>
      <c r="Y290" s="4" t="b">
        <f t="shared" si="42"/>
        <v>0</v>
      </c>
      <c r="Z290">
        <v>68</v>
      </c>
      <c r="AA290" s="4">
        <f t="shared" si="44"/>
        <v>4.7222222222222221E-2</v>
      </c>
      <c r="AB290" s="4">
        <f t="shared" si="45"/>
        <v>8.8194444444444436E-2</v>
      </c>
      <c r="AC290" t="str">
        <f t="shared" si="46"/>
        <v>COBRADO</v>
      </c>
      <c r="AD290" s="2">
        <f t="shared" si="43"/>
        <v>164.56</v>
      </c>
    </row>
    <row r="291" spans="1:30" x14ac:dyDescent="0.3">
      <c r="A291">
        <v>19</v>
      </c>
      <c r="B291" t="s">
        <v>189</v>
      </c>
      <c r="C291">
        <v>3</v>
      </c>
      <c r="D291" s="1">
        <v>45019.087500000001</v>
      </c>
      <c r="E291" s="1">
        <v>45019.189583333333</v>
      </c>
      <c r="F291" t="s">
        <v>9</v>
      </c>
      <c r="G291" t="s">
        <v>10</v>
      </c>
      <c r="H291" t="s">
        <v>620</v>
      </c>
      <c r="I291" s="2">
        <v>14.59</v>
      </c>
      <c r="J291" t="s">
        <v>32</v>
      </c>
      <c r="K291">
        <v>290</v>
      </c>
      <c r="L291" t="s">
        <v>622</v>
      </c>
      <c r="M291" t="s">
        <v>62</v>
      </c>
      <c r="Q291" s="2">
        <v>40</v>
      </c>
      <c r="R291" s="3">
        <v>45019</v>
      </c>
      <c r="S291" s="3" t="str">
        <f t="shared" si="39"/>
        <v>lunes</v>
      </c>
      <c r="T291" t="str">
        <f t="shared" si="40"/>
        <v>02:06</v>
      </c>
      <c r="U291" t="str">
        <f t="shared" si="41"/>
        <v>04:33</v>
      </c>
      <c r="V291" s="4">
        <f>W291+X291</f>
        <v>0.1125</v>
      </c>
      <c r="W291" s="4">
        <v>0.10208333333333333</v>
      </c>
      <c r="X291" s="4">
        <v>1.0416666666666666E-2</v>
      </c>
      <c r="Y291" s="4" t="b">
        <f t="shared" si="42"/>
        <v>1</v>
      </c>
      <c r="Z291">
        <v>57</v>
      </c>
      <c r="AA291" s="4">
        <f t="shared" si="44"/>
        <v>3.9583333333333331E-2</v>
      </c>
      <c r="AB291" s="4">
        <f t="shared" si="45"/>
        <v>7.2916666666666671E-2</v>
      </c>
      <c r="AC291" t="str">
        <f t="shared" si="46"/>
        <v>COBRADO</v>
      </c>
      <c r="AD291" s="2">
        <f t="shared" si="43"/>
        <v>54.59</v>
      </c>
    </row>
    <row r="292" spans="1:30" x14ac:dyDescent="0.3">
      <c r="A292">
        <v>2</v>
      </c>
      <c r="B292" t="s">
        <v>325</v>
      </c>
      <c r="C292">
        <v>6</v>
      </c>
      <c r="D292" s="1">
        <v>45019.137499999997</v>
      </c>
      <c r="E292" s="1">
        <v>45019.256249999999</v>
      </c>
      <c r="F292" t="s">
        <v>18</v>
      </c>
      <c r="G292" t="s">
        <v>14</v>
      </c>
      <c r="H292" t="s">
        <v>15</v>
      </c>
      <c r="I292" s="2">
        <v>15.44</v>
      </c>
      <c r="J292" t="s">
        <v>32</v>
      </c>
      <c r="K292">
        <v>291</v>
      </c>
      <c r="L292" t="s">
        <v>37</v>
      </c>
      <c r="M292" t="s">
        <v>74</v>
      </c>
      <c r="N292" t="s">
        <v>64</v>
      </c>
      <c r="O292" t="s">
        <v>44</v>
      </c>
      <c r="P292" t="s">
        <v>21</v>
      </c>
      <c r="Q292" s="2">
        <v>260</v>
      </c>
      <c r="R292" s="3">
        <v>45019</v>
      </c>
      <c r="S292" s="3" t="str">
        <f t="shared" si="39"/>
        <v>lunes</v>
      </c>
      <c r="T292" t="str">
        <f t="shared" si="40"/>
        <v>03:18</v>
      </c>
      <c r="U292" t="str">
        <f t="shared" si="41"/>
        <v>06:09</v>
      </c>
      <c r="V292" s="4">
        <f>W292+X292</f>
        <v>0.12916666666666662</v>
      </c>
      <c r="W292" s="4">
        <v>0.11874999999999997</v>
      </c>
      <c r="X292" s="4">
        <v>1.0416666666666666E-2</v>
      </c>
      <c r="Y292" s="4" t="b">
        <f t="shared" si="42"/>
        <v>1</v>
      </c>
      <c r="Z292">
        <v>95</v>
      </c>
      <c r="AA292" s="4">
        <f t="shared" si="44"/>
        <v>6.5972222222222224E-2</v>
      </c>
      <c r="AB292" s="4">
        <f t="shared" si="45"/>
        <v>6.31944444444444E-2</v>
      </c>
      <c r="AC292" t="str">
        <f t="shared" si="46"/>
        <v>COBRADO</v>
      </c>
      <c r="AD292" s="2">
        <f t="shared" si="43"/>
        <v>275.44</v>
      </c>
    </row>
    <row r="293" spans="1:30" x14ac:dyDescent="0.3">
      <c r="A293">
        <v>10</v>
      </c>
      <c r="B293" t="s">
        <v>326</v>
      </c>
      <c r="C293">
        <v>3</v>
      </c>
      <c r="D293" s="1">
        <v>45019.006249999999</v>
      </c>
      <c r="E293" s="1">
        <v>45019.07708333333</v>
      </c>
      <c r="F293" t="s">
        <v>9</v>
      </c>
      <c r="G293" t="s">
        <v>29</v>
      </c>
      <c r="H293" t="s">
        <v>621</v>
      </c>
      <c r="I293" s="2">
        <v>29.72</v>
      </c>
      <c r="J293" t="s">
        <v>11</v>
      </c>
      <c r="K293">
        <v>292</v>
      </c>
      <c r="L293" t="s">
        <v>78</v>
      </c>
      <c r="M293" t="s">
        <v>53</v>
      </c>
      <c r="Q293" s="2">
        <v>84</v>
      </c>
      <c r="R293" s="3">
        <v>45019</v>
      </c>
      <c r="S293" s="3" t="str">
        <f t="shared" si="39"/>
        <v>lunes</v>
      </c>
      <c r="T293" t="str">
        <f t="shared" si="40"/>
        <v>00:09</v>
      </c>
      <c r="U293" t="str">
        <f t="shared" si="41"/>
        <v>01:51</v>
      </c>
      <c r="V293" s="4">
        <v>7.0833333333333331E-2</v>
      </c>
      <c r="W293" s="4">
        <f>U293-T293</f>
        <v>7.0833333333333331E-2</v>
      </c>
      <c r="X293" s="4"/>
      <c r="Y293" s="4" t="b">
        <f t="shared" si="42"/>
        <v>0</v>
      </c>
      <c r="Z293">
        <v>23</v>
      </c>
      <c r="AA293" s="4">
        <f t="shared" si="44"/>
        <v>1.5972222222222221E-2</v>
      </c>
      <c r="AB293" s="4">
        <f t="shared" si="45"/>
        <v>5.486111111111111E-2</v>
      </c>
      <c r="AC293" t="str">
        <f t="shared" si="46"/>
        <v>COBRADO</v>
      </c>
      <c r="AD293" s="2">
        <f t="shared" si="43"/>
        <v>113.72</v>
      </c>
    </row>
    <row r="294" spans="1:30" x14ac:dyDescent="0.3">
      <c r="A294">
        <v>16</v>
      </c>
      <c r="B294" t="s">
        <v>327</v>
      </c>
      <c r="C294">
        <v>4</v>
      </c>
      <c r="D294" s="1">
        <v>45019.121527777781</v>
      </c>
      <c r="E294" s="1">
        <v>45019.190972222219</v>
      </c>
      <c r="F294" t="s">
        <v>9</v>
      </c>
      <c r="G294" t="s">
        <v>10</v>
      </c>
      <c r="H294" t="s">
        <v>621</v>
      </c>
      <c r="I294" s="2">
        <v>33.11</v>
      </c>
      <c r="J294" t="s">
        <v>11</v>
      </c>
      <c r="K294">
        <v>293</v>
      </c>
      <c r="L294" t="s">
        <v>78</v>
      </c>
      <c r="M294" t="s">
        <v>53</v>
      </c>
      <c r="N294" t="s">
        <v>109</v>
      </c>
      <c r="O294" t="s">
        <v>22</v>
      </c>
      <c r="Q294" s="2">
        <v>216</v>
      </c>
      <c r="R294" s="3">
        <v>45019</v>
      </c>
      <c r="S294" s="3" t="str">
        <f t="shared" si="39"/>
        <v>lunes</v>
      </c>
      <c r="T294" t="str">
        <f t="shared" si="40"/>
        <v>02:55</v>
      </c>
      <c r="U294" t="str">
        <f t="shared" si="41"/>
        <v>04:35</v>
      </c>
      <c r="V294" s="4">
        <v>6.9444444444444434E-2</v>
      </c>
      <c r="W294" s="4">
        <f>U294-T294</f>
        <v>6.9444444444444434E-2</v>
      </c>
      <c r="X294" s="4"/>
      <c r="Y294" s="4" t="b">
        <f t="shared" si="42"/>
        <v>0</v>
      </c>
      <c r="Z294">
        <v>120</v>
      </c>
      <c r="AA294" s="4">
        <f t="shared" si="44"/>
        <v>8.3333333333333329E-2</v>
      </c>
      <c r="AB294" s="4">
        <v>0</v>
      </c>
      <c r="AC294" t="str">
        <f t="shared" si="46"/>
        <v>NO COBRADO</v>
      </c>
      <c r="AD294" s="2">
        <f t="shared" si="43"/>
        <v>249.11</v>
      </c>
    </row>
    <row r="295" spans="1:30" x14ac:dyDescent="0.3">
      <c r="A295">
        <v>17</v>
      </c>
      <c r="B295" t="s">
        <v>259</v>
      </c>
      <c r="C295">
        <v>6</v>
      </c>
      <c r="D295" s="1">
        <v>45019.018055555556</v>
      </c>
      <c r="E295" s="1">
        <v>45019.164583333331</v>
      </c>
      <c r="F295" t="s">
        <v>18</v>
      </c>
      <c r="G295" t="s">
        <v>14</v>
      </c>
      <c r="H295" t="s">
        <v>620</v>
      </c>
      <c r="I295" s="2">
        <v>20.36</v>
      </c>
      <c r="J295" t="s">
        <v>19</v>
      </c>
      <c r="K295">
        <v>294</v>
      </c>
      <c r="L295" t="s">
        <v>16</v>
      </c>
      <c r="M295" t="s">
        <v>138</v>
      </c>
      <c r="N295" t="s">
        <v>22</v>
      </c>
      <c r="O295" t="s">
        <v>56</v>
      </c>
      <c r="P295" t="s">
        <v>69</v>
      </c>
      <c r="Q295" s="2">
        <v>326</v>
      </c>
      <c r="R295" s="3">
        <v>45019</v>
      </c>
      <c r="S295" s="3" t="str">
        <f t="shared" si="39"/>
        <v>lunes</v>
      </c>
      <c r="T295" t="str">
        <f t="shared" si="40"/>
        <v>00:26</v>
      </c>
      <c r="U295" t="str">
        <f t="shared" si="41"/>
        <v>03:57</v>
      </c>
      <c r="V295" s="4">
        <v>0.14652777777777778</v>
      </c>
      <c r="W295" s="4">
        <f>U295-T295</f>
        <v>0.14652777777777778</v>
      </c>
      <c r="X295" s="4"/>
      <c r="Y295" s="4" t="b">
        <f t="shared" si="42"/>
        <v>0</v>
      </c>
      <c r="Z295">
        <v>86</v>
      </c>
      <c r="AA295" s="4">
        <f t="shared" si="44"/>
        <v>5.9722222222222225E-2</v>
      </c>
      <c r="AB295" s="4">
        <f t="shared" si="45"/>
        <v>8.6805555555555552E-2</v>
      </c>
      <c r="AC295" t="str">
        <f t="shared" si="46"/>
        <v>COBRADO</v>
      </c>
      <c r="AD295" s="2">
        <f t="shared" si="43"/>
        <v>346.36</v>
      </c>
    </row>
    <row r="296" spans="1:30" x14ac:dyDescent="0.3">
      <c r="A296">
        <v>3</v>
      </c>
      <c r="B296" t="s">
        <v>328</v>
      </c>
      <c r="C296">
        <v>1</v>
      </c>
      <c r="D296" s="1">
        <v>45019.006944444445</v>
      </c>
      <c r="E296" s="1">
        <v>45019.084027777775</v>
      </c>
      <c r="F296" t="s">
        <v>18</v>
      </c>
      <c r="G296" t="s">
        <v>10</v>
      </c>
      <c r="H296" t="s">
        <v>620</v>
      </c>
      <c r="I296" s="2">
        <v>46.42</v>
      </c>
      <c r="J296" t="s">
        <v>11</v>
      </c>
      <c r="K296">
        <v>295</v>
      </c>
      <c r="L296" t="s">
        <v>41</v>
      </c>
      <c r="M296" t="s">
        <v>269</v>
      </c>
      <c r="N296" t="s">
        <v>109</v>
      </c>
      <c r="O296" t="s">
        <v>21</v>
      </c>
      <c r="P296" t="s">
        <v>51</v>
      </c>
      <c r="Q296" s="2">
        <v>247</v>
      </c>
      <c r="R296" s="3">
        <v>45019</v>
      </c>
      <c r="S296" s="3" t="str">
        <f t="shared" si="39"/>
        <v>lunes</v>
      </c>
      <c r="T296" t="str">
        <f t="shared" si="40"/>
        <v>00:10</v>
      </c>
      <c r="U296" t="str">
        <f t="shared" si="41"/>
        <v>02:01</v>
      </c>
      <c r="V296" s="4">
        <v>7.7083333333333337E-2</v>
      </c>
      <c r="W296" s="4">
        <f>U296-T296</f>
        <v>7.7083333333333337E-2</v>
      </c>
      <c r="X296" s="4"/>
      <c r="Y296" s="4" t="b">
        <f t="shared" si="42"/>
        <v>0</v>
      </c>
      <c r="Z296">
        <v>177</v>
      </c>
      <c r="AA296" s="4">
        <f t="shared" si="44"/>
        <v>0.12291666666666666</v>
      </c>
      <c r="AB296" s="4">
        <v>0</v>
      </c>
      <c r="AC296" t="str">
        <f t="shared" si="46"/>
        <v>NO COBRADO</v>
      </c>
      <c r="AD296" s="2">
        <f t="shared" si="43"/>
        <v>293.42</v>
      </c>
    </row>
    <row r="297" spans="1:30" x14ac:dyDescent="0.3">
      <c r="A297">
        <v>14</v>
      </c>
      <c r="B297" t="s">
        <v>329</v>
      </c>
      <c r="C297">
        <v>1</v>
      </c>
      <c r="D297" s="1">
        <v>45019.117361111108</v>
      </c>
      <c r="E297" s="1">
        <v>45019.248611111114</v>
      </c>
      <c r="F297" t="s">
        <v>18</v>
      </c>
      <c r="G297" t="s">
        <v>29</v>
      </c>
      <c r="H297" t="s">
        <v>620</v>
      </c>
      <c r="I297" s="2">
        <v>29.07</v>
      </c>
      <c r="J297" t="s">
        <v>32</v>
      </c>
      <c r="K297">
        <v>296</v>
      </c>
      <c r="L297" t="s">
        <v>622</v>
      </c>
      <c r="M297" t="s">
        <v>222</v>
      </c>
      <c r="N297" t="s">
        <v>22</v>
      </c>
      <c r="Q297" s="2">
        <v>59</v>
      </c>
      <c r="R297" s="3">
        <v>45019</v>
      </c>
      <c r="S297" s="3" t="str">
        <f t="shared" si="39"/>
        <v>lunes</v>
      </c>
      <c r="T297" t="str">
        <f t="shared" si="40"/>
        <v>02:49</v>
      </c>
      <c r="U297" t="str">
        <f t="shared" si="41"/>
        <v>05:58</v>
      </c>
      <c r="V297" s="4">
        <f>W297+X297</f>
        <v>0.14166666666666666</v>
      </c>
      <c r="W297" s="4">
        <v>0.13125000000000001</v>
      </c>
      <c r="X297" s="4">
        <v>1.0416666666666666E-2</v>
      </c>
      <c r="Y297" s="4" t="b">
        <f t="shared" si="42"/>
        <v>1</v>
      </c>
      <c r="Z297">
        <v>46</v>
      </c>
      <c r="AA297" s="4">
        <f t="shared" si="44"/>
        <v>3.1944444444444442E-2</v>
      </c>
      <c r="AB297" s="4">
        <f t="shared" si="45"/>
        <v>0.10972222222222222</v>
      </c>
      <c r="AC297" t="str">
        <f t="shared" si="46"/>
        <v>COBRADO</v>
      </c>
      <c r="AD297" s="2">
        <f t="shared" si="43"/>
        <v>88.07</v>
      </c>
    </row>
    <row r="298" spans="1:30" x14ac:dyDescent="0.3">
      <c r="A298">
        <v>4</v>
      </c>
      <c r="B298" t="s">
        <v>45</v>
      </c>
      <c r="C298">
        <v>3</v>
      </c>
      <c r="D298" s="1">
        <v>45019.043749999997</v>
      </c>
      <c r="E298" s="1">
        <v>45019.185416666667</v>
      </c>
      <c r="F298" t="s">
        <v>13</v>
      </c>
      <c r="G298" t="s">
        <v>10</v>
      </c>
      <c r="H298" t="s">
        <v>620</v>
      </c>
      <c r="I298" s="2">
        <v>43.46</v>
      </c>
      <c r="J298" t="s">
        <v>32</v>
      </c>
      <c r="K298">
        <v>297</v>
      </c>
      <c r="L298" t="s">
        <v>622</v>
      </c>
      <c r="M298" t="s">
        <v>46</v>
      </c>
      <c r="N298" t="s">
        <v>56</v>
      </c>
      <c r="O298" t="s">
        <v>51</v>
      </c>
      <c r="Q298" s="2">
        <v>175</v>
      </c>
      <c r="R298" s="3">
        <v>45019</v>
      </c>
      <c r="S298" s="3" t="str">
        <f t="shared" si="39"/>
        <v>lunes</v>
      </c>
      <c r="T298" t="str">
        <f t="shared" si="40"/>
        <v>01:03</v>
      </c>
      <c r="U298" t="str">
        <f t="shared" si="41"/>
        <v>04:27</v>
      </c>
      <c r="V298" s="4">
        <f>W298+X298</f>
        <v>0.15208333333333332</v>
      </c>
      <c r="W298" s="4">
        <v>0.14166666666666666</v>
      </c>
      <c r="X298" s="4">
        <v>1.0416666666666666E-2</v>
      </c>
      <c r="Y298" s="4" t="b">
        <f t="shared" si="42"/>
        <v>1</v>
      </c>
      <c r="Z298">
        <v>112</v>
      </c>
      <c r="AA298" s="4">
        <f t="shared" si="44"/>
        <v>7.7777777777777779E-2</v>
      </c>
      <c r="AB298" s="4">
        <f t="shared" si="45"/>
        <v>7.4305555555555541E-2</v>
      </c>
      <c r="AC298" t="str">
        <f t="shared" si="46"/>
        <v>COBRADO</v>
      </c>
      <c r="AD298" s="2">
        <f t="shared" si="43"/>
        <v>218.46</v>
      </c>
    </row>
    <row r="299" spans="1:30" x14ac:dyDescent="0.3">
      <c r="A299">
        <v>11</v>
      </c>
      <c r="B299" t="s">
        <v>330</v>
      </c>
      <c r="C299">
        <v>4</v>
      </c>
      <c r="D299" s="1">
        <v>45019.134722222225</v>
      </c>
      <c r="E299" s="1">
        <v>45019.228472222225</v>
      </c>
      <c r="F299" t="s">
        <v>24</v>
      </c>
      <c r="G299" t="s">
        <v>14</v>
      </c>
      <c r="H299" t="s">
        <v>620</v>
      </c>
      <c r="I299" s="2">
        <v>23.24</v>
      </c>
      <c r="J299" t="s">
        <v>11</v>
      </c>
      <c r="K299">
        <v>298</v>
      </c>
      <c r="L299" t="s">
        <v>37</v>
      </c>
      <c r="M299" t="s">
        <v>128</v>
      </c>
      <c r="N299" t="s">
        <v>22</v>
      </c>
      <c r="O299" t="s">
        <v>103</v>
      </c>
      <c r="Q299" s="2">
        <v>255</v>
      </c>
      <c r="R299" s="3">
        <v>45019</v>
      </c>
      <c r="S299" s="3" t="str">
        <f t="shared" si="39"/>
        <v>lunes</v>
      </c>
      <c r="T299" t="str">
        <f t="shared" si="40"/>
        <v>03:14</v>
      </c>
      <c r="U299" t="str">
        <f t="shared" si="41"/>
        <v>05:29</v>
      </c>
      <c r="V299" s="4">
        <v>9.375E-2</v>
      </c>
      <c r="W299" s="4">
        <f>U299-T299</f>
        <v>9.375E-2</v>
      </c>
      <c r="X299" s="4"/>
      <c r="Y299" s="4" t="b">
        <f t="shared" si="42"/>
        <v>0</v>
      </c>
      <c r="Z299">
        <v>141</v>
      </c>
      <c r="AA299" s="4">
        <f t="shared" si="44"/>
        <v>9.7916666666666666E-2</v>
      </c>
      <c r="AB299" s="4">
        <v>0</v>
      </c>
      <c r="AC299" t="str">
        <f t="shared" si="46"/>
        <v>NO COBRADO</v>
      </c>
      <c r="AD299" s="2">
        <f t="shared" si="43"/>
        <v>278.24</v>
      </c>
    </row>
    <row r="300" spans="1:30" x14ac:dyDescent="0.3">
      <c r="A300">
        <v>6</v>
      </c>
      <c r="B300" t="s">
        <v>331</v>
      </c>
      <c r="C300">
        <v>1</v>
      </c>
      <c r="D300" s="1">
        <v>45019.054861111108</v>
      </c>
      <c r="E300" s="1">
        <v>45019.114583333336</v>
      </c>
      <c r="F300" t="s">
        <v>24</v>
      </c>
      <c r="G300" t="s">
        <v>29</v>
      </c>
      <c r="H300" t="s">
        <v>15</v>
      </c>
      <c r="I300" s="2">
        <v>29.68</v>
      </c>
      <c r="J300" t="s">
        <v>32</v>
      </c>
      <c r="K300">
        <v>299</v>
      </c>
      <c r="L300" t="s">
        <v>41</v>
      </c>
      <c r="M300" t="s">
        <v>168</v>
      </c>
      <c r="N300" t="s">
        <v>22</v>
      </c>
      <c r="O300" t="s">
        <v>38</v>
      </c>
      <c r="P300" t="s">
        <v>56</v>
      </c>
      <c r="Q300" s="2">
        <v>182</v>
      </c>
      <c r="R300" s="3">
        <v>45019</v>
      </c>
      <c r="S300" s="3" t="str">
        <f t="shared" si="39"/>
        <v>lunes</v>
      </c>
      <c r="T300" t="str">
        <f t="shared" si="40"/>
        <v>01:19</v>
      </c>
      <c r="U300" t="str">
        <f t="shared" si="41"/>
        <v>02:45</v>
      </c>
      <c r="V300" s="4">
        <f>W300+X300</f>
        <v>7.013888888888889E-2</v>
      </c>
      <c r="W300" s="4">
        <v>5.9722222222222218E-2</v>
      </c>
      <c r="X300" s="4">
        <v>1.0416666666666666E-2</v>
      </c>
      <c r="Y300" s="4" t="b">
        <f t="shared" si="42"/>
        <v>1</v>
      </c>
      <c r="Z300">
        <v>113</v>
      </c>
      <c r="AA300" s="4">
        <f t="shared" si="44"/>
        <v>7.8472222222222221E-2</v>
      </c>
      <c r="AB300" s="4">
        <v>0</v>
      </c>
      <c r="AC300" t="str">
        <f t="shared" si="46"/>
        <v>NO COBRADO</v>
      </c>
      <c r="AD300" s="2">
        <f t="shared" si="43"/>
        <v>211.68</v>
      </c>
    </row>
    <row r="301" spans="1:30" x14ac:dyDescent="0.3">
      <c r="A301">
        <v>18</v>
      </c>
      <c r="B301" t="s">
        <v>183</v>
      </c>
      <c r="C301">
        <v>6</v>
      </c>
      <c r="D301" s="1">
        <v>45019.095138888886</v>
      </c>
      <c r="E301" s="1">
        <v>45019.179861111108</v>
      </c>
      <c r="F301" t="s">
        <v>18</v>
      </c>
      <c r="G301" t="s">
        <v>14</v>
      </c>
      <c r="H301" t="s">
        <v>620</v>
      </c>
      <c r="I301" s="2">
        <v>38.380000000000003</v>
      </c>
      <c r="J301" t="s">
        <v>11</v>
      </c>
      <c r="K301">
        <v>300</v>
      </c>
      <c r="L301" t="s">
        <v>25</v>
      </c>
      <c r="M301" t="s">
        <v>62</v>
      </c>
      <c r="N301" t="s">
        <v>56</v>
      </c>
      <c r="O301" t="s">
        <v>59</v>
      </c>
      <c r="P301" t="s">
        <v>109</v>
      </c>
      <c r="Q301" s="2">
        <v>290</v>
      </c>
      <c r="R301" s="3">
        <v>45019</v>
      </c>
      <c r="S301" s="3" t="str">
        <f t="shared" si="39"/>
        <v>lunes</v>
      </c>
      <c r="T301" t="str">
        <f t="shared" si="40"/>
        <v>02:17</v>
      </c>
      <c r="U301" t="str">
        <f t="shared" si="41"/>
        <v>04:19</v>
      </c>
      <c r="V301" s="4">
        <v>8.4722222222222227E-2</v>
      </c>
      <c r="W301" s="4">
        <f>U301-T301</f>
        <v>8.4722222222222227E-2</v>
      </c>
      <c r="X301" s="4"/>
      <c r="Y301" s="4" t="b">
        <f t="shared" si="42"/>
        <v>0</v>
      </c>
      <c r="Z301">
        <v>118</v>
      </c>
      <c r="AA301" s="4">
        <f t="shared" si="44"/>
        <v>8.1944444444444445E-2</v>
      </c>
      <c r="AB301" s="4">
        <f t="shared" si="45"/>
        <v>2.7777777777777818E-3</v>
      </c>
      <c r="AC301" t="str">
        <f t="shared" si="46"/>
        <v>COBRADO</v>
      </c>
      <c r="AD301" s="2">
        <f t="shared" si="43"/>
        <v>328.38</v>
      </c>
    </row>
    <row r="302" spans="1:30" x14ac:dyDescent="0.3">
      <c r="A302">
        <v>8</v>
      </c>
      <c r="B302" t="s">
        <v>332</v>
      </c>
      <c r="C302">
        <v>6</v>
      </c>
      <c r="D302" s="1">
        <v>45019.093055555553</v>
      </c>
      <c r="E302" s="1">
        <v>45019.172222222223</v>
      </c>
      <c r="F302" t="s">
        <v>24</v>
      </c>
      <c r="G302" t="s">
        <v>10</v>
      </c>
      <c r="H302" t="s">
        <v>620</v>
      </c>
      <c r="I302" s="2">
        <v>16.52</v>
      </c>
      <c r="J302" t="s">
        <v>11</v>
      </c>
      <c r="K302">
        <v>301</v>
      </c>
      <c r="L302" t="s">
        <v>41</v>
      </c>
      <c r="M302" t="s">
        <v>138</v>
      </c>
      <c r="N302" t="s">
        <v>59</v>
      </c>
      <c r="O302" t="s">
        <v>70</v>
      </c>
      <c r="P302" t="s">
        <v>66</v>
      </c>
      <c r="Q302" s="2">
        <v>223</v>
      </c>
      <c r="R302" s="3">
        <v>45019</v>
      </c>
      <c r="S302" s="3" t="str">
        <f t="shared" si="39"/>
        <v>lunes</v>
      </c>
      <c r="T302" t="str">
        <f t="shared" si="40"/>
        <v>02:14</v>
      </c>
      <c r="U302" t="str">
        <f t="shared" si="41"/>
        <v>04:08</v>
      </c>
      <c r="V302" s="4">
        <v>7.9166666666666663E-2</v>
      </c>
      <c r="W302" s="4">
        <f>U302-T302</f>
        <v>7.9166666666666663E-2</v>
      </c>
      <c r="X302" s="4"/>
      <c r="Y302" s="4" t="b">
        <f t="shared" si="42"/>
        <v>0</v>
      </c>
      <c r="Z302">
        <v>183</v>
      </c>
      <c r="AA302" s="4">
        <f t="shared" si="44"/>
        <v>0.12708333333333333</v>
      </c>
      <c r="AB302" s="4">
        <v>0</v>
      </c>
      <c r="AC302" t="str">
        <f t="shared" si="46"/>
        <v>NO COBRADO</v>
      </c>
      <c r="AD302" s="2">
        <f t="shared" si="43"/>
        <v>239.52</v>
      </c>
    </row>
    <row r="303" spans="1:30" x14ac:dyDescent="0.3">
      <c r="A303">
        <v>5</v>
      </c>
      <c r="B303" t="s">
        <v>104</v>
      </c>
      <c r="C303">
        <v>2</v>
      </c>
      <c r="D303" s="1">
        <v>45019.055555555555</v>
      </c>
      <c r="E303" s="1">
        <v>45019.205555555556</v>
      </c>
      <c r="F303" t="s">
        <v>13</v>
      </c>
      <c r="G303" t="s">
        <v>14</v>
      </c>
      <c r="H303" t="s">
        <v>620</v>
      </c>
      <c r="I303" s="2">
        <v>39.89</v>
      </c>
      <c r="J303" t="s">
        <v>11</v>
      </c>
      <c r="K303">
        <v>302</v>
      </c>
      <c r="L303" t="s">
        <v>16</v>
      </c>
      <c r="M303" t="s">
        <v>269</v>
      </c>
      <c r="Q303" s="2">
        <v>96</v>
      </c>
      <c r="R303" s="3">
        <v>45019</v>
      </c>
      <c r="S303" s="3" t="str">
        <f t="shared" si="39"/>
        <v>lunes</v>
      </c>
      <c r="T303" t="str">
        <f t="shared" si="40"/>
        <v>01:20</v>
      </c>
      <c r="U303" t="str">
        <f t="shared" si="41"/>
        <v>04:56</v>
      </c>
      <c r="V303" s="4">
        <v>0.15</v>
      </c>
      <c r="W303" s="4">
        <f>U303-T303</f>
        <v>0.15</v>
      </c>
      <c r="X303" s="4"/>
      <c r="Y303" s="4" t="b">
        <f t="shared" si="42"/>
        <v>0</v>
      </c>
      <c r="Z303">
        <v>15</v>
      </c>
      <c r="AA303" s="4">
        <f t="shared" si="44"/>
        <v>1.0416666666666666E-2</v>
      </c>
      <c r="AB303" s="4">
        <f t="shared" si="45"/>
        <v>0.13958333333333334</v>
      </c>
      <c r="AC303" t="str">
        <f t="shared" si="46"/>
        <v>COBRADO</v>
      </c>
      <c r="AD303" s="2">
        <f t="shared" si="43"/>
        <v>135.88999999999999</v>
      </c>
    </row>
    <row r="304" spans="1:30" x14ac:dyDescent="0.3">
      <c r="A304">
        <v>14</v>
      </c>
      <c r="B304" t="s">
        <v>333</v>
      </c>
      <c r="C304">
        <v>5</v>
      </c>
      <c r="D304" s="1">
        <v>45019.151388888888</v>
      </c>
      <c r="E304" s="1">
        <v>45019.26666666667</v>
      </c>
      <c r="F304" t="s">
        <v>24</v>
      </c>
      <c r="G304" t="s">
        <v>14</v>
      </c>
      <c r="H304" t="s">
        <v>621</v>
      </c>
      <c r="I304" s="2">
        <v>16.489999999999998</v>
      </c>
      <c r="J304" t="s">
        <v>32</v>
      </c>
      <c r="K304">
        <v>303</v>
      </c>
      <c r="L304" t="s">
        <v>20</v>
      </c>
      <c r="M304" t="s">
        <v>168</v>
      </c>
      <c r="N304" t="s">
        <v>58</v>
      </c>
      <c r="O304" t="s">
        <v>59</v>
      </c>
      <c r="P304" t="s">
        <v>38</v>
      </c>
      <c r="Q304" s="2">
        <v>210</v>
      </c>
      <c r="R304" s="3">
        <v>45019</v>
      </c>
      <c r="S304" s="3" t="str">
        <f t="shared" si="39"/>
        <v>lunes</v>
      </c>
      <c r="T304" t="str">
        <f t="shared" si="40"/>
        <v>03:38</v>
      </c>
      <c r="U304" t="str">
        <f t="shared" si="41"/>
        <v>06:24</v>
      </c>
      <c r="V304" s="4">
        <f>W304+X304</f>
        <v>0.12569444444444444</v>
      </c>
      <c r="W304" s="4">
        <v>0.11527777777777778</v>
      </c>
      <c r="X304" s="4">
        <v>1.0416666666666666E-2</v>
      </c>
      <c r="Y304" s="4" t="b">
        <f t="shared" si="42"/>
        <v>1</v>
      </c>
      <c r="Z304">
        <v>92</v>
      </c>
      <c r="AA304" s="4">
        <f t="shared" si="44"/>
        <v>6.3888888888888884E-2</v>
      </c>
      <c r="AB304" s="4">
        <f t="shared" si="45"/>
        <v>6.1805555555555558E-2</v>
      </c>
      <c r="AC304" t="str">
        <f t="shared" si="46"/>
        <v>COBRADO</v>
      </c>
      <c r="AD304" s="2">
        <f t="shared" si="43"/>
        <v>226.49</v>
      </c>
    </row>
    <row r="305" spans="1:30" x14ac:dyDescent="0.3">
      <c r="A305">
        <v>6</v>
      </c>
      <c r="B305" t="s">
        <v>334</v>
      </c>
      <c r="C305">
        <v>4</v>
      </c>
      <c r="D305" s="1">
        <v>45019.14166666667</v>
      </c>
      <c r="E305" s="1">
        <v>45019.194444444445</v>
      </c>
      <c r="F305" t="s">
        <v>13</v>
      </c>
      <c r="G305" t="s">
        <v>10</v>
      </c>
      <c r="H305" t="s">
        <v>620</v>
      </c>
      <c r="I305" s="2">
        <v>22.05</v>
      </c>
      <c r="J305" t="s">
        <v>11</v>
      </c>
      <c r="K305">
        <v>304</v>
      </c>
      <c r="L305" t="s">
        <v>16</v>
      </c>
      <c r="M305" t="s">
        <v>269</v>
      </c>
      <c r="N305" t="s">
        <v>51</v>
      </c>
      <c r="O305" t="s">
        <v>58</v>
      </c>
      <c r="P305" t="s">
        <v>21</v>
      </c>
      <c r="Q305" s="2">
        <v>279</v>
      </c>
      <c r="R305" s="3">
        <v>45019</v>
      </c>
      <c r="S305" s="3" t="str">
        <f t="shared" si="39"/>
        <v>lunes</v>
      </c>
      <c r="T305" t="str">
        <f t="shared" si="40"/>
        <v>03:24</v>
      </c>
      <c r="U305" t="str">
        <f t="shared" si="41"/>
        <v>04:40</v>
      </c>
      <c r="V305" s="4">
        <v>5.2777777777777785E-2</v>
      </c>
      <c r="W305" s="4">
        <f>U305-T305</f>
        <v>5.2777777777777785E-2</v>
      </c>
      <c r="X305" s="4"/>
      <c r="Y305" s="4" t="b">
        <f t="shared" si="42"/>
        <v>0</v>
      </c>
      <c r="Z305">
        <v>85</v>
      </c>
      <c r="AA305" s="4">
        <f t="shared" si="44"/>
        <v>5.9027777777777776E-2</v>
      </c>
      <c r="AB305" s="4">
        <v>0</v>
      </c>
      <c r="AC305" t="str">
        <f t="shared" si="46"/>
        <v>NO COBRADO</v>
      </c>
      <c r="AD305" s="2">
        <f t="shared" si="43"/>
        <v>301.05</v>
      </c>
    </row>
    <row r="306" spans="1:30" x14ac:dyDescent="0.3">
      <c r="A306">
        <v>1</v>
      </c>
      <c r="B306" t="s">
        <v>335</v>
      </c>
      <c r="C306">
        <v>2</v>
      </c>
      <c r="D306" s="1">
        <v>45019.03125</v>
      </c>
      <c r="E306" s="1">
        <v>45019.175694444442</v>
      </c>
      <c r="F306" t="s">
        <v>13</v>
      </c>
      <c r="G306" t="s">
        <v>10</v>
      </c>
      <c r="H306" t="s">
        <v>620</v>
      </c>
      <c r="I306" s="2">
        <v>37.92</v>
      </c>
      <c r="J306" t="s">
        <v>11</v>
      </c>
      <c r="K306">
        <v>305</v>
      </c>
      <c r="L306" t="s">
        <v>61</v>
      </c>
      <c r="M306" t="s">
        <v>30</v>
      </c>
      <c r="N306" t="s">
        <v>49</v>
      </c>
      <c r="Q306" s="2">
        <v>128</v>
      </c>
      <c r="R306" s="3">
        <v>45019</v>
      </c>
      <c r="S306" s="3" t="str">
        <f t="shared" si="39"/>
        <v>lunes</v>
      </c>
      <c r="T306" t="str">
        <f t="shared" si="40"/>
        <v>00:45</v>
      </c>
      <c r="U306" t="str">
        <f t="shared" si="41"/>
        <v>04:13</v>
      </c>
      <c r="V306" s="4">
        <v>0.14444444444444443</v>
      </c>
      <c r="W306" s="4">
        <f>U306-T306</f>
        <v>0.14444444444444443</v>
      </c>
      <c r="X306" s="4"/>
      <c r="Y306" s="4" t="b">
        <f t="shared" si="42"/>
        <v>0</v>
      </c>
      <c r="Z306">
        <v>65</v>
      </c>
      <c r="AA306" s="4">
        <f t="shared" si="44"/>
        <v>4.5138888888888888E-2</v>
      </c>
      <c r="AB306" s="4">
        <f t="shared" si="45"/>
        <v>9.9305555555555536E-2</v>
      </c>
      <c r="AC306" t="str">
        <f t="shared" si="46"/>
        <v>COBRADO</v>
      </c>
      <c r="AD306" s="2">
        <f t="shared" si="43"/>
        <v>165.92000000000002</v>
      </c>
    </row>
    <row r="307" spans="1:30" x14ac:dyDescent="0.3">
      <c r="A307">
        <v>7</v>
      </c>
      <c r="B307" t="s">
        <v>336</v>
      </c>
      <c r="C307">
        <v>4</v>
      </c>
      <c r="D307" s="1">
        <v>45019.002083333333</v>
      </c>
      <c r="E307" s="1">
        <v>45019.105555555558</v>
      </c>
      <c r="F307" t="s">
        <v>24</v>
      </c>
      <c r="G307" t="s">
        <v>10</v>
      </c>
      <c r="H307" t="s">
        <v>620</v>
      </c>
      <c r="I307" s="2">
        <v>16.96</v>
      </c>
      <c r="J307" t="s">
        <v>32</v>
      </c>
      <c r="K307">
        <v>306</v>
      </c>
      <c r="L307" t="s">
        <v>61</v>
      </c>
      <c r="M307" t="s">
        <v>269</v>
      </c>
      <c r="Q307" s="2">
        <v>32</v>
      </c>
      <c r="R307" s="3">
        <v>45019</v>
      </c>
      <c r="S307" s="3" t="str">
        <f t="shared" si="39"/>
        <v>lunes</v>
      </c>
      <c r="T307" t="str">
        <f t="shared" si="40"/>
        <v>00:03</v>
      </c>
      <c r="U307" t="str">
        <f t="shared" si="41"/>
        <v>02:32</v>
      </c>
      <c r="V307" s="4">
        <f>W307+X307</f>
        <v>0.11388888888888889</v>
      </c>
      <c r="W307" s="4">
        <v>0.10347222222222222</v>
      </c>
      <c r="X307" s="4">
        <v>1.0416666666666666E-2</v>
      </c>
      <c r="Y307" s="4" t="b">
        <f t="shared" si="42"/>
        <v>1</v>
      </c>
      <c r="Z307">
        <v>21</v>
      </c>
      <c r="AA307" s="4">
        <f t="shared" si="44"/>
        <v>1.4583333333333334E-2</v>
      </c>
      <c r="AB307" s="4">
        <f t="shared" si="45"/>
        <v>9.930555555555555E-2</v>
      </c>
      <c r="AC307" t="str">
        <f t="shared" si="46"/>
        <v>COBRADO</v>
      </c>
      <c r="AD307" s="2">
        <f t="shared" si="43"/>
        <v>48.96</v>
      </c>
    </row>
    <row r="308" spans="1:30" x14ac:dyDescent="0.3">
      <c r="A308">
        <v>20</v>
      </c>
      <c r="B308" t="s">
        <v>52</v>
      </c>
      <c r="C308">
        <v>5</v>
      </c>
      <c r="D308" s="1">
        <v>45019.131249999999</v>
      </c>
      <c r="E308" s="1">
        <v>45019.23541666667</v>
      </c>
      <c r="F308" t="s">
        <v>13</v>
      </c>
      <c r="G308" t="s">
        <v>10</v>
      </c>
      <c r="H308" t="s">
        <v>15</v>
      </c>
      <c r="I308" s="2">
        <v>31.66</v>
      </c>
      <c r="J308" t="s">
        <v>19</v>
      </c>
      <c r="K308">
        <v>307</v>
      </c>
      <c r="L308" t="s">
        <v>623</v>
      </c>
      <c r="M308" t="s">
        <v>90</v>
      </c>
      <c r="Q308" s="2">
        <v>63</v>
      </c>
      <c r="R308" s="3">
        <v>45019</v>
      </c>
      <c r="S308" s="3" t="str">
        <f t="shared" si="39"/>
        <v>lunes</v>
      </c>
      <c r="T308" t="str">
        <f t="shared" si="40"/>
        <v>03:09</v>
      </c>
      <c r="U308" t="str">
        <f t="shared" si="41"/>
        <v>05:39</v>
      </c>
      <c r="V308" s="4">
        <v>0.10416666666666666</v>
      </c>
      <c r="W308" s="4">
        <f>U308-T308</f>
        <v>0.10416666666666666</v>
      </c>
      <c r="X308" s="4"/>
      <c r="Y308" s="4" t="b">
        <f t="shared" si="42"/>
        <v>0</v>
      </c>
      <c r="Z308">
        <v>39</v>
      </c>
      <c r="AA308" s="4">
        <f t="shared" si="44"/>
        <v>2.7083333333333334E-2</v>
      </c>
      <c r="AB308" s="4">
        <f t="shared" si="45"/>
        <v>7.7083333333333323E-2</v>
      </c>
      <c r="AC308" t="str">
        <f t="shared" si="46"/>
        <v>COBRADO</v>
      </c>
      <c r="AD308" s="2">
        <f t="shared" si="43"/>
        <v>94.66</v>
      </c>
    </row>
    <row r="309" spans="1:30" x14ac:dyDescent="0.3">
      <c r="A309">
        <v>14</v>
      </c>
      <c r="B309" t="s">
        <v>337</v>
      </c>
      <c r="C309">
        <v>6</v>
      </c>
      <c r="D309" s="1">
        <v>45019.079861111109</v>
      </c>
      <c r="E309" s="1">
        <v>45019.193749999999</v>
      </c>
      <c r="F309" t="s">
        <v>18</v>
      </c>
      <c r="G309" t="s">
        <v>10</v>
      </c>
      <c r="H309" t="s">
        <v>620</v>
      </c>
      <c r="I309" s="2">
        <v>33.79</v>
      </c>
      <c r="J309" t="s">
        <v>11</v>
      </c>
      <c r="K309">
        <v>308</v>
      </c>
      <c r="L309" t="s">
        <v>41</v>
      </c>
      <c r="M309" t="s">
        <v>74</v>
      </c>
      <c r="N309" t="s">
        <v>44</v>
      </c>
      <c r="O309" t="s">
        <v>21</v>
      </c>
      <c r="P309" t="s">
        <v>35</v>
      </c>
      <c r="Q309" s="2">
        <v>222</v>
      </c>
      <c r="R309" s="3">
        <v>45019</v>
      </c>
      <c r="S309" s="3" t="str">
        <f t="shared" si="39"/>
        <v>lunes</v>
      </c>
      <c r="T309" t="str">
        <f t="shared" si="40"/>
        <v>01:55</v>
      </c>
      <c r="U309" t="str">
        <f t="shared" si="41"/>
        <v>04:39</v>
      </c>
      <c r="V309" s="4">
        <v>0.1138888888888889</v>
      </c>
      <c r="W309" s="4">
        <f>U309-T309</f>
        <v>0.1138888888888889</v>
      </c>
      <c r="X309" s="4"/>
      <c r="Y309" s="4" t="b">
        <f t="shared" si="42"/>
        <v>0</v>
      </c>
      <c r="Z309">
        <v>186</v>
      </c>
      <c r="AA309" s="4">
        <f t="shared" si="44"/>
        <v>0.12916666666666668</v>
      </c>
      <c r="AB309" s="4">
        <v>0</v>
      </c>
      <c r="AC309" t="str">
        <f t="shared" si="46"/>
        <v>NO COBRADO</v>
      </c>
      <c r="AD309" s="2">
        <f t="shared" si="43"/>
        <v>255.79</v>
      </c>
    </row>
    <row r="310" spans="1:30" x14ac:dyDescent="0.3">
      <c r="A310">
        <v>9</v>
      </c>
      <c r="B310" t="s">
        <v>338</v>
      </c>
      <c r="C310">
        <v>3</v>
      </c>
      <c r="D310" s="1">
        <v>45019.019444444442</v>
      </c>
      <c r="E310" s="1">
        <v>45019.170138888891</v>
      </c>
      <c r="F310" t="s">
        <v>13</v>
      </c>
      <c r="G310" t="s">
        <v>10</v>
      </c>
      <c r="H310" t="s">
        <v>620</v>
      </c>
      <c r="I310" s="2">
        <v>36.090000000000003</v>
      </c>
      <c r="J310" t="s">
        <v>11</v>
      </c>
      <c r="K310">
        <v>309</v>
      </c>
      <c r="L310" t="s">
        <v>78</v>
      </c>
      <c r="M310" t="s">
        <v>62</v>
      </c>
      <c r="N310" t="s">
        <v>21</v>
      </c>
      <c r="O310" t="s">
        <v>44</v>
      </c>
      <c r="Q310" s="2">
        <v>172</v>
      </c>
      <c r="R310" s="3">
        <v>45019</v>
      </c>
      <c r="S310" s="3" t="str">
        <f t="shared" si="39"/>
        <v>lunes</v>
      </c>
      <c r="T310" t="str">
        <f t="shared" si="40"/>
        <v>00:28</v>
      </c>
      <c r="U310" t="str">
        <f t="shared" si="41"/>
        <v>04:05</v>
      </c>
      <c r="V310" s="4">
        <v>0.15069444444444446</v>
      </c>
      <c r="W310" s="4">
        <f>U310-T310</f>
        <v>0.15069444444444446</v>
      </c>
      <c r="X310" s="4"/>
      <c r="Y310" s="4" t="b">
        <f t="shared" si="42"/>
        <v>0</v>
      </c>
      <c r="Z310">
        <v>123</v>
      </c>
      <c r="AA310" s="4">
        <f t="shared" si="44"/>
        <v>8.5416666666666669E-2</v>
      </c>
      <c r="AB310" s="4">
        <f t="shared" si="45"/>
        <v>6.5277777777777796E-2</v>
      </c>
      <c r="AC310" t="str">
        <f t="shared" si="46"/>
        <v>COBRADO</v>
      </c>
      <c r="AD310" s="2">
        <f t="shared" si="43"/>
        <v>208.09</v>
      </c>
    </row>
    <row r="311" spans="1:30" x14ac:dyDescent="0.3">
      <c r="A311">
        <v>17</v>
      </c>
      <c r="B311" t="s">
        <v>339</v>
      </c>
      <c r="C311">
        <v>3</v>
      </c>
      <c r="D311" s="1">
        <v>45019.12777777778</v>
      </c>
      <c r="E311" s="1">
        <v>45019.265972222223</v>
      </c>
      <c r="F311" t="s">
        <v>24</v>
      </c>
      <c r="G311" t="s">
        <v>29</v>
      </c>
      <c r="H311" t="s">
        <v>620</v>
      </c>
      <c r="I311" s="2">
        <v>11.47</v>
      </c>
      <c r="J311" t="s">
        <v>19</v>
      </c>
      <c r="K311">
        <v>310</v>
      </c>
      <c r="L311" t="s">
        <v>41</v>
      </c>
      <c r="M311" t="s">
        <v>177</v>
      </c>
      <c r="N311" t="s">
        <v>109</v>
      </c>
      <c r="Q311" s="2">
        <v>138</v>
      </c>
      <c r="R311" s="3">
        <v>45019</v>
      </c>
      <c r="S311" s="3" t="str">
        <f t="shared" si="39"/>
        <v>lunes</v>
      </c>
      <c r="T311" t="str">
        <f t="shared" si="40"/>
        <v>03:04</v>
      </c>
      <c r="U311" t="str">
        <f t="shared" si="41"/>
        <v>06:23</v>
      </c>
      <c r="V311" s="4">
        <v>0.13819444444444445</v>
      </c>
      <c r="W311" s="4">
        <f>U311-T311</f>
        <v>0.13819444444444445</v>
      </c>
      <c r="X311" s="4"/>
      <c r="Y311" s="4" t="b">
        <f t="shared" si="42"/>
        <v>0</v>
      </c>
      <c r="Z311">
        <v>97</v>
      </c>
      <c r="AA311" s="4">
        <f t="shared" si="44"/>
        <v>6.7361111111111108E-2</v>
      </c>
      <c r="AB311" s="4">
        <f t="shared" si="45"/>
        <v>7.0833333333333345E-2</v>
      </c>
      <c r="AC311" t="str">
        <f t="shared" si="46"/>
        <v>COBRADO</v>
      </c>
      <c r="AD311" s="2">
        <f t="shared" si="43"/>
        <v>149.47</v>
      </c>
    </row>
    <row r="312" spans="1:30" x14ac:dyDescent="0.3">
      <c r="A312">
        <v>6</v>
      </c>
      <c r="B312" t="s">
        <v>340</v>
      </c>
      <c r="C312">
        <v>4</v>
      </c>
      <c r="D312" s="1">
        <v>45019.069444444445</v>
      </c>
      <c r="E312" s="1">
        <v>45019.113194444442</v>
      </c>
      <c r="F312" t="s">
        <v>9</v>
      </c>
      <c r="G312" t="s">
        <v>14</v>
      </c>
      <c r="H312" t="s">
        <v>15</v>
      </c>
      <c r="I312" s="2">
        <v>39.270000000000003</v>
      </c>
      <c r="J312" t="s">
        <v>32</v>
      </c>
      <c r="K312">
        <v>311</v>
      </c>
      <c r="L312" t="s">
        <v>25</v>
      </c>
      <c r="M312" t="s">
        <v>180</v>
      </c>
      <c r="N312" t="s">
        <v>70</v>
      </c>
      <c r="Q312" s="2">
        <v>53</v>
      </c>
      <c r="R312" s="3">
        <v>45019</v>
      </c>
      <c r="S312" s="3" t="str">
        <f t="shared" si="39"/>
        <v>lunes</v>
      </c>
      <c r="T312" t="str">
        <f t="shared" si="40"/>
        <v>01:40</v>
      </c>
      <c r="U312" t="str">
        <f t="shared" si="41"/>
        <v>02:43</v>
      </c>
      <c r="V312" s="4">
        <f>W312+X312</f>
        <v>5.4166666666666662E-2</v>
      </c>
      <c r="W312" s="4">
        <v>4.3749999999999997E-2</v>
      </c>
      <c r="X312" s="4">
        <v>1.0416666666666666E-2</v>
      </c>
      <c r="Y312" s="4" t="b">
        <f t="shared" si="42"/>
        <v>1</v>
      </c>
      <c r="Z312">
        <v>74</v>
      </c>
      <c r="AA312" s="4">
        <f t="shared" si="44"/>
        <v>5.1388888888888887E-2</v>
      </c>
      <c r="AB312" s="4">
        <f t="shared" si="45"/>
        <v>2.7777777777777748E-3</v>
      </c>
      <c r="AC312" t="str">
        <f t="shared" si="46"/>
        <v>COBRADO</v>
      </c>
      <c r="AD312" s="2">
        <f t="shared" si="43"/>
        <v>92.27000000000001</v>
      </c>
    </row>
    <row r="313" spans="1:30" x14ac:dyDescent="0.3">
      <c r="A313">
        <v>2</v>
      </c>
      <c r="B313" t="s">
        <v>341</v>
      </c>
      <c r="C313">
        <v>4</v>
      </c>
      <c r="D313" s="1">
        <v>45019.129861111112</v>
      </c>
      <c r="E313" s="1">
        <v>45019.258333333331</v>
      </c>
      <c r="F313" t="s">
        <v>9</v>
      </c>
      <c r="G313" t="s">
        <v>10</v>
      </c>
      <c r="H313" t="s">
        <v>620</v>
      </c>
      <c r="I313" s="2">
        <v>30.89</v>
      </c>
      <c r="J313" t="s">
        <v>11</v>
      </c>
      <c r="K313">
        <v>312</v>
      </c>
      <c r="L313" t="s">
        <v>41</v>
      </c>
      <c r="M313" t="s">
        <v>269</v>
      </c>
      <c r="N313" t="s">
        <v>44</v>
      </c>
      <c r="Q313" s="2">
        <v>134</v>
      </c>
      <c r="R313" s="3">
        <v>45019</v>
      </c>
      <c r="S313" s="3" t="str">
        <f t="shared" si="39"/>
        <v>lunes</v>
      </c>
      <c r="T313" t="str">
        <f t="shared" si="40"/>
        <v>03:07</v>
      </c>
      <c r="U313" t="str">
        <f t="shared" si="41"/>
        <v>06:12</v>
      </c>
      <c r="V313" s="4">
        <v>0.12847222222222224</v>
      </c>
      <c r="W313" s="4">
        <f>U313-T313</f>
        <v>0.12847222222222224</v>
      </c>
      <c r="X313" s="4"/>
      <c r="Y313" s="4" t="b">
        <f t="shared" si="42"/>
        <v>0</v>
      </c>
      <c r="Z313">
        <v>55</v>
      </c>
      <c r="AA313" s="4">
        <f t="shared" si="44"/>
        <v>3.8194444444444448E-2</v>
      </c>
      <c r="AB313" s="4">
        <f t="shared" si="45"/>
        <v>9.027777777777779E-2</v>
      </c>
      <c r="AC313" t="str">
        <f t="shared" si="46"/>
        <v>COBRADO</v>
      </c>
      <c r="AD313" s="2">
        <f t="shared" si="43"/>
        <v>164.89</v>
      </c>
    </row>
    <row r="314" spans="1:30" x14ac:dyDescent="0.3">
      <c r="A314">
        <v>10</v>
      </c>
      <c r="B314" t="s">
        <v>34</v>
      </c>
      <c r="C314">
        <v>3</v>
      </c>
      <c r="D314" s="1">
        <v>45019.099305555559</v>
      </c>
      <c r="E314" s="1">
        <v>45019.240277777775</v>
      </c>
      <c r="F314" t="s">
        <v>13</v>
      </c>
      <c r="G314" t="s">
        <v>14</v>
      </c>
      <c r="H314" t="s">
        <v>621</v>
      </c>
      <c r="I314" s="2">
        <v>43.14</v>
      </c>
      <c r="J314" t="s">
        <v>11</v>
      </c>
      <c r="K314">
        <v>313</v>
      </c>
      <c r="L314" t="s">
        <v>622</v>
      </c>
      <c r="M314" t="s">
        <v>134</v>
      </c>
      <c r="N314" t="s">
        <v>21</v>
      </c>
      <c r="O314" t="s">
        <v>22</v>
      </c>
      <c r="P314" t="s">
        <v>38</v>
      </c>
      <c r="Q314" s="2">
        <v>232</v>
      </c>
      <c r="R314" s="3">
        <v>45019</v>
      </c>
      <c r="S314" s="3" t="str">
        <f t="shared" si="39"/>
        <v>lunes</v>
      </c>
      <c r="T314" t="str">
        <f t="shared" si="40"/>
        <v>02:23</v>
      </c>
      <c r="U314" t="str">
        <f t="shared" si="41"/>
        <v>05:46</v>
      </c>
      <c r="V314" s="4">
        <v>0.14097222222222222</v>
      </c>
      <c r="W314" s="4">
        <f>U314-T314</f>
        <v>0.14097222222222222</v>
      </c>
      <c r="X314" s="4"/>
      <c r="Y314" s="4" t="b">
        <f t="shared" si="42"/>
        <v>0</v>
      </c>
      <c r="Z314">
        <v>106</v>
      </c>
      <c r="AA314" s="4">
        <f t="shared" si="44"/>
        <v>7.3611111111111113E-2</v>
      </c>
      <c r="AB314" s="4">
        <f t="shared" si="45"/>
        <v>6.7361111111111108E-2</v>
      </c>
      <c r="AC314" t="str">
        <f t="shared" si="46"/>
        <v>COBRADO</v>
      </c>
      <c r="AD314" s="2">
        <f t="shared" si="43"/>
        <v>275.14</v>
      </c>
    </row>
    <row r="315" spans="1:30" x14ac:dyDescent="0.3">
      <c r="A315">
        <v>20</v>
      </c>
      <c r="B315" t="s">
        <v>342</v>
      </c>
      <c r="C315">
        <v>5</v>
      </c>
      <c r="D315" s="1">
        <v>45019.031944444447</v>
      </c>
      <c r="E315" s="1">
        <v>45019.161805555559</v>
      </c>
      <c r="F315" t="s">
        <v>27</v>
      </c>
      <c r="G315" t="s">
        <v>10</v>
      </c>
      <c r="H315" t="s">
        <v>621</v>
      </c>
      <c r="I315" s="2">
        <v>32.18</v>
      </c>
      <c r="J315" t="s">
        <v>32</v>
      </c>
      <c r="K315">
        <v>314</v>
      </c>
      <c r="L315" t="s">
        <v>61</v>
      </c>
      <c r="M315" t="s">
        <v>128</v>
      </c>
      <c r="Q315" s="2">
        <v>27</v>
      </c>
      <c r="R315" s="3">
        <v>45019</v>
      </c>
      <c r="S315" s="3" t="str">
        <f t="shared" si="39"/>
        <v>lunes</v>
      </c>
      <c r="T315" t="str">
        <f t="shared" si="40"/>
        <v>00:46</v>
      </c>
      <c r="U315" t="str">
        <f t="shared" si="41"/>
        <v>03:53</v>
      </c>
      <c r="V315" s="4">
        <f>W315+X315</f>
        <v>0.14027777777777778</v>
      </c>
      <c r="W315" s="4">
        <v>0.12986111111111112</v>
      </c>
      <c r="X315" s="4">
        <v>1.0416666666666666E-2</v>
      </c>
      <c r="Y315" s="4" t="b">
        <f t="shared" si="42"/>
        <v>1</v>
      </c>
      <c r="Z315">
        <v>5</v>
      </c>
      <c r="AA315" s="4">
        <f t="shared" si="44"/>
        <v>3.472222222222222E-3</v>
      </c>
      <c r="AB315" s="4">
        <f t="shared" si="45"/>
        <v>0.13680555555555557</v>
      </c>
      <c r="AC315" t="str">
        <f t="shared" si="46"/>
        <v>COBRADO</v>
      </c>
      <c r="AD315" s="2">
        <f t="shared" si="43"/>
        <v>59.18</v>
      </c>
    </row>
    <row r="316" spans="1:30" x14ac:dyDescent="0.3">
      <c r="A316">
        <v>14</v>
      </c>
      <c r="B316" t="s">
        <v>343</v>
      </c>
      <c r="C316">
        <v>1</v>
      </c>
      <c r="D316" s="1">
        <v>45019.008333333331</v>
      </c>
      <c r="E316" s="1">
        <v>45019.145138888889</v>
      </c>
      <c r="F316" t="s">
        <v>18</v>
      </c>
      <c r="G316" t="s">
        <v>10</v>
      </c>
      <c r="H316" t="s">
        <v>620</v>
      </c>
      <c r="I316" s="2">
        <v>20.6</v>
      </c>
      <c r="J316" t="s">
        <v>19</v>
      </c>
      <c r="K316">
        <v>315</v>
      </c>
      <c r="L316" t="s">
        <v>61</v>
      </c>
      <c r="M316" t="s">
        <v>144</v>
      </c>
      <c r="N316" t="s">
        <v>35</v>
      </c>
      <c r="O316" t="s">
        <v>70</v>
      </c>
      <c r="P316" t="s">
        <v>51</v>
      </c>
      <c r="Q316" s="2">
        <v>161</v>
      </c>
      <c r="R316" s="3">
        <v>45019</v>
      </c>
      <c r="S316" s="3" t="str">
        <f t="shared" si="39"/>
        <v>lunes</v>
      </c>
      <c r="T316" t="str">
        <f t="shared" si="40"/>
        <v>00:12</v>
      </c>
      <c r="U316" t="str">
        <f t="shared" si="41"/>
        <v>03:29</v>
      </c>
      <c r="V316" s="4">
        <v>0.13680555555555557</v>
      </c>
      <c r="W316" s="4">
        <f t="shared" ref="W316:W322" si="48">U316-T316</f>
        <v>0.13680555555555557</v>
      </c>
      <c r="X316" s="4"/>
      <c r="Y316" s="4" t="b">
        <f t="shared" si="42"/>
        <v>0</v>
      </c>
      <c r="Z316">
        <v>126</v>
      </c>
      <c r="AA316" s="4">
        <f t="shared" si="44"/>
        <v>8.7499999999999994E-2</v>
      </c>
      <c r="AB316" s="4">
        <f t="shared" si="45"/>
        <v>4.9305555555555575E-2</v>
      </c>
      <c r="AC316" t="str">
        <f t="shared" si="46"/>
        <v>COBRADO</v>
      </c>
      <c r="AD316" s="2">
        <f t="shared" si="43"/>
        <v>181.6</v>
      </c>
    </row>
    <row r="317" spans="1:30" x14ac:dyDescent="0.3">
      <c r="A317">
        <v>2</v>
      </c>
      <c r="B317" t="s">
        <v>344</v>
      </c>
      <c r="C317">
        <v>2</v>
      </c>
      <c r="D317" s="1">
        <v>45019.068055555559</v>
      </c>
      <c r="E317" s="1">
        <v>45019.230555555558</v>
      </c>
      <c r="F317" t="s">
        <v>24</v>
      </c>
      <c r="G317" t="s">
        <v>14</v>
      </c>
      <c r="H317" t="s">
        <v>620</v>
      </c>
      <c r="I317" s="2">
        <v>31.13</v>
      </c>
      <c r="J317" t="s">
        <v>11</v>
      </c>
      <c r="K317">
        <v>316</v>
      </c>
      <c r="L317" t="s">
        <v>623</v>
      </c>
      <c r="M317" t="s">
        <v>99</v>
      </c>
      <c r="N317" t="s">
        <v>51</v>
      </c>
      <c r="O317" t="s">
        <v>84</v>
      </c>
      <c r="P317" t="s">
        <v>58</v>
      </c>
      <c r="Q317" s="2">
        <v>160</v>
      </c>
      <c r="R317" s="3">
        <v>45019</v>
      </c>
      <c r="S317" s="3" t="str">
        <f t="shared" si="39"/>
        <v>lunes</v>
      </c>
      <c r="T317" t="str">
        <f t="shared" si="40"/>
        <v>01:38</v>
      </c>
      <c r="U317" t="str">
        <f t="shared" si="41"/>
        <v>05:32</v>
      </c>
      <c r="V317" s="4">
        <v>0.16250000000000003</v>
      </c>
      <c r="W317" s="4">
        <f t="shared" si="48"/>
        <v>0.16250000000000003</v>
      </c>
      <c r="X317" s="4"/>
      <c r="Y317" s="4" t="b">
        <f t="shared" si="42"/>
        <v>0</v>
      </c>
      <c r="Z317">
        <v>158</v>
      </c>
      <c r="AA317" s="4">
        <f t="shared" si="44"/>
        <v>0.10972222222222222</v>
      </c>
      <c r="AB317" s="4">
        <f t="shared" si="45"/>
        <v>5.2777777777777812E-2</v>
      </c>
      <c r="AC317" t="str">
        <f t="shared" si="46"/>
        <v>COBRADO</v>
      </c>
      <c r="AD317" s="2">
        <f t="shared" si="43"/>
        <v>191.13</v>
      </c>
    </row>
    <row r="318" spans="1:30" x14ac:dyDescent="0.3">
      <c r="A318">
        <v>17</v>
      </c>
      <c r="B318" t="s">
        <v>125</v>
      </c>
      <c r="C318">
        <v>2</v>
      </c>
      <c r="D318" s="1">
        <v>45019.100694444445</v>
      </c>
      <c r="E318" s="1">
        <v>45019.261111111111</v>
      </c>
      <c r="F318" t="s">
        <v>18</v>
      </c>
      <c r="G318" t="s">
        <v>14</v>
      </c>
      <c r="H318" t="s">
        <v>15</v>
      </c>
      <c r="I318" s="2">
        <v>24.55</v>
      </c>
      <c r="J318" t="s">
        <v>19</v>
      </c>
      <c r="K318">
        <v>317</v>
      </c>
      <c r="L318" t="s">
        <v>41</v>
      </c>
      <c r="M318" t="s">
        <v>225</v>
      </c>
      <c r="N318" t="s">
        <v>69</v>
      </c>
      <c r="O318" t="s">
        <v>67</v>
      </c>
      <c r="Q318" s="2">
        <v>178</v>
      </c>
      <c r="R318" s="3">
        <v>45019</v>
      </c>
      <c r="S318" s="3" t="str">
        <f t="shared" si="39"/>
        <v>lunes</v>
      </c>
      <c r="T318" t="str">
        <f t="shared" si="40"/>
        <v>02:25</v>
      </c>
      <c r="U318" t="str">
        <f t="shared" si="41"/>
        <v>06:16</v>
      </c>
      <c r="V318" s="4">
        <v>0.16041666666666668</v>
      </c>
      <c r="W318" s="4">
        <f t="shared" si="48"/>
        <v>0.16041666666666668</v>
      </c>
      <c r="X318" s="4"/>
      <c r="Y318" s="4" t="b">
        <f t="shared" si="42"/>
        <v>0</v>
      </c>
      <c r="Z318">
        <v>88</v>
      </c>
      <c r="AA318" s="4">
        <f t="shared" si="44"/>
        <v>6.1111111111111109E-2</v>
      </c>
      <c r="AB318" s="4">
        <f t="shared" si="45"/>
        <v>9.9305555555555564E-2</v>
      </c>
      <c r="AC318" t="str">
        <f t="shared" si="46"/>
        <v>COBRADO</v>
      </c>
      <c r="AD318" s="2">
        <f t="shared" si="43"/>
        <v>202.55</v>
      </c>
    </row>
    <row r="319" spans="1:30" x14ac:dyDescent="0.3">
      <c r="A319">
        <v>13</v>
      </c>
      <c r="B319" t="s">
        <v>345</v>
      </c>
      <c r="C319">
        <v>3</v>
      </c>
      <c r="D319" s="1">
        <v>45019.147916666669</v>
      </c>
      <c r="E319" s="1">
        <v>45019.214583333334</v>
      </c>
      <c r="F319" t="s">
        <v>9</v>
      </c>
      <c r="G319" t="s">
        <v>29</v>
      </c>
      <c r="H319" t="s">
        <v>620</v>
      </c>
      <c r="I319" s="2">
        <v>10.08</v>
      </c>
      <c r="J319" t="s">
        <v>11</v>
      </c>
      <c r="K319">
        <v>318</v>
      </c>
      <c r="L319" t="s">
        <v>33</v>
      </c>
      <c r="M319" t="s">
        <v>46</v>
      </c>
      <c r="Q319" s="2">
        <v>29</v>
      </c>
      <c r="R319" s="3">
        <v>45019</v>
      </c>
      <c r="S319" s="3" t="str">
        <f t="shared" si="39"/>
        <v>lunes</v>
      </c>
      <c r="T319" t="str">
        <f t="shared" si="40"/>
        <v>03:33</v>
      </c>
      <c r="U319" t="str">
        <f t="shared" si="41"/>
        <v>05:09</v>
      </c>
      <c r="V319" s="4">
        <v>6.6666666666666652E-2</v>
      </c>
      <c r="W319" s="4">
        <f t="shared" si="48"/>
        <v>6.6666666666666652E-2</v>
      </c>
      <c r="X319" s="4"/>
      <c r="Y319" s="4" t="b">
        <f t="shared" si="42"/>
        <v>0</v>
      </c>
      <c r="Z319">
        <v>39</v>
      </c>
      <c r="AA319" s="4">
        <f t="shared" si="44"/>
        <v>2.7083333333333334E-2</v>
      </c>
      <c r="AB319" s="4">
        <f t="shared" si="45"/>
        <v>3.9583333333333318E-2</v>
      </c>
      <c r="AC319" t="str">
        <f t="shared" si="46"/>
        <v>COBRADO</v>
      </c>
      <c r="AD319" s="2">
        <f t="shared" si="43"/>
        <v>39.08</v>
      </c>
    </row>
    <row r="320" spans="1:30" x14ac:dyDescent="0.3">
      <c r="A320">
        <v>1</v>
      </c>
      <c r="B320" t="s">
        <v>346</v>
      </c>
      <c r="C320">
        <v>1</v>
      </c>
      <c r="D320" s="1">
        <v>45019.033333333333</v>
      </c>
      <c r="E320" s="1">
        <v>45019.165972222225</v>
      </c>
      <c r="F320" t="s">
        <v>13</v>
      </c>
      <c r="G320" t="s">
        <v>10</v>
      </c>
      <c r="H320" t="s">
        <v>15</v>
      </c>
      <c r="I320" s="2">
        <v>30.05</v>
      </c>
      <c r="J320" t="s">
        <v>19</v>
      </c>
      <c r="K320">
        <v>319</v>
      </c>
      <c r="L320" t="s">
        <v>37</v>
      </c>
      <c r="M320" t="s">
        <v>269</v>
      </c>
      <c r="N320" t="s">
        <v>44</v>
      </c>
      <c r="O320" t="s">
        <v>58</v>
      </c>
      <c r="P320" t="s">
        <v>21</v>
      </c>
      <c r="Q320" s="2">
        <v>268</v>
      </c>
      <c r="R320" s="3">
        <v>45019</v>
      </c>
      <c r="S320" s="3" t="str">
        <f t="shared" si="39"/>
        <v>lunes</v>
      </c>
      <c r="T320" t="str">
        <f t="shared" si="40"/>
        <v>00:48</v>
      </c>
      <c r="U320" t="str">
        <f t="shared" si="41"/>
        <v>03:59</v>
      </c>
      <c r="V320" s="4">
        <v>0.13263888888888889</v>
      </c>
      <c r="W320" s="4">
        <f t="shared" si="48"/>
        <v>0.13263888888888889</v>
      </c>
      <c r="X320" s="4"/>
      <c r="Y320" s="4" t="b">
        <f t="shared" si="42"/>
        <v>0</v>
      </c>
      <c r="Z320">
        <v>126</v>
      </c>
      <c r="AA320" s="4">
        <f t="shared" si="44"/>
        <v>8.7499999999999994E-2</v>
      </c>
      <c r="AB320" s="4">
        <f t="shared" si="45"/>
        <v>4.5138888888888895E-2</v>
      </c>
      <c r="AC320" t="str">
        <f t="shared" si="46"/>
        <v>COBRADO</v>
      </c>
      <c r="AD320" s="2">
        <f t="shared" si="43"/>
        <v>298.05</v>
      </c>
    </row>
    <row r="321" spans="1:30" x14ac:dyDescent="0.3">
      <c r="A321">
        <v>9</v>
      </c>
      <c r="B321" t="s">
        <v>347</v>
      </c>
      <c r="C321">
        <v>1</v>
      </c>
      <c r="D321" s="1">
        <v>45019.0625</v>
      </c>
      <c r="E321" s="1">
        <v>45019.178472222222</v>
      </c>
      <c r="F321" t="s">
        <v>9</v>
      </c>
      <c r="G321" t="s">
        <v>10</v>
      </c>
      <c r="H321" t="s">
        <v>621</v>
      </c>
      <c r="I321" s="2">
        <v>44.02</v>
      </c>
      <c r="J321" t="s">
        <v>11</v>
      </c>
      <c r="K321">
        <v>320</v>
      </c>
      <c r="L321" t="s">
        <v>622</v>
      </c>
      <c r="M321" t="s">
        <v>90</v>
      </c>
      <c r="N321" t="s">
        <v>103</v>
      </c>
      <c r="O321" t="s">
        <v>69</v>
      </c>
      <c r="Q321" s="2">
        <v>98</v>
      </c>
      <c r="R321" s="3">
        <v>45019</v>
      </c>
      <c r="S321" s="3" t="str">
        <f t="shared" si="39"/>
        <v>lunes</v>
      </c>
      <c r="T321" t="str">
        <f t="shared" si="40"/>
        <v>01:30</v>
      </c>
      <c r="U321" t="str">
        <f t="shared" si="41"/>
        <v>04:17</v>
      </c>
      <c r="V321" s="4">
        <v>0.11597222222222223</v>
      </c>
      <c r="W321" s="4">
        <f t="shared" si="48"/>
        <v>0.11597222222222223</v>
      </c>
      <c r="X321" s="4"/>
      <c r="Y321" s="4" t="b">
        <f t="shared" si="42"/>
        <v>0</v>
      </c>
      <c r="Z321">
        <v>130</v>
      </c>
      <c r="AA321" s="4">
        <f t="shared" si="44"/>
        <v>9.0277777777777776E-2</v>
      </c>
      <c r="AB321" s="4">
        <f t="shared" si="45"/>
        <v>2.569444444444445E-2</v>
      </c>
      <c r="AC321" t="str">
        <f t="shared" si="46"/>
        <v>COBRADO</v>
      </c>
      <c r="AD321" s="2">
        <f t="shared" si="43"/>
        <v>142.02000000000001</v>
      </c>
    </row>
    <row r="322" spans="1:30" x14ac:dyDescent="0.3">
      <c r="A322">
        <v>18</v>
      </c>
      <c r="B322" t="s">
        <v>348</v>
      </c>
      <c r="C322">
        <v>5</v>
      </c>
      <c r="D322" s="1">
        <v>45019.086111111108</v>
      </c>
      <c r="E322" s="1">
        <v>45019.179166666669</v>
      </c>
      <c r="F322" t="s">
        <v>13</v>
      </c>
      <c r="G322" t="s">
        <v>10</v>
      </c>
      <c r="H322" t="s">
        <v>620</v>
      </c>
      <c r="I322" s="2">
        <v>23.59</v>
      </c>
      <c r="J322" t="s">
        <v>19</v>
      </c>
      <c r="K322">
        <v>321</v>
      </c>
      <c r="L322" t="s">
        <v>33</v>
      </c>
      <c r="M322" t="s">
        <v>53</v>
      </c>
      <c r="N322" t="s">
        <v>103</v>
      </c>
      <c r="O322" t="s">
        <v>49</v>
      </c>
      <c r="Q322" s="2">
        <v>141</v>
      </c>
      <c r="R322" s="3">
        <v>45019</v>
      </c>
      <c r="S322" s="3" t="str">
        <f t="shared" ref="S322:S385" si="49">TEXT(R322,"dddd")</f>
        <v>lunes</v>
      </c>
      <c r="T322" t="str">
        <f t="shared" ref="T322:T385" si="50">TEXT(D322,"hh:mm")</f>
        <v>02:04</v>
      </c>
      <c r="U322" t="str">
        <f t="shared" ref="U322:U385" si="51">TEXT(E322,"hh:mm")</f>
        <v>04:18</v>
      </c>
      <c r="V322" s="4">
        <v>9.3055555555555558E-2</v>
      </c>
      <c r="W322" s="4">
        <f t="shared" si="48"/>
        <v>9.3055555555555558E-2</v>
      </c>
      <c r="X322" s="4"/>
      <c r="Y322" s="4" t="b">
        <f t="shared" ref="Y322:Y385" si="52">IF(J322="Ocupada",TRUE,FALSE)</f>
        <v>0</v>
      </c>
      <c r="Z322">
        <v>95</v>
      </c>
      <c r="AA322" s="4">
        <f t="shared" si="44"/>
        <v>6.5972222222222224E-2</v>
      </c>
      <c r="AB322" s="4">
        <f t="shared" si="45"/>
        <v>2.7083333333333334E-2</v>
      </c>
      <c r="AC322" t="str">
        <f t="shared" si="46"/>
        <v>COBRADO</v>
      </c>
      <c r="AD322" s="2">
        <f t="shared" ref="AD322:AD385" si="53">I322+Q322</f>
        <v>164.59</v>
      </c>
    </row>
    <row r="323" spans="1:30" x14ac:dyDescent="0.3">
      <c r="A323">
        <v>12</v>
      </c>
      <c r="B323" t="s">
        <v>349</v>
      </c>
      <c r="C323">
        <v>1</v>
      </c>
      <c r="D323" s="1">
        <v>45019.15347222222</v>
      </c>
      <c r="E323" s="1">
        <v>45019.240972222222</v>
      </c>
      <c r="F323" t="s">
        <v>18</v>
      </c>
      <c r="G323" t="s">
        <v>29</v>
      </c>
      <c r="H323" t="s">
        <v>620</v>
      </c>
      <c r="I323" s="2">
        <v>24.69</v>
      </c>
      <c r="J323" t="s">
        <v>32</v>
      </c>
      <c r="K323">
        <v>322</v>
      </c>
      <c r="L323" t="s">
        <v>55</v>
      </c>
      <c r="M323" t="s">
        <v>269</v>
      </c>
      <c r="N323" t="s">
        <v>51</v>
      </c>
      <c r="Q323" s="2">
        <v>85</v>
      </c>
      <c r="R323" s="3">
        <v>45019</v>
      </c>
      <c r="S323" s="3" t="str">
        <f t="shared" si="49"/>
        <v>lunes</v>
      </c>
      <c r="T323" t="str">
        <f t="shared" si="50"/>
        <v>03:41</v>
      </c>
      <c r="U323" t="str">
        <f t="shared" si="51"/>
        <v>05:47</v>
      </c>
      <c r="V323" s="4">
        <f>W323+X323</f>
        <v>9.7916666666666666E-2</v>
      </c>
      <c r="W323" s="4">
        <v>8.7499999999999994E-2</v>
      </c>
      <c r="X323" s="4">
        <v>1.0416666666666666E-2</v>
      </c>
      <c r="Y323" s="4" t="b">
        <f t="shared" si="52"/>
        <v>1</v>
      </c>
      <c r="Z323">
        <v>60</v>
      </c>
      <c r="AA323" s="4">
        <f t="shared" ref="AA323:AA386" si="54">Z323/1440</f>
        <v>4.1666666666666664E-2</v>
      </c>
      <c r="AB323" s="4">
        <f t="shared" ref="AB323:AB386" si="55">V323-AA323</f>
        <v>5.6250000000000001E-2</v>
      </c>
      <c r="AC323" t="str">
        <f t="shared" ref="AC323:AC386" si="56">IF(AB323=0,"NO COBRADO","COBRADO")</f>
        <v>COBRADO</v>
      </c>
      <c r="AD323" s="2">
        <f t="shared" si="53"/>
        <v>109.69</v>
      </c>
    </row>
    <row r="324" spans="1:30" x14ac:dyDescent="0.3">
      <c r="A324">
        <v>8</v>
      </c>
      <c r="B324" t="s">
        <v>350</v>
      </c>
      <c r="C324">
        <v>1</v>
      </c>
      <c r="D324" s="1">
        <v>45019.057638888888</v>
      </c>
      <c r="E324" s="1">
        <v>45019.179861111108</v>
      </c>
      <c r="F324" t="s">
        <v>24</v>
      </c>
      <c r="G324" t="s">
        <v>14</v>
      </c>
      <c r="H324" t="s">
        <v>15</v>
      </c>
      <c r="I324" s="2">
        <v>44.3</v>
      </c>
      <c r="J324" t="s">
        <v>19</v>
      </c>
      <c r="K324">
        <v>323</v>
      </c>
      <c r="L324" t="s">
        <v>61</v>
      </c>
      <c r="M324" t="s">
        <v>225</v>
      </c>
      <c r="N324" t="s">
        <v>70</v>
      </c>
      <c r="O324" t="s">
        <v>38</v>
      </c>
      <c r="P324" t="s">
        <v>56</v>
      </c>
      <c r="Q324" s="2">
        <v>208</v>
      </c>
      <c r="R324" s="3">
        <v>45019</v>
      </c>
      <c r="S324" s="3" t="str">
        <f t="shared" si="49"/>
        <v>lunes</v>
      </c>
      <c r="T324" t="str">
        <f t="shared" si="50"/>
        <v>01:23</v>
      </c>
      <c r="U324" t="str">
        <f t="shared" si="51"/>
        <v>04:19</v>
      </c>
      <c r="V324" s="4">
        <v>0.12222222222222222</v>
      </c>
      <c r="W324" s="4">
        <f>U324-T324</f>
        <v>0.12222222222222222</v>
      </c>
      <c r="X324" s="4"/>
      <c r="Y324" s="4" t="b">
        <f t="shared" si="52"/>
        <v>0</v>
      </c>
      <c r="Z324">
        <v>122</v>
      </c>
      <c r="AA324" s="4">
        <f t="shared" si="54"/>
        <v>8.4722222222222227E-2</v>
      </c>
      <c r="AB324" s="4">
        <f t="shared" si="55"/>
        <v>3.7499999999999992E-2</v>
      </c>
      <c r="AC324" t="str">
        <f t="shared" si="56"/>
        <v>COBRADO</v>
      </c>
      <c r="AD324" s="2">
        <f t="shared" si="53"/>
        <v>252.3</v>
      </c>
    </row>
    <row r="325" spans="1:30" x14ac:dyDescent="0.3">
      <c r="A325">
        <v>9</v>
      </c>
      <c r="B325" t="s">
        <v>351</v>
      </c>
      <c r="C325">
        <v>6</v>
      </c>
      <c r="D325" s="1">
        <v>45019.029861111114</v>
      </c>
      <c r="E325" s="1">
        <v>45019.07708333333</v>
      </c>
      <c r="F325" t="s">
        <v>13</v>
      </c>
      <c r="G325" t="s">
        <v>29</v>
      </c>
      <c r="H325" t="s">
        <v>620</v>
      </c>
      <c r="I325" s="2">
        <v>21.6</v>
      </c>
      <c r="J325" t="s">
        <v>19</v>
      </c>
      <c r="K325">
        <v>324</v>
      </c>
      <c r="L325" t="s">
        <v>623</v>
      </c>
      <c r="M325" t="s">
        <v>88</v>
      </c>
      <c r="N325" t="s">
        <v>84</v>
      </c>
      <c r="O325" t="s">
        <v>59</v>
      </c>
      <c r="Q325" s="2">
        <v>137</v>
      </c>
      <c r="R325" s="3">
        <v>45019</v>
      </c>
      <c r="S325" s="3" t="str">
        <f t="shared" si="49"/>
        <v>lunes</v>
      </c>
      <c r="T325" t="str">
        <f t="shared" si="50"/>
        <v>00:43</v>
      </c>
      <c r="U325" t="str">
        <f t="shared" si="51"/>
        <v>01:51</v>
      </c>
      <c r="V325" s="4">
        <v>4.7222222222222221E-2</v>
      </c>
      <c r="W325" s="4">
        <f>U325-T325</f>
        <v>4.7222222222222221E-2</v>
      </c>
      <c r="X325" s="4"/>
      <c r="Y325" s="4" t="b">
        <f t="shared" si="52"/>
        <v>0</v>
      </c>
      <c r="Z325">
        <v>90</v>
      </c>
      <c r="AA325" s="4">
        <f t="shared" si="54"/>
        <v>6.25E-2</v>
      </c>
      <c r="AB325" s="4">
        <v>0</v>
      </c>
      <c r="AC325" t="str">
        <f t="shared" si="56"/>
        <v>NO COBRADO</v>
      </c>
      <c r="AD325" s="2">
        <f t="shared" si="53"/>
        <v>158.6</v>
      </c>
    </row>
    <row r="326" spans="1:30" x14ac:dyDescent="0.3">
      <c r="A326">
        <v>18</v>
      </c>
      <c r="B326" t="s">
        <v>352</v>
      </c>
      <c r="C326">
        <v>1</v>
      </c>
      <c r="D326" s="1">
        <v>45019.041666666664</v>
      </c>
      <c r="E326" s="1">
        <v>45019.095833333333</v>
      </c>
      <c r="F326" t="s">
        <v>18</v>
      </c>
      <c r="G326" t="s">
        <v>10</v>
      </c>
      <c r="H326" t="s">
        <v>620</v>
      </c>
      <c r="I326" s="2">
        <v>32.5</v>
      </c>
      <c r="J326" t="s">
        <v>11</v>
      </c>
      <c r="K326">
        <v>325</v>
      </c>
      <c r="L326" t="s">
        <v>623</v>
      </c>
      <c r="M326" t="s">
        <v>90</v>
      </c>
      <c r="N326" t="s">
        <v>21</v>
      </c>
      <c r="O326" t="s">
        <v>44</v>
      </c>
      <c r="P326" t="s">
        <v>67</v>
      </c>
      <c r="Q326" s="2">
        <v>154</v>
      </c>
      <c r="R326" s="3">
        <v>45019</v>
      </c>
      <c r="S326" s="3" t="str">
        <f t="shared" si="49"/>
        <v>lunes</v>
      </c>
      <c r="T326" t="str">
        <f t="shared" si="50"/>
        <v>01:00</v>
      </c>
      <c r="U326" t="str">
        <f t="shared" si="51"/>
        <v>02:18</v>
      </c>
      <c r="V326" s="4">
        <v>5.4166666666666675E-2</v>
      </c>
      <c r="W326" s="4">
        <f>U326-T326</f>
        <v>5.4166666666666675E-2</v>
      </c>
      <c r="X326" s="4"/>
      <c r="Y326" s="4" t="b">
        <f t="shared" si="52"/>
        <v>0</v>
      </c>
      <c r="Z326">
        <v>71</v>
      </c>
      <c r="AA326" s="4">
        <f t="shared" si="54"/>
        <v>4.9305555555555554E-2</v>
      </c>
      <c r="AB326" s="4">
        <f t="shared" si="55"/>
        <v>4.8611111111111216E-3</v>
      </c>
      <c r="AC326" t="str">
        <f t="shared" si="56"/>
        <v>COBRADO</v>
      </c>
      <c r="AD326" s="2">
        <f t="shared" si="53"/>
        <v>186.5</v>
      </c>
    </row>
    <row r="327" spans="1:30" x14ac:dyDescent="0.3">
      <c r="A327">
        <v>14</v>
      </c>
      <c r="B327" t="s">
        <v>353</v>
      </c>
      <c r="C327">
        <v>4</v>
      </c>
      <c r="D327" s="1">
        <v>45020.068749999999</v>
      </c>
      <c r="E327" s="1">
        <v>45020.231944444444</v>
      </c>
      <c r="F327" t="s">
        <v>13</v>
      </c>
      <c r="G327" t="s">
        <v>14</v>
      </c>
      <c r="H327" t="s">
        <v>621</v>
      </c>
      <c r="I327" s="2">
        <v>13.85</v>
      </c>
      <c r="J327" t="s">
        <v>32</v>
      </c>
      <c r="K327">
        <v>326</v>
      </c>
      <c r="L327" t="s">
        <v>623</v>
      </c>
      <c r="M327" t="s">
        <v>30</v>
      </c>
      <c r="N327" t="s">
        <v>56</v>
      </c>
      <c r="O327" t="s">
        <v>35</v>
      </c>
      <c r="Q327" s="2">
        <v>81</v>
      </c>
      <c r="R327" s="3">
        <v>45020</v>
      </c>
      <c r="S327" s="3" t="str">
        <f t="shared" si="49"/>
        <v>martes</v>
      </c>
      <c r="T327" t="str">
        <f t="shared" si="50"/>
        <v>01:39</v>
      </c>
      <c r="U327" t="str">
        <f t="shared" si="51"/>
        <v>05:34</v>
      </c>
      <c r="V327" s="4">
        <f>W327+X327</f>
        <v>0.1736111111111111</v>
      </c>
      <c r="W327" s="4">
        <v>0.16319444444444445</v>
      </c>
      <c r="X327" s="4">
        <v>1.0416666666666666E-2</v>
      </c>
      <c r="Y327" s="4" t="b">
        <f t="shared" si="52"/>
        <v>1</v>
      </c>
      <c r="Z327">
        <v>91</v>
      </c>
      <c r="AA327" s="4">
        <f t="shared" si="54"/>
        <v>6.3194444444444442E-2</v>
      </c>
      <c r="AB327" s="4">
        <f t="shared" si="55"/>
        <v>0.11041666666666666</v>
      </c>
      <c r="AC327" t="str">
        <f t="shared" si="56"/>
        <v>COBRADO</v>
      </c>
      <c r="AD327" s="2">
        <f t="shared" si="53"/>
        <v>94.85</v>
      </c>
    </row>
    <row r="328" spans="1:30" x14ac:dyDescent="0.3">
      <c r="A328">
        <v>12</v>
      </c>
      <c r="B328" t="s">
        <v>250</v>
      </c>
      <c r="C328">
        <v>5</v>
      </c>
      <c r="D328" s="1">
        <v>45020.124305555553</v>
      </c>
      <c r="E328" s="1">
        <v>45020.191666666666</v>
      </c>
      <c r="F328" t="s">
        <v>24</v>
      </c>
      <c r="G328" t="s">
        <v>29</v>
      </c>
      <c r="H328" t="s">
        <v>620</v>
      </c>
      <c r="I328" s="2">
        <v>15.08</v>
      </c>
      <c r="J328" t="s">
        <v>11</v>
      </c>
      <c r="K328">
        <v>327</v>
      </c>
      <c r="L328" t="s">
        <v>16</v>
      </c>
      <c r="M328" t="s">
        <v>74</v>
      </c>
      <c r="N328" t="s">
        <v>56</v>
      </c>
      <c r="O328" t="s">
        <v>84</v>
      </c>
      <c r="Q328" s="2">
        <v>147</v>
      </c>
      <c r="R328" s="3">
        <v>45020</v>
      </c>
      <c r="S328" s="3" t="str">
        <f t="shared" si="49"/>
        <v>martes</v>
      </c>
      <c r="T328" t="str">
        <f t="shared" si="50"/>
        <v>02:59</v>
      </c>
      <c r="U328" t="str">
        <f t="shared" si="51"/>
        <v>04:36</v>
      </c>
      <c r="V328" s="4">
        <v>6.7361111111111122E-2</v>
      </c>
      <c r="W328" s="4">
        <f>U328-T328</f>
        <v>6.7361111111111122E-2</v>
      </c>
      <c r="X328" s="4"/>
      <c r="Y328" s="4" t="b">
        <f t="shared" si="52"/>
        <v>0</v>
      </c>
      <c r="Z328">
        <v>74</v>
      </c>
      <c r="AA328" s="4">
        <f t="shared" si="54"/>
        <v>5.1388888888888887E-2</v>
      </c>
      <c r="AB328" s="4">
        <f t="shared" si="55"/>
        <v>1.5972222222222235E-2</v>
      </c>
      <c r="AC328" t="str">
        <f t="shared" si="56"/>
        <v>COBRADO</v>
      </c>
      <c r="AD328" s="2">
        <f t="shared" si="53"/>
        <v>162.08000000000001</v>
      </c>
    </row>
    <row r="329" spans="1:30" x14ac:dyDescent="0.3">
      <c r="A329">
        <v>4</v>
      </c>
      <c r="B329" t="s">
        <v>354</v>
      </c>
      <c r="C329">
        <v>3</v>
      </c>
      <c r="D329" s="1">
        <v>45020.072222222225</v>
      </c>
      <c r="E329" s="1">
        <v>45020.171527777777</v>
      </c>
      <c r="F329" t="s">
        <v>18</v>
      </c>
      <c r="G329" t="s">
        <v>29</v>
      </c>
      <c r="H329" t="s">
        <v>620</v>
      </c>
      <c r="I329" s="2">
        <v>13.85</v>
      </c>
      <c r="J329" t="s">
        <v>11</v>
      </c>
      <c r="K329">
        <v>328</v>
      </c>
      <c r="L329" t="s">
        <v>61</v>
      </c>
      <c r="M329" t="s">
        <v>30</v>
      </c>
      <c r="Q329" s="2">
        <v>35</v>
      </c>
      <c r="R329" s="3">
        <v>45020</v>
      </c>
      <c r="S329" s="3" t="str">
        <f t="shared" si="49"/>
        <v>martes</v>
      </c>
      <c r="T329" t="str">
        <f t="shared" si="50"/>
        <v>01:44</v>
      </c>
      <c r="U329" t="str">
        <f t="shared" si="51"/>
        <v>04:07</v>
      </c>
      <c r="V329" s="4">
        <v>9.9305555555555564E-2</v>
      </c>
      <c r="W329" s="4">
        <f>U329-T329</f>
        <v>9.9305555555555564E-2</v>
      </c>
      <c r="X329" s="4"/>
      <c r="Y329" s="4" t="b">
        <f t="shared" si="52"/>
        <v>0</v>
      </c>
      <c r="Z329">
        <v>21</v>
      </c>
      <c r="AA329" s="4">
        <f t="shared" si="54"/>
        <v>1.4583333333333334E-2</v>
      </c>
      <c r="AB329" s="4">
        <f t="shared" si="55"/>
        <v>8.4722222222222227E-2</v>
      </c>
      <c r="AC329" t="str">
        <f t="shared" si="56"/>
        <v>COBRADO</v>
      </c>
      <c r="AD329" s="2">
        <f t="shared" si="53"/>
        <v>48.85</v>
      </c>
    </row>
    <row r="330" spans="1:30" x14ac:dyDescent="0.3">
      <c r="A330">
        <v>13</v>
      </c>
      <c r="B330" t="s">
        <v>355</v>
      </c>
      <c r="C330">
        <v>1</v>
      </c>
      <c r="D330" s="1">
        <v>45020.018055555556</v>
      </c>
      <c r="E330" s="1">
        <v>45020.111805555556</v>
      </c>
      <c r="F330" t="s">
        <v>18</v>
      </c>
      <c r="G330" t="s">
        <v>10</v>
      </c>
      <c r="H330" t="s">
        <v>620</v>
      </c>
      <c r="I330" s="2">
        <v>38.89</v>
      </c>
      <c r="J330" t="s">
        <v>32</v>
      </c>
      <c r="K330">
        <v>329</v>
      </c>
      <c r="L330" t="s">
        <v>37</v>
      </c>
      <c r="M330" t="s">
        <v>90</v>
      </c>
      <c r="N330" t="s">
        <v>58</v>
      </c>
      <c r="O330" t="s">
        <v>21</v>
      </c>
      <c r="P330" t="s">
        <v>49</v>
      </c>
      <c r="Q330" s="2">
        <v>207</v>
      </c>
      <c r="R330" s="3">
        <v>45020</v>
      </c>
      <c r="S330" s="3" t="str">
        <f t="shared" si="49"/>
        <v>martes</v>
      </c>
      <c r="T330" t="str">
        <f t="shared" si="50"/>
        <v>00:26</v>
      </c>
      <c r="U330" t="str">
        <f t="shared" si="51"/>
        <v>02:41</v>
      </c>
      <c r="V330" s="4">
        <f>W330+X330</f>
        <v>0.10416666666666667</v>
      </c>
      <c r="W330" s="4">
        <v>9.375E-2</v>
      </c>
      <c r="X330" s="4">
        <v>1.0416666666666666E-2</v>
      </c>
      <c r="Y330" s="4" t="b">
        <f t="shared" si="52"/>
        <v>1</v>
      </c>
      <c r="Z330">
        <v>139</v>
      </c>
      <c r="AA330" s="4">
        <f t="shared" si="54"/>
        <v>9.6527777777777782E-2</v>
      </c>
      <c r="AB330" s="4">
        <f t="shared" si="55"/>
        <v>7.6388888888888895E-3</v>
      </c>
      <c r="AC330" t="str">
        <f t="shared" si="56"/>
        <v>COBRADO</v>
      </c>
      <c r="AD330" s="2">
        <f t="shared" si="53"/>
        <v>245.89</v>
      </c>
    </row>
    <row r="331" spans="1:30" x14ac:dyDescent="0.3">
      <c r="A331">
        <v>10</v>
      </c>
      <c r="B331" t="s">
        <v>356</v>
      </c>
      <c r="C331">
        <v>6</v>
      </c>
      <c r="D331" s="1">
        <v>45020.076388888891</v>
      </c>
      <c r="E331" s="1">
        <v>45020.164583333331</v>
      </c>
      <c r="F331" t="s">
        <v>9</v>
      </c>
      <c r="G331" t="s">
        <v>14</v>
      </c>
      <c r="H331" t="s">
        <v>620</v>
      </c>
      <c r="I331" s="2">
        <v>32.17</v>
      </c>
      <c r="J331" t="s">
        <v>32</v>
      </c>
      <c r="K331">
        <v>330</v>
      </c>
      <c r="L331" t="s">
        <v>37</v>
      </c>
      <c r="M331" t="s">
        <v>144</v>
      </c>
      <c r="N331" t="s">
        <v>35</v>
      </c>
      <c r="O331" t="s">
        <v>49</v>
      </c>
      <c r="P331" t="s">
        <v>51</v>
      </c>
      <c r="Q331" s="2">
        <v>217</v>
      </c>
      <c r="R331" s="3">
        <v>45020</v>
      </c>
      <c r="S331" s="3" t="str">
        <f t="shared" si="49"/>
        <v>martes</v>
      </c>
      <c r="T331" t="str">
        <f t="shared" si="50"/>
        <v>01:50</v>
      </c>
      <c r="U331" t="str">
        <f t="shared" si="51"/>
        <v>03:57</v>
      </c>
      <c r="V331" s="4">
        <f>W331+X331</f>
        <v>9.8611111111111108E-2</v>
      </c>
      <c r="W331" s="4">
        <v>8.8194444444444436E-2</v>
      </c>
      <c r="X331" s="4">
        <v>1.0416666666666666E-2</v>
      </c>
      <c r="Y331" s="4" t="b">
        <f t="shared" si="52"/>
        <v>1</v>
      </c>
      <c r="Z331">
        <v>140</v>
      </c>
      <c r="AA331" s="4">
        <f t="shared" si="54"/>
        <v>9.7222222222222224E-2</v>
      </c>
      <c r="AB331" s="4">
        <f t="shared" si="55"/>
        <v>1.388888888888884E-3</v>
      </c>
      <c r="AC331" t="str">
        <f t="shared" si="56"/>
        <v>COBRADO</v>
      </c>
      <c r="AD331" s="2">
        <f t="shared" si="53"/>
        <v>249.17000000000002</v>
      </c>
    </row>
    <row r="332" spans="1:30" x14ac:dyDescent="0.3">
      <c r="A332">
        <v>20</v>
      </c>
      <c r="B332" t="s">
        <v>357</v>
      </c>
      <c r="C332">
        <v>3</v>
      </c>
      <c r="D332" s="1">
        <v>45020.129166666666</v>
      </c>
      <c r="E332" s="1">
        <v>45020.261805555558</v>
      </c>
      <c r="F332" t="s">
        <v>27</v>
      </c>
      <c r="G332" t="s">
        <v>29</v>
      </c>
      <c r="H332" t="s">
        <v>621</v>
      </c>
      <c r="I332" s="2">
        <v>36.61</v>
      </c>
      <c r="J332" t="s">
        <v>11</v>
      </c>
      <c r="K332">
        <v>331</v>
      </c>
      <c r="L332" t="s">
        <v>25</v>
      </c>
      <c r="M332" t="s">
        <v>134</v>
      </c>
      <c r="N332" t="s">
        <v>44</v>
      </c>
      <c r="O332" t="s">
        <v>38</v>
      </c>
      <c r="P332" t="s">
        <v>64</v>
      </c>
      <c r="Q332" s="2">
        <v>173</v>
      </c>
      <c r="R332" s="3">
        <v>45020</v>
      </c>
      <c r="S332" s="3" t="str">
        <f t="shared" si="49"/>
        <v>martes</v>
      </c>
      <c r="T332" t="str">
        <f t="shared" si="50"/>
        <v>03:06</v>
      </c>
      <c r="U332" t="str">
        <f t="shared" si="51"/>
        <v>06:17</v>
      </c>
      <c r="V332" s="4">
        <v>0.13263888888888889</v>
      </c>
      <c r="W332" s="4">
        <f t="shared" ref="W332:W343" si="57">U332-T332</f>
        <v>0.13263888888888889</v>
      </c>
      <c r="X332" s="4"/>
      <c r="Y332" s="4" t="b">
        <f t="shared" si="52"/>
        <v>0</v>
      </c>
      <c r="Z332">
        <v>121</v>
      </c>
      <c r="AA332" s="4">
        <f t="shared" si="54"/>
        <v>8.4027777777777785E-2</v>
      </c>
      <c r="AB332" s="4">
        <f t="shared" si="55"/>
        <v>4.8611111111111105E-2</v>
      </c>
      <c r="AC332" t="str">
        <f t="shared" si="56"/>
        <v>COBRADO</v>
      </c>
      <c r="AD332" s="2">
        <f t="shared" si="53"/>
        <v>209.61</v>
      </c>
    </row>
    <row r="333" spans="1:30" x14ac:dyDescent="0.3">
      <c r="A333">
        <v>6</v>
      </c>
      <c r="B333" t="s">
        <v>358</v>
      </c>
      <c r="C333">
        <v>1</v>
      </c>
      <c r="D333" s="1">
        <v>45020.009722222225</v>
      </c>
      <c r="E333" s="1">
        <v>45020.061805555553</v>
      </c>
      <c r="F333" t="s">
        <v>18</v>
      </c>
      <c r="G333" t="s">
        <v>10</v>
      </c>
      <c r="H333" t="s">
        <v>621</v>
      </c>
      <c r="I333" s="2">
        <v>25.21</v>
      </c>
      <c r="J333" t="s">
        <v>11</v>
      </c>
      <c r="K333">
        <v>332</v>
      </c>
      <c r="L333" t="s">
        <v>78</v>
      </c>
      <c r="M333" t="s">
        <v>62</v>
      </c>
      <c r="Q333" s="2">
        <v>120</v>
      </c>
      <c r="R333" s="3">
        <v>45020</v>
      </c>
      <c r="S333" s="3" t="str">
        <f t="shared" si="49"/>
        <v>martes</v>
      </c>
      <c r="T333" t="str">
        <f t="shared" si="50"/>
        <v>00:14</v>
      </c>
      <c r="U333" t="str">
        <f t="shared" si="51"/>
        <v>01:29</v>
      </c>
      <c r="V333" s="4">
        <v>5.2083333333333336E-2</v>
      </c>
      <c r="W333" s="4">
        <f t="shared" si="57"/>
        <v>5.2083333333333336E-2</v>
      </c>
      <c r="X333" s="4"/>
      <c r="Y333" s="4" t="b">
        <f t="shared" si="52"/>
        <v>0</v>
      </c>
      <c r="Z333">
        <v>17</v>
      </c>
      <c r="AA333" s="4">
        <f t="shared" si="54"/>
        <v>1.1805555555555555E-2</v>
      </c>
      <c r="AB333" s="4">
        <f t="shared" si="55"/>
        <v>4.027777777777778E-2</v>
      </c>
      <c r="AC333" t="str">
        <f t="shared" si="56"/>
        <v>COBRADO</v>
      </c>
      <c r="AD333" s="2">
        <f t="shared" si="53"/>
        <v>145.21</v>
      </c>
    </row>
    <row r="334" spans="1:30" x14ac:dyDescent="0.3">
      <c r="A334">
        <v>6</v>
      </c>
      <c r="B334" t="s">
        <v>359</v>
      </c>
      <c r="C334">
        <v>1</v>
      </c>
      <c r="D334" s="1">
        <v>45020.131944444445</v>
      </c>
      <c r="E334" s="1">
        <v>45020.186805555553</v>
      </c>
      <c r="F334" t="s">
        <v>27</v>
      </c>
      <c r="G334" t="s">
        <v>29</v>
      </c>
      <c r="H334" t="s">
        <v>620</v>
      </c>
      <c r="I334" s="2">
        <v>13.19</v>
      </c>
      <c r="J334" t="s">
        <v>19</v>
      </c>
      <c r="K334">
        <v>333</v>
      </c>
      <c r="L334" t="s">
        <v>25</v>
      </c>
      <c r="M334" t="s">
        <v>93</v>
      </c>
      <c r="N334" t="s">
        <v>56</v>
      </c>
      <c r="Q334" s="2">
        <v>72</v>
      </c>
      <c r="R334" s="3">
        <v>45020</v>
      </c>
      <c r="S334" s="3" t="str">
        <f t="shared" si="49"/>
        <v>martes</v>
      </c>
      <c r="T334" t="str">
        <f t="shared" si="50"/>
        <v>03:10</v>
      </c>
      <c r="U334" t="str">
        <f t="shared" si="51"/>
        <v>04:29</v>
      </c>
      <c r="V334" s="4">
        <v>5.486111111111111E-2</v>
      </c>
      <c r="W334" s="4">
        <f t="shared" si="57"/>
        <v>5.486111111111111E-2</v>
      </c>
      <c r="X334" s="4"/>
      <c r="Y334" s="4" t="b">
        <f t="shared" si="52"/>
        <v>0</v>
      </c>
      <c r="Z334">
        <v>61</v>
      </c>
      <c r="AA334" s="4">
        <f t="shared" si="54"/>
        <v>4.2361111111111113E-2</v>
      </c>
      <c r="AB334" s="4">
        <f t="shared" si="55"/>
        <v>1.2499999999999997E-2</v>
      </c>
      <c r="AC334" t="str">
        <f t="shared" si="56"/>
        <v>COBRADO</v>
      </c>
      <c r="AD334" s="2">
        <f t="shared" si="53"/>
        <v>85.19</v>
      </c>
    </row>
    <row r="335" spans="1:30" x14ac:dyDescent="0.3">
      <c r="A335">
        <v>12</v>
      </c>
      <c r="B335" t="s">
        <v>360</v>
      </c>
      <c r="C335">
        <v>4</v>
      </c>
      <c r="D335" s="1">
        <v>45020.118750000001</v>
      </c>
      <c r="E335" s="1">
        <v>45020.271527777775</v>
      </c>
      <c r="F335" t="s">
        <v>13</v>
      </c>
      <c r="G335" t="s">
        <v>14</v>
      </c>
      <c r="H335" t="s">
        <v>620</v>
      </c>
      <c r="I335" s="2">
        <v>17.5</v>
      </c>
      <c r="J335" t="s">
        <v>19</v>
      </c>
      <c r="K335">
        <v>334</v>
      </c>
      <c r="L335" t="s">
        <v>78</v>
      </c>
      <c r="M335" t="s">
        <v>90</v>
      </c>
      <c r="N335" t="s">
        <v>49</v>
      </c>
      <c r="O335" t="s">
        <v>38</v>
      </c>
      <c r="P335" t="s">
        <v>109</v>
      </c>
      <c r="Q335" s="2">
        <v>173</v>
      </c>
      <c r="R335" s="3">
        <v>45020</v>
      </c>
      <c r="S335" s="3" t="str">
        <f t="shared" si="49"/>
        <v>martes</v>
      </c>
      <c r="T335" t="str">
        <f t="shared" si="50"/>
        <v>02:51</v>
      </c>
      <c r="U335" t="str">
        <f t="shared" si="51"/>
        <v>06:31</v>
      </c>
      <c r="V335" s="4">
        <v>0.15277777777777776</v>
      </c>
      <c r="W335" s="4">
        <f t="shared" si="57"/>
        <v>0.15277777777777776</v>
      </c>
      <c r="X335" s="4"/>
      <c r="Y335" s="4" t="b">
        <f t="shared" si="52"/>
        <v>0</v>
      </c>
      <c r="Z335">
        <v>156</v>
      </c>
      <c r="AA335" s="4">
        <f t="shared" si="54"/>
        <v>0.10833333333333334</v>
      </c>
      <c r="AB335" s="4">
        <f t="shared" si="55"/>
        <v>4.4444444444444425E-2</v>
      </c>
      <c r="AC335" t="str">
        <f t="shared" si="56"/>
        <v>COBRADO</v>
      </c>
      <c r="AD335" s="2">
        <f t="shared" si="53"/>
        <v>190.5</v>
      </c>
    </row>
    <row r="336" spans="1:30" x14ac:dyDescent="0.3">
      <c r="A336">
        <v>14</v>
      </c>
      <c r="B336" t="s">
        <v>361</v>
      </c>
      <c r="C336">
        <v>3</v>
      </c>
      <c r="D336" s="1">
        <v>45020.080555555556</v>
      </c>
      <c r="E336" s="1">
        <v>45020.131249999999</v>
      </c>
      <c r="F336" t="s">
        <v>27</v>
      </c>
      <c r="G336" t="s">
        <v>10</v>
      </c>
      <c r="H336" t="s">
        <v>621</v>
      </c>
      <c r="I336" s="2">
        <v>41.56</v>
      </c>
      <c r="J336" t="s">
        <v>19</v>
      </c>
      <c r="K336">
        <v>335</v>
      </c>
      <c r="L336" t="s">
        <v>20</v>
      </c>
      <c r="M336" t="s">
        <v>88</v>
      </c>
      <c r="N336" t="s">
        <v>35</v>
      </c>
      <c r="Q336" s="2">
        <v>114</v>
      </c>
      <c r="R336" s="3">
        <v>45020</v>
      </c>
      <c r="S336" s="3" t="str">
        <f t="shared" si="49"/>
        <v>martes</v>
      </c>
      <c r="T336" t="str">
        <f t="shared" si="50"/>
        <v>01:56</v>
      </c>
      <c r="U336" t="str">
        <f t="shared" si="51"/>
        <v>03:09</v>
      </c>
      <c r="V336" s="4">
        <v>5.0694444444444445E-2</v>
      </c>
      <c r="W336" s="4">
        <f t="shared" si="57"/>
        <v>5.0694444444444445E-2</v>
      </c>
      <c r="X336" s="4"/>
      <c r="Y336" s="4" t="b">
        <f t="shared" si="52"/>
        <v>0</v>
      </c>
      <c r="Z336">
        <v>69</v>
      </c>
      <c r="AA336" s="4">
        <f t="shared" si="54"/>
        <v>4.791666666666667E-2</v>
      </c>
      <c r="AB336" s="4">
        <f t="shared" si="55"/>
        <v>2.7777777777777748E-3</v>
      </c>
      <c r="AC336" t="str">
        <f t="shared" si="56"/>
        <v>COBRADO</v>
      </c>
      <c r="AD336" s="2">
        <f t="shared" si="53"/>
        <v>155.56</v>
      </c>
    </row>
    <row r="337" spans="1:30" x14ac:dyDescent="0.3">
      <c r="A337">
        <v>4</v>
      </c>
      <c r="B337" t="s">
        <v>362</v>
      </c>
      <c r="C337">
        <v>5</v>
      </c>
      <c r="D337" s="1">
        <v>45020.065972222219</v>
      </c>
      <c r="E337" s="1">
        <v>45020.20208333333</v>
      </c>
      <c r="F337" t="s">
        <v>18</v>
      </c>
      <c r="G337" t="s">
        <v>29</v>
      </c>
      <c r="H337" t="s">
        <v>620</v>
      </c>
      <c r="I337" s="2">
        <v>17.93</v>
      </c>
      <c r="J337" t="s">
        <v>19</v>
      </c>
      <c r="K337">
        <v>336</v>
      </c>
      <c r="L337" t="s">
        <v>78</v>
      </c>
      <c r="M337" t="s">
        <v>90</v>
      </c>
      <c r="N337" t="s">
        <v>39</v>
      </c>
      <c r="O337" t="s">
        <v>59</v>
      </c>
      <c r="Q337" s="2">
        <v>158</v>
      </c>
      <c r="R337" s="3">
        <v>45020</v>
      </c>
      <c r="S337" s="3" t="str">
        <f t="shared" si="49"/>
        <v>martes</v>
      </c>
      <c r="T337" t="str">
        <f t="shared" si="50"/>
        <v>01:35</v>
      </c>
      <c r="U337" t="str">
        <f t="shared" si="51"/>
        <v>04:51</v>
      </c>
      <c r="V337" s="4">
        <v>0.13611111111111113</v>
      </c>
      <c r="W337" s="4">
        <f t="shared" si="57"/>
        <v>0.13611111111111113</v>
      </c>
      <c r="X337" s="4"/>
      <c r="Y337" s="4" t="b">
        <f t="shared" si="52"/>
        <v>0</v>
      </c>
      <c r="Z337">
        <v>65</v>
      </c>
      <c r="AA337" s="4">
        <f t="shared" si="54"/>
        <v>4.5138888888888888E-2</v>
      </c>
      <c r="AB337" s="4">
        <f t="shared" si="55"/>
        <v>9.0972222222222232E-2</v>
      </c>
      <c r="AC337" t="str">
        <f t="shared" si="56"/>
        <v>COBRADO</v>
      </c>
      <c r="AD337" s="2">
        <f t="shared" si="53"/>
        <v>175.93</v>
      </c>
    </row>
    <row r="338" spans="1:30" x14ac:dyDescent="0.3">
      <c r="A338">
        <v>11</v>
      </c>
      <c r="B338" t="s">
        <v>363</v>
      </c>
      <c r="C338">
        <v>2</v>
      </c>
      <c r="D338" s="1">
        <v>45020.068055555559</v>
      </c>
      <c r="E338" s="1">
        <v>45020.188194444447</v>
      </c>
      <c r="F338" t="s">
        <v>24</v>
      </c>
      <c r="G338" t="s">
        <v>29</v>
      </c>
      <c r="H338" t="s">
        <v>620</v>
      </c>
      <c r="I338" s="2">
        <v>19.28</v>
      </c>
      <c r="J338" t="s">
        <v>11</v>
      </c>
      <c r="K338">
        <v>337</v>
      </c>
      <c r="L338" t="s">
        <v>20</v>
      </c>
      <c r="M338" t="s">
        <v>180</v>
      </c>
      <c r="N338" t="s">
        <v>35</v>
      </c>
      <c r="Q338" s="2">
        <v>100</v>
      </c>
      <c r="R338" s="3">
        <v>45020</v>
      </c>
      <c r="S338" s="3" t="str">
        <f t="shared" si="49"/>
        <v>martes</v>
      </c>
      <c r="T338" t="str">
        <f t="shared" si="50"/>
        <v>01:38</v>
      </c>
      <c r="U338" t="str">
        <f t="shared" si="51"/>
        <v>04:31</v>
      </c>
      <c r="V338" s="4">
        <v>0.12013888888888889</v>
      </c>
      <c r="W338" s="4">
        <f t="shared" si="57"/>
        <v>0.12013888888888889</v>
      </c>
      <c r="X338" s="4"/>
      <c r="Y338" s="4" t="b">
        <f t="shared" si="52"/>
        <v>0</v>
      </c>
      <c r="Z338">
        <v>58</v>
      </c>
      <c r="AA338" s="4">
        <f t="shared" si="54"/>
        <v>4.027777777777778E-2</v>
      </c>
      <c r="AB338" s="4">
        <f t="shared" si="55"/>
        <v>7.9861111111111105E-2</v>
      </c>
      <c r="AC338" t="str">
        <f t="shared" si="56"/>
        <v>COBRADO</v>
      </c>
      <c r="AD338" s="2">
        <f t="shared" si="53"/>
        <v>119.28</v>
      </c>
    </row>
    <row r="339" spans="1:30" x14ac:dyDescent="0.3">
      <c r="A339">
        <v>18</v>
      </c>
      <c r="B339" t="s">
        <v>364</v>
      </c>
      <c r="C339">
        <v>2</v>
      </c>
      <c r="D339" s="1">
        <v>45020.022222222222</v>
      </c>
      <c r="E339" s="1">
        <v>45020.145833333336</v>
      </c>
      <c r="F339" t="s">
        <v>24</v>
      </c>
      <c r="G339" t="s">
        <v>10</v>
      </c>
      <c r="H339" t="s">
        <v>621</v>
      </c>
      <c r="I339" s="2">
        <v>30.62</v>
      </c>
      <c r="J339" t="s">
        <v>11</v>
      </c>
      <c r="K339">
        <v>338</v>
      </c>
      <c r="L339" t="s">
        <v>55</v>
      </c>
      <c r="M339" t="s">
        <v>74</v>
      </c>
      <c r="N339" t="s">
        <v>51</v>
      </c>
      <c r="O339" t="s">
        <v>67</v>
      </c>
      <c r="P339" t="s">
        <v>66</v>
      </c>
      <c r="Q339" s="2">
        <v>279</v>
      </c>
      <c r="R339" s="3">
        <v>45020</v>
      </c>
      <c r="S339" s="3" t="str">
        <f t="shared" si="49"/>
        <v>martes</v>
      </c>
      <c r="T339" t="str">
        <f t="shared" si="50"/>
        <v>00:32</v>
      </c>
      <c r="U339" t="str">
        <f t="shared" si="51"/>
        <v>03:30</v>
      </c>
      <c r="V339" s="4">
        <v>0.12361111111111112</v>
      </c>
      <c r="W339" s="4">
        <f t="shared" si="57"/>
        <v>0.12361111111111112</v>
      </c>
      <c r="X339" s="4"/>
      <c r="Y339" s="4" t="b">
        <f t="shared" si="52"/>
        <v>0</v>
      </c>
      <c r="Z339">
        <v>143</v>
      </c>
      <c r="AA339" s="4">
        <f t="shared" si="54"/>
        <v>9.930555555555555E-2</v>
      </c>
      <c r="AB339" s="4">
        <f t="shared" si="55"/>
        <v>2.4305555555555566E-2</v>
      </c>
      <c r="AC339" t="str">
        <f t="shared" si="56"/>
        <v>COBRADO</v>
      </c>
      <c r="AD339" s="2">
        <f t="shared" si="53"/>
        <v>309.62</v>
      </c>
    </row>
    <row r="340" spans="1:30" x14ac:dyDescent="0.3">
      <c r="A340">
        <v>13</v>
      </c>
      <c r="B340" t="s">
        <v>365</v>
      </c>
      <c r="C340">
        <v>2</v>
      </c>
      <c r="D340" s="1">
        <v>45020</v>
      </c>
      <c r="E340" s="1">
        <v>45020.084027777775</v>
      </c>
      <c r="F340" t="s">
        <v>9</v>
      </c>
      <c r="G340" t="s">
        <v>14</v>
      </c>
      <c r="H340" t="s">
        <v>621</v>
      </c>
      <c r="I340" s="2">
        <v>19.600000000000001</v>
      </c>
      <c r="J340" t="s">
        <v>11</v>
      </c>
      <c r="K340">
        <v>339</v>
      </c>
      <c r="L340" t="s">
        <v>623</v>
      </c>
      <c r="M340" t="s">
        <v>46</v>
      </c>
      <c r="N340" t="s">
        <v>49</v>
      </c>
      <c r="Q340" s="2">
        <v>104</v>
      </c>
      <c r="R340" s="3">
        <v>45020</v>
      </c>
      <c r="S340" s="3" t="str">
        <f t="shared" si="49"/>
        <v>martes</v>
      </c>
      <c r="T340" t="str">
        <f t="shared" si="50"/>
        <v>00:00</v>
      </c>
      <c r="U340" t="str">
        <f t="shared" si="51"/>
        <v>02:01</v>
      </c>
      <c r="V340" s="4">
        <v>8.4027777777777785E-2</v>
      </c>
      <c r="W340" s="4">
        <f t="shared" si="57"/>
        <v>8.4027777777777785E-2</v>
      </c>
      <c r="X340" s="4"/>
      <c r="Y340" s="4" t="b">
        <f t="shared" si="52"/>
        <v>0</v>
      </c>
      <c r="Z340">
        <v>46</v>
      </c>
      <c r="AA340" s="4">
        <f t="shared" si="54"/>
        <v>3.1944444444444442E-2</v>
      </c>
      <c r="AB340" s="4">
        <f t="shared" si="55"/>
        <v>5.2083333333333343E-2</v>
      </c>
      <c r="AC340" t="str">
        <f t="shared" si="56"/>
        <v>COBRADO</v>
      </c>
      <c r="AD340" s="2">
        <f t="shared" si="53"/>
        <v>123.6</v>
      </c>
    </row>
    <row r="341" spans="1:30" x14ac:dyDescent="0.3">
      <c r="A341">
        <v>15</v>
      </c>
      <c r="B341" t="s">
        <v>366</v>
      </c>
      <c r="C341">
        <v>1</v>
      </c>
      <c r="D341" s="1">
        <v>45020.05</v>
      </c>
      <c r="E341" s="1">
        <v>45020.193055555559</v>
      </c>
      <c r="F341" t="s">
        <v>9</v>
      </c>
      <c r="G341" t="s">
        <v>10</v>
      </c>
      <c r="H341" t="s">
        <v>620</v>
      </c>
      <c r="I341" s="2">
        <v>38.520000000000003</v>
      </c>
      <c r="J341" t="s">
        <v>19</v>
      </c>
      <c r="K341">
        <v>340</v>
      </c>
      <c r="L341" t="s">
        <v>622</v>
      </c>
      <c r="M341" t="s">
        <v>62</v>
      </c>
      <c r="N341" t="s">
        <v>35</v>
      </c>
      <c r="Q341" s="2">
        <v>164</v>
      </c>
      <c r="R341" s="3">
        <v>45020</v>
      </c>
      <c r="S341" s="3" t="str">
        <f t="shared" si="49"/>
        <v>martes</v>
      </c>
      <c r="T341" t="str">
        <f t="shared" si="50"/>
        <v>01:12</v>
      </c>
      <c r="U341" t="str">
        <f t="shared" si="51"/>
        <v>04:38</v>
      </c>
      <c r="V341" s="4">
        <v>0.14305555555555555</v>
      </c>
      <c r="W341" s="4">
        <f t="shared" si="57"/>
        <v>0.14305555555555555</v>
      </c>
      <c r="X341" s="4"/>
      <c r="Y341" s="4" t="b">
        <f t="shared" si="52"/>
        <v>0</v>
      </c>
      <c r="Z341">
        <v>91</v>
      </c>
      <c r="AA341" s="4">
        <f t="shared" si="54"/>
        <v>6.3194444444444442E-2</v>
      </c>
      <c r="AB341" s="4">
        <f t="shared" si="55"/>
        <v>7.9861111111111105E-2</v>
      </c>
      <c r="AC341" t="str">
        <f t="shared" si="56"/>
        <v>COBRADO</v>
      </c>
      <c r="AD341" s="2">
        <f t="shared" si="53"/>
        <v>202.52</v>
      </c>
    </row>
    <row r="342" spans="1:30" x14ac:dyDescent="0.3">
      <c r="A342">
        <v>14</v>
      </c>
      <c r="B342" t="s">
        <v>367</v>
      </c>
      <c r="C342">
        <v>5</v>
      </c>
      <c r="D342" s="1">
        <v>45020.086805555555</v>
      </c>
      <c r="E342" s="1">
        <v>45020.179861111108</v>
      </c>
      <c r="F342" t="s">
        <v>9</v>
      </c>
      <c r="G342" t="s">
        <v>14</v>
      </c>
      <c r="H342" t="s">
        <v>620</v>
      </c>
      <c r="I342" s="2">
        <v>47.05</v>
      </c>
      <c r="J342" t="s">
        <v>19</v>
      </c>
      <c r="K342">
        <v>341</v>
      </c>
      <c r="L342" t="s">
        <v>623</v>
      </c>
      <c r="M342" t="s">
        <v>53</v>
      </c>
      <c r="N342" t="s">
        <v>103</v>
      </c>
      <c r="O342" t="s">
        <v>44</v>
      </c>
      <c r="Q342" s="2">
        <v>177</v>
      </c>
      <c r="R342" s="3">
        <v>45020</v>
      </c>
      <c r="S342" s="3" t="str">
        <f t="shared" si="49"/>
        <v>martes</v>
      </c>
      <c r="T342" t="str">
        <f t="shared" si="50"/>
        <v>02:05</v>
      </c>
      <c r="U342" t="str">
        <f t="shared" si="51"/>
        <v>04:19</v>
      </c>
      <c r="V342" s="4">
        <v>9.3055555555555558E-2</v>
      </c>
      <c r="W342" s="4">
        <f t="shared" si="57"/>
        <v>9.3055555555555558E-2</v>
      </c>
      <c r="X342" s="4"/>
      <c r="Y342" s="4" t="b">
        <f t="shared" si="52"/>
        <v>0</v>
      </c>
      <c r="Z342">
        <v>88</v>
      </c>
      <c r="AA342" s="4">
        <f t="shared" si="54"/>
        <v>6.1111111111111109E-2</v>
      </c>
      <c r="AB342" s="4">
        <f t="shared" si="55"/>
        <v>3.1944444444444449E-2</v>
      </c>
      <c r="AC342" t="str">
        <f t="shared" si="56"/>
        <v>COBRADO</v>
      </c>
      <c r="AD342" s="2">
        <f t="shared" si="53"/>
        <v>224.05</v>
      </c>
    </row>
    <row r="343" spans="1:30" x14ac:dyDescent="0.3">
      <c r="A343">
        <v>19</v>
      </c>
      <c r="B343" t="s">
        <v>368</v>
      </c>
      <c r="C343">
        <v>5</v>
      </c>
      <c r="D343" s="1">
        <v>45020.104166666664</v>
      </c>
      <c r="E343" s="1">
        <v>45020.257638888892</v>
      </c>
      <c r="F343" t="s">
        <v>9</v>
      </c>
      <c r="G343" t="s">
        <v>14</v>
      </c>
      <c r="H343" t="s">
        <v>620</v>
      </c>
      <c r="I343" s="2">
        <v>20.059999999999999</v>
      </c>
      <c r="J343" t="s">
        <v>19</v>
      </c>
      <c r="K343">
        <v>342</v>
      </c>
      <c r="L343" t="s">
        <v>37</v>
      </c>
      <c r="M343" t="s">
        <v>222</v>
      </c>
      <c r="N343" t="s">
        <v>35</v>
      </c>
      <c r="Q343" s="2">
        <v>102</v>
      </c>
      <c r="R343" s="3">
        <v>45020</v>
      </c>
      <c r="S343" s="3" t="str">
        <f t="shared" si="49"/>
        <v>martes</v>
      </c>
      <c r="T343" t="str">
        <f t="shared" si="50"/>
        <v>02:30</v>
      </c>
      <c r="U343" t="str">
        <f t="shared" si="51"/>
        <v>06:11</v>
      </c>
      <c r="V343" s="4">
        <v>0.15347222222222218</v>
      </c>
      <c r="W343" s="4">
        <f t="shared" si="57"/>
        <v>0.15347222222222218</v>
      </c>
      <c r="X343" s="4"/>
      <c r="Y343" s="4" t="b">
        <f t="shared" si="52"/>
        <v>0</v>
      </c>
      <c r="Z343">
        <v>54</v>
      </c>
      <c r="AA343" s="4">
        <f t="shared" si="54"/>
        <v>3.7499999999999999E-2</v>
      </c>
      <c r="AB343" s="4">
        <f t="shared" si="55"/>
        <v>0.11597222222222217</v>
      </c>
      <c r="AC343" t="str">
        <f t="shared" si="56"/>
        <v>COBRADO</v>
      </c>
      <c r="AD343" s="2">
        <f t="shared" si="53"/>
        <v>122.06</v>
      </c>
    </row>
    <row r="344" spans="1:30" x14ac:dyDescent="0.3">
      <c r="A344">
        <v>12</v>
      </c>
      <c r="B344" t="s">
        <v>369</v>
      </c>
      <c r="C344">
        <v>1</v>
      </c>
      <c r="D344" s="1">
        <v>45020.163888888892</v>
      </c>
      <c r="E344" s="1">
        <v>45020.239583333336</v>
      </c>
      <c r="F344" t="s">
        <v>24</v>
      </c>
      <c r="G344" t="s">
        <v>10</v>
      </c>
      <c r="H344" t="s">
        <v>620</v>
      </c>
      <c r="I344" s="2">
        <v>23.01</v>
      </c>
      <c r="J344" t="s">
        <v>32</v>
      </c>
      <c r="K344">
        <v>343</v>
      </c>
      <c r="L344" t="s">
        <v>623</v>
      </c>
      <c r="M344" t="s">
        <v>74</v>
      </c>
      <c r="N344" t="s">
        <v>49</v>
      </c>
      <c r="Q344" s="2">
        <v>137</v>
      </c>
      <c r="R344" s="3">
        <v>45020</v>
      </c>
      <c r="S344" s="3" t="str">
        <f t="shared" si="49"/>
        <v>martes</v>
      </c>
      <c r="T344" t="str">
        <f t="shared" si="50"/>
        <v>03:56</v>
      </c>
      <c r="U344" t="str">
        <f t="shared" si="51"/>
        <v>05:45</v>
      </c>
      <c r="V344" s="4">
        <f>W344+X344</f>
        <v>8.6111111111111124E-2</v>
      </c>
      <c r="W344" s="4">
        <v>7.5694444444444453E-2</v>
      </c>
      <c r="X344" s="4">
        <v>1.0416666666666666E-2</v>
      </c>
      <c r="Y344" s="4" t="b">
        <f t="shared" si="52"/>
        <v>1</v>
      </c>
      <c r="Z344">
        <v>101</v>
      </c>
      <c r="AA344" s="4">
        <f t="shared" si="54"/>
        <v>7.013888888888889E-2</v>
      </c>
      <c r="AB344" s="4">
        <f t="shared" si="55"/>
        <v>1.5972222222222235E-2</v>
      </c>
      <c r="AC344" t="str">
        <f t="shared" si="56"/>
        <v>COBRADO</v>
      </c>
      <c r="AD344" s="2">
        <f t="shared" si="53"/>
        <v>160.01</v>
      </c>
    </row>
    <row r="345" spans="1:30" x14ac:dyDescent="0.3">
      <c r="A345">
        <v>15</v>
      </c>
      <c r="B345" t="s">
        <v>370</v>
      </c>
      <c r="C345">
        <v>3</v>
      </c>
      <c r="D345" s="1">
        <v>45020.031944444447</v>
      </c>
      <c r="E345" s="1">
        <v>45020.086111111108</v>
      </c>
      <c r="F345" t="s">
        <v>18</v>
      </c>
      <c r="G345" t="s">
        <v>10</v>
      </c>
      <c r="H345" t="s">
        <v>620</v>
      </c>
      <c r="I345" s="2">
        <v>33.01</v>
      </c>
      <c r="J345" t="s">
        <v>32</v>
      </c>
      <c r="K345">
        <v>344</v>
      </c>
      <c r="L345" t="s">
        <v>61</v>
      </c>
      <c r="M345" t="s">
        <v>30</v>
      </c>
      <c r="N345" t="s">
        <v>21</v>
      </c>
      <c r="O345" t="s">
        <v>67</v>
      </c>
      <c r="P345" t="s">
        <v>103</v>
      </c>
      <c r="Q345" s="2">
        <v>183</v>
      </c>
      <c r="R345" s="3">
        <v>45020</v>
      </c>
      <c r="S345" s="3" t="str">
        <f t="shared" si="49"/>
        <v>martes</v>
      </c>
      <c r="T345" t="str">
        <f t="shared" si="50"/>
        <v>00:46</v>
      </c>
      <c r="U345" t="str">
        <f t="shared" si="51"/>
        <v>02:04</v>
      </c>
      <c r="V345" s="4">
        <f>W345+X345</f>
        <v>6.458333333333334E-2</v>
      </c>
      <c r="W345" s="4">
        <v>5.4166666666666669E-2</v>
      </c>
      <c r="X345" s="4">
        <v>1.0416666666666666E-2</v>
      </c>
      <c r="Y345" s="4" t="b">
        <f t="shared" si="52"/>
        <v>1</v>
      </c>
      <c r="Z345">
        <v>86</v>
      </c>
      <c r="AA345" s="4">
        <f t="shared" si="54"/>
        <v>5.9722222222222225E-2</v>
      </c>
      <c r="AB345" s="4">
        <f t="shared" si="55"/>
        <v>4.8611111111111147E-3</v>
      </c>
      <c r="AC345" t="str">
        <f t="shared" si="56"/>
        <v>COBRADO</v>
      </c>
      <c r="AD345" s="2">
        <f t="shared" si="53"/>
        <v>216.01</v>
      </c>
    </row>
    <row r="346" spans="1:30" x14ac:dyDescent="0.3">
      <c r="A346">
        <v>16</v>
      </c>
      <c r="B346" t="s">
        <v>371</v>
      </c>
      <c r="C346">
        <v>3</v>
      </c>
      <c r="D346" s="1">
        <v>45020.054166666669</v>
      </c>
      <c r="E346" s="1">
        <v>45020.179861111108</v>
      </c>
      <c r="F346" t="s">
        <v>27</v>
      </c>
      <c r="G346" t="s">
        <v>10</v>
      </c>
      <c r="H346" t="s">
        <v>620</v>
      </c>
      <c r="I346" s="2">
        <v>13.98</v>
      </c>
      <c r="J346" t="s">
        <v>32</v>
      </c>
      <c r="K346">
        <v>345</v>
      </c>
      <c r="L346" t="s">
        <v>61</v>
      </c>
      <c r="M346" t="s">
        <v>134</v>
      </c>
      <c r="Q346" s="2">
        <v>38</v>
      </c>
      <c r="R346" s="3">
        <v>45020</v>
      </c>
      <c r="S346" s="3" t="str">
        <f t="shared" si="49"/>
        <v>martes</v>
      </c>
      <c r="T346" t="str">
        <f t="shared" si="50"/>
        <v>01:18</v>
      </c>
      <c r="U346" t="str">
        <f t="shared" si="51"/>
        <v>04:19</v>
      </c>
      <c r="V346" s="4">
        <f>W346+X346</f>
        <v>0.1361111111111111</v>
      </c>
      <c r="W346" s="4">
        <v>0.12569444444444444</v>
      </c>
      <c r="X346" s="4">
        <v>1.0416666666666666E-2</v>
      </c>
      <c r="Y346" s="4" t="b">
        <f t="shared" si="52"/>
        <v>1</v>
      </c>
      <c r="Z346">
        <v>18</v>
      </c>
      <c r="AA346" s="4">
        <f t="shared" si="54"/>
        <v>1.2500000000000001E-2</v>
      </c>
      <c r="AB346" s="4">
        <f t="shared" si="55"/>
        <v>0.1236111111111111</v>
      </c>
      <c r="AC346" t="str">
        <f t="shared" si="56"/>
        <v>COBRADO</v>
      </c>
      <c r="AD346" s="2">
        <f t="shared" si="53"/>
        <v>51.980000000000004</v>
      </c>
    </row>
    <row r="347" spans="1:30" x14ac:dyDescent="0.3">
      <c r="A347">
        <v>1</v>
      </c>
      <c r="B347" t="s">
        <v>372</v>
      </c>
      <c r="C347">
        <v>5</v>
      </c>
      <c r="D347" s="1">
        <v>45020.027777777781</v>
      </c>
      <c r="E347" s="1">
        <v>45020.163888888892</v>
      </c>
      <c r="F347" t="s">
        <v>24</v>
      </c>
      <c r="G347" t="s">
        <v>10</v>
      </c>
      <c r="H347" t="s">
        <v>621</v>
      </c>
      <c r="I347" s="2">
        <v>35.93</v>
      </c>
      <c r="J347" t="s">
        <v>11</v>
      </c>
      <c r="K347">
        <v>346</v>
      </c>
      <c r="L347" t="s">
        <v>78</v>
      </c>
      <c r="M347" t="s">
        <v>93</v>
      </c>
      <c r="Q347" s="2">
        <v>72</v>
      </c>
      <c r="R347" s="3">
        <v>45020</v>
      </c>
      <c r="S347" s="3" t="str">
        <f t="shared" si="49"/>
        <v>martes</v>
      </c>
      <c r="T347" t="str">
        <f t="shared" si="50"/>
        <v>00:40</v>
      </c>
      <c r="U347" t="str">
        <f t="shared" si="51"/>
        <v>03:56</v>
      </c>
      <c r="V347" s="4">
        <v>0.13611111111111113</v>
      </c>
      <c r="W347" s="4">
        <f>U347-T347</f>
        <v>0.13611111111111113</v>
      </c>
      <c r="X347" s="4"/>
      <c r="Y347" s="4" t="b">
        <f t="shared" si="52"/>
        <v>0</v>
      </c>
      <c r="Z347">
        <v>22</v>
      </c>
      <c r="AA347" s="4">
        <f t="shared" si="54"/>
        <v>1.5277777777777777E-2</v>
      </c>
      <c r="AB347" s="4">
        <f t="shared" si="55"/>
        <v>0.12083333333333335</v>
      </c>
      <c r="AC347" t="str">
        <f t="shared" si="56"/>
        <v>COBRADO</v>
      </c>
      <c r="AD347" s="2">
        <f t="shared" si="53"/>
        <v>107.93</v>
      </c>
    </row>
    <row r="348" spans="1:30" x14ac:dyDescent="0.3">
      <c r="A348">
        <v>7</v>
      </c>
      <c r="B348" t="s">
        <v>373</v>
      </c>
      <c r="C348">
        <v>4</v>
      </c>
      <c r="D348" s="1">
        <v>45020.075694444444</v>
      </c>
      <c r="E348" s="1">
        <v>45020.19027777778</v>
      </c>
      <c r="F348" t="s">
        <v>27</v>
      </c>
      <c r="G348" t="s">
        <v>10</v>
      </c>
      <c r="H348" t="s">
        <v>620</v>
      </c>
      <c r="I348" s="2">
        <v>48.52</v>
      </c>
      <c r="J348" t="s">
        <v>11</v>
      </c>
      <c r="K348">
        <v>347</v>
      </c>
      <c r="L348" t="s">
        <v>61</v>
      </c>
      <c r="M348" t="s">
        <v>30</v>
      </c>
      <c r="Q348" s="2">
        <v>70</v>
      </c>
      <c r="R348" s="3">
        <v>45020</v>
      </c>
      <c r="S348" s="3" t="str">
        <f t="shared" si="49"/>
        <v>martes</v>
      </c>
      <c r="T348" t="str">
        <f t="shared" si="50"/>
        <v>01:49</v>
      </c>
      <c r="U348" t="str">
        <f t="shared" si="51"/>
        <v>04:34</v>
      </c>
      <c r="V348" s="4">
        <v>0.11458333333333333</v>
      </c>
      <c r="W348" s="4">
        <f>U348-T348</f>
        <v>0.11458333333333333</v>
      </c>
      <c r="X348" s="4"/>
      <c r="Y348" s="4" t="b">
        <f t="shared" si="52"/>
        <v>0</v>
      </c>
      <c r="Z348">
        <v>44</v>
      </c>
      <c r="AA348" s="4">
        <f t="shared" si="54"/>
        <v>3.0555555555555555E-2</v>
      </c>
      <c r="AB348" s="4">
        <f t="shared" si="55"/>
        <v>8.4027777777777771E-2</v>
      </c>
      <c r="AC348" t="str">
        <f t="shared" si="56"/>
        <v>COBRADO</v>
      </c>
      <c r="AD348" s="2">
        <f t="shared" si="53"/>
        <v>118.52000000000001</v>
      </c>
    </row>
    <row r="349" spans="1:30" x14ac:dyDescent="0.3">
      <c r="A349">
        <v>16</v>
      </c>
      <c r="B349" t="s">
        <v>374</v>
      </c>
      <c r="C349">
        <v>2</v>
      </c>
      <c r="D349" s="1">
        <v>45020.053472222222</v>
      </c>
      <c r="E349" s="1">
        <v>45020.207638888889</v>
      </c>
      <c r="F349" t="s">
        <v>18</v>
      </c>
      <c r="G349" t="s">
        <v>10</v>
      </c>
      <c r="H349" t="s">
        <v>620</v>
      </c>
      <c r="I349" s="2">
        <v>30.78</v>
      </c>
      <c r="J349" t="s">
        <v>32</v>
      </c>
      <c r="K349">
        <v>348</v>
      </c>
      <c r="L349" t="s">
        <v>25</v>
      </c>
      <c r="M349" t="s">
        <v>177</v>
      </c>
      <c r="N349" t="s">
        <v>66</v>
      </c>
      <c r="Q349" s="2">
        <v>86</v>
      </c>
      <c r="R349" s="3">
        <v>45020</v>
      </c>
      <c r="S349" s="3" t="str">
        <f t="shared" si="49"/>
        <v>martes</v>
      </c>
      <c r="T349" t="str">
        <f t="shared" si="50"/>
        <v>01:17</v>
      </c>
      <c r="U349" t="str">
        <f t="shared" si="51"/>
        <v>04:59</v>
      </c>
      <c r="V349" s="4">
        <f>W349+X349</f>
        <v>0.16458333333333333</v>
      </c>
      <c r="W349" s="4">
        <v>0.15416666666666667</v>
      </c>
      <c r="X349" s="4">
        <v>1.0416666666666666E-2</v>
      </c>
      <c r="Y349" s="4" t="b">
        <f t="shared" si="52"/>
        <v>1</v>
      </c>
      <c r="Z349">
        <v>88</v>
      </c>
      <c r="AA349" s="4">
        <f t="shared" si="54"/>
        <v>6.1111111111111109E-2</v>
      </c>
      <c r="AB349" s="4">
        <f t="shared" si="55"/>
        <v>0.10347222222222222</v>
      </c>
      <c r="AC349" t="str">
        <f t="shared" si="56"/>
        <v>COBRADO</v>
      </c>
      <c r="AD349" s="2">
        <f t="shared" si="53"/>
        <v>116.78</v>
      </c>
    </row>
    <row r="350" spans="1:30" x14ac:dyDescent="0.3">
      <c r="A350">
        <v>13</v>
      </c>
      <c r="B350" t="s">
        <v>375</v>
      </c>
      <c r="C350">
        <v>1</v>
      </c>
      <c r="D350" s="1">
        <v>45020.158333333333</v>
      </c>
      <c r="E350" s="1">
        <v>45020.313194444447</v>
      </c>
      <c r="F350" t="s">
        <v>24</v>
      </c>
      <c r="G350" t="s">
        <v>14</v>
      </c>
      <c r="H350" t="s">
        <v>620</v>
      </c>
      <c r="I350" s="2">
        <v>40.630000000000003</v>
      </c>
      <c r="J350" t="s">
        <v>32</v>
      </c>
      <c r="K350">
        <v>349</v>
      </c>
      <c r="L350" t="s">
        <v>20</v>
      </c>
      <c r="M350" t="s">
        <v>88</v>
      </c>
      <c r="N350" t="s">
        <v>39</v>
      </c>
      <c r="O350" t="s">
        <v>44</v>
      </c>
      <c r="Q350" s="2">
        <v>152</v>
      </c>
      <c r="R350" s="3">
        <v>45020</v>
      </c>
      <c r="S350" s="3" t="str">
        <f t="shared" si="49"/>
        <v>martes</v>
      </c>
      <c r="T350" t="str">
        <f t="shared" si="50"/>
        <v>03:48</v>
      </c>
      <c r="U350" t="str">
        <f t="shared" si="51"/>
        <v>07:31</v>
      </c>
      <c r="V350" s="4">
        <f>W350+X350</f>
        <v>0.16527777777777777</v>
      </c>
      <c r="W350" s="4">
        <v>0.15486111111111112</v>
      </c>
      <c r="X350" s="4">
        <v>1.0416666666666666E-2</v>
      </c>
      <c r="Y350" s="4" t="b">
        <f t="shared" si="52"/>
        <v>1</v>
      </c>
      <c r="Z350">
        <v>85</v>
      </c>
      <c r="AA350" s="4">
        <f t="shared" si="54"/>
        <v>5.9027777777777776E-2</v>
      </c>
      <c r="AB350" s="4">
        <f t="shared" si="55"/>
        <v>0.10625</v>
      </c>
      <c r="AC350" t="str">
        <f t="shared" si="56"/>
        <v>COBRADO</v>
      </c>
      <c r="AD350" s="2">
        <f t="shared" si="53"/>
        <v>192.63</v>
      </c>
    </row>
    <row r="351" spans="1:30" x14ac:dyDescent="0.3">
      <c r="A351">
        <v>2</v>
      </c>
      <c r="B351" t="s">
        <v>376</v>
      </c>
      <c r="C351">
        <v>6</v>
      </c>
      <c r="D351" s="1">
        <v>45020.024305555555</v>
      </c>
      <c r="E351" s="1">
        <v>45020.124305555553</v>
      </c>
      <c r="F351" t="s">
        <v>24</v>
      </c>
      <c r="G351" t="s">
        <v>14</v>
      </c>
      <c r="H351" t="s">
        <v>621</v>
      </c>
      <c r="I351" s="2">
        <v>36.21</v>
      </c>
      <c r="J351" t="s">
        <v>11</v>
      </c>
      <c r="K351">
        <v>350</v>
      </c>
      <c r="L351" t="s">
        <v>16</v>
      </c>
      <c r="M351" t="s">
        <v>138</v>
      </c>
      <c r="N351" t="s">
        <v>84</v>
      </c>
      <c r="Q351" s="2">
        <v>143</v>
      </c>
      <c r="R351" s="3">
        <v>45020</v>
      </c>
      <c r="S351" s="3" t="str">
        <f t="shared" si="49"/>
        <v>martes</v>
      </c>
      <c r="T351" t="str">
        <f t="shared" si="50"/>
        <v>00:35</v>
      </c>
      <c r="U351" t="str">
        <f t="shared" si="51"/>
        <v>02:59</v>
      </c>
      <c r="V351" s="4">
        <v>0.1</v>
      </c>
      <c r="W351" s="4">
        <f>U351-T351</f>
        <v>0.1</v>
      </c>
      <c r="X351" s="4"/>
      <c r="Y351" s="4" t="b">
        <f t="shared" si="52"/>
        <v>0</v>
      </c>
      <c r="Z351">
        <v>109</v>
      </c>
      <c r="AA351" s="4">
        <f t="shared" si="54"/>
        <v>7.5694444444444439E-2</v>
      </c>
      <c r="AB351" s="4">
        <f t="shared" si="55"/>
        <v>2.4305555555555566E-2</v>
      </c>
      <c r="AC351" t="str">
        <f t="shared" si="56"/>
        <v>COBRADO</v>
      </c>
      <c r="AD351" s="2">
        <f t="shared" si="53"/>
        <v>179.21</v>
      </c>
    </row>
    <row r="352" spans="1:30" x14ac:dyDescent="0.3">
      <c r="A352">
        <v>1</v>
      </c>
      <c r="B352" t="s">
        <v>377</v>
      </c>
      <c r="C352">
        <v>6</v>
      </c>
      <c r="D352" s="1">
        <v>45020.161111111112</v>
      </c>
      <c r="E352" s="1">
        <v>45020.256249999999</v>
      </c>
      <c r="F352" t="s">
        <v>13</v>
      </c>
      <c r="G352" t="s">
        <v>14</v>
      </c>
      <c r="H352" t="s">
        <v>620</v>
      </c>
      <c r="I352" s="2">
        <v>48.93</v>
      </c>
      <c r="J352" t="s">
        <v>19</v>
      </c>
      <c r="K352">
        <v>351</v>
      </c>
      <c r="L352" t="s">
        <v>20</v>
      </c>
      <c r="M352" t="s">
        <v>269</v>
      </c>
      <c r="N352" t="s">
        <v>44</v>
      </c>
      <c r="Q352" s="2">
        <v>201</v>
      </c>
      <c r="R352" s="3">
        <v>45020</v>
      </c>
      <c r="S352" s="3" t="str">
        <f t="shared" si="49"/>
        <v>martes</v>
      </c>
      <c r="T352" t="str">
        <f t="shared" si="50"/>
        <v>03:52</v>
      </c>
      <c r="U352" t="str">
        <f t="shared" si="51"/>
        <v>06:09</v>
      </c>
      <c r="V352" s="4">
        <v>9.5138888888888856E-2</v>
      </c>
      <c r="W352" s="4">
        <f>U352-T352</f>
        <v>9.5138888888888856E-2</v>
      </c>
      <c r="X352" s="4"/>
      <c r="Y352" s="4" t="b">
        <f t="shared" si="52"/>
        <v>0</v>
      </c>
      <c r="Z352">
        <v>25</v>
      </c>
      <c r="AA352" s="4">
        <f t="shared" si="54"/>
        <v>1.7361111111111112E-2</v>
      </c>
      <c r="AB352" s="4">
        <f t="shared" si="55"/>
        <v>7.7777777777777751E-2</v>
      </c>
      <c r="AC352" t="str">
        <f t="shared" si="56"/>
        <v>COBRADO</v>
      </c>
      <c r="AD352" s="2">
        <f t="shared" si="53"/>
        <v>249.93</v>
      </c>
    </row>
    <row r="353" spans="1:30" x14ac:dyDescent="0.3">
      <c r="A353">
        <v>1</v>
      </c>
      <c r="B353" t="s">
        <v>47</v>
      </c>
      <c r="C353">
        <v>3</v>
      </c>
      <c r="D353" s="1">
        <v>45020.011805555558</v>
      </c>
      <c r="E353" s="1">
        <v>45020.120138888888</v>
      </c>
      <c r="F353" t="s">
        <v>9</v>
      </c>
      <c r="G353" t="s">
        <v>14</v>
      </c>
      <c r="H353" t="s">
        <v>15</v>
      </c>
      <c r="I353" s="2">
        <v>17.55</v>
      </c>
      <c r="J353" t="s">
        <v>11</v>
      </c>
      <c r="K353">
        <v>352</v>
      </c>
      <c r="L353" t="s">
        <v>25</v>
      </c>
      <c r="M353" t="s">
        <v>283</v>
      </c>
      <c r="Q353" s="2">
        <v>99</v>
      </c>
      <c r="R353" s="3">
        <v>45020</v>
      </c>
      <c r="S353" s="3" t="str">
        <f t="shared" si="49"/>
        <v>martes</v>
      </c>
      <c r="T353" t="str">
        <f t="shared" si="50"/>
        <v>00:17</v>
      </c>
      <c r="U353" t="str">
        <f t="shared" si="51"/>
        <v>02:53</v>
      </c>
      <c r="V353" s="4">
        <v>0.10833333333333334</v>
      </c>
      <c r="W353" s="4">
        <f>U353-T353</f>
        <v>0.10833333333333334</v>
      </c>
      <c r="X353" s="4"/>
      <c r="Y353" s="4" t="b">
        <f t="shared" si="52"/>
        <v>0</v>
      </c>
      <c r="Z353">
        <v>7</v>
      </c>
      <c r="AA353" s="4">
        <f t="shared" si="54"/>
        <v>4.8611111111111112E-3</v>
      </c>
      <c r="AB353" s="4">
        <f t="shared" si="55"/>
        <v>0.10347222222222223</v>
      </c>
      <c r="AC353" t="str">
        <f t="shared" si="56"/>
        <v>COBRADO</v>
      </c>
      <c r="AD353" s="2">
        <f t="shared" si="53"/>
        <v>116.55</v>
      </c>
    </row>
    <row r="354" spans="1:30" x14ac:dyDescent="0.3">
      <c r="A354">
        <v>7</v>
      </c>
      <c r="B354" t="s">
        <v>378</v>
      </c>
      <c r="C354">
        <v>5</v>
      </c>
      <c r="D354" s="1">
        <v>45020.156944444447</v>
      </c>
      <c r="E354" s="1">
        <v>45020.316666666666</v>
      </c>
      <c r="F354" t="s">
        <v>24</v>
      </c>
      <c r="G354" t="s">
        <v>29</v>
      </c>
      <c r="H354" t="s">
        <v>620</v>
      </c>
      <c r="I354" s="2">
        <v>27.37</v>
      </c>
      <c r="J354" t="s">
        <v>11</v>
      </c>
      <c r="K354">
        <v>353</v>
      </c>
      <c r="L354" t="s">
        <v>20</v>
      </c>
      <c r="M354" t="s">
        <v>225</v>
      </c>
      <c r="N354" t="s">
        <v>109</v>
      </c>
      <c r="O354" t="s">
        <v>44</v>
      </c>
      <c r="P354" t="s">
        <v>69</v>
      </c>
      <c r="Q354" s="2">
        <v>212</v>
      </c>
      <c r="R354" s="3">
        <v>45020</v>
      </c>
      <c r="S354" s="3" t="str">
        <f t="shared" si="49"/>
        <v>martes</v>
      </c>
      <c r="T354" t="str">
        <f t="shared" si="50"/>
        <v>03:46</v>
      </c>
      <c r="U354" t="str">
        <f t="shared" si="51"/>
        <v>07:36</v>
      </c>
      <c r="V354" s="4">
        <v>0.15972222222222221</v>
      </c>
      <c r="W354" s="4">
        <f>U354-T354</f>
        <v>0.15972222222222221</v>
      </c>
      <c r="X354" s="4"/>
      <c r="Y354" s="4" t="b">
        <f t="shared" si="52"/>
        <v>0</v>
      </c>
      <c r="Z354">
        <v>128</v>
      </c>
      <c r="AA354" s="4">
        <f t="shared" si="54"/>
        <v>8.8888888888888892E-2</v>
      </c>
      <c r="AB354" s="4">
        <f t="shared" si="55"/>
        <v>7.0833333333333318E-2</v>
      </c>
      <c r="AC354" t="str">
        <f t="shared" si="56"/>
        <v>COBRADO</v>
      </c>
      <c r="AD354" s="2">
        <f t="shared" si="53"/>
        <v>239.37</v>
      </c>
    </row>
    <row r="355" spans="1:30" x14ac:dyDescent="0.3">
      <c r="A355">
        <v>12</v>
      </c>
      <c r="B355" t="s">
        <v>379</v>
      </c>
      <c r="C355">
        <v>6</v>
      </c>
      <c r="D355" s="1">
        <v>45020.018055555556</v>
      </c>
      <c r="E355" s="1">
        <v>45020.14166666667</v>
      </c>
      <c r="F355" t="s">
        <v>24</v>
      </c>
      <c r="G355" t="s">
        <v>14</v>
      </c>
      <c r="H355" t="s">
        <v>620</v>
      </c>
      <c r="I355" s="2">
        <v>29.58</v>
      </c>
      <c r="J355" t="s">
        <v>32</v>
      </c>
      <c r="K355">
        <v>354</v>
      </c>
      <c r="L355" t="s">
        <v>25</v>
      </c>
      <c r="M355" t="s">
        <v>134</v>
      </c>
      <c r="N355" t="s">
        <v>67</v>
      </c>
      <c r="O355" t="s">
        <v>56</v>
      </c>
      <c r="P355" t="s">
        <v>38</v>
      </c>
      <c r="Q355" s="2">
        <v>181</v>
      </c>
      <c r="R355" s="3">
        <v>45020</v>
      </c>
      <c r="S355" s="3" t="str">
        <f t="shared" si="49"/>
        <v>martes</v>
      </c>
      <c r="T355" t="str">
        <f t="shared" si="50"/>
        <v>00:26</v>
      </c>
      <c r="U355" t="str">
        <f t="shared" si="51"/>
        <v>03:24</v>
      </c>
      <c r="V355" s="4">
        <f>W355+X355</f>
        <v>0.13402777777777777</v>
      </c>
      <c r="W355" s="4">
        <v>0.12361111111111112</v>
      </c>
      <c r="X355" s="4">
        <v>1.0416666666666666E-2</v>
      </c>
      <c r="Y355" s="4" t="b">
        <f t="shared" si="52"/>
        <v>1</v>
      </c>
      <c r="Z355">
        <v>137</v>
      </c>
      <c r="AA355" s="4">
        <f t="shared" si="54"/>
        <v>9.5138888888888884E-2</v>
      </c>
      <c r="AB355" s="4">
        <f t="shared" si="55"/>
        <v>3.888888888888889E-2</v>
      </c>
      <c r="AC355" t="str">
        <f t="shared" si="56"/>
        <v>COBRADO</v>
      </c>
      <c r="AD355" s="2">
        <f t="shared" si="53"/>
        <v>210.57999999999998</v>
      </c>
    </row>
    <row r="356" spans="1:30" x14ac:dyDescent="0.3">
      <c r="A356">
        <v>4</v>
      </c>
      <c r="B356" t="s">
        <v>174</v>
      </c>
      <c r="C356">
        <v>4</v>
      </c>
      <c r="D356" s="1">
        <v>45020.070138888892</v>
      </c>
      <c r="E356" s="1">
        <v>45020.213194444441</v>
      </c>
      <c r="F356" t="s">
        <v>24</v>
      </c>
      <c r="G356" t="s">
        <v>14</v>
      </c>
      <c r="H356" t="s">
        <v>620</v>
      </c>
      <c r="I356" s="2">
        <v>30.53</v>
      </c>
      <c r="J356" t="s">
        <v>11</v>
      </c>
      <c r="K356">
        <v>355</v>
      </c>
      <c r="L356" t="s">
        <v>622</v>
      </c>
      <c r="M356" t="s">
        <v>177</v>
      </c>
      <c r="Q356" s="2">
        <v>26</v>
      </c>
      <c r="R356" s="3">
        <v>45020</v>
      </c>
      <c r="S356" s="3" t="str">
        <f t="shared" si="49"/>
        <v>martes</v>
      </c>
      <c r="T356" t="str">
        <f t="shared" si="50"/>
        <v>01:41</v>
      </c>
      <c r="U356" t="str">
        <f t="shared" si="51"/>
        <v>05:07</v>
      </c>
      <c r="V356" s="4">
        <v>0.14305555555555555</v>
      </c>
      <c r="W356" s="4">
        <f>U356-T356</f>
        <v>0.14305555555555555</v>
      </c>
      <c r="X356" s="4"/>
      <c r="Y356" s="4" t="b">
        <f t="shared" si="52"/>
        <v>0</v>
      </c>
      <c r="Z356">
        <v>7</v>
      </c>
      <c r="AA356" s="4">
        <f t="shared" si="54"/>
        <v>4.8611111111111112E-3</v>
      </c>
      <c r="AB356" s="4">
        <f t="shared" si="55"/>
        <v>0.13819444444444443</v>
      </c>
      <c r="AC356" t="str">
        <f t="shared" si="56"/>
        <v>COBRADO</v>
      </c>
      <c r="AD356" s="2">
        <f t="shared" si="53"/>
        <v>56.53</v>
      </c>
    </row>
    <row r="357" spans="1:30" x14ac:dyDescent="0.3">
      <c r="A357">
        <v>1</v>
      </c>
      <c r="B357" t="s">
        <v>380</v>
      </c>
      <c r="C357">
        <v>1</v>
      </c>
      <c r="D357" s="1">
        <v>45020.008333333331</v>
      </c>
      <c r="E357" s="1">
        <v>45020.095833333333</v>
      </c>
      <c r="F357" t="s">
        <v>9</v>
      </c>
      <c r="G357" t="s">
        <v>14</v>
      </c>
      <c r="H357" t="s">
        <v>620</v>
      </c>
      <c r="I357" s="2">
        <v>28.92</v>
      </c>
      <c r="J357" t="s">
        <v>32</v>
      </c>
      <c r="K357">
        <v>356</v>
      </c>
      <c r="L357" t="s">
        <v>20</v>
      </c>
      <c r="M357" t="s">
        <v>99</v>
      </c>
      <c r="Q357" s="2">
        <v>36</v>
      </c>
      <c r="R357" s="3">
        <v>45020</v>
      </c>
      <c r="S357" s="3" t="str">
        <f t="shared" si="49"/>
        <v>martes</v>
      </c>
      <c r="T357" t="str">
        <f t="shared" si="50"/>
        <v>00:12</v>
      </c>
      <c r="U357" t="str">
        <f t="shared" si="51"/>
        <v>02:18</v>
      </c>
      <c r="V357" s="4">
        <f>W357+X357</f>
        <v>9.791666666666668E-2</v>
      </c>
      <c r="W357" s="4">
        <v>8.7500000000000008E-2</v>
      </c>
      <c r="X357" s="4">
        <v>1.0416666666666666E-2</v>
      </c>
      <c r="Y357" s="4" t="b">
        <f t="shared" si="52"/>
        <v>1</v>
      </c>
      <c r="Z357">
        <v>7</v>
      </c>
      <c r="AA357" s="4">
        <f t="shared" si="54"/>
        <v>4.8611111111111112E-3</v>
      </c>
      <c r="AB357" s="4">
        <f t="shared" si="55"/>
        <v>9.3055555555555572E-2</v>
      </c>
      <c r="AC357" t="str">
        <f t="shared" si="56"/>
        <v>COBRADO</v>
      </c>
      <c r="AD357" s="2">
        <f t="shared" si="53"/>
        <v>64.92</v>
      </c>
    </row>
    <row r="358" spans="1:30" x14ac:dyDescent="0.3">
      <c r="A358">
        <v>17</v>
      </c>
      <c r="B358" t="s">
        <v>381</v>
      </c>
      <c r="C358">
        <v>2</v>
      </c>
      <c r="D358" s="1">
        <v>45020.054861111108</v>
      </c>
      <c r="E358" s="1">
        <v>45020.18472222222</v>
      </c>
      <c r="F358" t="s">
        <v>9</v>
      </c>
      <c r="G358" t="s">
        <v>14</v>
      </c>
      <c r="H358" t="s">
        <v>621</v>
      </c>
      <c r="I358" s="2">
        <v>26.87</v>
      </c>
      <c r="J358" t="s">
        <v>32</v>
      </c>
      <c r="K358">
        <v>357</v>
      </c>
      <c r="L358" t="s">
        <v>61</v>
      </c>
      <c r="M358" t="s">
        <v>144</v>
      </c>
      <c r="N358" t="s">
        <v>66</v>
      </c>
      <c r="O358" t="s">
        <v>84</v>
      </c>
      <c r="P358" t="s">
        <v>103</v>
      </c>
      <c r="Q358" s="2">
        <v>168</v>
      </c>
      <c r="R358" s="3">
        <v>45020</v>
      </c>
      <c r="S358" s="3" t="str">
        <f t="shared" si="49"/>
        <v>martes</v>
      </c>
      <c r="T358" t="str">
        <f t="shared" si="50"/>
        <v>01:19</v>
      </c>
      <c r="U358" t="str">
        <f t="shared" si="51"/>
        <v>04:26</v>
      </c>
      <c r="V358" s="4">
        <f>W358+X358</f>
        <v>0.14027777777777778</v>
      </c>
      <c r="W358" s="4">
        <v>0.12986111111111112</v>
      </c>
      <c r="X358" s="4">
        <v>1.0416666666666666E-2</v>
      </c>
      <c r="Y358" s="4" t="b">
        <f t="shared" si="52"/>
        <v>1</v>
      </c>
      <c r="Z358">
        <v>96</v>
      </c>
      <c r="AA358" s="4">
        <f t="shared" si="54"/>
        <v>6.6666666666666666E-2</v>
      </c>
      <c r="AB358" s="4">
        <f t="shared" si="55"/>
        <v>7.3611111111111113E-2</v>
      </c>
      <c r="AC358" t="str">
        <f t="shared" si="56"/>
        <v>COBRADO</v>
      </c>
      <c r="AD358" s="2">
        <f t="shared" si="53"/>
        <v>194.87</v>
      </c>
    </row>
    <row r="359" spans="1:30" x14ac:dyDescent="0.3">
      <c r="A359">
        <v>13</v>
      </c>
      <c r="B359" t="s">
        <v>319</v>
      </c>
      <c r="C359">
        <v>5</v>
      </c>
      <c r="D359" s="1">
        <v>45020.109027777777</v>
      </c>
      <c r="E359" s="1">
        <v>45020.247916666667</v>
      </c>
      <c r="F359" t="s">
        <v>24</v>
      </c>
      <c r="G359" t="s">
        <v>29</v>
      </c>
      <c r="H359" t="s">
        <v>620</v>
      </c>
      <c r="I359" s="2">
        <v>42.1</v>
      </c>
      <c r="J359" t="s">
        <v>11</v>
      </c>
      <c r="K359">
        <v>358</v>
      </c>
      <c r="L359" t="s">
        <v>41</v>
      </c>
      <c r="M359" t="s">
        <v>177</v>
      </c>
      <c r="N359" t="s">
        <v>56</v>
      </c>
      <c r="O359" t="s">
        <v>66</v>
      </c>
      <c r="Q359" s="2">
        <v>166</v>
      </c>
      <c r="R359" s="3">
        <v>45020</v>
      </c>
      <c r="S359" s="3" t="str">
        <f t="shared" si="49"/>
        <v>martes</v>
      </c>
      <c r="T359" t="str">
        <f t="shared" si="50"/>
        <v>02:37</v>
      </c>
      <c r="U359" t="str">
        <f t="shared" si="51"/>
        <v>05:57</v>
      </c>
      <c r="V359" s="4">
        <v>0.1388888888888889</v>
      </c>
      <c r="W359" s="4">
        <f>U359-T359</f>
        <v>0.1388888888888889</v>
      </c>
      <c r="X359" s="4"/>
      <c r="Y359" s="4" t="b">
        <f t="shared" si="52"/>
        <v>0</v>
      </c>
      <c r="Z359">
        <v>152</v>
      </c>
      <c r="AA359" s="4">
        <f t="shared" si="54"/>
        <v>0.10555555555555556</v>
      </c>
      <c r="AB359" s="4">
        <f t="shared" si="55"/>
        <v>3.333333333333334E-2</v>
      </c>
      <c r="AC359" t="str">
        <f t="shared" si="56"/>
        <v>COBRADO</v>
      </c>
      <c r="AD359" s="2">
        <f t="shared" si="53"/>
        <v>208.1</v>
      </c>
    </row>
    <row r="360" spans="1:30" x14ac:dyDescent="0.3">
      <c r="A360">
        <v>11</v>
      </c>
      <c r="B360" t="s">
        <v>166</v>
      </c>
      <c r="C360">
        <v>2</v>
      </c>
      <c r="D360" s="1">
        <v>45020.02847222222</v>
      </c>
      <c r="E360" s="1">
        <v>45020.173611111109</v>
      </c>
      <c r="F360" t="s">
        <v>18</v>
      </c>
      <c r="G360" t="s">
        <v>10</v>
      </c>
      <c r="H360" t="s">
        <v>620</v>
      </c>
      <c r="I360" s="2">
        <v>12.2</v>
      </c>
      <c r="J360" t="s">
        <v>11</v>
      </c>
      <c r="K360">
        <v>359</v>
      </c>
      <c r="L360" t="s">
        <v>623</v>
      </c>
      <c r="M360" t="s">
        <v>225</v>
      </c>
      <c r="N360" t="s">
        <v>35</v>
      </c>
      <c r="O360" t="s">
        <v>70</v>
      </c>
      <c r="P360" t="s">
        <v>59</v>
      </c>
      <c r="Q360" s="2">
        <v>190</v>
      </c>
      <c r="R360" s="3">
        <v>45020</v>
      </c>
      <c r="S360" s="3" t="str">
        <f t="shared" si="49"/>
        <v>martes</v>
      </c>
      <c r="T360" t="str">
        <f t="shared" si="50"/>
        <v>00:41</v>
      </c>
      <c r="U360" t="str">
        <f t="shared" si="51"/>
        <v>04:10</v>
      </c>
      <c r="V360" s="4">
        <v>0.14513888888888887</v>
      </c>
      <c r="W360" s="4">
        <f>U360-T360</f>
        <v>0.14513888888888887</v>
      </c>
      <c r="X360" s="4"/>
      <c r="Y360" s="4" t="b">
        <f t="shared" si="52"/>
        <v>0</v>
      </c>
      <c r="Z360">
        <v>145</v>
      </c>
      <c r="AA360" s="4">
        <f t="shared" si="54"/>
        <v>0.10069444444444445</v>
      </c>
      <c r="AB360" s="4">
        <f t="shared" si="55"/>
        <v>4.4444444444444425E-2</v>
      </c>
      <c r="AC360" t="str">
        <f t="shared" si="56"/>
        <v>COBRADO</v>
      </c>
      <c r="AD360" s="2">
        <f t="shared" si="53"/>
        <v>202.2</v>
      </c>
    </row>
    <row r="361" spans="1:30" x14ac:dyDescent="0.3">
      <c r="A361">
        <v>16</v>
      </c>
      <c r="B361" t="s">
        <v>382</v>
      </c>
      <c r="C361">
        <v>3</v>
      </c>
      <c r="D361" s="1">
        <v>45020.048611111109</v>
      </c>
      <c r="E361" s="1">
        <v>45020.206944444442</v>
      </c>
      <c r="F361" t="s">
        <v>9</v>
      </c>
      <c r="G361" t="s">
        <v>10</v>
      </c>
      <c r="H361" t="s">
        <v>620</v>
      </c>
      <c r="I361" s="2">
        <v>39.26</v>
      </c>
      <c r="J361" t="s">
        <v>32</v>
      </c>
      <c r="K361">
        <v>360</v>
      </c>
      <c r="L361" t="s">
        <v>623</v>
      </c>
      <c r="M361" t="s">
        <v>90</v>
      </c>
      <c r="N361" t="s">
        <v>109</v>
      </c>
      <c r="O361" t="s">
        <v>59</v>
      </c>
      <c r="P361" t="s">
        <v>67</v>
      </c>
      <c r="Q361" s="2">
        <v>233</v>
      </c>
      <c r="R361" s="3">
        <v>45020</v>
      </c>
      <c r="S361" s="3" t="str">
        <f t="shared" si="49"/>
        <v>martes</v>
      </c>
      <c r="T361" t="str">
        <f t="shared" si="50"/>
        <v>01:10</v>
      </c>
      <c r="U361" t="str">
        <f t="shared" si="51"/>
        <v>04:58</v>
      </c>
      <c r="V361" s="4">
        <f>W361+X361</f>
        <v>0.16874999999999998</v>
      </c>
      <c r="W361" s="4">
        <v>0.15833333333333333</v>
      </c>
      <c r="X361" s="4">
        <v>1.0416666666666666E-2</v>
      </c>
      <c r="Y361" s="4" t="b">
        <f t="shared" si="52"/>
        <v>1</v>
      </c>
      <c r="Z361">
        <v>159</v>
      </c>
      <c r="AA361" s="4">
        <f t="shared" si="54"/>
        <v>0.11041666666666666</v>
      </c>
      <c r="AB361" s="4">
        <f t="shared" si="55"/>
        <v>5.833333333333332E-2</v>
      </c>
      <c r="AC361" t="str">
        <f t="shared" si="56"/>
        <v>COBRADO</v>
      </c>
      <c r="AD361" s="2">
        <f t="shared" si="53"/>
        <v>272.26</v>
      </c>
    </row>
    <row r="362" spans="1:30" x14ac:dyDescent="0.3">
      <c r="A362">
        <v>16</v>
      </c>
      <c r="B362" t="s">
        <v>383</v>
      </c>
      <c r="C362">
        <v>1</v>
      </c>
      <c r="D362" s="1">
        <v>45020.078472222223</v>
      </c>
      <c r="E362" s="1">
        <v>45020.227777777778</v>
      </c>
      <c r="F362" t="s">
        <v>18</v>
      </c>
      <c r="G362" t="s">
        <v>29</v>
      </c>
      <c r="H362" t="s">
        <v>15</v>
      </c>
      <c r="I362" s="2">
        <v>41.73</v>
      </c>
      <c r="J362" t="s">
        <v>19</v>
      </c>
      <c r="K362">
        <v>361</v>
      </c>
      <c r="L362" t="s">
        <v>16</v>
      </c>
      <c r="M362" t="s">
        <v>46</v>
      </c>
      <c r="N362" t="s">
        <v>38</v>
      </c>
      <c r="Q362" s="2">
        <v>101</v>
      </c>
      <c r="R362" s="3">
        <v>45020</v>
      </c>
      <c r="S362" s="3" t="str">
        <f t="shared" si="49"/>
        <v>martes</v>
      </c>
      <c r="T362" t="str">
        <f t="shared" si="50"/>
        <v>01:53</v>
      </c>
      <c r="U362" t="str">
        <f t="shared" si="51"/>
        <v>05:28</v>
      </c>
      <c r="V362" s="4">
        <v>0.14930555555555555</v>
      </c>
      <c r="W362" s="4">
        <f>U362-T362</f>
        <v>0.14930555555555555</v>
      </c>
      <c r="X362" s="4"/>
      <c r="Y362" s="4" t="b">
        <f t="shared" si="52"/>
        <v>0</v>
      </c>
      <c r="Z362">
        <v>112</v>
      </c>
      <c r="AA362" s="4">
        <f t="shared" si="54"/>
        <v>7.7777777777777779E-2</v>
      </c>
      <c r="AB362" s="4">
        <f t="shared" si="55"/>
        <v>7.1527777777777773E-2</v>
      </c>
      <c r="AC362" t="str">
        <f t="shared" si="56"/>
        <v>COBRADO</v>
      </c>
      <c r="AD362" s="2">
        <f t="shared" si="53"/>
        <v>142.72999999999999</v>
      </c>
    </row>
    <row r="363" spans="1:30" x14ac:dyDescent="0.3">
      <c r="A363">
        <v>15</v>
      </c>
      <c r="B363" t="s">
        <v>234</v>
      </c>
      <c r="C363">
        <v>2</v>
      </c>
      <c r="D363" s="1">
        <v>45020.085416666669</v>
      </c>
      <c r="E363" s="1">
        <v>45020.249305555553</v>
      </c>
      <c r="F363" t="s">
        <v>13</v>
      </c>
      <c r="G363" t="s">
        <v>10</v>
      </c>
      <c r="H363" t="s">
        <v>620</v>
      </c>
      <c r="I363" s="2">
        <v>47.21</v>
      </c>
      <c r="J363" t="s">
        <v>19</v>
      </c>
      <c r="K363">
        <v>362</v>
      </c>
      <c r="L363" t="s">
        <v>41</v>
      </c>
      <c r="M363" t="s">
        <v>168</v>
      </c>
      <c r="N363" t="s">
        <v>38</v>
      </c>
      <c r="O363" t="s">
        <v>56</v>
      </c>
      <c r="Q363" s="2">
        <v>62</v>
      </c>
      <c r="R363" s="3">
        <v>45020</v>
      </c>
      <c r="S363" s="3" t="str">
        <f t="shared" si="49"/>
        <v>martes</v>
      </c>
      <c r="T363" t="str">
        <f t="shared" si="50"/>
        <v>02:03</v>
      </c>
      <c r="U363" t="str">
        <f t="shared" si="51"/>
        <v>05:59</v>
      </c>
      <c r="V363" s="4">
        <v>0.16388888888888889</v>
      </c>
      <c r="W363" s="4">
        <f>U363-T363</f>
        <v>0.16388888888888889</v>
      </c>
      <c r="X363" s="4"/>
      <c r="Y363" s="4" t="b">
        <f t="shared" si="52"/>
        <v>0</v>
      </c>
      <c r="Z363">
        <v>123</v>
      </c>
      <c r="AA363" s="4">
        <f t="shared" si="54"/>
        <v>8.5416666666666669E-2</v>
      </c>
      <c r="AB363" s="4">
        <f t="shared" si="55"/>
        <v>7.8472222222222221E-2</v>
      </c>
      <c r="AC363" t="str">
        <f t="shared" si="56"/>
        <v>COBRADO</v>
      </c>
      <c r="AD363" s="2">
        <f t="shared" si="53"/>
        <v>109.21000000000001</v>
      </c>
    </row>
    <row r="364" spans="1:30" x14ac:dyDescent="0.3">
      <c r="A364">
        <v>5</v>
      </c>
      <c r="B364" t="s">
        <v>384</v>
      </c>
      <c r="C364">
        <v>2</v>
      </c>
      <c r="D364" s="1">
        <v>45020.073611111111</v>
      </c>
      <c r="E364" s="1">
        <v>45020.145138888889</v>
      </c>
      <c r="F364" t="s">
        <v>9</v>
      </c>
      <c r="G364" t="s">
        <v>10</v>
      </c>
      <c r="H364" t="s">
        <v>620</v>
      </c>
      <c r="I364" s="2">
        <v>49.02</v>
      </c>
      <c r="J364" t="s">
        <v>32</v>
      </c>
      <c r="K364">
        <v>363</v>
      </c>
      <c r="L364" t="s">
        <v>20</v>
      </c>
      <c r="M364" t="s">
        <v>88</v>
      </c>
      <c r="N364" t="s">
        <v>38</v>
      </c>
      <c r="O364" t="s">
        <v>22</v>
      </c>
      <c r="P364" t="s">
        <v>48</v>
      </c>
      <c r="Q364" s="2">
        <v>240</v>
      </c>
      <c r="R364" s="3">
        <v>45020</v>
      </c>
      <c r="S364" s="3" t="str">
        <f t="shared" si="49"/>
        <v>martes</v>
      </c>
      <c r="T364" t="str">
        <f t="shared" si="50"/>
        <v>01:46</v>
      </c>
      <c r="U364" t="str">
        <f t="shared" si="51"/>
        <v>03:29</v>
      </c>
      <c r="V364" s="4">
        <f>W364+X364</f>
        <v>8.1944444444444459E-2</v>
      </c>
      <c r="W364" s="4">
        <v>7.1527777777777787E-2</v>
      </c>
      <c r="X364" s="4">
        <v>1.0416666666666666E-2</v>
      </c>
      <c r="Y364" s="4" t="b">
        <f t="shared" si="52"/>
        <v>1</v>
      </c>
      <c r="Z364">
        <v>149</v>
      </c>
      <c r="AA364" s="4">
        <f t="shared" si="54"/>
        <v>0.10347222222222222</v>
      </c>
      <c r="AB364" s="4">
        <v>0</v>
      </c>
      <c r="AC364" t="str">
        <f t="shared" si="56"/>
        <v>NO COBRADO</v>
      </c>
      <c r="AD364" s="2">
        <f t="shared" si="53"/>
        <v>289.02</v>
      </c>
    </row>
    <row r="365" spans="1:30" x14ac:dyDescent="0.3">
      <c r="A365">
        <v>15</v>
      </c>
      <c r="B365" t="s">
        <v>385</v>
      </c>
      <c r="C365">
        <v>2</v>
      </c>
      <c r="D365" s="1">
        <v>45020.159722222219</v>
      </c>
      <c r="E365" s="1">
        <v>45020.298611111109</v>
      </c>
      <c r="F365" t="s">
        <v>24</v>
      </c>
      <c r="G365" t="s">
        <v>10</v>
      </c>
      <c r="H365" t="s">
        <v>621</v>
      </c>
      <c r="I365" s="2">
        <v>48.28</v>
      </c>
      <c r="J365" t="s">
        <v>11</v>
      </c>
      <c r="K365">
        <v>364</v>
      </c>
      <c r="L365" t="s">
        <v>20</v>
      </c>
      <c r="M365" t="s">
        <v>53</v>
      </c>
      <c r="N365" t="s">
        <v>103</v>
      </c>
      <c r="O365" t="s">
        <v>64</v>
      </c>
      <c r="P365" t="s">
        <v>70</v>
      </c>
      <c r="Q365" s="2">
        <v>157</v>
      </c>
      <c r="R365" s="3">
        <v>45020</v>
      </c>
      <c r="S365" s="3" t="str">
        <f t="shared" si="49"/>
        <v>martes</v>
      </c>
      <c r="T365" t="str">
        <f t="shared" si="50"/>
        <v>03:50</v>
      </c>
      <c r="U365" t="str">
        <f t="shared" si="51"/>
        <v>07:10</v>
      </c>
      <c r="V365" s="4">
        <v>0.1388888888888889</v>
      </c>
      <c r="W365" s="4">
        <f>U365-T365</f>
        <v>0.1388888888888889</v>
      </c>
      <c r="X365" s="4"/>
      <c r="Y365" s="4" t="b">
        <f t="shared" si="52"/>
        <v>0</v>
      </c>
      <c r="Z365">
        <v>112</v>
      </c>
      <c r="AA365" s="4">
        <f t="shared" si="54"/>
        <v>7.7777777777777779E-2</v>
      </c>
      <c r="AB365" s="4">
        <f t="shared" si="55"/>
        <v>6.1111111111111116E-2</v>
      </c>
      <c r="AC365" t="str">
        <f t="shared" si="56"/>
        <v>COBRADO</v>
      </c>
      <c r="AD365" s="2">
        <f t="shared" si="53"/>
        <v>205.28</v>
      </c>
    </row>
    <row r="366" spans="1:30" x14ac:dyDescent="0.3">
      <c r="A366">
        <v>4</v>
      </c>
      <c r="B366" t="s">
        <v>386</v>
      </c>
      <c r="C366">
        <v>1</v>
      </c>
      <c r="D366" s="1">
        <v>45020.043749999997</v>
      </c>
      <c r="E366" s="1">
        <v>45020.189583333333</v>
      </c>
      <c r="F366" t="s">
        <v>9</v>
      </c>
      <c r="G366" t="s">
        <v>10</v>
      </c>
      <c r="H366" t="s">
        <v>15</v>
      </c>
      <c r="I366" s="2">
        <v>34.97</v>
      </c>
      <c r="J366" t="s">
        <v>32</v>
      </c>
      <c r="K366">
        <v>365</v>
      </c>
      <c r="L366" t="s">
        <v>61</v>
      </c>
      <c r="M366" t="s">
        <v>93</v>
      </c>
      <c r="Q366" s="2">
        <v>108</v>
      </c>
      <c r="R366" s="3">
        <v>45020</v>
      </c>
      <c r="S366" s="3" t="str">
        <f t="shared" si="49"/>
        <v>martes</v>
      </c>
      <c r="T366" t="str">
        <f t="shared" si="50"/>
        <v>01:03</v>
      </c>
      <c r="U366" t="str">
        <f t="shared" si="51"/>
        <v>04:33</v>
      </c>
      <c r="V366" s="4">
        <f>W366+X366</f>
        <v>0.15624999999999997</v>
      </c>
      <c r="W366" s="4">
        <v>0.14583333333333331</v>
      </c>
      <c r="X366" s="4">
        <v>1.0416666666666666E-2</v>
      </c>
      <c r="Y366" s="4" t="b">
        <f t="shared" si="52"/>
        <v>1</v>
      </c>
      <c r="Z366">
        <v>25</v>
      </c>
      <c r="AA366" s="4">
        <f t="shared" si="54"/>
        <v>1.7361111111111112E-2</v>
      </c>
      <c r="AB366" s="4">
        <f t="shared" si="55"/>
        <v>0.13888888888888887</v>
      </c>
      <c r="AC366" t="str">
        <f t="shared" si="56"/>
        <v>COBRADO</v>
      </c>
      <c r="AD366" s="2">
        <f t="shared" si="53"/>
        <v>142.97</v>
      </c>
    </row>
    <row r="367" spans="1:30" x14ac:dyDescent="0.3">
      <c r="A367">
        <v>17</v>
      </c>
      <c r="B367" t="s">
        <v>387</v>
      </c>
      <c r="C367">
        <v>5</v>
      </c>
      <c r="D367" s="1">
        <v>45020.064583333333</v>
      </c>
      <c r="E367" s="1">
        <v>45020.198611111111</v>
      </c>
      <c r="F367" t="s">
        <v>9</v>
      </c>
      <c r="G367" t="s">
        <v>10</v>
      </c>
      <c r="H367" t="s">
        <v>15</v>
      </c>
      <c r="I367" s="2">
        <v>10.57</v>
      </c>
      <c r="J367" t="s">
        <v>11</v>
      </c>
      <c r="K367">
        <v>366</v>
      </c>
      <c r="L367" t="s">
        <v>61</v>
      </c>
      <c r="M367" t="s">
        <v>128</v>
      </c>
      <c r="N367" t="s">
        <v>44</v>
      </c>
      <c r="O367" t="s">
        <v>58</v>
      </c>
      <c r="Q367" s="2">
        <v>239</v>
      </c>
      <c r="R367" s="3">
        <v>45020</v>
      </c>
      <c r="S367" s="3" t="str">
        <f t="shared" si="49"/>
        <v>martes</v>
      </c>
      <c r="T367" t="str">
        <f t="shared" si="50"/>
        <v>01:33</v>
      </c>
      <c r="U367" t="str">
        <f t="shared" si="51"/>
        <v>04:46</v>
      </c>
      <c r="V367" s="4">
        <v>0.13402777777777775</v>
      </c>
      <c r="W367" s="4">
        <f>U367-T367</f>
        <v>0.13402777777777775</v>
      </c>
      <c r="X367" s="4"/>
      <c r="Y367" s="4" t="b">
        <f t="shared" si="52"/>
        <v>0</v>
      </c>
      <c r="Z367">
        <v>90</v>
      </c>
      <c r="AA367" s="4">
        <f t="shared" si="54"/>
        <v>6.25E-2</v>
      </c>
      <c r="AB367" s="4">
        <f t="shared" si="55"/>
        <v>7.1527777777777746E-2</v>
      </c>
      <c r="AC367" t="str">
        <f t="shared" si="56"/>
        <v>COBRADO</v>
      </c>
      <c r="AD367" s="2">
        <f t="shared" si="53"/>
        <v>249.57</v>
      </c>
    </row>
    <row r="368" spans="1:30" x14ac:dyDescent="0.3">
      <c r="A368">
        <v>12</v>
      </c>
      <c r="B368" t="s">
        <v>388</v>
      </c>
      <c r="C368">
        <v>2</v>
      </c>
      <c r="D368" s="1">
        <v>45020.036805555559</v>
      </c>
      <c r="E368" s="1">
        <v>45020.15625</v>
      </c>
      <c r="F368" t="s">
        <v>9</v>
      </c>
      <c r="G368" t="s">
        <v>29</v>
      </c>
      <c r="H368" t="s">
        <v>620</v>
      </c>
      <c r="I368" s="2">
        <v>12.62</v>
      </c>
      <c r="J368" t="s">
        <v>19</v>
      </c>
      <c r="K368">
        <v>367</v>
      </c>
      <c r="L368" t="s">
        <v>61</v>
      </c>
      <c r="M368" t="s">
        <v>177</v>
      </c>
      <c r="N368" t="s">
        <v>70</v>
      </c>
      <c r="O368" t="s">
        <v>66</v>
      </c>
      <c r="Q368" s="2">
        <v>101</v>
      </c>
      <c r="R368" s="3">
        <v>45020</v>
      </c>
      <c r="S368" s="3" t="str">
        <f t="shared" si="49"/>
        <v>martes</v>
      </c>
      <c r="T368" t="str">
        <f t="shared" si="50"/>
        <v>00:53</v>
      </c>
      <c r="U368" t="str">
        <f t="shared" si="51"/>
        <v>03:45</v>
      </c>
      <c r="V368" s="4">
        <v>0.11944444444444444</v>
      </c>
      <c r="W368" s="4">
        <f>U368-T368</f>
        <v>0.11944444444444444</v>
      </c>
      <c r="X368" s="4"/>
      <c r="Y368" s="4" t="b">
        <f t="shared" si="52"/>
        <v>0</v>
      </c>
      <c r="Z368">
        <v>73</v>
      </c>
      <c r="AA368" s="4">
        <f t="shared" si="54"/>
        <v>5.0694444444444445E-2</v>
      </c>
      <c r="AB368" s="4">
        <f t="shared" si="55"/>
        <v>6.8749999999999992E-2</v>
      </c>
      <c r="AC368" t="str">
        <f t="shared" si="56"/>
        <v>COBRADO</v>
      </c>
      <c r="AD368" s="2">
        <f t="shared" si="53"/>
        <v>113.62</v>
      </c>
    </row>
    <row r="369" spans="1:30" x14ac:dyDescent="0.3">
      <c r="A369">
        <v>13</v>
      </c>
      <c r="B369" t="s">
        <v>389</v>
      </c>
      <c r="C369">
        <v>1</v>
      </c>
      <c r="D369" s="1">
        <v>45020.14166666667</v>
      </c>
      <c r="E369" s="1">
        <v>45020.231249999997</v>
      </c>
      <c r="F369" t="s">
        <v>13</v>
      </c>
      <c r="G369" t="s">
        <v>14</v>
      </c>
      <c r="H369" t="s">
        <v>621</v>
      </c>
      <c r="I369" s="2">
        <v>37.65</v>
      </c>
      <c r="J369" t="s">
        <v>32</v>
      </c>
      <c r="K369">
        <v>368</v>
      </c>
      <c r="L369" t="s">
        <v>16</v>
      </c>
      <c r="M369" t="s">
        <v>283</v>
      </c>
      <c r="N369" t="s">
        <v>38</v>
      </c>
      <c r="Q369" s="2">
        <v>123</v>
      </c>
      <c r="R369" s="3">
        <v>45020</v>
      </c>
      <c r="S369" s="3" t="str">
        <f t="shared" si="49"/>
        <v>martes</v>
      </c>
      <c r="T369" t="str">
        <f t="shared" si="50"/>
        <v>03:24</v>
      </c>
      <c r="U369" t="str">
        <f t="shared" si="51"/>
        <v>05:33</v>
      </c>
      <c r="V369" s="4">
        <f>W369+X369</f>
        <v>0.10000000000000002</v>
      </c>
      <c r="W369" s="4">
        <v>8.9583333333333348E-2</v>
      </c>
      <c r="X369" s="4">
        <v>1.0416666666666666E-2</v>
      </c>
      <c r="Y369" s="4" t="b">
        <f t="shared" si="52"/>
        <v>1</v>
      </c>
      <c r="Z369">
        <v>85</v>
      </c>
      <c r="AA369" s="4">
        <f t="shared" si="54"/>
        <v>5.9027777777777776E-2</v>
      </c>
      <c r="AB369" s="4">
        <f t="shared" si="55"/>
        <v>4.0972222222222243E-2</v>
      </c>
      <c r="AC369" t="str">
        <f t="shared" si="56"/>
        <v>COBRADO</v>
      </c>
      <c r="AD369" s="2">
        <f t="shared" si="53"/>
        <v>160.65</v>
      </c>
    </row>
    <row r="370" spans="1:30" x14ac:dyDescent="0.3">
      <c r="A370">
        <v>20</v>
      </c>
      <c r="B370" t="s">
        <v>390</v>
      </c>
      <c r="C370">
        <v>2</v>
      </c>
      <c r="D370" s="1">
        <v>45020.09097222222</v>
      </c>
      <c r="E370" s="1">
        <v>45020.245833333334</v>
      </c>
      <c r="F370" t="s">
        <v>24</v>
      </c>
      <c r="G370" t="s">
        <v>10</v>
      </c>
      <c r="H370" t="s">
        <v>620</v>
      </c>
      <c r="I370" s="2">
        <v>34.83</v>
      </c>
      <c r="J370" t="s">
        <v>19</v>
      </c>
      <c r="K370">
        <v>369</v>
      </c>
      <c r="L370" t="s">
        <v>41</v>
      </c>
      <c r="M370" t="s">
        <v>138</v>
      </c>
      <c r="N370" t="s">
        <v>49</v>
      </c>
      <c r="O370" t="s">
        <v>35</v>
      </c>
      <c r="P370" t="s">
        <v>59</v>
      </c>
      <c r="Q370" s="2">
        <v>242</v>
      </c>
      <c r="R370" s="3">
        <v>45020</v>
      </c>
      <c r="S370" s="3" t="str">
        <f t="shared" si="49"/>
        <v>martes</v>
      </c>
      <c r="T370" t="str">
        <f t="shared" si="50"/>
        <v>02:11</v>
      </c>
      <c r="U370" t="str">
        <f t="shared" si="51"/>
        <v>05:54</v>
      </c>
      <c r="V370" s="4">
        <v>0.15486111111111112</v>
      </c>
      <c r="W370" s="4">
        <f>U370-T370</f>
        <v>0.15486111111111112</v>
      </c>
      <c r="X370" s="4"/>
      <c r="Y370" s="4" t="b">
        <f t="shared" si="52"/>
        <v>0</v>
      </c>
      <c r="Z370">
        <v>42</v>
      </c>
      <c r="AA370" s="4">
        <f t="shared" si="54"/>
        <v>2.9166666666666667E-2</v>
      </c>
      <c r="AB370" s="4">
        <f t="shared" si="55"/>
        <v>0.12569444444444444</v>
      </c>
      <c r="AC370" t="str">
        <f t="shared" si="56"/>
        <v>COBRADO</v>
      </c>
      <c r="AD370" s="2">
        <f t="shared" si="53"/>
        <v>276.83</v>
      </c>
    </row>
    <row r="371" spans="1:30" x14ac:dyDescent="0.3">
      <c r="A371">
        <v>13</v>
      </c>
      <c r="B371" t="s">
        <v>391</v>
      </c>
      <c r="C371">
        <v>6</v>
      </c>
      <c r="D371" s="1">
        <v>45020.097222222219</v>
      </c>
      <c r="E371" s="1">
        <v>45020.140972222223</v>
      </c>
      <c r="F371" t="s">
        <v>9</v>
      </c>
      <c r="G371" t="s">
        <v>10</v>
      </c>
      <c r="H371" t="s">
        <v>620</v>
      </c>
      <c r="I371" s="2">
        <v>47.79</v>
      </c>
      <c r="J371" t="s">
        <v>19</v>
      </c>
      <c r="K371">
        <v>370</v>
      </c>
      <c r="L371" t="s">
        <v>41</v>
      </c>
      <c r="M371" t="s">
        <v>93</v>
      </c>
      <c r="Q371" s="2">
        <v>72</v>
      </c>
      <c r="R371" s="3">
        <v>45020</v>
      </c>
      <c r="S371" s="3" t="str">
        <f t="shared" si="49"/>
        <v>martes</v>
      </c>
      <c r="T371" t="str">
        <f t="shared" si="50"/>
        <v>02:20</v>
      </c>
      <c r="U371" t="str">
        <f t="shared" si="51"/>
        <v>03:23</v>
      </c>
      <c r="V371" s="4">
        <v>4.3749999999999997E-2</v>
      </c>
      <c r="W371" s="4">
        <f>U371-T371</f>
        <v>4.3749999999999997E-2</v>
      </c>
      <c r="X371" s="4"/>
      <c r="Y371" s="4" t="b">
        <f t="shared" si="52"/>
        <v>0</v>
      </c>
      <c r="Z371">
        <v>33</v>
      </c>
      <c r="AA371" s="4">
        <f t="shared" si="54"/>
        <v>2.2916666666666665E-2</v>
      </c>
      <c r="AB371" s="4">
        <f t="shared" si="55"/>
        <v>2.0833333333333332E-2</v>
      </c>
      <c r="AC371" t="str">
        <f t="shared" si="56"/>
        <v>COBRADO</v>
      </c>
      <c r="AD371" s="2">
        <f t="shared" si="53"/>
        <v>119.78999999999999</v>
      </c>
    </row>
    <row r="372" spans="1:30" x14ac:dyDescent="0.3">
      <c r="A372">
        <v>4</v>
      </c>
      <c r="B372" t="s">
        <v>392</v>
      </c>
      <c r="C372">
        <v>3</v>
      </c>
      <c r="D372" s="1">
        <v>45020.052777777775</v>
      </c>
      <c r="E372" s="1">
        <v>45020.188194444447</v>
      </c>
      <c r="F372" t="s">
        <v>27</v>
      </c>
      <c r="G372" t="s">
        <v>29</v>
      </c>
      <c r="H372" t="s">
        <v>620</v>
      </c>
      <c r="I372" s="2">
        <v>32.51</v>
      </c>
      <c r="J372" t="s">
        <v>32</v>
      </c>
      <c r="K372">
        <v>371</v>
      </c>
      <c r="L372" t="s">
        <v>55</v>
      </c>
      <c r="M372" t="s">
        <v>138</v>
      </c>
      <c r="N372" t="s">
        <v>22</v>
      </c>
      <c r="O372" t="s">
        <v>35</v>
      </c>
      <c r="P372" t="s">
        <v>49</v>
      </c>
      <c r="Q372" s="2">
        <v>200</v>
      </c>
      <c r="R372" s="3">
        <v>45020</v>
      </c>
      <c r="S372" s="3" t="str">
        <f t="shared" si="49"/>
        <v>martes</v>
      </c>
      <c r="T372" t="str">
        <f t="shared" si="50"/>
        <v>01:16</v>
      </c>
      <c r="U372" t="str">
        <f t="shared" si="51"/>
        <v>04:31</v>
      </c>
      <c r="V372" s="4">
        <f>W372+X372</f>
        <v>0.14583333333333331</v>
      </c>
      <c r="W372" s="4">
        <v>0.13541666666666666</v>
      </c>
      <c r="X372" s="4">
        <v>1.0416666666666666E-2</v>
      </c>
      <c r="Y372" s="4" t="b">
        <f t="shared" si="52"/>
        <v>1</v>
      </c>
      <c r="Z372">
        <v>49</v>
      </c>
      <c r="AA372" s="4">
        <f t="shared" si="54"/>
        <v>3.4027777777777775E-2</v>
      </c>
      <c r="AB372" s="4">
        <f t="shared" si="55"/>
        <v>0.11180555555555555</v>
      </c>
      <c r="AC372" t="str">
        <f t="shared" si="56"/>
        <v>COBRADO</v>
      </c>
      <c r="AD372" s="2">
        <f t="shared" si="53"/>
        <v>232.51</v>
      </c>
    </row>
    <row r="373" spans="1:30" x14ac:dyDescent="0.3">
      <c r="A373">
        <v>14</v>
      </c>
      <c r="B373" t="s">
        <v>393</v>
      </c>
      <c r="C373">
        <v>5</v>
      </c>
      <c r="D373" s="1">
        <v>45020.115277777775</v>
      </c>
      <c r="E373" s="1">
        <v>45020.259722222225</v>
      </c>
      <c r="F373" t="s">
        <v>18</v>
      </c>
      <c r="G373" t="s">
        <v>10</v>
      </c>
      <c r="H373" t="s">
        <v>620</v>
      </c>
      <c r="I373" s="2">
        <v>17.170000000000002</v>
      </c>
      <c r="J373" t="s">
        <v>11</v>
      </c>
      <c r="K373">
        <v>372</v>
      </c>
      <c r="L373" t="s">
        <v>20</v>
      </c>
      <c r="M373" t="s">
        <v>99</v>
      </c>
      <c r="Q373" s="2">
        <v>36</v>
      </c>
      <c r="R373" s="3">
        <v>45020</v>
      </c>
      <c r="S373" s="3" t="str">
        <f t="shared" si="49"/>
        <v>martes</v>
      </c>
      <c r="T373" t="str">
        <f t="shared" si="50"/>
        <v>02:46</v>
      </c>
      <c r="U373" t="str">
        <f t="shared" si="51"/>
        <v>06:14</v>
      </c>
      <c r="V373" s="4">
        <v>0.14444444444444446</v>
      </c>
      <c r="W373" s="4">
        <f>U373-T373</f>
        <v>0.14444444444444446</v>
      </c>
      <c r="X373" s="4"/>
      <c r="Y373" s="4" t="b">
        <f t="shared" si="52"/>
        <v>0</v>
      </c>
      <c r="Z373">
        <v>22</v>
      </c>
      <c r="AA373" s="4">
        <f t="shared" si="54"/>
        <v>1.5277777777777777E-2</v>
      </c>
      <c r="AB373" s="4">
        <f t="shared" si="55"/>
        <v>0.12916666666666668</v>
      </c>
      <c r="AC373" t="str">
        <f t="shared" si="56"/>
        <v>COBRADO</v>
      </c>
      <c r="AD373" s="2">
        <f t="shared" si="53"/>
        <v>53.17</v>
      </c>
    </row>
    <row r="374" spans="1:30" x14ac:dyDescent="0.3">
      <c r="A374">
        <v>19</v>
      </c>
      <c r="B374" t="s">
        <v>394</v>
      </c>
      <c r="C374">
        <v>2</v>
      </c>
      <c r="D374" s="1">
        <v>45020.025694444441</v>
      </c>
      <c r="E374" s="1">
        <v>45020.132638888892</v>
      </c>
      <c r="F374" t="s">
        <v>24</v>
      </c>
      <c r="G374" t="s">
        <v>14</v>
      </c>
      <c r="H374" t="s">
        <v>621</v>
      </c>
      <c r="I374" s="2">
        <v>26.62</v>
      </c>
      <c r="J374" t="s">
        <v>32</v>
      </c>
      <c r="K374">
        <v>373</v>
      </c>
      <c r="L374" t="s">
        <v>78</v>
      </c>
      <c r="M374" t="s">
        <v>90</v>
      </c>
      <c r="N374" t="s">
        <v>44</v>
      </c>
      <c r="O374" t="s">
        <v>103</v>
      </c>
      <c r="P374" t="s">
        <v>66</v>
      </c>
      <c r="Q374" s="2">
        <v>160</v>
      </c>
      <c r="R374" s="3">
        <v>45020</v>
      </c>
      <c r="S374" s="3" t="str">
        <f t="shared" si="49"/>
        <v>martes</v>
      </c>
      <c r="T374" t="str">
        <f t="shared" si="50"/>
        <v>00:37</v>
      </c>
      <c r="U374" t="str">
        <f t="shared" si="51"/>
        <v>03:11</v>
      </c>
      <c r="V374" s="4">
        <f>W374+X374</f>
        <v>0.11736111111111112</v>
      </c>
      <c r="W374" s="4">
        <v>0.10694444444444445</v>
      </c>
      <c r="X374" s="4">
        <v>1.0416666666666666E-2</v>
      </c>
      <c r="Y374" s="4" t="b">
        <f t="shared" si="52"/>
        <v>1</v>
      </c>
      <c r="Z374">
        <v>116</v>
      </c>
      <c r="AA374" s="4">
        <f t="shared" si="54"/>
        <v>8.0555555555555561E-2</v>
      </c>
      <c r="AB374" s="4">
        <f t="shared" si="55"/>
        <v>3.6805555555555564E-2</v>
      </c>
      <c r="AC374" t="str">
        <f t="shared" si="56"/>
        <v>COBRADO</v>
      </c>
      <c r="AD374" s="2">
        <f t="shared" si="53"/>
        <v>186.62</v>
      </c>
    </row>
    <row r="375" spans="1:30" x14ac:dyDescent="0.3">
      <c r="A375">
        <v>18</v>
      </c>
      <c r="B375" t="s">
        <v>395</v>
      </c>
      <c r="C375">
        <v>3</v>
      </c>
      <c r="D375" s="1">
        <v>45020.138194444444</v>
      </c>
      <c r="E375" s="1">
        <v>45020.183333333334</v>
      </c>
      <c r="F375" t="s">
        <v>18</v>
      </c>
      <c r="G375" t="s">
        <v>10</v>
      </c>
      <c r="H375" t="s">
        <v>620</v>
      </c>
      <c r="I375" s="2">
        <v>33.35</v>
      </c>
      <c r="J375" t="s">
        <v>19</v>
      </c>
      <c r="K375">
        <v>374</v>
      </c>
      <c r="L375" t="s">
        <v>25</v>
      </c>
      <c r="M375" t="s">
        <v>30</v>
      </c>
      <c r="Q375" s="2">
        <v>35</v>
      </c>
      <c r="R375" s="3">
        <v>45020</v>
      </c>
      <c r="S375" s="3" t="str">
        <f t="shared" si="49"/>
        <v>martes</v>
      </c>
      <c r="T375" t="str">
        <f t="shared" si="50"/>
        <v>03:19</v>
      </c>
      <c r="U375" t="str">
        <f t="shared" si="51"/>
        <v>04:24</v>
      </c>
      <c r="V375" s="4">
        <v>4.5138888888888867E-2</v>
      </c>
      <c r="W375" s="4">
        <f>U375-T375</f>
        <v>4.5138888888888867E-2</v>
      </c>
      <c r="X375" s="4"/>
      <c r="Y375" s="4" t="b">
        <f t="shared" si="52"/>
        <v>0</v>
      </c>
      <c r="Z375">
        <v>9</v>
      </c>
      <c r="AA375" s="4">
        <f t="shared" si="54"/>
        <v>6.2500000000000003E-3</v>
      </c>
      <c r="AB375" s="4">
        <f t="shared" si="55"/>
        <v>3.8888888888888869E-2</v>
      </c>
      <c r="AC375" t="str">
        <f t="shared" si="56"/>
        <v>COBRADO</v>
      </c>
      <c r="AD375" s="2">
        <f t="shared" si="53"/>
        <v>68.349999999999994</v>
      </c>
    </row>
    <row r="376" spans="1:30" x14ac:dyDescent="0.3">
      <c r="A376">
        <v>18</v>
      </c>
      <c r="B376" t="s">
        <v>396</v>
      </c>
      <c r="C376">
        <v>1</v>
      </c>
      <c r="D376" s="1">
        <v>45020.011805555558</v>
      </c>
      <c r="E376" s="1">
        <v>45020.131249999999</v>
      </c>
      <c r="F376" t="s">
        <v>9</v>
      </c>
      <c r="G376" t="s">
        <v>10</v>
      </c>
      <c r="H376" t="s">
        <v>620</v>
      </c>
      <c r="I376" s="2">
        <v>22.3</v>
      </c>
      <c r="J376" t="s">
        <v>11</v>
      </c>
      <c r="K376">
        <v>375</v>
      </c>
      <c r="L376" t="s">
        <v>622</v>
      </c>
      <c r="M376" t="s">
        <v>138</v>
      </c>
      <c r="Q376" s="2">
        <v>93</v>
      </c>
      <c r="R376" s="3">
        <v>45020</v>
      </c>
      <c r="S376" s="3" t="str">
        <f t="shared" si="49"/>
        <v>martes</v>
      </c>
      <c r="T376" t="str">
        <f t="shared" si="50"/>
        <v>00:17</v>
      </c>
      <c r="U376" t="str">
        <f t="shared" si="51"/>
        <v>03:09</v>
      </c>
      <c r="V376" s="4">
        <v>0.11944444444444445</v>
      </c>
      <c r="W376" s="4">
        <f>U376-T376</f>
        <v>0.11944444444444445</v>
      </c>
      <c r="X376" s="4"/>
      <c r="Y376" s="4" t="b">
        <f t="shared" si="52"/>
        <v>0</v>
      </c>
      <c r="Z376">
        <v>27</v>
      </c>
      <c r="AA376" s="4">
        <f t="shared" si="54"/>
        <v>1.8749999999999999E-2</v>
      </c>
      <c r="AB376" s="4">
        <f t="shared" si="55"/>
        <v>0.10069444444444445</v>
      </c>
      <c r="AC376" t="str">
        <f t="shared" si="56"/>
        <v>COBRADO</v>
      </c>
      <c r="AD376" s="2">
        <f t="shared" si="53"/>
        <v>115.3</v>
      </c>
    </row>
    <row r="377" spans="1:30" x14ac:dyDescent="0.3">
      <c r="A377">
        <v>16</v>
      </c>
      <c r="B377" t="s">
        <v>383</v>
      </c>
      <c r="C377">
        <v>4</v>
      </c>
      <c r="D377" s="1">
        <v>45020.120138888888</v>
      </c>
      <c r="E377" s="1">
        <v>45020.216666666667</v>
      </c>
      <c r="F377" t="s">
        <v>13</v>
      </c>
      <c r="G377" t="s">
        <v>10</v>
      </c>
      <c r="H377" t="s">
        <v>15</v>
      </c>
      <c r="I377" s="2">
        <v>27.51</v>
      </c>
      <c r="J377" t="s">
        <v>32</v>
      </c>
      <c r="K377">
        <v>376</v>
      </c>
      <c r="L377" t="s">
        <v>55</v>
      </c>
      <c r="M377" t="s">
        <v>222</v>
      </c>
      <c r="Q377" s="2">
        <v>46</v>
      </c>
      <c r="R377" s="3">
        <v>45020</v>
      </c>
      <c r="S377" s="3" t="str">
        <f t="shared" si="49"/>
        <v>martes</v>
      </c>
      <c r="T377" t="str">
        <f t="shared" si="50"/>
        <v>02:53</v>
      </c>
      <c r="U377" t="str">
        <f t="shared" si="51"/>
        <v>05:12</v>
      </c>
      <c r="V377" s="4">
        <f>W377+X377</f>
        <v>0.10694444444444445</v>
      </c>
      <c r="W377" s="4">
        <v>9.6527777777777782E-2</v>
      </c>
      <c r="X377" s="4">
        <v>1.0416666666666666E-2</v>
      </c>
      <c r="Y377" s="4" t="b">
        <f t="shared" si="52"/>
        <v>1</v>
      </c>
      <c r="Z377">
        <v>5</v>
      </c>
      <c r="AA377" s="4">
        <f t="shared" si="54"/>
        <v>3.472222222222222E-3</v>
      </c>
      <c r="AB377" s="4">
        <f t="shared" si="55"/>
        <v>0.10347222222222223</v>
      </c>
      <c r="AC377" t="str">
        <f t="shared" si="56"/>
        <v>COBRADO</v>
      </c>
      <c r="AD377" s="2">
        <f t="shared" si="53"/>
        <v>73.510000000000005</v>
      </c>
    </row>
    <row r="378" spans="1:30" x14ac:dyDescent="0.3">
      <c r="A378">
        <v>5</v>
      </c>
      <c r="B378" t="s">
        <v>397</v>
      </c>
      <c r="C378">
        <v>1</v>
      </c>
      <c r="D378" s="1">
        <v>45020.054166666669</v>
      </c>
      <c r="E378" s="1">
        <v>45020.198611111111</v>
      </c>
      <c r="F378" t="s">
        <v>27</v>
      </c>
      <c r="G378" t="s">
        <v>10</v>
      </c>
      <c r="H378" t="s">
        <v>620</v>
      </c>
      <c r="I378" s="2">
        <v>14.96</v>
      </c>
      <c r="J378" t="s">
        <v>19</v>
      </c>
      <c r="K378">
        <v>377</v>
      </c>
      <c r="L378" t="s">
        <v>25</v>
      </c>
      <c r="M378" t="s">
        <v>74</v>
      </c>
      <c r="N378" t="s">
        <v>67</v>
      </c>
      <c r="Q378" s="2">
        <v>100</v>
      </c>
      <c r="R378" s="3">
        <v>45020</v>
      </c>
      <c r="S378" s="3" t="str">
        <f t="shared" si="49"/>
        <v>martes</v>
      </c>
      <c r="T378" t="str">
        <f t="shared" si="50"/>
        <v>01:18</v>
      </c>
      <c r="U378" t="str">
        <f t="shared" si="51"/>
        <v>04:46</v>
      </c>
      <c r="V378" s="4">
        <v>0.14444444444444443</v>
      </c>
      <c r="W378" s="4">
        <f>U378-T378</f>
        <v>0.14444444444444443</v>
      </c>
      <c r="X378" s="4"/>
      <c r="Y378" s="4" t="b">
        <f t="shared" si="52"/>
        <v>0</v>
      </c>
      <c r="Z378">
        <v>46</v>
      </c>
      <c r="AA378" s="4">
        <f t="shared" si="54"/>
        <v>3.1944444444444442E-2</v>
      </c>
      <c r="AB378" s="4">
        <f t="shared" si="55"/>
        <v>0.11249999999999999</v>
      </c>
      <c r="AC378" t="str">
        <f t="shared" si="56"/>
        <v>COBRADO</v>
      </c>
      <c r="AD378" s="2">
        <f t="shared" si="53"/>
        <v>114.96000000000001</v>
      </c>
    </row>
    <row r="379" spans="1:30" x14ac:dyDescent="0.3">
      <c r="A379">
        <v>3</v>
      </c>
      <c r="B379" t="s">
        <v>398</v>
      </c>
      <c r="C379">
        <v>1</v>
      </c>
      <c r="D379" s="1">
        <v>45020.163194444445</v>
      </c>
      <c r="E379" s="1">
        <v>45020.220833333333</v>
      </c>
      <c r="F379" t="s">
        <v>13</v>
      </c>
      <c r="G379" t="s">
        <v>10</v>
      </c>
      <c r="H379" t="s">
        <v>15</v>
      </c>
      <c r="I379" s="2">
        <v>40.31</v>
      </c>
      <c r="J379" t="s">
        <v>19</v>
      </c>
      <c r="K379">
        <v>378</v>
      </c>
      <c r="L379" t="s">
        <v>623</v>
      </c>
      <c r="M379" t="s">
        <v>88</v>
      </c>
      <c r="N379" t="s">
        <v>39</v>
      </c>
      <c r="Q379" s="2">
        <v>49</v>
      </c>
      <c r="R379" s="3">
        <v>45020</v>
      </c>
      <c r="S379" s="3" t="str">
        <f t="shared" si="49"/>
        <v>martes</v>
      </c>
      <c r="T379" t="str">
        <f t="shared" si="50"/>
        <v>03:55</v>
      </c>
      <c r="U379" t="str">
        <f t="shared" si="51"/>
        <v>05:18</v>
      </c>
      <c r="V379" s="4">
        <v>5.7638888888888878E-2</v>
      </c>
      <c r="W379" s="4">
        <f>U379-T379</f>
        <v>5.7638888888888878E-2</v>
      </c>
      <c r="X379" s="4"/>
      <c r="Y379" s="4" t="b">
        <f t="shared" si="52"/>
        <v>0</v>
      </c>
      <c r="Z379">
        <v>21</v>
      </c>
      <c r="AA379" s="4">
        <f t="shared" si="54"/>
        <v>1.4583333333333334E-2</v>
      </c>
      <c r="AB379" s="4">
        <f t="shared" si="55"/>
        <v>4.3055555555555541E-2</v>
      </c>
      <c r="AC379" t="str">
        <f t="shared" si="56"/>
        <v>COBRADO</v>
      </c>
      <c r="AD379" s="2">
        <f t="shared" si="53"/>
        <v>89.31</v>
      </c>
    </row>
    <row r="380" spans="1:30" x14ac:dyDescent="0.3">
      <c r="A380">
        <v>4</v>
      </c>
      <c r="B380" t="s">
        <v>241</v>
      </c>
      <c r="C380">
        <v>2</v>
      </c>
      <c r="D380" s="1">
        <v>45020.063194444447</v>
      </c>
      <c r="E380" s="1">
        <v>45020.164583333331</v>
      </c>
      <c r="F380" t="s">
        <v>9</v>
      </c>
      <c r="G380" t="s">
        <v>14</v>
      </c>
      <c r="H380" t="s">
        <v>620</v>
      </c>
      <c r="I380" s="2">
        <v>10.61</v>
      </c>
      <c r="J380" t="s">
        <v>32</v>
      </c>
      <c r="K380">
        <v>379</v>
      </c>
      <c r="L380" t="s">
        <v>61</v>
      </c>
      <c r="M380" t="s">
        <v>30</v>
      </c>
      <c r="Q380" s="2">
        <v>70</v>
      </c>
      <c r="R380" s="3">
        <v>45020</v>
      </c>
      <c r="S380" s="3" t="str">
        <f t="shared" si="49"/>
        <v>martes</v>
      </c>
      <c r="T380" t="str">
        <f t="shared" si="50"/>
        <v>01:31</v>
      </c>
      <c r="U380" t="str">
        <f t="shared" si="51"/>
        <v>03:57</v>
      </c>
      <c r="V380" s="4">
        <f>W380+X380</f>
        <v>0.11180555555555556</v>
      </c>
      <c r="W380" s="4">
        <v>0.10138888888888889</v>
      </c>
      <c r="X380" s="4">
        <v>1.0416666666666666E-2</v>
      </c>
      <c r="Y380" s="4" t="b">
        <f t="shared" si="52"/>
        <v>1</v>
      </c>
      <c r="Z380">
        <v>6</v>
      </c>
      <c r="AA380" s="4">
        <f t="shared" si="54"/>
        <v>4.1666666666666666E-3</v>
      </c>
      <c r="AB380" s="4">
        <f t="shared" si="55"/>
        <v>0.1076388888888889</v>
      </c>
      <c r="AC380" t="str">
        <f t="shared" si="56"/>
        <v>COBRADO</v>
      </c>
      <c r="AD380" s="2">
        <f t="shared" si="53"/>
        <v>80.61</v>
      </c>
    </row>
    <row r="381" spans="1:30" x14ac:dyDescent="0.3">
      <c r="A381">
        <v>5</v>
      </c>
      <c r="B381" t="s">
        <v>209</v>
      </c>
      <c r="C381">
        <v>1</v>
      </c>
      <c r="D381" s="1">
        <v>45020.040277777778</v>
      </c>
      <c r="E381" s="1">
        <v>45020.189583333333</v>
      </c>
      <c r="F381" t="s">
        <v>9</v>
      </c>
      <c r="G381" t="s">
        <v>29</v>
      </c>
      <c r="H381" t="s">
        <v>621</v>
      </c>
      <c r="I381" s="2">
        <v>22.53</v>
      </c>
      <c r="J381" t="s">
        <v>19</v>
      </c>
      <c r="K381">
        <v>380</v>
      </c>
      <c r="L381" t="s">
        <v>78</v>
      </c>
      <c r="M381" t="s">
        <v>283</v>
      </c>
      <c r="N381" t="s">
        <v>39</v>
      </c>
      <c r="Q381" s="2">
        <v>137</v>
      </c>
      <c r="R381" s="3">
        <v>45020</v>
      </c>
      <c r="S381" s="3" t="str">
        <f t="shared" si="49"/>
        <v>martes</v>
      </c>
      <c r="T381" t="str">
        <f t="shared" si="50"/>
        <v>00:58</v>
      </c>
      <c r="U381" t="str">
        <f t="shared" si="51"/>
        <v>04:33</v>
      </c>
      <c r="V381" s="4">
        <v>0.14930555555555555</v>
      </c>
      <c r="W381" s="4">
        <f>U381-T381</f>
        <v>0.14930555555555555</v>
      </c>
      <c r="X381" s="4"/>
      <c r="Y381" s="4" t="b">
        <f t="shared" si="52"/>
        <v>0</v>
      </c>
      <c r="Z381">
        <v>93</v>
      </c>
      <c r="AA381" s="4">
        <f t="shared" si="54"/>
        <v>6.458333333333334E-2</v>
      </c>
      <c r="AB381" s="4">
        <f t="shared" si="55"/>
        <v>8.4722222222222213E-2</v>
      </c>
      <c r="AC381" t="str">
        <f t="shared" si="56"/>
        <v>COBRADO</v>
      </c>
      <c r="AD381" s="2">
        <f t="shared" si="53"/>
        <v>159.53</v>
      </c>
    </row>
    <row r="382" spans="1:30" x14ac:dyDescent="0.3">
      <c r="A382">
        <v>4</v>
      </c>
      <c r="B382" t="s">
        <v>399</v>
      </c>
      <c r="C382">
        <v>1</v>
      </c>
      <c r="D382" s="1">
        <v>45020.039583333331</v>
      </c>
      <c r="E382" s="1">
        <v>45020.188888888886</v>
      </c>
      <c r="F382" t="s">
        <v>13</v>
      </c>
      <c r="G382" t="s">
        <v>14</v>
      </c>
      <c r="H382" t="s">
        <v>621</v>
      </c>
      <c r="I382" s="2">
        <v>27.69</v>
      </c>
      <c r="J382" t="s">
        <v>19</v>
      </c>
      <c r="K382">
        <v>381</v>
      </c>
      <c r="L382" t="s">
        <v>41</v>
      </c>
      <c r="M382" t="s">
        <v>177</v>
      </c>
      <c r="N382" t="s">
        <v>48</v>
      </c>
      <c r="Q382" s="2">
        <v>144</v>
      </c>
      <c r="R382" s="3">
        <v>45020</v>
      </c>
      <c r="S382" s="3" t="str">
        <f t="shared" si="49"/>
        <v>martes</v>
      </c>
      <c r="T382" t="str">
        <f t="shared" si="50"/>
        <v>00:57</v>
      </c>
      <c r="U382" t="str">
        <f t="shared" si="51"/>
        <v>04:32</v>
      </c>
      <c r="V382" s="4">
        <v>0.14930555555555555</v>
      </c>
      <c r="W382" s="4">
        <f>U382-T382</f>
        <v>0.14930555555555555</v>
      </c>
      <c r="X382" s="4"/>
      <c r="Y382" s="4" t="b">
        <f t="shared" si="52"/>
        <v>0</v>
      </c>
      <c r="Z382">
        <v>47</v>
      </c>
      <c r="AA382" s="4">
        <f t="shared" si="54"/>
        <v>3.2638888888888891E-2</v>
      </c>
      <c r="AB382" s="4">
        <f t="shared" si="55"/>
        <v>0.11666666666666667</v>
      </c>
      <c r="AC382" t="str">
        <f t="shared" si="56"/>
        <v>COBRADO</v>
      </c>
      <c r="AD382" s="2">
        <f t="shared" si="53"/>
        <v>171.69</v>
      </c>
    </row>
    <row r="383" spans="1:30" x14ac:dyDescent="0.3">
      <c r="A383">
        <v>20</v>
      </c>
      <c r="B383" t="s">
        <v>127</v>
      </c>
      <c r="C383">
        <v>6</v>
      </c>
      <c r="D383" s="1">
        <v>45020.131249999999</v>
      </c>
      <c r="E383" s="1">
        <v>45020.268750000003</v>
      </c>
      <c r="F383" t="s">
        <v>18</v>
      </c>
      <c r="G383" t="s">
        <v>29</v>
      </c>
      <c r="H383" t="s">
        <v>621</v>
      </c>
      <c r="I383" s="2">
        <v>19.8</v>
      </c>
      <c r="J383" t="s">
        <v>11</v>
      </c>
      <c r="K383">
        <v>382</v>
      </c>
      <c r="L383" t="s">
        <v>55</v>
      </c>
      <c r="M383" t="s">
        <v>46</v>
      </c>
      <c r="Q383" s="2">
        <v>87</v>
      </c>
      <c r="R383" s="3">
        <v>45020</v>
      </c>
      <c r="S383" s="3" t="str">
        <f t="shared" si="49"/>
        <v>martes</v>
      </c>
      <c r="T383" t="str">
        <f t="shared" si="50"/>
        <v>03:09</v>
      </c>
      <c r="U383" t="str">
        <f t="shared" si="51"/>
        <v>06:27</v>
      </c>
      <c r="V383" s="4">
        <v>0.13749999999999998</v>
      </c>
      <c r="W383" s="4">
        <f>U383-T383</f>
        <v>0.13749999999999998</v>
      </c>
      <c r="X383" s="4"/>
      <c r="Y383" s="4" t="b">
        <f t="shared" si="52"/>
        <v>0</v>
      </c>
      <c r="Z383">
        <v>54</v>
      </c>
      <c r="AA383" s="4">
        <f t="shared" si="54"/>
        <v>3.7499999999999999E-2</v>
      </c>
      <c r="AB383" s="4">
        <f t="shared" si="55"/>
        <v>9.9999999999999978E-2</v>
      </c>
      <c r="AC383" t="str">
        <f t="shared" si="56"/>
        <v>COBRADO</v>
      </c>
      <c r="AD383" s="2">
        <f t="shared" si="53"/>
        <v>106.8</v>
      </c>
    </row>
    <row r="384" spans="1:30" x14ac:dyDescent="0.3">
      <c r="A384">
        <v>6</v>
      </c>
      <c r="B384" t="s">
        <v>400</v>
      </c>
      <c r="C384">
        <v>6</v>
      </c>
      <c r="D384" s="1">
        <v>45020.145138888889</v>
      </c>
      <c r="E384" s="1">
        <v>45020.272916666669</v>
      </c>
      <c r="F384" t="s">
        <v>27</v>
      </c>
      <c r="G384" t="s">
        <v>10</v>
      </c>
      <c r="H384" t="s">
        <v>620</v>
      </c>
      <c r="I384" s="2">
        <v>31.33</v>
      </c>
      <c r="J384" t="s">
        <v>19</v>
      </c>
      <c r="K384">
        <v>383</v>
      </c>
      <c r="L384" t="s">
        <v>61</v>
      </c>
      <c r="M384" t="s">
        <v>93</v>
      </c>
      <c r="Q384" s="2">
        <v>108</v>
      </c>
      <c r="R384" s="3">
        <v>45020</v>
      </c>
      <c r="S384" s="3" t="str">
        <f t="shared" si="49"/>
        <v>martes</v>
      </c>
      <c r="T384" t="str">
        <f t="shared" si="50"/>
        <v>03:29</v>
      </c>
      <c r="U384" t="str">
        <f t="shared" si="51"/>
        <v>06:33</v>
      </c>
      <c r="V384" s="4">
        <v>0.12777777777777774</v>
      </c>
      <c r="W384" s="4">
        <f>U384-T384</f>
        <v>0.12777777777777774</v>
      </c>
      <c r="X384" s="4"/>
      <c r="Y384" s="4" t="b">
        <f t="shared" si="52"/>
        <v>0</v>
      </c>
      <c r="Z384">
        <v>9</v>
      </c>
      <c r="AA384" s="4">
        <f t="shared" si="54"/>
        <v>6.2500000000000003E-3</v>
      </c>
      <c r="AB384" s="4">
        <f t="shared" si="55"/>
        <v>0.12152777777777773</v>
      </c>
      <c r="AC384" t="str">
        <f t="shared" si="56"/>
        <v>COBRADO</v>
      </c>
      <c r="AD384" s="2">
        <f t="shared" si="53"/>
        <v>139.32999999999998</v>
      </c>
    </row>
    <row r="385" spans="1:30" x14ac:dyDescent="0.3">
      <c r="A385">
        <v>1</v>
      </c>
      <c r="B385" t="s">
        <v>401</v>
      </c>
      <c r="C385">
        <v>5</v>
      </c>
      <c r="D385" s="1">
        <v>45020.007638888892</v>
      </c>
      <c r="E385" s="1">
        <v>45020.106249999997</v>
      </c>
      <c r="F385" t="s">
        <v>13</v>
      </c>
      <c r="G385" t="s">
        <v>14</v>
      </c>
      <c r="H385" t="s">
        <v>621</v>
      </c>
      <c r="I385" s="2">
        <v>39.32</v>
      </c>
      <c r="J385" t="s">
        <v>11</v>
      </c>
      <c r="K385">
        <v>384</v>
      </c>
      <c r="L385" t="s">
        <v>33</v>
      </c>
      <c r="M385" t="s">
        <v>99</v>
      </c>
      <c r="N385" t="s">
        <v>39</v>
      </c>
      <c r="O385" t="s">
        <v>84</v>
      </c>
      <c r="Q385" s="2">
        <v>120</v>
      </c>
      <c r="R385" s="3">
        <v>45020</v>
      </c>
      <c r="S385" s="3" t="str">
        <f t="shared" si="49"/>
        <v>martes</v>
      </c>
      <c r="T385" t="str">
        <f t="shared" si="50"/>
        <v>00:11</v>
      </c>
      <c r="U385" t="str">
        <f t="shared" si="51"/>
        <v>02:33</v>
      </c>
      <c r="V385" s="4">
        <v>9.8611111111111108E-2</v>
      </c>
      <c r="W385" s="4">
        <f>U385-T385</f>
        <v>9.8611111111111108E-2</v>
      </c>
      <c r="X385" s="4"/>
      <c r="Y385" s="4" t="b">
        <f t="shared" si="52"/>
        <v>0</v>
      </c>
      <c r="Z385">
        <v>110</v>
      </c>
      <c r="AA385" s="4">
        <f t="shared" si="54"/>
        <v>7.6388888888888895E-2</v>
      </c>
      <c r="AB385" s="4">
        <f t="shared" si="55"/>
        <v>2.2222222222222213E-2</v>
      </c>
      <c r="AC385" t="str">
        <f t="shared" si="56"/>
        <v>COBRADO</v>
      </c>
      <c r="AD385" s="2">
        <f t="shared" si="53"/>
        <v>159.32</v>
      </c>
    </row>
    <row r="386" spans="1:30" x14ac:dyDescent="0.3">
      <c r="A386">
        <v>6</v>
      </c>
      <c r="B386" t="s">
        <v>402</v>
      </c>
      <c r="C386">
        <v>6</v>
      </c>
      <c r="D386" s="1">
        <v>45021.150694444441</v>
      </c>
      <c r="E386" s="1">
        <v>45021.279861111114</v>
      </c>
      <c r="F386" t="s">
        <v>9</v>
      </c>
      <c r="G386" t="s">
        <v>14</v>
      </c>
      <c r="H386" t="s">
        <v>620</v>
      </c>
      <c r="I386" s="2">
        <v>11.14</v>
      </c>
      <c r="J386" t="s">
        <v>32</v>
      </c>
      <c r="K386">
        <v>385</v>
      </c>
      <c r="L386" t="s">
        <v>622</v>
      </c>
      <c r="M386" t="s">
        <v>88</v>
      </c>
      <c r="Q386" s="2">
        <v>60</v>
      </c>
      <c r="R386" s="3">
        <v>45021</v>
      </c>
      <c r="S386" s="3" t="str">
        <f t="shared" ref="S386:S449" si="58">TEXT(R386,"dddd")</f>
        <v>miércoles</v>
      </c>
      <c r="T386" t="str">
        <f t="shared" ref="T386:T449" si="59">TEXT(D386,"hh:mm")</f>
        <v>03:37</v>
      </c>
      <c r="U386" t="str">
        <f t="shared" ref="U386:U449" si="60">TEXT(E386,"hh:mm")</f>
        <v>06:43</v>
      </c>
      <c r="V386" s="4">
        <f>W386+X386</f>
        <v>0.13958333333333334</v>
      </c>
      <c r="W386" s="4">
        <v>0.12916666666666668</v>
      </c>
      <c r="X386" s="4">
        <v>1.0416666666666666E-2</v>
      </c>
      <c r="Y386" s="4" t="b">
        <f t="shared" ref="Y386:Y449" si="61">IF(J386="Ocupada",TRUE,FALSE)</f>
        <v>1</v>
      </c>
      <c r="Z386">
        <v>22</v>
      </c>
      <c r="AA386" s="4">
        <f t="shared" si="54"/>
        <v>1.5277777777777777E-2</v>
      </c>
      <c r="AB386" s="4">
        <f t="shared" si="55"/>
        <v>0.12430555555555556</v>
      </c>
      <c r="AC386" t="str">
        <f t="shared" si="56"/>
        <v>COBRADO</v>
      </c>
      <c r="AD386" s="2">
        <f t="shared" ref="AD386:AD449" si="62">I386+Q386</f>
        <v>71.14</v>
      </c>
    </row>
    <row r="387" spans="1:30" x14ac:dyDescent="0.3">
      <c r="A387">
        <v>5</v>
      </c>
      <c r="B387" t="s">
        <v>356</v>
      </c>
      <c r="C387">
        <v>2</v>
      </c>
      <c r="D387" s="1">
        <v>45021.022916666669</v>
      </c>
      <c r="E387" s="1">
        <v>45021.123611111114</v>
      </c>
      <c r="F387" t="s">
        <v>27</v>
      </c>
      <c r="G387" t="s">
        <v>10</v>
      </c>
      <c r="H387" t="s">
        <v>621</v>
      </c>
      <c r="I387" s="2">
        <v>28.96</v>
      </c>
      <c r="J387" t="s">
        <v>32</v>
      </c>
      <c r="K387">
        <v>386</v>
      </c>
      <c r="L387" t="s">
        <v>33</v>
      </c>
      <c r="M387" t="s">
        <v>283</v>
      </c>
      <c r="Q387" s="2">
        <v>99</v>
      </c>
      <c r="R387" s="3">
        <v>45021</v>
      </c>
      <c r="S387" s="3" t="str">
        <f t="shared" si="58"/>
        <v>miércoles</v>
      </c>
      <c r="T387" t="str">
        <f t="shared" si="59"/>
        <v>00:33</v>
      </c>
      <c r="U387" t="str">
        <f t="shared" si="60"/>
        <v>02:58</v>
      </c>
      <c r="V387" s="4">
        <f>W387+X387</f>
        <v>0.11111111111111112</v>
      </c>
      <c r="W387" s="4">
        <v>0.10069444444444445</v>
      </c>
      <c r="X387" s="4">
        <v>1.0416666666666666E-2</v>
      </c>
      <c r="Y387" s="4" t="b">
        <f t="shared" si="61"/>
        <v>1</v>
      </c>
      <c r="Z387">
        <v>40</v>
      </c>
      <c r="AA387" s="4">
        <f t="shared" ref="AA387:AA450" si="63">Z387/1440</f>
        <v>2.7777777777777776E-2</v>
      </c>
      <c r="AB387" s="4">
        <f t="shared" ref="AB387:AB450" si="64">V387-AA387</f>
        <v>8.3333333333333343E-2</v>
      </c>
      <c r="AC387" t="str">
        <f t="shared" ref="AC387:AC450" si="65">IF(AB387=0,"NO COBRADO","COBRADO")</f>
        <v>COBRADO</v>
      </c>
      <c r="AD387" s="2">
        <f t="shared" si="62"/>
        <v>127.96000000000001</v>
      </c>
    </row>
    <row r="388" spans="1:30" x14ac:dyDescent="0.3">
      <c r="A388">
        <v>6</v>
      </c>
      <c r="B388" t="s">
        <v>403</v>
      </c>
      <c r="C388">
        <v>5</v>
      </c>
      <c r="D388" s="1">
        <v>45021.131249999999</v>
      </c>
      <c r="E388" s="1">
        <v>45021.256944444445</v>
      </c>
      <c r="F388" t="s">
        <v>24</v>
      </c>
      <c r="G388" t="s">
        <v>10</v>
      </c>
      <c r="H388" t="s">
        <v>15</v>
      </c>
      <c r="I388" s="2">
        <v>20.84</v>
      </c>
      <c r="J388" t="s">
        <v>32</v>
      </c>
      <c r="K388">
        <v>387</v>
      </c>
      <c r="L388" t="s">
        <v>33</v>
      </c>
      <c r="M388" t="s">
        <v>138</v>
      </c>
      <c r="Q388" s="2">
        <v>93</v>
      </c>
      <c r="R388" s="3">
        <v>45021</v>
      </c>
      <c r="S388" s="3" t="str">
        <f t="shared" si="58"/>
        <v>miércoles</v>
      </c>
      <c r="T388" t="str">
        <f t="shared" si="59"/>
        <v>03:09</v>
      </c>
      <c r="U388" t="str">
        <f t="shared" si="60"/>
        <v>06:10</v>
      </c>
      <c r="V388" s="4">
        <f>W388+X388</f>
        <v>0.13611111111111107</v>
      </c>
      <c r="W388" s="4">
        <v>0.12569444444444441</v>
      </c>
      <c r="X388" s="4">
        <v>1.0416666666666666E-2</v>
      </c>
      <c r="Y388" s="4" t="b">
        <f t="shared" si="61"/>
        <v>1</v>
      </c>
      <c r="Z388">
        <v>18</v>
      </c>
      <c r="AA388" s="4">
        <f t="shared" si="63"/>
        <v>1.2500000000000001E-2</v>
      </c>
      <c r="AB388" s="4">
        <f t="shared" si="64"/>
        <v>0.12361111111111107</v>
      </c>
      <c r="AC388" t="str">
        <f t="shared" si="65"/>
        <v>COBRADO</v>
      </c>
      <c r="AD388" s="2">
        <f t="shared" si="62"/>
        <v>113.84</v>
      </c>
    </row>
    <row r="389" spans="1:30" x14ac:dyDescent="0.3">
      <c r="A389">
        <v>18</v>
      </c>
      <c r="B389" t="s">
        <v>221</v>
      </c>
      <c r="C389">
        <v>2</v>
      </c>
      <c r="D389" s="1">
        <v>45021.022916666669</v>
      </c>
      <c r="E389" s="1">
        <v>45021.149305555555</v>
      </c>
      <c r="F389" t="s">
        <v>18</v>
      </c>
      <c r="G389" t="s">
        <v>10</v>
      </c>
      <c r="H389" t="s">
        <v>620</v>
      </c>
      <c r="I389" s="2">
        <v>27.03</v>
      </c>
      <c r="J389" t="s">
        <v>19</v>
      </c>
      <c r="K389">
        <v>388</v>
      </c>
      <c r="L389" t="s">
        <v>622</v>
      </c>
      <c r="M389" t="s">
        <v>138</v>
      </c>
      <c r="N389" t="s">
        <v>22</v>
      </c>
      <c r="O389" t="s">
        <v>70</v>
      </c>
      <c r="P389" t="s">
        <v>48</v>
      </c>
      <c r="Q389" s="2">
        <v>291</v>
      </c>
      <c r="R389" s="3">
        <v>45021</v>
      </c>
      <c r="S389" s="3" t="str">
        <f t="shared" si="58"/>
        <v>miércoles</v>
      </c>
      <c r="T389" t="str">
        <f t="shared" si="59"/>
        <v>00:33</v>
      </c>
      <c r="U389" t="str">
        <f t="shared" si="60"/>
        <v>03:35</v>
      </c>
      <c r="V389" s="4">
        <v>0.12638888888888888</v>
      </c>
      <c r="W389" s="4">
        <f>U389-T389</f>
        <v>0.12638888888888888</v>
      </c>
      <c r="X389" s="4"/>
      <c r="Y389" s="4" t="b">
        <f t="shared" si="61"/>
        <v>0</v>
      </c>
      <c r="Z389">
        <v>171</v>
      </c>
      <c r="AA389" s="4">
        <f t="shared" si="63"/>
        <v>0.11874999999999999</v>
      </c>
      <c r="AB389" s="4">
        <f t="shared" si="64"/>
        <v>7.6388888888888895E-3</v>
      </c>
      <c r="AC389" t="str">
        <f t="shared" si="65"/>
        <v>COBRADO</v>
      </c>
      <c r="AD389" s="2">
        <f t="shared" si="62"/>
        <v>318.02999999999997</v>
      </c>
    </row>
    <row r="390" spans="1:30" x14ac:dyDescent="0.3">
      <c r="A390">
        <v>19</v>
      </c>
      <c r="B390" t="s">
        <v>404</v>
      </c>
      <c r="C390">
        <v>5</v>
      </c>
      <c r="D390" s="1">
        <v>45021.001388888886</v>
      </c>
      <c r="E390" s="1">
        <v>45021.09375</v>
      </c>
      <c r="F390" t="s">
        <v>9</v>
      </c>
      <c r="G390" t="s">
        <v>10</v>
      </c>
      <c r="H390" t="s">
        <v>620</v>
      </c>
      <c r="I390" s="2">
        <v>39.14</v>
      </c>
      <c r="J390" t="s">
        <v>11</v>
      </c>
      <c r="K390">
        <v>389</v>
      </c>
      <c r="L390" t="s">
        <v>33</v>
      </c>
      <c r="M390" t="s">
        <v>283</v>
      </c>
      <c r="Q390" s="2">
        <v>33</v>
      </c>
      <c r="R390" s="3">
        <v>45021</v>
      </c>
      <c r="S390" s="3" t="str">
        <f t="shared" si="58"/>
        <v>miércoles</v>
      </c>
      <c r="T390" t="str">
        <f t="shared" si="59"/>
        <v>00:02</v>
      </c>
      <c r="U390" t="str">
        <f t="shared" si="60"/>
        <v>02:15</v>
      </c>
      <c r="V390" s="4">
        <v>9.2361111111111116E-2</v>
      </c>
      <c r="W390" s="4">
        <f>U390-T390</f>
        <v>9.2361111111111116E-2</v>
      </c>
      <c r="X390" s="4"/>
      <c r="Y390" s="4" t="b">
        <f t="shared" si="61"/>
        <v>0</v>
      </c>
      <c r="Z390">
        <v>24</v>
      </c>
      <c r="AA390" s="4">
        <f t="shared" si="63"/>
        <v>1.6666666666666666E-2</v>
      </c>
      <c r="AB390" s="4">
        <f t="shared" si="64"/>
        <v>7.5694444444444453E-2</v>
      </c>
      <c r="AC390" t="str">
        <f t="shared" si="65"/>
        <v>COBRADO</v>
      </c>
      <c r="AD390" s="2">
        <f t="shared" si="62"/>
        <v>72.14</v>
      </c>
    </row>
    <row r="391" spans="1:30" x14ac:dyDescent="0.3">
      <c r="A391">
        <v>9</v>
      </c>
      <c r="B391" t="s">
        <v>87</v>
      </c>
      <c r="C391">
        <v>2</v>
      </c>
      <c r="D391" s="1">
        <v>45021.124305555553</v>
      </c>
      <c r="E391" s="1">
        <v>45021.22152777778</v>
      </c>
      <c r="F391" t="s">
        <v>9</v>
      </c>
      <c r="G391" t="s">
        <v>10</v>
      </c>
      <c r="H391" t="s">
        <v>620</v>
      </c>
      <c r="I391" s="2">
        <v>42.68</v>
      </c>
      <c r="J391" t="s">
        <v>11</v>
      </c>
      <c r="K391">
        <v>390</v>
      </c>
      <c r="L391" t="s">
        <v>61</v>
      </c>
      <c r="M391" t="s">
        <v>225</v>
      </c>
      <c r="N391" t="s">
        <v>59</v>
      </c>
      <c r="O391" t="s">
        <v>51</v>
      </c>
      <c r="Q391" s="2">
        <v>143</v>
      </c>
      <c r="R391" s="3">
        <v>45021</v>
      </c>
      <c r="S391" s="3" t="str">
        <f t="shared" si="58"/>
        <v>miércoles</v>
      </c>
      <c r="T391" t="str">
        <f t="shared" si="59"/>
        <v>02:59</v>
      </c>
      <c r="U391" t="str">
        <f t="shared" si="60"/>
        <v>05:19</v>
      </c>
      <c r="V391" s="4">
        <v>9.722222222222221E-2</v>
      </c>
      <c r="W391" s="4">
        <f>U391-T391</f>
        <v>9.722222222222221E-2</v>
      </c>
      <c r="X391" s="4"/>
      <c r="Y391" s="4" t="b">
        <f t="shared" si="61"/>
        <v>0</v>
      </c>
      <c r="Z391">
        <v>93</v>
      </c>
      <c r="AA391" s="4">
        <f t="shared" si="63"/>
        <v>6.458333333333334E-2</v>
      </c>
      <c r="AB391" s="4">
        <f t="shared" si="64"/>
        <v>3.263888888888887E-2</v>
      </c>
      <c r="AC391" t="str">
        <f t="shared" si="65"/>
        <v>COBRADO</v>
      </c>
      <c r="AD391" s="2">
        <f t="shared" si="62"/>
        <v>185.68</v>
      </c>
    </row>
    <row r="392" spans="1:30" x14ac:dyDescent="0.3">
      <c r="A392">
        <v>15</v>
      </c>
      <c r="B392" t="s">
        <v>405</v>
      </c>
      <c r="C392">
        <v>1</v>
      </c>
      <c r="D392" s="1">
        <v>45021.086805555555</v>
      </c>
      <c r="E392" s="1">
        <v>45021.17291666667</v>
      </c>
      <c r="F392" t="s">
        <v>9</v>
      </c>
      <c r="G392" t="s">
        <v>10</v>
      </c>
      <c r="H392" t="s">
        <v>620</v>
      </c>
      <c r="I392" s="2">
        <v>48.6</v>
      </c>
      <c r="J392" t="s">
        <v>11</v>
      </c>
      <c r="K392">
        <v>391</v>
      </c>
      <c r="L392" t="s">
        <v>55</v>
      </c>
      <c r="M392" t="s">
        <v>225</v>
      </c>
      <c r="Q392" s="2">
        <v>22</v>
      </c>
      <c r="R392" s="3">
        <v>45021</v>
      </c>
      <c r="S392" s="3" t="str">
        <f t="shared" si="58"/>
        <v>miércoles</v>
      </c>
      <c r="T392" t="str">
        <f t="shared" si="59"/>
        <v>02:05</v>
      </c>
      <c r="U392" t="str">
        <f t="shared" si="60"/>
        <v>04:09</v>
      </c>
      <c r="V392" s="4">
        <v>8.611111111111111E-2</v>
      </c>
      <c r="W392" s="4">
        <f>U392-T392</f>
        <v>8.611111111111111E-2</v>
      </c>
      <c r="X392" s="4"/>
      <c r="Y392" s="4" t="b">
        <f t="shared" si="61"/>
        <v>0</v>
      </c>
      <c r="Z392">
        <v>35</v>
      </c>
      <c r="AA392" s="4">
        <f t="shared" si="63"/>
        <v>2.4305555555555556E-2</v>
      </c>
      <c r="AB392" s="4">
        <f t="shared" si="64"/>
        <v>6.1805555555555558E-2</v>
      </c>
      <c r="AC392" t="str">
        <f t="shared" si="65"/>
        <v>COBRADO</v>
      </c>
      <c r="AD392" s="2">
        <f t="shared" si="62"/>
        <v>70.599999999999994</v>
      </c>
    </row>
    <row r="393" spans="1:30" x14ac:dyDescent="0.3">
      <c r="A393">
        <v>14</v>
      </c>
      <c r="B393" t="s">
        <v>406</v>
      </c>
      <c r="C393">
        <v>3</v>
      </c>
      <c r="D393" s="1">
        <v>45021.022916666669</v>
      </c>
      <c r="E393" s="1">
        <v>45021.172222222223</v>
      </c>
      <c r="F393" t="s">
        <v>18</v>
      </c>
      <c r="G393" t="s">
        <v>10</v>
      </c>
      <c r="H393" t="s">
        <v>620</v>
      </c>
      <c r="I393" s="2">
        <v>32.729999999999997</v>
      </c>
      <c r="J393" t="s">
        <v>32</v>
      </c>
      <c r="K393">
        <v>392</v>
      </c>
      <c r="L393" t="s">
        <v>37</v>
      </c>
      <c r="M393" t="s">
        <v>269</v>
      </c>
      <c r="N393" t="s">
        <v>38</v>
      </c>
      <c r="Q393" s="2">
        <v>120</v>
      </c>
      <c r="R393" s="3">
        <v>45021</v>
      </c>
      <c r="S393" s="3" t="str">
        <f t="shared" si="58"/>
        <v>miércoles</v>
      </c>
      <c r="T393" t="str">
        <f t="shared" si="59"/>
        <v>00:33</v>
      </c>
      <c r="U393" t="str">
        <f t="shared" si="60"/>
        <v>04:08</v>
      </c>
      <c r="V393" s="4">
        <f>W393+X393</f>
        <v>0.15972222222222221</v>
      </c>
      <c r="W393" s="4">
        <v>0.14930555555555555</v>
      </c>
      <c r="X393" s="4">
        <v>1.0416666666666666E-2</v>
      </c>
      <c r="Y393" s="4" t="b">
        <f t="shared" si="61"/>
        <v>1</v>
      </c>
      <c r="Z393">
        <v>54</v>
      </c>
      <c r="AA393" s="4">
        <f t="shared" si="63"/>
        <v>3.7499999999999999E-2</v>
      </c>
      <c r="AB393" s="4">
        <f t="shared" si="64"/>
        <v>0.1222222222222222</v>
      </c>
      <c r="AC393" t="str">
        <f t="shared" si="65"/>
        <v>COBRADO</v>
      </c>
      <c r="AD393" s="2">
        <f t="shared" si="62"/>
        <v>152.72999999999999</v>
      </c>
    </row>
    <row r="394" spans="1:30" x14ac:dyDescent="0.3">
      <c r="A394">
        <v>13</v>
      </c>
      <c r="B394" t="s">
        <v>407</v>
      </c>
      <c r="C394">
        <v>3</v>
      </c>
      <c r="D394" s="1">
        <v>45021.106249999997</v>
      </c>
      <c r="E394" s="1">
        <v>45021.220138888886</v>
      </c>
      <c r="F394" t="s">
        <v>27</v>
      </c>
      <c r="G394" t="s">
        <v>10</v>
      </c>
      <c r="H394" t="s">
        <v>620</v>
      </c>
      <c r="I394" s="2">
        <v>12.54</v>
      </c>
      <c r="J394" t="s">
        <v>32</v>
      </c>
      <c r="K394">
        <v>393</v>
      </c>
      <c r="L394" t="s">
        <v>16</v>
      </c>
      <c r="M394" t="s">
        <v>134</v>
      </c>
      <c r="N394" t="s">
        <v>44</v>
      </c>
      <c r="O394" t="s">
        <v>51</v>
      </c>
      <c r="P394" t="s">
        <v>103</v>
      </c>
      <c r="Q394" s="2">
        <v>208</v>
      </c>
      <c r="R394" s="3">
        <v>45021</v>
      </c>
      <c r="S394" s="3" t="str">
        <f t="shared" si="58"/>
        <v>miércoles</v>
      </c>
      <c r="T394" t="str">
        <f t="shared" si="59"/>
        <v>02:33</v>
      </c>
      <c r="U394" t="str">
        <f t="shared" si="60"/>
        <v>05:17</v>
      </c>
      <c r="V394" s="4">
        <f>W394+X394</f>
        <v>0.12430555555555556</v>
      </c>
      <c r="W394" s="4">
        <v>0.11388888888888889</v>
      </c>
      <c r="X394" s="4">
        <v>1.0416666666666666E-2</v>
      </c>
      <c r="Y394" s="4" t="b">
        <f t="shared" si="61"/>
        <v>1</v>
      </c>
      <c r="Z394">
        <v>109</v>
      </c>
      <c r="AA394" s="4">
        <f t="shared" si="63"/>
        <v>7.5694444444444439E-2</v>
      </c>
      <c r="AB394" s="4">
        <f t="shared" si="64"/>
        <v>4.8611111111111119E-2</v>
      </c>
      <c r="AC394" t="str">
        <f t="shared" si="65"/>
        <v>COBRADO</v>
      </c>
      <c r="AD394" s="2">
        <f t="shared" si="62"/>
        <v>220.54</v>
      </c>
    </row>
    <row r="395" spans="1:30" x14ac:dyDescent="0.3">
      <c r="A395">
        <v>17</v>
      </c>
      <c r="B395" t="s">
        <v>36</v>
      </c>
      <c r="C395">
        <v>1</v>
      </c>
      <c r="D395" s="1">
        <v>45021.143055555556</v>
      </c>
      <c r="E395" s="1">
        <v>45021.293055555558</v>
      </c>
      <c r="F395" t="s">
        <v>9</v>
      </c>
      <c r="G395" t="s">
        <v>10</v>
      </c>
      <c r="H395" t="s">
        <v>620</v>
      </c>
      <c r="I395" s="2">
        <v>18.05</v>
      </c>
      <c r="J395" t="s">
        <v>32</v>
      </c>
      <c r="K395">
        <v>394</v>
      </c>
      <c r="L395" t="s">
        <v>20</v>
      </c>
      <c r="M395" t="s">
        <v>180</v>
      </c>
      <c r="N395" t="s">
        <v>70</v>
      </c>
      <c r="Q395" s="2">
        <v>77</v>
      </c>
      <c r="R395" s="3">
        <v>45021</v>
      </c>
      <c r="S395" s="3" t="str">
        <f t="shared" si="58"/>
        <v>miércoles</v>
      </c>
      <c r="T395" t="str">
        <f t="shared" si="59"/>
        <v>03:26</v>
      </c>
      <c r="U395" t="str">
        <f t="shared" si="60"/>
        <v>07:02</v>
      </c>
      <c r="V395" s="4">
        <f>W395+X395</f>
        <v>0.16041666666666668</v>
      </c>
      <c r="W395" s="4">
        <v>0.15000000000000002</v>
      </c>
      <c r="X395" s="4">
        <v>1.0416666666666666E-2</v>
      </c>
      <c r="Y395" s="4" t="b">
        <f t="shared" si="61"/>
        <v>1</v>
      </c>
      <c r="Z395">
        <v>47</v>
      </c>
      <c r="AA395" s="4">
        <f t="shared" si="63"/>
        <v>3.2638888888888891E-2</v>
      </c>
      <c r="AB395" s="4">
        <f t="shared" si="64"/>
        <v>0.1277777777777778</v>
      </c>
      <c r="AC395" t="str">
        <f t="shared" si="65"/>
        <v>COBRADO</v>
      </c>
      <c r="AD395" s="2">
        <f t="shared" si="62"/>
        <v>95.05</v>
      </c>
    </row>
    <row r="396" spans="1:30" x14ac:dyDescent="0.3">
      <c r="A396">
        <v>2</v>
      </c>
      <c r="B396" t="s">
        <v>408</v>
      </c>
      <c r="C396">
        <v>1</v>
      </c>
      <c r="D396" s="1">
        <v>45021.067361111112</v>
      </c>
      <c r="E396" s="1">
        <v>45021.231944444444</v>
      </c>
      <c r="F396" t="s">
        <v>18</v>
      </c>
      <c r="G396" t="s">
        <v>10</v>
      </c>
      <c r="H396" t="s">
        <v>621</v>
      </c>
      <c r="I396" s="2">
        <v>40.9</v>
      </c>
      <c r="J396" t="s">
        <v>19</v>
      </c>
      <c r="K396">
        <v>395</v>
      </c>
      <c r="L396" t="s">
        <v>55</v>
      </c>
      <c r="M396" t="s">
        <v>134</v>
      </c>
      <c r="Q396" s="2">
        <v>38</v>
      </c>
      <c r="R396" s="3">
        <v>45021</v>
      </c>
      <c r="S396" s="3" t="str">
        <f t="shared" si="58"/>
        <v>miércoles</v>
      </c>
      <c r="T396" t="str">
        <f t="shared" si="59"/>
        <v>01:37</v>
      </c>
      <c r="U396" t="str">
        <f t="shared" si="60"/>
        <v>05:34</v>
      </c>
      <c r="V396" s="4">
        <v>0.16458333333333336</v>
      </c>
      <c r="W396" s="4">
        <f t="shared" ref="W396:W401" si="66">U396-T396</f>
        <v>0.16458333333333336</v>
      </c>
      <c r="X396" s="4"/>
      <c r="Y396" s="4" t="b">
        <f t="shared" si="61"/>
        <v>0</v>
      </c>
      <c r="Z396">
        <v>8</v>
      </c>
      <c r="AA396" s="4">
        <f t="shared" si="63"/>
        <v>5.5555555555555558E-3</v>
      </c>
      <c r="AB396" s="4">
        <f t="shared" si="64"/>
        <v>0.1590277777777778</v>
      </c>
      <c r="AC396" t="str">
        <f t="shared" si="65"/>
        <v>COBRADO</v>
      </c>
      <c r="AD396" s="2">
        <f t="shared" si="62"/>
        <v>78.900000000000006</v>
      </c>
    </row>
    <row r="397" spans="1:30" x14ac:dyDescent="0.3">
      <c r="A397">
        <v>11</v>
      </c>
      <c r="B397" t="s">
        <v>409</v>
      </c>
      <c r="C397">
        <v>1</v>
      </c>
      <c r="D397" s="1">
        <v>45021.022222222222</v>
      </c>
      <c r="E397" s="1">
        <v>45021.15</v>
      </c>
      <c r="F397" t="s">
        <v>18</v>
      </c>
      <c r="G397" t="s">
        <v>29</v>
      </c>
      <c r="H397" t="s">
        <v>15</v>
      </c>
      <c r="I397" s="2">
        <v>34.5</v>
      </c>
      <c r="J397" t="s">
        <v>19</v>
      </c>
      <c r="K397">
        <v>396</v>
      </c>
      <c r="L397" t="s">
        <v>623</v>
      </c>
      <c r="M397" t="s">
        <v>168</v>
      </c>
      <c r="N397" t="s">
        <v>51</v>
      </c>
      <c r="Q397" s="2">
        <v>83</v>
      </c>
      <c r="R397" s="3">
        <v>45021</v>
      </c>
      <c r="S397" s="3" t="str">
        <f t="shared" si="58"/>
        <v>miércoles</v>
      </c>
      <c r="T397" t="str">
        <f t="shared" si="59"/>
        <v>00:32</v>
      </c>
      <c r="U397" t="str">
        <f t="shared" si="60"/>
        <v>03:36</v>
      </c>
      <c r="V397" s="4">
        <v>0.12777777777777777</v>
      </c>
      <c r="W397" s="4">
        <f t="shared" si="66"/>
        <v>0.12777777777777777</v>
      </c>
      <c r="X397" s="4"/>
      <c r="Y397" s="4" t="b">
        <f t="shared" si="61"/>
        <v>0</v>
      </c>
      <c r="Z397">
        <v>57</v>
      </c>
      <c r="AA397" s="4">
        <f t="shared" si="63"/>
        <v>3.9583333333333331E-2</v>
      </c>
      <c r="AB397" s="4">
        <f t="shared" si="64"/>
        <v>8.8194444444444436E-2</v>
      </c>
      <c r="AC397" t="str">
        <f t="shared" si="65"/>
        <v>COBRADO</v>
      </c>
      <c r="AD397" s="2">
        <f t="shared" si="62"/>
        <v>117.5</v>
      </c>
    </row>
    <row r="398" spans="1:30" x14ac:dyDescent="0.3">
      <c r="A398">
        <v>4</v>
      </c>
      <c r="B398" t="s">
        <v>372</v>
      </c>
      <c r="C398">
        <v>2</v>
      </c>
      <c r="D398" s="1">
        <v>45021.013888888891</v>
      </c>
      <c r="E398" s="1">
        <v>45021.06527777778</v>
      </c>
      <c r="F398" t="s">
        <v>27</v>
      </c>
      <c r="G398" t="s">
        <v>14</v>
      </c>
      <c r="H398" t="s">
        <v>621</v>
      </c>
      <c r="I398" s="2">
        <v>37.79</v>
      </c>
      <c r="J398" t="s">
        <v>19</v>
      </c>
      <c r="K398">
        <v>397</v>
      </c>
      <c r="L398" t="s">
        <v>61</v>
      </c>
      <c r="M398" t="s">
        <v>128</v>
      </c>
      <c r="N398" t="s">
        <v>21</v>
      </c>
      <c r="Q398" s="2">
        <v>147</v>
      </c>
      <c r="R398" s="3">
        <v>45021</v>
      </c>
      <c r="S398" s="3" t="str">
        <f t="shared" si="58"/>
        <v>miércoles</v>
      </c>
      <c r="T398" t="str">
        <f t="shared" si="59"/>
        <v>00:20</v>
      </c>
      <c r="U398" t="str">
        <f t="shared" si="60"/>
        <v>01:34</v>
      </c>
      <c r="V398" s="4">
        <v>5.1388888888888894E-2</v>
      </c>
      <c r="W398" s="4">
        <f t="shared" si="66"/>
        <v>5.1388888888888894E-2</v>
      </c>
      <c r="X398" s="4"/>
      <c r="Y398" s="4" t="b">
        <f t="shared" si="61"/>
        <v>0</v>
      </c>
      <c r="Z398">
        <v>69</v>
      </c>
      <c r="AA398" s="4">
        <f t="shared" si="63"/>
        <v>4.791666666666667E-2</v>
      </c>
      <c r="AB398" s="4">
        <f t="shared" si="64"/>
        <v>3.4722222222222238E-3</v>
      </c>
      <c r="AC398" t="str">
        <f t="shared" si="65"/>
        <v>COBRADO</v>
      </c>
      <c r="AD398" s="2">
        <f t="shared" si="62"/>
        <v>184.79</v>
      </c>
    </row>
    <row r="399" spans="1:30" x14ac:dyDescent="0.3">
      <c r="A399">
        <v>9</v>
      </c>
      <c r="B399" t="s">
        <v>410</v>
      </c>
      <c r="C399">
        <v>5</v>
      </c>
      <c r="D399" s="1">
        <v>45021.131944444445</v>
      </c>
      <c r="E399" s="1">
        <v>45021.295138888891</v>
      </c>
      <c r="F399" t="s">
        <v>13</v>
      </c>
      <c r="G399" t="s">
        <v>14</v>
      </c>
      <c r="H399" t="s">
        <v>620</v>
      </c>
      <c r="I399" s="2">
        <v>48.96</v>
      </c>
      <c r="J399" t="s">
        <v>19</v>
      </c>
      <c r="K399">
        <v>398</v>
      </c>
      <c r="L399" t="s">
        <v>623</v>
      </c>
      <c r="M399" t="s">
        <v>53</v>
      </c>
      <c r="N399" t="s">
        <v>48</v>
      </c>
      <c r="Q399" s="2">
        <v>122</v>
      </c>
      <c r="R399" s="3">
        <v>45021</v>
      </c>
      <c r="S399" s="3" t="str">
        <f t="shared" si="58"/>
        <v>miércoles</v>
      </c>
      <c r="T399" t="str">
        <f t="shared" si="59"/>
        <v>03:10</v>
      </c>
      <c r="U399" t="str">
        <f t="shared" si="60"/>
        <v>07:05</v>
      </c>
      <c r="V399" s="4">
        <v>0.16319444444444445</v>
      </c>
      <c r="W399" s="4">
        <f t="shared" si="66"/>
        <v>0.16319444444444445</v>
      </c>
      <c r="X399" s="4"/>
      <c r="Y399" s="4" t="b">
        <f t="shared" si="61"/>
        <v>0</v>
      </c>
      <c r="Z399">
        <v>71</v>
      </c>
      <c r="AA399" s="4">
        <f t="shared" si="63"/>
        <v>4.9305555555555554E-2</v>
      </c>
      <c r="AB399" s="4">
        <f t="shared" si="64"/>
        <v>0.1138888888888889</v>
      </c>
      <c r="AC399" t="str">
        <f t="shared" si="65"/>
        <v>COBRADO</v>
      </c>
      <c r="AD399" s="2">
        <f t="shared" si="62"/>
        <v>170.96</v>
      </c>
    </row>
    <row r="400" spans="1:30" x14ac:dyDescent="0.3">
      <c r="A400">
        <v>7</v>
      </c>
      <c r="B400" t="s">
        <v>411</v>
      </c>
      <c r="C400">
        <v>6</v>
      </c>
      <c r="D400" s="1">
        <v>45021.116666666669</v>
      </c>
      <c r="E400" s="1">
        <v>45021.236111111109</v>
      </c>
      <c r="F400" t="s">
        <v>24</v>
      </c>
      <c r="G400" t="s">
        <v>10</v>
      </c>
      <c r="H400" t="s">
        <v>620</v>
      </c>
      <c r="I400" s="2">
        <v>27.32</v>
      </c>
      <c r="J400" t="s">
        <v>19</v>
      </c>
      <c r="K400">
        <v>399</v>
      </c>
      <c r="L400" t="s">
        <v>622</v>
      </c>
      <c r="M400" t="s">
        <v>283</v>
      </c>
      <c r="N400" t="s">
        <v>22</v>
      </c>
      <c r="Q400" s="2">
        <v>207</v>
      </c>
      <c r="R400" s="3">
        <v>45021</v>
      </c>
      <c r="S400" s="3" t="str">
        <f t="shared" si="58"/>
        <v>miércoles</v>
      </c>
      <c r="T400" t="str">
        <f t="shared" si="59"/>
        <v>02:48</v>
      </c>
      <c r="U400" t="str">
        <f t="shared" si="60"/>
        <v>05:40</v>
      </c>
      <c r="V400" s="4">
        <v>0.11944444444444444</v>
      </c>
      <c r="W400" s="4">
        <f t="shared" si="66"/>
        <v>0.11944444444444444</v>
      </c>
      <c r="X400" s="4"/>
      <c r="Y400" s="4" t="b">
        <f t="shared" si="61"/>
        <v>0</v>
      </c>
      <c r="Z400">
        <v>91</v>
      </c>
      <c r="AA400" s="4">
        <f t="shared" si="63"/>
        <v>6.3194444444444442E-2</v>
      </c>
      <c r="AB400" s="4">
        <f t="shared" si="64"/>
        <v>5.6249999999999994E-2</v>
      </c>
      <c r="AC400" t="str">
        <f t="shared" si="65"/>
        <v>COBRADO</v>
      </c>
      <c r="AD400" s="2">
        <f t="shared" si="62"/>
        <v>234.32</v>
      </c>
    </row>
    <row r="401" spans="1:30" x14ac:dyDescent="0.3">
      <c r="A401">
        <v>9</v>
      </c>
      <c r="B401" t="s">
        <v>412</v>
      </c>
      <c r="C401">
        <v>4</v>
      </c>
      <c r="D401" s="1">
        <v>45021.09097222222</v>
      </c>
      <c r="E401" s="1">
        <v>45021.176388888889</v>
      </c>
      <c r="F401" t="s">
        <v>27</v>
      </c>
      <c r="G401" t="s">
        <v>10</v>
      </c>
      <c r="H401" t="s">
        <v>620</v>
      </c>
      <c r="I401" s="2">
        <v>42.96</v>
      </c>
      <c r="J401" t="s">
        <v>11</v>
      </c>
      <c r="K401">
        <v>400</v>
      </c>
      <c r="L401" t="s">
        <v>20</v>
      </c>
      <c r="M401" t="s">
        <v>62</v>
      </c>
      <c r="N401" t="s">
        <v>35</v>
      </c>
      <c r="O401" t="s">
        <v>21</v>
      </c>
      <c r="Q401" s="2">
        <v>198</v>
      </c>
      <c r="R401" s="3">
        <v>45021</v>
      </c>
      <c r="S401" s="3" t="str">
        <f t="shared" si="58"/>
        <v>miércoles</v>
      </c>
      <c r="T401" t="str">
        <f t="shared" si="59"/>
        <v>02:11</v>
      </c>
      <c r="U401" t="str">
        <f t="shared" si="60"/>
        <v>04:14</v>
      </c>
      <c r="V401" s="4">
        <v>8.5416666666666682E-2</v>
      </c>
      <c r="W401" s="4">
        <f t="shared" si="66"/>
        <v>8.5416666666666682E-2</v>
      </c>
      <c r="X401" s="4"/>
      <c r="Y401" s="4" t="b">
        <f t="shared" si="61"/>
        <v>0</v>
      </c>
      <c r="Z401">
        <v>79</v>
      </c>
      <c r="AA401" s="4">
        <f t="shared" si="63"/>
        <v>5.486111111111111E-2</v>
      </c>
      <c r="AB401" s="4">
        <f t="shared" si="64"/>
        <v>3.0555555555555572E-2</v>
      </c>
      <c r="AC401" t="str">
        <f t="shared" si="65"/>
        <v>COBRADO</v>
      </c>
      <c r="AD401" s="2">
        <f t="shared" si="62"/>
        <v>240.96</v>
      </c>
    </row>
    <row r="402" spans="1:30" x14ac:dyDescent="0.3">
      <c r="A402">
        <v>16</v>
      </c>
      <c r="B402" t="s">
        <v>346</v>
      </c>
      <c r="C402">
        <v>2</v>
      </c>
      <c r="D402" s="1">
        <v>45021.160416666666</v>
      </c>
      <c r="E402" s="1">
        <v>45021.289583333331</v>
      </c>
      <c r="F402" t="s">
        <v>18</v>
      </c>
      <c r="G402" t="s">
        <v>10</v>
      </c>
      <c r="H402" t="s">
        <v>620</v>
      </c>
      <c r="I402" s="2">
        <v>15.87</v>
      </c>
      <c r="J402" t="s">
        <v>32</v>
      </c>
      <c r="K402">
        <v>401</v>
      </c>
      <c r="L402" t="s">
        <v>25</v>
      </c>
      <c r="M402" t="s">
        <v>90</v>
      </c>
      <c r="Q402" s="2">
        <v>42</v>
      </c>
      <c r="R402" s="3">
        <v>45021</v>
      </c>
      <c r="S402" s="3" t="str">
        <f t="shared" si="58"/>
        <v>miércoles</v>
      </c>
      <c r="T402" t="str">
        <f t="shared" si="59"/>
        <v>03:51</v>
      </c>
      <c r="U402" t="str">
        <f t="shared" si="60"/>
        <v>06:57</v>
      </c>
      <c r="V402" s="4">
        <f>W402+X402</f>
        <v>0.13958333333333334</v>
      </c>
      <c r="W402" s="4">
        <v>0.12916666666666668</v>
      </c>
      <c r="X402" s="4">
        <v>1.0416666666666666E-2</v>
      </c>
      <c r="Y402" s="4" t="b">
        <f t="shared" si="61"/>
        <v>1</v>
      </c>
      <c r="Z402">
        <v>20</v>
      </c>
      <c r="AA402" s="4">
        <f t="shared" si="63"/>
        <v>1.3888888888888888E-2</v>
      </c>
      <c r="AB402" s="4">
        <f t="shared" si="64"/>
        <v>0.12569444444444444</v>
      </c>
      <c r="AC402" t="str">
        <f t="shared" si="65"/>
        <v>COBRADO</v>
      </c>
      <c r="AD402" s="2">
        <f t="shared" si="62"/>
        <v>57.87</v>
      </c>
    </row>
    <row r="403" spans="1:30" x14ac:dyDescent="0.3">
      <c r="A403">
        <v>18</v>
      </c>
      <c r="B403" t="s">
        <v>413</v>
      </c>
      <c r="C403">
        <v>1</v>
      </c>
      <c r="D403" s="1">
        <v>45021.111805555556</v>
      </c>
      <c r="E403" s="1">
        <v>45021.213888888888</v>
      </c>
      <c r="F403" t="s">
        <v>9</v>
      </c>
      <c r="G403" t="s">
        <v>10</v>
      </c>
      <c r="H403" t="s">
        <v>620</v>
      </c>
      <c r="I403" s="2">
        <v>31.02</v>
      </c>
      <c r="J403" t="s">
        <v>11</v>
      </c>
      <c r="K403">
        <v>402</v>
      </c>
      <c r="L403" t="s">
        <v>16</v>
      </c>
      <c r="M403" t="s">
        <v>144</v>
      </c>
      <c r="N403" t="s">
        <v>39</v>
      </c>
      <c r="O403" t="s">
        <v>103</v>
      </c>
      <c r="Q403" s="2">
        <v>151</v>
      </c>
      <c r="R403" s="3">
        <v>45021</v>
      </c>
      <c r="S403" s="3" t="str">
        <f t="shared" si="58"/>
        <v>miércoles</v>
      </c>
      <c r="T403" t="str">
        <f t="shared" si="59"/>
        <v>02:41</v>
      </c>
      <c r="U403" t="str">
        <f t="shared" si="60"/>
        <v>05:08</v>
      </c>
      <c r="V403" s="4">
        <v>0.10208333333333332</v>
      </c>
      <c r="W403" s="4">
        <f>U403-T403</f>
        <v>0.10208333333333332</v>
      </c>
      <c r="X403" s="4"/>
      <c r="Y403" s="4" t="b">
        <f t="shared" si="61"/>
        <v>0</v>
      </c>
      <c r="Z403">
        <v>66</v>
      </c>
      <c r="AA403" s="4">
        <f t="shared" si="63"/>
        <v>4.583333333333333E-2</v>
      </c>
      <c r="AB403" s="4">
        <f t="shared" si="64"/>
        <v>5.6249999999999988E-2</v>
      </c>
      <c r="AC403" t="str">
        <f t="shared" si="65"/>
        <v>COBRADO</v>
      </c>
      <c r="AD403" s="2">
        <f t="shared" si="62"/>
        <v>182.02</v>
      </c>
    </row>
    <row r="404" spans="1:30" x14ac:dyDescent="0.3">
      <c r="A404">
        <v>14</v>
      </c>
      <c r="B404" t="s">
        <v>414</v>
      </c>
      <c r="C404">
        <v>5</v>
      </c>
      <c r="D404" s="1">
        <v>45021.09375</v>
      </c>
      <c r="E404" s="1">
        <v>45021.21875</v>
      </c>
      <c r="F404" t="s">
        <v>13</v>
      </c>
      <c r="G404" t="s">
        <v>10</v>
      </c>
      <c r="H404" t="s">
        <v>620</v>
      </c>
      <c r="I404" s="2">
        <v>14.76</v>
      </c>
      <c r="J404" t="s">
        <v>19</v>
      </c>
      <c r="K404">
        <v>403</v>
      </c>
      <c r="L404" t="s">
        <v>61</v>
      </c>
      <c r="M404" t="s">
        <v>225</v>
      </c>
      <c r="N404" t="s">
        <v>56</v>
      </c>
      <c r="O404" t="s">
        <v>67</v>
      </c>
      <c r="P404" t="s">
        <v>38</v>
      </c>
      <c r="Q404" s="2">
        <v>190</v>
      </c>
      <c r="R404" s="3">
        <v>45021</v>
      </c>
      <c r="S404" s="3" t="str">
        <f t="shared" si="58"/>
        <v>miércoles</v>
      </c>
      <c r="T404" t="str">
        <f t="shared" si="59"/>
        <v>02:15</v>
      </c>
      <c r="U404" t="str">
        <f t="shared" si="60"/>
        <v>05:15</v>
      </c>
      <c r="V404" s="4">
        <v>0.125</v>
      </c>
      <c r="W404" s="4">
        <f>U404-T404</f>
        <v>0.125</v>
      </c>
      <c r="X404" s="4"/>
      <c r="Y404" s="4" t="b">
        <f t="shared" si="61"/>
        <v>0</v>
      </c>
      <c r="Z404">
        <v>85</v>
      </c>
      <c r="AA404" s="4">
        <f t="shared" si="63"/>
        <v>5.9027777777777776E-2</v>
      </c>
      <c r="AB404" s="4">
        <f t="shared" si="64"/>
        <v>6.5972222222222224E-2</v>
      </c>
      <c r="AC404" t="str">
        <f t="shared" si="65"/>
        <v>COBRADO</v>
      </c>
      <c r="AD404" s="2">
        <f t="shared" si="62"/>
        <v>204.76</v>
      </c>
    </row>
    <row r="405" spans="1:30" x14ac:dyDescent="0.3">
      <c r="A405">
        <v>17</v>
      </c>
      <c r="B405" t="s">
        <v>368</v>
      </c>
      <c r="C405">
        <v>2</v>
      </c>
      <c r="D405" s="1">
        <v>45021.026388888888</v>
      </c>
      <c r="E405" s="1">
        <v>45021.186805555553</v>
      </c>
      <c r="F405" t="s">
        <v>24</v>
      </c>
      <c r="G405" t="s">
        <v>10</v>
      </c>
      <c r="H405" t="s">
        <v>620</v>
      </c>
      <c r="I405" s="2">
        <v>32.56</v>
      </c>
      <c r="J405" t="s">
        <v>19</v>
      </c>
      <c r="K405">
        <v>404</v>
      </c>
      <c r="L405" t="s">
        <v>622</v>
      </c>
      <c r="M405" t="s">
        <v>90</v>
      </c>
      <c r="N405" t="s">
        <v>66</v>
      </c>
      <c r="O405" t="s">
        <v>58</v>
      </c>
      <c r="Q405" s="2">
        <v>182</v>
      </c>
      <c r="R405" s="3">
        <v>45021</v>
      </c>
      <c r="S405" s="3" t="str">
        <f t="shared" si="58"/>
        <v>miércoles</v>
      </c>
      <c r="T405" t="str">
        <f t="shared" si="59"/>
        <v>00:38</v>
      </c>
      <c r="U405" t="str">
        <f t="shared" si="60"/>
        <v>04:29</v>
      </c>
      <c r="V405" s="4">
        <v>0.16041666666666668</v>
      </c>
      <c r="W405" s="4">
        <f>U405-T405</f>
        <v>0.16041666666666668</v>
      </c>
      <c r="X405" s="4"/>
      <c r="Y405" s="4" t="b">
        <f t="shared" si="61"/>
        <v>0</v>
      </c>
      <c r="Z405">
        <v>102</v>
      </c>
      <c r="AA405" s="4">
        <f t="shared" si="63"/>
        <v>7.0833333333333331E-2</v>
      </c>
      <c r="AB405" s="4">
        <f t="shared" si="64"/>
        <v>8.9583333333333348E-2</v>
      </c>
      <c r="AC405" t="str">
        <f t="shared" si="65"/>
        <v>COBRADO</v>
      </c>
      <c r="AD405" s="2">
        <f t="shared" si="62"/>
        <v>214.56</v>
      </c>
    </row>
    <row r="406" spans="1:30" x14ac:dyDescent="0.3">
      <c r="A406">
        <v>5</v>
      </c>
      <c r="B406" t="s">
        <v>415</v>
      </c>
      <c r="C406">
        <v>6</v>
      </c>
      <c r="D406" s="1">
        <v>45021.11041666667</v>
      </c>
      <c r="E406" s="1">
        <v>45021.207638888889</v>
      </c>
      <c r="F406" t="s">
        <v>18</v>
      </c>
      <c r="G406" t="s">
        <v>29</v>
      </c>
      <c r="H406" t="s">
        <v>620</v>
      </c>
      <c r="I406" s="2">
        <v>14.56</v>
      </c>
      <c r="J406" t="s">
        <v>11</v>
      </c>
      <c r="K406">
        <v>405</v>
      </c>
      <c r="L406" t="s">
        <v>78</v>
      </c>
      <c r="M406" t="s">
        <v>177</v>
      </c>
      <c r="N406" t="s">
        <v>58</v>
      </c>
      <c r="O406" t="s">
        <v>66</v>
      </c>
      <c r="Q406" s="2">
        <v>106</v>
      </c>
      <c r="R406" s="3">
        <v>45021</v>
      </c>
      <c r="S406" s="3" t="str">
        <f t="shared" si="58"/>
        <v>miércoles</v>
      </c>
      <c r="T406" t="str">
        <f t="shared" si="59"/>
        <v>02:39</v>
      </c>
      <c r="U406" t="str">
        <f t="shared" si="60"/>
        <v>04:59</v>
      </c>
      <c r="V406" s="4">
        <v>9.7222222222222238E-2</v>
      </c>
      <c r="W406" s="4">
        <f>U406-T406</f>
        <v>9.7222222222222238E-2</v>
      </c>
      <c r="X406" s="4"/>
      <c r="Y406" s="4" t="b">
        <f t="shared" si="61"/>
        <v>0</v>
      </c>
      <c r="Z406">
        <v>98</v>
      </c>
      <c r="AA406" s="4">
        <f t="shared" si="63"/>
        <v>6.805555555555555E-2</v>
      </c>
      <c r="AB406" s="4">
        <f t="shared" si="64"/>
        <v>2.9166666666666688E-2</v>
      </c>
      <c r="AC406" t="str">
        <f t="shared" si="65"/>
        <v>COBRADO</v>
      </c>
      <c r="AD406" s="2">
        <f t="shared" si="62"/>
        <v>120.56</v>
      </c>
    </row>
    <row r="407" spans="1:30" x14ac:dyDescent="0.3">
      <c r="A407">
        <v>14</v>
      </c>
      <c r="B407" t="s">
        <v>293</v>
      </c>
      <c r="C407">
        <v>5</v>
      </c>
      <c r="D407" s="1">
        <v>45021.020138888889</v>
      </c>
      <c r="E407" s="1">
        <v>45021.109027777777</v>
      </c>
      <c r="F407" t="s">
        <v>18</v>
      </c>
      <c r="G407" t="s">
        <v>29</v>
      </c>
      <c r="H407" t="s">
        <v>15</v>
      </c>
      <c r="I407" s="2">
        <v>34.03</v>
      </c>
      <c r="J407" t="s">
        <v>32</v>
      </c>
      <c r="K407">
        <v>406</v>
      </c>
      <c r="L407" t="s">
        <v>622</v>
      </c>
      <c r="M407" t="s">
        <v>168</v>
      </c>
      <c r="N407" t="s">
        <v>44</v>
      </c>
      <c r="O407" t="s">
        <v>64</v>
      </c>
      <c r="Q407" s="2">
        <v>155</v>
      </c>
      <c r="R407" s="3">
        <v>45021</v>
      </c>
      <c r="S407" s="3" t="str">
        <f t="shared" si="58"/>
        <v>miércoles</v>
      </c>
      <c r="T407" t="str">
        <f t="shared" si="59"/>
        <v>00:29</v>
      </c>
      <c r="U407" t="str">
        <f t="shared" si="60"/>
        <v>02:37</v>
      </c>
      <c r="V407" s="4">
        <f>W407+X407</f>
        <v>9.9305555555555564E-2</v>
      </c>
      <c r="W407" s="4">
        <v>8.8888888888888892E-2</v>
      </c>
      <c r="X407" s="4">
        <v>1.0416666666666666E-2</v>
      </c>
      <c r="Y407" s="4" t="b">
        <f t="shared" si="61"/>
        <v>1</v>
      </c>
      <c r="Z407">
        <v>117</v>
      </c>
      <c r="AA407" s="4">
        <f t="shared" si="63"/>
        <v>8.1250000000000003E-2</v>
      </c>
      <c r="AB407" s="4">
        <f t="shared" si="64"/>
        <v>1.8055555555555561E-2</v>
      </c>
      <c r="AC407" t="str">
        <f t="shared" si="65"/>
        <v>COBRADO</v>
      </c>
      <c r="AD407" s="2">
        <f t="shared" si="62"/>
        <v>189.03</v>
      </c>
    </row>
    <row r="408" spans="1:30" x14ac:dyDescent="0.3">
      <c r="A408">
        <v>4</v>
      </c>
      <c r="B408" t="s">
        <v>416</v>
      </c>
      <c r="C408">
        <v>1</v>
      </c>
      <c r="D408" s="1">
        <v>45021.092361111114</v>
      </c>
      <c r="E408" s="1">
        <v>45021.20208333333</v>
      </c>
      <c r="F408" t="s">
        <v>27</v>
      </c>
      <c r="G408" t="s">
        <v>14</v>
      </c>
      <c r="H408" t="s">
        <v>621</v>
      </c>
      <c r="I408" s="2">
        <v>22.98</v>
      </c>
      <c r="J408" t="s">
        <v>11</v>
      </c>
      <c r="K408">
        <v>407</v>
      </c>
      <c r="L408" t="s">
        <v>55</v>
      </c>
      <c r="M408" t="s">
        <v>168</v>
      </c>
      <c r="N408" t="s">
        <v>44</v>
      </c>
      <c r="Q408" s="2">
        <v>95</v>
      </c>
      <c r="R408" s="3">
        <v>45021</v>
      </c>
      <c r="S408" s="3" t="str">
        <f t="shared" si="58"/>
        <v>miércoles</v>
      </c>
      <c r="T408" t="str">
        <f t="shared" si="59"/>
        <v>02:13</v>
      </c>
      <c r="U408" t="str">
        <f t="shared" si="60"/>
        <v>04:51</v>
      </c>
      <c r="V408" s="4">
        <v>0.10972222222222222</v>
      </c>
      <c r="W408" s="4">
        <f>U408-T408</f>
        <v>0.10972222222222222</v>
      </c>
      <c r="X408" s="4"/>
      <c r="Y408" s="4" t="b">
        <f t="shared" si="61"/>
        <v>0</v>
      </c>
      <c r="Z408">
        <v>50</v>
      </c>
      <c r="AA408" s="4">
        <f t="shared" si="63"/>
        <v>3.4722222222222224E-2</v>
      </c>
      <c r="AB408" s="4">
        <f t="shared" si="64"/>
        <v>7.4999999999999997E-2</v>
      </c>
      <c r="AC408" t="str">
        <f t="shared" si="65"/>
        <v>COBRADO</v>
      </c>
      <c r="AD408" s="2">
        <f t="shared" si="62"/>
        <v>117.98</v>
      </c>
    </row>
    <row r="409" spans="1:30" x14ac:dyDescent="0.3">
      <c r="A409">
        <v>17</v>
      </c>
      <c r="B409" t="s">
        <v>330</v>
      </c>
      <c r="C409">
        <v>3</v>
      </c>
      <c r="D409" s="1">
        <v>45021.038888888892</v>
      </c>
      <c r="E409" s="1">
        <v>45021.170138888891</v>
      </c>
      <c r="F409" t="s">
        <v>18</v>
      </c>
      <c r="G409" t="s">
        <v>10</v>
      </c>
      <c r="H409" t="s">
        <v>620</v>
      </c>
      <c r="I409" s="2">
        <v>10.14</v>
      </c>
      <c r="J409" t="s">
        <v>32</v>
      </c>
      <c r="K409">
        <v>408</v>
      </c>
      <c r="L409" t="s">
        <v>61</v>
      </c>
      <c r="M409" t="s">
        <v>144</v>
      </c>
      <c r="N409" t="s">
        <v>38</v>
      </c>
      <c r="O409" t="s">
        <v>69</v>
      </c>
      <c r="Q409" s="2">
        <v>131</v>
      </c>
      <c r="R409" s="3">
        <v>45021</v>
      </c>
      <c r="S409" s="3" t="str">
        <f t="shared" si="58"/>
        <v>miércoles</v>
      </c>
      <c r="T409" t="str">
        <f t="shared" si="59"/>
        <v>00:56</v>
      </c>
      <c r="U409" t="str">
        <f t="shared" si="60"/>
        <v>04:05</v>
      </c>
      <c r="V409" s="4">
        <f>W409+X409</f>
        <v>0.14166666666666666</v>
      </c>
      <c r="W409" s="4">
        <v>0.13125000000000001</v>
      </c>
      <c r="X409" s="4">
        <v>1.0416666666666666E-2</v>
      </c>
      <c r="Y409" s="4" t="b">
        <f t="shared" si="61"/>
        <v>1</v>
      </c>
      <c r="Z409">
        <v>106</v>
      </c>
      <c r="AA409" s="4">
        <f t="shared" si="63"/>
        <v>7.3611111111111113E-2</v>
      </c>
      <c r="AB409" s="4">
        <f t="shared" si="64"/>
        <v>6.805555555555555E-2</v>
      </c>
      <c r="AC409" t="str">
        <f t="shared" si="65"/>
        <v>COBRADO</v>
      </c>
      <c r="AD409" s="2">
        <f t="shared" si="62"/>
        <v>141.13999999999999</v>
      </c>
    </row>
    <row r="410" spans="1:30" x14ac:dyDescent="0.3">
      <c r="A410">
        <v>15</v>
      </c>
      <c r="B410" t="s">
        <v>417</v>
      </c>
      <c r="C410">
        <v>5</v>
      </c>
      <c r="D410" s="1">
        <v>45021.079861111109</v>
      </c>
      <c r="E410" s="1">
        <v>45021.125694444447</v>
      </c>
      <c r="F410" t="s">
        <v>13</v>
      </c>
      <c r="G410" t="s">
        <v>10</v>
      </c>
      <c r="H410" t="s">
        <v>620</v>
      </c>
      <c r="I410" s="2">
        <v>48.7</v>
      </c>
      <c r="J410" t="s">
        <v>11</v>
      </c>
      <c r="K410">
        <v>409</v>
      </c>
      <c r="L410" t="s">
        <v>61</v>
      </c>
      <c r="M410" t="s">
        <v>90</v>
      </c>
      <c r="N410" t="s">
        <v>58</v>
      </c>
      <c r="O410" t="s">
        <v>35</v>
      </c>
      <c r="P410" t="s">
        <v>38</v>
      </c>
      <c r="Q410" s="2">
        <v>203</v>
      </c>
      <c r="R410" s="3">
        <v>45021</v>
      </c>
      <c r="S410" s="3" t="str">
        <f t="shared" si="58"/>
        <v>miércoles</v>
      </c>
      <c r="T410" t="str">
        <f t="shared" si="59"/>
        <v>01:55</v>
      </c>
      <c r="U410" t="str">
        <f t="shared" si="60"/>
        <v>03:01</v>
      </c>
      <c r="V410" s="4">
        <v>4.5833333333333337E-2</v>
      </c>
      <c r="W410" s="4">
        <f>U410-T410</f>
        <v>4.5833333333333337E-2</v>
      </c>
      <c r="X410" s="4"/>
      <c r="Y410" s="4" t="b">
        <f t="shared" si="61"/>
        <v>0</v>
      </c>
      <c r="Z410">
        <v>163</v>
      </c>
      <c r="AA410" s="4">
        <f t="shared" si="63"/>
        <v>0.11319444444444444</v>
      </c>
      <c r="AB410" s="4">
        <v>0</v>
      </c>
      <c r="AC410" t="str">
        <f t="shared" si="65"/>
        <v>NO COBRADO</v>
      </c>
      <c r="AD410" s="2">
        <f t="shared" si="62"/>
        <v>251.7</v>
      </c>
    </row>
    <row r="411" spans="1:30" x14ac:dyDescent="0.3">
      <c r="A411">
        <v>1</v>
      </c>
      <c r="B411" t="s">
        <v>418</v>
      </c>
      <c r="C411">
        <v>3</v>
      </c>
      <c r="D411" s="1">
        <v>45021.115972222222</v>
      </c>
      <c r="E411" s="1">
        <v>45021.224305555559</v>
      </c>
      <c r="F411" t="s">
        <v>27</v>
      </c>
      <c r="G411" t="s">
        <v>29</v>
      </c>
      <c r="H411" t="s">
        <v>620</v>
      </c>
      <c r="I411" s="2">
        <v>43.65</v>
      </c>
      <c r="J411" t="s">
        <v>11</v>
      </c>
      <c r="K411">
        <v>410</v>
      </c>
      <c r="L411" t="s">
        <v>623</v>
      </c>
      <c r="M411" t="s">
        <v>168</v>
      </c>
      <c r="N411" t="s">
        <v>22</v>
      </c>
      <c r="Q411" s="2">
        <v>56</v>
      </c>
      <c r="R411" s="3">
        <v>45021</v>
      </c>
      <c r="S411" s="3" t="str">
        <f t="shared" si="58"/>
        <v>miércoles</v>
      </c>
      <c r="T411" t="str">
        <f t="shared" si="59"/>
        <v>02:47</v>
      </c>
      <c r="U411" t="str">
        <f t="shared" si="60"/>
        <v>05:23</v>
      </c>
      <c r="V411" s="4">
        <v>0.10833333333333334</v>
      </c>
      <c r="W411" s="4">
        <f>U411-T411</f>
        <v>0.10833333333333334</v>
      </c>
      <c r="X411" s="4"/>
      <c r="Y411" s="4" t="b">
        <f t="shared" si="61"/>
        <v>0</v>
      </c>
      <c r="Z411">
        <v>91</v>
      </c>
      <c r="AA411" s="4">
        <f t="shared" si="63"/>
        <v>6.3194444444444442E-2</v>
      </c>
      <c r="AB411" s="4">
        <f t="shared" si="64"/>
        <v>4.5138888888888895E-2</v>
      </c>
      <c r="AC411" t="str">
        <f t="shared" si="65"/>
        <v>COBRADO</v>
      </c>
      <c r="AD411" s="2">
        <f t="shared" si="62"/>
        <v>99.65</v>
      </c>
    </row>
    <row r="412" spans="1:30" x14ac:dyDescent="0.3">
      <c r="A412">
        <v>3</v>
      </c>
      <c r="B412" t="s">
        <v>264</v>
      </c>
      <c r="C412">
        <v>3</v>
      </c>
      <c r="D412" s="1">
        <v>45021.09097222222</v>
      </c>
      <c r="E412" s="1">
        <v>45021.211111111108</v>
      </c>
      <c r="F412" t="s">
        <v>13</v>
      </c>
      <c r="G412" t="s">
        <v>10</v>
      </c>
      <c r="H412" t="s">
        <v>621</v>
      </c>
      <c r="I412" s="2">
        <v>21.88</v>
      </c>
      <c r="J412" t="s">
        <v>32</v>
      </c>
      <c r="K412">
        <v>411</v>
      </c>
      <c r="L412" t="s">
        <v>16</v>
      </c>
      <c r="M412" t="s">
        <v>62</v>
      </c>
      <c r="N412" t="s">
        <v>56</v>
      </c>
      <c r="O412" t="s">
        <v>84</v>
      </c>
      <c r="Q412" s="2">
        <v>219</v>
      </c>
      <c r="R412" s="3">
        <v>45021</v>
      </c>
      <c r="S412" s="3" t="str">
        <f t="shared" si="58"/>
        <v>miércoles</v>
      </c>
      <c r="T412" t="str">
        <f t="shared" si="59"/>
        <v>02:11</v>
      </c>
      <c r="U412" t="str">
        <f t="shared" si="60"/>
        <v>05:04</v>
      </c>
      <c r="V412" s="4">
        <f>W412+X412</f>
        <v>0.13055555555555556</v>
      </c>
      <c r="W412" s="4">
        <v>0.12013888888888889</v>
      </c>
      <c r="X412" s="4">
        <v>1.0416666666666666E-2</v>
      </c>
      <c r="Y412" s="4" t="b">
        <f t="shared" si="61"/>
        <v>1</v>
      </c>
      <c r="Z412">
        <v>78</v>
      </c>
      <c r="AA412" s="4">
        <f t="shared" si="63"/>
        <v>5.4166666666666669E-2</v>
      </c>
      <c r="AB412" s="4">
        <f t="shared" si="64"/>
        <v>7.6388888888888895E-2</v>
      </c>
      <c r="AC412" t="str">
        <f t="shared" si="65"/>
        <v>COBRADO</v>
      </c>
      <c r="AD412" s="2">
        <f t="shared" si="62"/>
        <v>240.88</v>
      </c>
    </row>
    <row r="413" spans="1:30" x14ac:dyDescent="0.3">
      <c r="A413">
        <v>11</v>
      </c>
      <c r="B413" t="s">
        <v>419</v>
      </c>
      <c r="C413">
        <v>4</v>
      </c>
      <c r="D413" s="1">
        <v>45021.015277777777</v>
      </c>
      <c r="E413" s="1">
        <v>45021.085416666669</v>
      </c>
      <c r="F413" t="s">
        <v>24</v>
      </c>
      <c r="G413" t="s">
        <v>29</v>
      </c>
      <c r="H413" t="s">
        <v>620</v>
      </c>
      <c r="I413" s="2">
        <v>12.94</v>
      </c>
      <c r="J413" t="s">
        <v>32</v>
      </c>
      <c r="K413">
        <v>412</v>
      </c>
      <c r="L413" t="s">
        <v>623</v>
      </c>
      <c r="M413" t="s">
        <v>138</v>
      </c>
      <c r="Q413" s="2">
        <v>93</v>
      </c>
      <c r="R413" s="3">
        <v>45021</v>
      </c>
      <c r="S413" s="3" t="str">
        <f t="shared" si="58"/>
        <v>miércoles</v>
      </c>
      <c r="T413" t="str">
        <f t="shared" si="59"/>
        <v>00:22</v>
      </c>
      <c r="U413" t="str">
        <f t="shared" si="60"/>
        <v>02:03</v>
      </c>
      <c r="V413" s="4">
        <f>W413+X413</f>
        <v>8.0555555555555561E-2</v>
      </c>
      <c r="W413" s="4">
        <v>7.013888888888889E-2</v>
      </c>
      <c r="X413" s="4">
        <v>1.0416666666666666E-2</v>
      </c>
      <c r="Y413" s="4" t="b">
        <f t="shared" si="61"/>
        <v>1</v>
      </c>
      <c r="Z413">
        <v>57</v>
      </c>
      <c r="AA413" s="4">
        <f t="shared" si="63"/>
        <v>3.9583333333333331E-2</v>
      </c>
      <c r="AB413" s="4">
        <f t="shared" si="64"/>
        <v>4.0972222222222229E-2</v>
      </c>
      <c r="AC413" t="str">
        <f t="shared" si="65"/>
        <v>COBRADO</v>
      </c>
      <c r="AD413" s="2">
        <f t="shared" si="62"/>
        <v>105.94</v>
      </c>
    </row>
    <row r="414" spans="1:30" x14ac:dyDescent="0.3">
      <c r="A414">
        <v>13</v>
      </c>
      <c r="B414" t="s">
        <v>420</v>
      </c>
      <c r="C414">
        <v>3</v>
      </c>
      <c r="D414" s="1">
        <v>45021.10833333333</v>
      </c>
      <c r="E414" s="1">
        <v>45021.206944444442</v>
      </c>
      <c r="F414" t="s">
        <v>27</v>
      </c>
      <c r="G414" t="s">
        <v>29</v>
      </c>
      <c r="H414" t="s">
        <v>620</v>
      </c>
      <c r="I414" s="2">
        <v>23.01</v>
      </c>
      <c r="J414" t="s">
        <v>32</v>
      </c>
      <c r="K414">
        <v>413</v>
      </c>
      <c r="L414" t="s">
        <v>78</v>
      </c>
      <c r="M414" t="s">
        <v>30</v>
      </c>
      <c r="Q414" s="2">
        <v>35</v>
      </c>
      <c r="R414" s="3">
        <v>45021</v>
      </c>
      <c r="S414" s="3" t="str">
        <f t="shared" si="58"/>
        <v>miércoles</v>
      </c>
      <c r="T414" t="str">
        <f t="shared" si="59"/>
        <v>02:36</v>
      </c>
      <c r="U414" t="str">
        <f t="shared" si="60"/>
        <v>04:58</v>
      </c>
      <c r="V414" s="4">
        <f>W414+X414</f>
        <v>0.10902777777777777</v>
      </c>
      <c r="W414" s="4">
        <v>9.8611111111111094E-2</v>
      </c>
      <c r="X414" s="4">
        <v>1.0416666666666666E-2</v>
      </c>
      <c r="Y414" s="4" t="b">
        <f t="shared" si="61"/>
        <v>1</v>
      </c>
      <c r="Z414">
        <v>12</v>
      </c>
      <c r="AA414" s="4">
        <f t="shared" si="63"/>
        <v>8.3333333333333332E-3</v>
      </c>
      <c r="AB414" s="4">
        <f t="shared" si="64"/>
        <v>0.10069444444444443</v>
      </c>
      <c r="AC414" t="str">
        <f t="shared" si="65"/>
        <v>COBRADO</v>
      </c>
      <c r="AD414" s="2">
        <f t="shared" si="62"/>
        <v>58.010000000000005</v>
      </c>
    </row>
    <row r="415" spans="1:30" x14ac:dyDescent="0.3">
      <c r="A415">
        <v>14</v>
      </c>
      <c r="B415" t="s">
        <v>421</v>
      </c>
      <c r="C415">
        <v>6</v>
      </c>
      <c r="D415" s="1">
        <v>45021.154861111114</v>
      </c>
      <c r="E415" s="1">
        <v>45021.3</v>
      </c>
      <c r="F415" t="s">
        <v>24</v>
      </c>
      <c r="G415" t="s">
        <v>14</v>
      </c>
      <c r="H415" t="s">
        <v>620</v>
      </c>
      <c r="I415" s="2">
        <v>13.17</v>
      </c>
      <c r="J415" t="s">
        <v>11</v>
      </c>
      <c r="K415">
        <v>414</v>
      </c>
      <c r="L415" t="s">
        <v>622</v>
      </c>
      <c r="M415" t="s">
        <v>283</v>
      </c>
      <c r="Q415" s="2">
        <v>33</v>
      </c>
      <c r="R415" s="3">
        <v>45021</v>
      </c>
      <c r="S415" s="3" t="str">
        <f t="shared" si="58"/>
        <v>miércoles</v>
      </c>
      <c r="T415" t="str">
        <f t="shared" si="59"/>
        <v>03:43</v>
      </c>
      <c r="U415" t="str">
        <f t="shared" si="60"/>
        <v>07:12</v>
      </c>
      <c r="V415" s="4">
        <v>0.14513888888888887</v>
      </c>
      <c r="W415" s="4">
        <f>U415-T415</f>
        <v>0.14513888888888887</v>
      </c>
      <c r="X415" s="4"/>
      <c r="Y415" s="4" t="b">
        <f t="shared" si="61"/>
        <v>0</v>
      </c>
      <c r="Z415">
        <v>38</v>
      </c>
      <c r="AA415" s="4">
        <f t="shared" si="63"/>
        <v>2.6388888888888889E-2</v>
      </c>
      <c r="AB415" s="4">
        <f t="shared" si="64"/>
        <v>0.11874999999999998</v>
      </c>
      <c r="AC415" t="str">
        <f t="shared" si="65"/>
        <v>COBRADO</v>
      </c>
      <c r="AD415" s="2">
        <f t="shared" si="62"/>
        <v>46.17</v>
      </c>
    </row>
    <row r="416" spans="1:30" x14ac:dyDescent="0.3">
      <c r="A416">
        <v>14</v>
      </c>
      <c r="B416" t="s">
        <v>422</v>
      </c>
      <c r="C416">
        <v>4</v>
      </c>
      <c r="D416" s="1">
        <v>45021.027083333334</v>
      </c>
      <c r="E416" s="1">
        <v>45021.190972222219</v>
      </c>
      <c r="F416" t="s">
        <v>27</v>
      </c>
      <c r="G416" t="s">
        <v>29</v>
      </c>
      <c r="H416" t="s">
        <v>620</v>
      </c>
      <c r="I416" s="2">
        <v>20.51</v>
      </c>
      <c r="J416" t="s">
        <v>32</v>
      </c>
      <c r="K416">
        <v>415</v>
      </c>
      <c r="L416" t="s">
        <v>20</v>
      </c>
      <c r="M416" t="s">
        <v>128</v>
      </c>
      <c r="N416" t="s">
        <v>69</v>
      </c>
      <c r="O416" t="s">
        <v>22</v>
      </c>
      <c r="Q416" s="2">
        <v>158</v>
      </c>
      <c r="R416" s="3">
        <v>45021</v>
      </c>
      <c r="S416" s="3" t="str">
        <f t="shared" si="58"/>
        <v>miércoles</v>
      </c>
      <c r="T416" t="str">
        <f t="shared" si="59"/>
        <v>00:39</v>
      </c>
      <c r="U416" t="str">
        <f t="shared" si="60"/>
        <v>04:35</v>
      </c>
      <c r="V416" s="4">
        <f>W416+X416</f>
        <v>0.17430555555555552</v>
      </c>
      <c r="W416" s="4">
        <v>0.16388888888888886</v>
      </c>
      <c r="X416" s="4">
        <v>1.0416666666666666E-2</v>
      </c>
      <c r="Y416" s="4" t="b">
        <f t="shared" si="61"/>
        <v>1</v>
      </c>
      <c r="Z416">
        <v>87</v>
      </c>
      <c r="AA416" s="4">
        <f t="shared" si="63"/>
        <v>6.0416666666666667E-2</v>
      </c>
      <c r="AB416" s="4">
        <f t="shared" si="64"/>
        <v>0.11388888888888885</v>
      </c>
      <c r="AC416" t="str">
        <f t="shared" si="65"/>
        <v>COBRADO</v>
      </c>
      <c r="AD416" s="2">
        <f t="shared" si="62"/>
        <v>178.51</v>
      </c>
    </row>
    <row r="417" spans="1:30" x14ac:dyDescent="0.3">
      <c r="A417">
        <v>20</v>
      </c>
      <c r="B417" t="s">
        <v>423</v>
      </c>
      <c r="C417">
        <v>2</v>
      </c>
      <c r="D417" s="1">
        <v>45021.127083333333</v>
      </c>
      <c r="E417" s="1">
        <v>45021.275694444441</v>
      </c>
      <c r="F417" t="s">
        <v>13</v>
      </c>
      <c r="G417" t="s">
        <v>29</v>
      </c>
      <c r="H417" t="s">
        <v>620</v>
      </c>
      <c r="I417" s="2">
        <v>12.9</v>
      </c>
      <c r="J417" t="s">
        <v>11</v>
      </c>
      <c r="K417">
        <v>416</v>
      </c>
      <c r="L417" t="s">
        <v>41</v>
      </c>
      <c r="M417" t="s">
        <v>144</v>
      </c>
      <c r="Q417" s="2">
        <v>25</v>
      </c>
      <c r="R417" s="3">
        <v>45021</v>
      </c>
      <c r="S417" s="3" t="str">
        <f t="shared" si="58"/>
        <v>miércoles</v>
      </c>
      <c r="T417" t="str">
        <f t="shared" si="59"/>
        <v>03:03</v>
      </c>
      <c r="U417" t="str">
        <f t="shared" si="60"/>
        <v>06:37</v>
      </c>
      <c r="V417" s="4">
        <v>0.14861111111111114</v>
      </c>
      <c r="W417" s="4">
        <f>U417-T417</f>
        <v>0.14861111111111114</v>
      </c>
      <c r="X417" s="4"/>
      <c r="Y417" s="4" t="b">
        <f t="shared" si="61"/>
        <v>0</v>
      </c>
      <c r="Z417">
        <v>9</v>
      </c>
      <c r="AA417" s="4">
        <f t="shared" si="63"/>
        <v>6.2500000000000003E-3</v>
      </c>
      <c r="AB417" s="4">
        <f t="shared" si="64"/>
        <v>0.14236111111111113</v>
      </c>
      <c r="AC417" t="str">
        <f t="shared" si="65"/>
        <v>COBRADO</v>
      </c>
      <c r="AD417" s="2">
        <f t="shared" si="62"/>
        <v>37.9</v>
      </c>
    </row>
    <row r="418" spans="1:30" x14ac:dyDescent="0.3">
      <c r="A418">
        <v>7</v>
      </c>
      <c r="B418" t="s">
        <v>424</v>
      </c>
      <c r="C418">
        <v>2</v>
      </c>
      <c r="D418" s="1">
        <v>45021.142361111109</v>
      </c>
      <c r="E418" s="1">
        <v>45021.189583333333</v>
      </c>
      <c r="F418" t="s">
        <v>18</v>
      </c>
      <c r="G418" t="s">
        <v>29</v>
      </c>
      <c r="H418" t="s">
        <v>620</v>
      </c>
      <c r="I418" s="2">
        <v>35.08</v>
      </c>
      <c r="J418" t="s">
        <v>19</v>
      </c>
      <c r="K418">
        <v>417</v>
      </c>
      <c r="L418" t="s">
        <v>33</v>
      </c>
      <c r="M418" t="s">
        <v>46</v>
      </c>
      <c r="N418" t="s">
        <v>58</v>
      </c>
      <c r="O418" t="s">
        <v>39</v>
      </c>
      <c r="P418" t="s">
        <v>84</v>
      </c>
      <c r="Q418" s="2">
        <v>142</v>
      </c>
      <c r="R418" s="3">
        <v>45021</v>
      </c>
      <c r="S418" s="3" t="str">
        <f t="shared" si="58"/>
        <v>miércoles</v>
      </c>
      <c r="T418" t="str">
        <f t="shared" si="59"/>
        <v>03:25</v>
      </c>
      <c r="U418" t="str">
        <f t="shared" si="60"/>
        <v>04:33</v>
      </c>
      <c r="V418" s="4">
        <v>4.7222222222222221E-2</v>
      </c>
      <c r="W418" s="4">
        <f>U418-T418</f>
        <v>4.7222222222222221E-2</v>
      </c>
      <c r="X418" s="4"/>
      <c r="Y418" s="4" t="b">
        <f t="shared" si="61"/>
        <v>0</v>
      </c>
      <c r="Z418">
        <v>90</v>
      </c>
      <c r="AA418" s="4">
        <f t="shared" si="63"/>
        <v>6.25E-2</v>
      </c>
      <c r="AB418" s="4">
        <v>0</v>
      </c>
      <c r="AC418" t="str">
        <f t="shared" si="65"/>
        <v>NO COBRADO</v>
      </c>
      <c r="AD418" s="2">
        <f t="shared" si="62"/>
        <v>177.07999999999998</v>
      </c>
    </row>
    <row r="419" spans="1:30" x14ac:dyDescent="0.3">
      <c r="A419">
        <v>17</v>
      </c>
      <c r="B419" t="s">
        <v>425</v>
      </c>
      <c r="C419">
        <v>4</v>
      </c>
      <c r="D419" s="1">
        <v>45021.036111111112</v>
      </c>
      <c r="E419" s="1">
        <v>45021.146527777775</v>
      </c>
      <c r="F419" t="s">
        <v>9</v>
      </c>
      <c r="G419" t="s">
        <v>29</v>
      </c>
      <c r="H419" t="s">
        <v>620</v>
      </c>
      <c r="I419" s="2">
        <v>35.51</v>
      </c>
      <c r="J419" t="s">
        <v>11</v>
      </c>
      <c r="K419">
        <v>418</v>
      </c>
      <c r="L419" t="s">
        <v>622</v>
      </c>
      <c r="M419" t="s">
        <v>144</v>
      </c>
      <c r="N419" t="s">
        <v>21</v>
      </c>
      <c r="Q419" s="2">
        <v>118</v>
      </c>
      <c r="R419" s="3">
        <v>45021</v>
      </c>
      <c r="S419" s="3" t="str">
        <f t="shared" si="58"/>
        <v>miércoles</v>
      </c>
      <c r="T419" t="str">
        <f t="shared" si="59"/>
        <v>00:52</v>
      </c>
      <c r="U419" t="str">
        <f t="shared" si="60"/>
        <v>03:31</v>
      </c>
      <c r="V419" s="4">
        <v>0.11041666666666668</v>
      </c>
      <c r="W419" s="4">
        <f>U419-T419</f>
        <v>0.11041666666666668</v>
      </c>
      <c r="X419" s="4"/>
      <c r="Y419" s="4" t="b">
        <f t="shared" si="61"/>
        <v>0</v>
      </c>
      <c r="Z419">
        <v>100</v>
      </c>
      <c r="AA419" s="4">
        <f t="shared" si="63"/>
        <v>6.9444444444444448E-2</v>
      </c>
      <c r="AB419" s="4">
        <f t="shared" si="64"/>
        <v>4.0972222222222229E-2</v>
      </c>
      <c r="AC419" t="str">
        <f t="shared" si="65"/>
        <v>COBRADO</v>
      </c>
      <c r="AD419" s="2">
        <f t="shared" si="62"/>
        <v>153.51</v>
      </c>
    </row>
    <row r="420" spans="1:30" x14ac:dyDescent="0.3">
      <c r="A420">
        <v>11</v>
      </c>
      <c r="B420" t="s">
        <v>426</v>
      </c>
      <c r="C420">
        <v>4</v>
      </c>
      <c r="D420" s="1">
        <v>45021.134722222225</v>
      </c>
      <c r="E420" s="1">
        <v>45021.238194444442</v>
      </c>
      <c r="F420" t="s">
        <v>24</v>
      </c>
      <c r="G420" t="s">
        <v>10</v>
      </c>
      <c r="H420" t="s">
        <v>620</v>
      </c>
      <c r="I420" s="2">
        <v>14.09</v>
      </c>
      <c r="J420" t="s">
        <v>32</v>
      </c>
      <c r="K420">
        <v>419</v>
      </c>
      <c r="L420" t="s">
        <v>78</v>
      </c>
      <c r="M420" t="s">
        <v>74</v>
      </c>
      <c r="N420" t="s">
        <v>48</v>
      </c>
      <c r="Q420" s="2">
        <v>67</v>
      </c>
      <c r="R420" s="3">
        <v>45021</v>
      </c>
      <c r="S420" s="3" t="str">
        <f t="shared" si="58"/>
        <v>miércoles</v>
      </c>
      <c r="T420" t="str">
        <f t="shared" si="59"/>
        <v>03:14</v>
      </c>
      <c r="U420" t="str">
        <f t="shared" si="60"/>
        <v>05:43</v>
      </c>
      <c r="V420" s="4">
        <f>W420+X420</f>
        <v>0.11388888888888889</v>
      </c>
      <c r="W420" s="4">
        <v>0.10347222222222222</v>
      </c>
      <c r="X420" s="4">
        <v>1.0416666666666666E-2</v>
      </c>
      <c r="Y420" s="4" t="b">
        <f t="shared" si="61"/>
        <v>1</v>
      </c>
      <c r="Z420">
        <v>64</v>
      </c>
      <c r="AA420" s="4">
        <f t="shared" si="63"/>
        <v>4.4444444444444446E-2</v>
      </c>
      <c r="AB420" s="4">
        <f t="shared" si="64"/>
        <v>6.9444444444444448E-2</v>
      </c>
      <c r="AC420" t="str">
        <f t="shared" si="65"/>
        <v>COBRADO</v>
      </c>
      <c r="AD420" s="2">
        <f t="shared" si="62"/>
        <v>81.09</v>
      </c>
    </row>
    <row r="421" spans="1:30" x14ac:dyDescent="0.3">
      <c r="A421">
        <v>18</v>
      </c>
      <c r="B421" t="s">
        <v>40</v>
      </c>
      <c r="C421">
        <v>6</v>
      </c>
      <c r="D421" s="1">
        <v>45021.095833333333</v>
      </c>
      <c r="E421" s="1">
        <v>45021.228472222225</v>
      </c>
      <c r="F421" t="s">
        <v>18</v>
      </c>
      <c r="G421" t="s">
        <v>10</v>
      </c>
      <c r="H421" t="s">
        <v>620</v>
      </c>
      <c r="I421" s="2">
        <v>31.49</v>
      </c>
      <c r="J421" t="s">
        <v>32</v>
      </c>
      <c r="K421">
        <v>420</v>
      </c>
      <c r="L421" t="s">
        <v>37</v>
      </c>
      <c r="M421" t="s">
        <v>74</v>
      </c>
      <c r="N421" t="s">
        <v>66</v>
      </c>
      <c r="O421" t="s">
        <v>64</v>
      </c>
      <c r="P421" t="s">
        <v>67</v>
      </c>
      <c r="Q421" s="2">
        <v>242</v>
      </c>
      <c r="R421" s="3">
        <v>45021</v>
      </c>
      <c r="S421" s="3" t="str">
        <f t="shared" si="58"/>
        <v>miércoles</v>
      </c>
      <c r="T421" t="str">
        <f t="shared" si="59"/>
        <v>02:18</v>
      </c>
      <c r="U421" t="str">
        <f t="shared" si="60"/>
        <v>05:29</v>
      </c>
      <c r="V421" s="4">
        <f>W421+X421</f>
        <v>0.14305555555555552</v>
      </c>
      <c r="W421" s="4">
        <v>0.13263888888888886</v>
      </c>
      <c r="X421" s="4">
        <v>1.0416666666666666E-2</v>
      </c>
      <c r="Y421" s="4" t="b">
        <f t="shared" si="61"/>
        <v>1</v>
      </c>
      <c r="Z421">
        <v>105</v>
      </c>
      <c r="AA421" s="4">
        <f t="shared" si="63"/>
        <v>7.2916666666666671E-2</v>
      </c>
      <c r="AB421" s="4">
        <f t="shared" si="64"/>
        <v>7.0138888888888848E-2</v>
      </c>
      <c r="AC421" t="str">
        <f t="shared" si="65"/>
        <v>COBRADO</v>
      </c>
      <c r="AD421" s="2">
        <f t="shared" si="62"/>
        <v>273.49</v>
      </c>
    </row>
    <row r="422" spans="1:30" x14ac:dyDescent="0.3">
      <c r="A422">
        <v>10</v>
      </c>
      <c r="B422" t="s">
        <v>427</v>
      </c>
      <c r="C422">
        <v>1</v>
      </c>
      <c r="D422" s="1">
        <v>45021.067361111112</v>
      </c>
      <c r="E422" s="1">
        <v>45021.171527777777</v>
      </c>
      <c r="F422" t="s">
        <v>13</v>
      </c>
      <c r="G422" t="s">
        <v>10</v>
      </c>
      <c r="H422" t="s">
        <v>620</v>
      </c>
      <c r="I422" s="2">
        <v>17.57</v>
      </c>
      <c r="J422" t="s">
        <v>32</v>
      </c>
      <c r="K422">
        <v>421</v>
      </c>
      <c r="L422" t="s">
        <v>61</v>
      </c>
      <c r="M422" t="s">
        <v>138</v>
      </c>
      <c r="N422" t="s">
        <v>56</v>
      </c>
      <c r="Q422" s="2">
        <v>85</v>
      </c>
      <c r="R422" s="3">
        <v>45021</v>
      </c>
      <c r="S422" s="3" t="str">
        <f t="shared" si="58"/>
        <v>miércoles</v>
      </c>
      <c r="T422" t="str">
        <f t="shared" si="59"/>
        <v>01:37</v>
      </c>
      <c r="U422" t="str">
        <f t="shared" si="60"/>
        <v>04:07</v>
      </c>
      <c r="V422" s="4">
        <f>W422+X422</f>
        <v>0.11458333333333334</v>
      </c>
      <c r="W422" s="4">
        <v>0.10416666666666667</v>
      </c>
      <c r="X422" s="4">
        <v>1.0416666666666666E-2</v>
      </c>
      <c r="Y422" s="4" t="b">
        <f t="shared" si="61"/>
        <v>1</v>
      </c>
      <c r="Z422">
        <v>71</v>
      </c>
      <c r="AA422" s="4">
        <f t="shared" si="63"/>
        <v>4.9305555555555554E-2</v>
      </c>
      <c r="AB422" s="4">
        <f t="shared" si="64"/>
        <v>6.5277777777777796E-2</v>
      </c>
      <c r="AC422" t="str">
        <f t="shared" si="65"/>
        <v>COBRADO</v>
      </c>
      <c r="AD422" s="2">
        <f t="shared" si="62"/>
        <v>102.57</v>
      </c>
    </row>
    <row r="423" spans="1:30" x14ac:dyDescent="0.3">
      <c r="A423">
        <v>12</v>
      </c>
      <c r="B423" t="s">
        <v>428</v>
      </c>
      <c r="C423">
        <v>6</v>
      </c>
      <c r="D423" s="1">
        <v>45021.025000000001</v>
      </c>
      <c r="E423" s="1">
        <v>45021.131249999999</v>
      </c>
      <c r="F423" t="s">
        <v>18</v>
      </c>
      <c r="G423" t="s">
        <v>10</v>
      </c>
      <c r="H423" t="s">
        <v>620</v>
      </c>
      <c r="I423" s="2">
        <v>39.72</v>
      </c>
      <c r="J423" t="s">
        <v>11</v>
      </c>
      <c r="K423">
        <v>422</v>
      </c>
      <c r="L423" t="s">
        <v>622</v>
      </c>
      <c r="M423" t="s">
        <v>177</v>
      </c>
      <c r="N423" t="s">
        <v>22</v>
      </c>
      <c r="Q423" s="2">
        <v>88</v>
      </c>
      <c r="R423" s="3">
        <v>45021</v>
      </c>
      <c r="S423" s="3" t="str">
        <f t="shared" si="58"/>
        <v>miércoles</v>
      </c>
      <c r="T423" t="str">
        <f t="shared" si="59"/>
        <v>00:36</v>
      </c>
      <c r="U423" t="str">
        <f t="shared" si="60"/>
        <v>03:09</v>
      </c>
      <c r="V423" s="4">
        <v>0.10625000000000001</v>
      </c>
      <c r="W423" s="4">
        <f t="shared" ref="W423:W435" si="67">U423-T423</f>
        <v>0.10625000000000001</v>
      </c>
      <c r="X423" s="4"/>
      <c r="Y423" s="4" t="b">
        <f t="shared" si="61"/>
        <v>0</v>
      </c>
      <c r="Z423">
        <v>34</v>
      </c>
      <c r="AA423" s="4">
        <f t="shared" si="63"/>
        <v>2.361111111111111E-2</v>
      </c>
      <c r="AB423" s="4">
        <f t="shared" si="64"/>
        <v>8.2638888888888901E-2</v>
      </c>
      <c r="AC423" t="str">
        <f t="shared" si="65"/>
        <v>COBRADO</v>
      </c>
      <c r="AD423" s="2">
        <f t="shared" si="62"/>
        <v>127.72</v>
      </c>
    </row>
    <row r="424" spans="1:30" x14ac:dyDescent="0.3">
      <c r="A424">
        <v>4</v>
      </c>
      <c r="B424" t="s">
        <v>248</v>
      </c>
      <c r="C424">
        <v>2</v>
      </c>
      <c r="D424" s="1">
        <v>45021.106944444444</v>
      </c>
      <c r="E424" s="1">
        <v>45021.206250000003</v>
      </c>
      <c r="F424" t="s">
        <v>13</v>
      </c>
      <c r="G424" t="s">
        <v>10</v>
      </c>
      <c r="H424" t="s">
        <v>15</v>
      </c>
      <c r="I424" s="2">
        <v>34.130000000000003</v>
      </c>
      <c r="J424" t="s">
        <v>19</v>
      </c>
      <c r="K424">
        <v>423</v>
      </c>
      <c r="L424" t="s">
        <v>55</v>
      </c>
      <c r="M424" t="s">
        <v>53</v>
      </c>
      <c r="N424" t="s">
        <v>67</v>
      </c>
      <c r="Q424" s="2">
        <v>152</v>
      </c>
      <c r="R424" s="3">
        <v>45021</v>
      </c>
      <c r="S424" s="3" t="str">
        <f t="shared" si="58"/>
        <v>miércoles</v>
      </c>
      <c r="T424" t="str">
        <f t="shared" si="59"/>
        <v>02:34</v>
      </c>
      <c r="U424" t="str">
        <f t="shared" si="60"/>
        <v>04:57</v>
      </c>
      <c r="V424" s="4">
        <v>9.930555555555555E-2</v>
      </c>
      <c r="W424" s="4">
        <f t="shared" si="67"/>
        <v>9.930555555555555E-2</v>
      </c>
      <c r="X424" s="4"/>
      <c r="Y424" s="4" t="b">
        <f t="shared" si="61"/>
        <v>0</v>
      </c>
      <c r="Z424">
        <v>31</v>
      </c>
      <c r="AA424" s="4">
        <f t="shared" si="63"/>
        <v>2.1527777777777778E-2</v>
      </c>
      <c r="AB424" s="4">
        <f t="shared" si="64"/>
        <v>7.7777777777777779E-2</v>
      </c>
      <c r="AC424" t="str">
        <f t="shared" si="65"/>
        <v>COBRADO</v>
      </c>
      <c r="AD424" s="2">
        <f t="shared" si="62"/>
        <v>186.13</v>
      </c>
    </row>
    <row r="425" spans="1:30" x14ac:dyDescent="0.3">
      <c r="A425">
        <v>13</v>
      </c>
      <c r="B425" t="s">
        <v>429</v>
      </c>
      <c r="C425">
        <v>3</v>
      </c>
      <c r="D425" s="1">
        <v>45021.047222222223</v>
      </c>
      <c r="E425" s="1">
        <v>45021.136805555558</v>
      </c>
      <c r="F425" t="s">
        <v>18</v>
      </c>
      <c r="G425" t="s">
        <v>29</v>
      </c>
      <c r="H425" t="s">
        <v>15</v>
      </c>
      <c r="I425" s="2">
        <v>11.02</v>
      </c>
      <c r="J425" t="s">
        <v>11</v>
      </c>
      <c r="K425">
        <v>424</v>
      </c>
      <c r="L425" t="s">
        <v>16</v>
      </c>
      <c r="M425" t="s">
        <v>225</v>
      </c>
      <c r="N425" t="s">
        <v>84</v>
      </c>
      <c r="Q425" s="2">
        <v>147</v>
      </c>
      <c r="R425" s="3">
        <v>45021</v>
      </c>
      <c r="S425" s="3" t="str">
        <f t="shared" si="58"/>
        <v>miércoles</v>
      </c>
      <c r="T425" t="str">
        <f t="shared" si="59"/>
        <v>01:08</v>
      </c>
      <c r="U425" t="str">
        <f t="shared" si="60"/>
        <v>03:17</v>
      </c>
      <c r="V425" s="4">
        <v>8.9583333333333348E-2</v>
      </c>
      <c r="W425" s="4">
        <f t="shared" si="67"/>
        <v>8.9583333333333348E-2</v>
      </c>
      <c r="X425" s="4"/>
      <c r="Y425" s="4" t="b">
        <f t="shared" si="61"/>
        <v>0</v>
      </c>
      <c r="Z425">
        <v>88</v>
      </c>
      <c r="AA425" s="4">
        <f t="shared" si="63"/>
        <v>6.1111111111111109E-2</v>
      </c>
      <c r="AB425" s="4">
        <f t="shared" si="64"/>
        <v>2.8472222222222239E-2</v>
      </c>
      <c r="AC425" t="str">
        <f t="shared" si="65"/>
        <v>COBRADO</v>
      </c>
      <c r="AD425" s="2">
        <f t="shared" si="62"/>
        <v>158.02000000000001</v>
      </c>
    </row>
    <row r="426" spans="1:30" x14ac:dyDescent="0.3">
      <c r="A426">
        <v>18</v>
      </c>
      <c r="B426" t="s">
        <v>430</v>
      </c>
      <c r="C426">
        <v>3</v>
      </c>
      <c r="D426" s="1">
        <v>45021.058333333334</v>
      </c>
      <c r="E426" s="1">
        <v>45021.15625</v>
      </c>
      <c r="F426" t="s">
        <v>18</v>
      </c>
      <c r="G426" t="s">
        <v>10</v>
      </c>
      <c r="H426" t="s">
        <v>620</v>
      </c>
      <c r="I426" s="2">
        <v>49.43</v>
      </c>
      <c r="J426" t="s">
        <v>11</v>
      </c>
      <c r="K426">
        <v>425</v>
      </c>
      <c r="L426" t="s">
        <v>623</v>
      </c>
      <c r="M426" t="s">
        <v>134</v>
      </c>
      <c r="Q426" s="2">
        <v>19</v>
      </c>
      <c r="R426" s="3">
        <v>45021</v>
      </c>
      <c r="S426" s="3" t="str">
        <f t="shared" si="58"/>
        <v>miércoles</v>
      </c>
      <c r="T426" t="str">
        <f t="shared" si="59"/>
        <v>01:24</v>
      </c>
      <c r="U426" t="str">
        <f t="shared" si="60"/>
        <v>03:45</v>
      </c>
      <c r="V426" s="4">
        <v>9.7916666666666666E-2</v>
      </c>
      <c r="W426" s="4">
        <f t="shared" si="67"/>
        <v>9.7916666666666666E-2</v>
      </c>
      <c r="X426" s="4"/>
      <c r="Y426" s="4" t="b">
        <f t="shared" si="61"/>
        <v>0</v>
      </c>
      <c r="Z426">
        <v>28</v>
      </c>
      <c r="AA426" s="4">
        <f t="shared" si="63"/>
        <v>1.9444444444444445E-2</v>
      </c>
      <c r="AB426" s="4">
        <f t="shared" si="64"/>
        <v>7.8472222222222221E-2</v>
      </c>
      <c r="AC426" t="str">
        <f t="shared" si="65"/>
        <v>COBRADO</v>
      </c>
      <c r="AD426" s="2">
        <f t="shared" si="62"/>
        <v>68.430000000000007</v>
      </c>
    </row>
    <row r="427" spans="1:30" x14ac:dyDescent="0.3">
      <c r="A427">
        <v>5</v>
      </c>
      <c r="B427" t="s">
        <v>431</v>
      </c>
      <c r="C427">
        <v>2</v>
      </c>
      <c r="D427" s="1">
        <v>45021.132638888892</v>
      </c>
      <c r="E427" s="1">
        <v>45021.209722222222</v>
      </c>
      <c r="F427" t="s">
        <v>27</v>
      </c>
      <c r="G427" t="s">
        <v>10</v>
      </c>
      <c r="H427" t="s">
        <v>620</v>
      </c>
      <c r="I427" s="2">
        <v>47.8</v>
      </c>
      <c r="J427" t="s">
        <v>11</v>
      </c>
      <c r="K427">
        <v>426</v>
      </c>
      <c r="L427" t="s">
        <v>20</v>
      </c>
      <c r="M427" t="s">
        <v>283</v>
      </c>
      <c r="N427" t="s">
        <v>35</v>
      </c>
      <c r="O427" t="s">
        <v>64</v>
      </c>
      <c r="P427" t="s">
        <v>22</v>
      </c>
      <c r="Q427" s="2">
        <v>247</v>
      </c>
      <c r="R427" s="3">
        <v>45021</v>
      </c>
      <c r="S427" s="3" t="str">
        <f t="shared" si="58"/>
        <v>miércoles</v>
      </c>
      <c r="T427" t="str">
        <f t="shared" si="59"/>
        <v>03:11</v>
      </c>
      <c r="U427" t="str">
        <f t="shared" si="60"/>
        <v>05:02</v>
      </c>
      <c r="V427" s="4">
        <v>7.7083333333333337E-2</v>
      </c>
      <c r="W427" s="4">
        <f t="shared" si="67"/>
        <v>7.7083333333333337E-2</v>
      </c>
      <c r="X427" s="4"/>
      <c r="Y427" s="4" t="b">
        <f t="shared" si="61"/>
        <v>0</v>
      </c>
      <c r="Z427">
        <v>116</v>
      </c>
      <c r="AA427" s="4">
        <f t="shared" si="63"/>
        <v>8.0555555555555561E-2</v>
      </c>
      <c r="AB427" s="4">
        <v>0</v>
      </c>
      <c r="AC427" t="str">
        <f t="shared" si="65"/>
        <v>NO COBRADO</v>
      </c>
      <c r="AD427" s="2">
        <f t="shared" si="62"/>
        <v>294.8</v>
      </c>
    </row>
    <row r="428" spans="1:30" x14ac:dyDescent="0.3">
      <c r="A428">
        <v>2</v>
      </c>
      <c r="B428" t="s">
        <v>207</v>
      </c>
      <c r="C428">
        <v>4</v>
      </c>
      <c r="D428" s="1">
        <v>45021.106944444444</v>
      </c>
      <c r="E428" s="1">
        <v>45021.154861111114</v>
      </c>
      <c r="F428" t="s">
        <v>18</v>
      </c>
      <c r="G428" t="s">
        <v>10</v>
      </c>
      <c r="H428" t="s">
        <v>15</v>
      </c>
      <c r="I428" s="2">
        <v>43.74</v>
      </c>
      <c r="J428" t="s">
        <v>19</v>
      </c>
      <c r="K428">
        <v>427</v>
      </c>
      <c r="L428" t="s">
        <v>37</v>
      </c>
      <c r="M428" t="s">
        <v>144</v>
      </c>
      <c r="N428" t="s">
        <v>44</v>
      </c>
      <c r="O428" t="s">
        <v>49</v>
      </c>
      <c r="P428" t="s">
        <v>39</v>
      </c>
      <c r="Q428" s="2">
        <v>206</v>
      </c>
      <c r="R428" s="3">
        <v>45021</v>
      </c>
      <c r="S428" s="3" t="str">
        <f t="shared" si="58"/>
        <v>miércoles</v>
      </c>
      <c r="T428" t="str">
        <f t="shared" si="59"/>
        <v>02:34</v>
      </c>
      <c r="U428" t="str">
        <f t="shared" si="60"/>
        <v>03:43</v>
      </c>
      <c r="V428" s="4">
        <v>4.7916666666666677E-2</v>
      </c>
      <c r="W428" s="4">
        <f t="shared" si="67"/>
        <v>4.7916666666666677E-2</v>
      </c>
      <c r="X428" s="4"/>
      <c r="Y428" s="4" t="b">
        <f t="shared" si="61"/>
        <v>0</v>
      </c>
      <c r="Z428">
        <v>166</v>
      </c>
      <c r="AA428" s="4">
        <f t="shared" si="63"/>
        <v>0.11527777777777778</v>
      </c>
      <c r="AB428" s="4">
        <v>0</v>
      </c>
      <c r="AC428" t="str">
        <f t="shared" si="65"/>
        <v>NO COBRADO</v>
      </c>
      <c r="AD428" s="2">
        <f t="shared" si="62"/>
        <v>249.74</v>
      </c>
    </row>
    <row r="429" spans="1:30" x14ac:dyDescent="0.3">
      <c r="A429">
        <v>7</v>
      </c>
      <c r="B429" t="s">
        <v>432</v>
      </c>
      <c r="C429">
        <v>5</v>
      </c>
      <c r="D429" s="1">
        <v>45021.137499999997</v>
      </c>
      <c r="E429" s="1">
        <v>45021.252083333333</v>
      </c>
      <c r="F429" t="s">
        <v>27</v>
      </c>
      <c r="G429" t="s">
        <v>14</v>
      </c>
      <c r="H429" t="s">
        <v>620</v>
      </c>
      <c r="I429" s="2">
        <v>15.6</v>
      </c>
      <c r="J429" t="s">
        <v>11</v>
      </c>
      <c r="K429">
        <v>428</v>
      </c>
      <c r="L429" t="s">
        <v>55</v>
      </c>
      <c r="M429" t="s">
        <v>62</v>
      </c>
      <c r="N429" t="s">
        <v>49</v>
      </c>
      <c r="O429" t="s">
        <v>64</v>
      </c>
      <c r="P429" t="s">
        <v>21</v>
      </c>
      <c r="Q429" s="2">
        <v>175</v>
      </c>
      <c r="R429" s="3">
        <v>45021</v>
      </c>
      <c r="S429" s="3" t="str">
        <f t="shared" si="58"/>
        <v>miércoles</v>
      </c>
      <c r="T429" t="str">
        <f t="shared" si="59"/>
        <v>03:18</v>
      </c>
      <c r="U429" t="str">
        <f t="shared" si="60"/>
        <v>06:03</v>
      </c>
      <c r="V429" s="4">
        <v>0.11458333333333331</v>
      </c>
      <c r="W429" s="4">
        <f t="shared" si="67"/>
        <v>0.11458333333333331</v>
      </c>
      <c r="X429" s="4"/>
      <c r="Y429" s="4" t="b">
        <f t="shared" si="61"/>
        <v>0</v>
      </c>
      <c r="Z429">
        <v>179</v>
      </c>
      <c r="AA429" s="4">
        <f t="shared" si="63"/>
        <v>0.12430555555555556</v>
      </c>
      <c r="AB429" s="4">
        <v>0</v>
      </c>
      <c r="AC429" t="str">
        <f t="shared" si="65"/>
        <v>NO COBRADO</v>
      </c>
      <c r="AD429" s="2">
        <f t="shared" si="62"/>
        <v>190.6</v>
      </c>
    </row>
    <row r="430" spans="1:30" x14ac:dyDescent="0.3">
      <c r="A430">
        <v>8</v>
      </c>
      <c r="B430" t="s">
        <v>433</v>
      </c>
      <c r="C430">
        <v>1</v>
      </c>
      <c r="D430" s="1">
        <v>45021.006944444445</v>
      </c>
      <c r="E430" s="1">
        <v>45021.156944444447</v>
      </c>
      <c r="F430" t="s">
        <v>27</v>
      </c>
      <c r="G430" t="s">
        <v>10</v>
      </c>
      <c r="H430" t="s">
        <v>620</v>
      </c>
      <c r="I430" s="2">
        <v>10.95</v>
      </c>
      <c r="J430" t="s">
        <v>11</v>
      </c>
      <c r="K430">
        <v>429</v>
      </c>
      <c r="L430" t="s">
        <v>20</v>
      </c>
      <c r="M430" t="s">
        <v>177</v>
      </c>
      <c r="Q430" s="2">
        <v>78</v>
      </c>
      <c r="R430" s="3">
        <v>45021</v>
      </c>
      <c r="S430" s="3" t="str">
        <f t="shared" si="58"/>
        <v>miércoles</v>
      </c>
      <c r="T430" t="str">
        <f t="shared" si="59"/>
        <v>00:10</v>
      </c>
      <c r="U430" t="str">
        <f t="shared" si="60"/>
        <v>03:46</v>
      </c>
      <c r="V430" s="4">
        <v>0.15</v>
      </c>
      <c r="W430" s="4">
        <f t="shared" si="67"/>
        <v>0.15</v>
      </c>
      <c r="X430" s="4"/>
      <c r="Y430" s="4" t="b">
        <f t="shared" si="61"/>
        <v>0</v>
      </c>
      <c r="Z430">
        <v>27</v>
      </c>
      <c r="AA430" s="4">
        <f t="shared" si="63"/>
        <v>1.8749999999999999E-2</v>
      </c>
      <c r="AB430" s="4">
        <f t="shared" si="64"/>
        <v>0.13125000000000001</v>
      </c>
      <c r="AC430" t="str">
        <f t="shared" si="65"/>
        <v>COBRADO</v>
      </c>
      <c r="AD430" s="2">
        <f t="shared" si="62"/>
        <v>88.95</v>
      </c>
    </row>
    <row r="431" spans="1:30" x14ac:dyDescent="0.3">
      <c r="A431">
        <v>7</v>
      </c>
      <c r="B431" t="s">
        <v>434</v>
      </c>
      <c r="C431">
        <v>3</v>
      </c>
      <c r="D431" s="1">
        <v>45021.097916666666</v>
      </c>
      <c r="E431" s="1">
        <v>45021.165972222225</v>
      </c>
      <c r="F431" t="s">
        <v>27</v>
      </c>
      <c r="G431" t="s">
        <v>10</v>
      </c>
      <c r="H431" t="s">
        <v>621</v>
      </c>
      <c r="I431" s="2">
        <v>42.09</v>
      </c>
      <c r="J431" t="s">
        <v>11</v>
      </c>
      <c r="K431">
        <v>430</v>
      </c>
      <c r="L431" t="s">
        <v>33</v>
      </c>
      <c r="M431" t="s">
        <v>144</v>
      </c>
      <c r="Q431" s="2">
        <v>25</v>
      </c>
      <c r="R431" s="3">
        <v>45021</v>
      </c>
      <c r="S431" s="3" t="str">
        <f t="shared" si="58"/>
        <v>miércoles</v>
      </c>
      <c r="T431" t="str">
        <f t="shared" si="59"/>
        <v>02:21</v>
      </c>
      <c r="U431" t="str">
        <f t="shared" si="60"/>
        <v>03:59</v>
      </c>
      <c r="V431" s="4">
        <v>6.805555555555555E-2</v>
      </c>
      <c r="W431" s="4">
        <f t="shared" si="67"/>
        <v>6.805555555555555E-2</v>
      </c>
      <c r="X431" s="4"/>
      <c r="Y431" s="4" t="b">
        <f t="shared" si="61"/>
        <v>0</v>
      </c>
      <c r="Z431">
        <v>49</v>
      </c>
      <c r="AA431" s="4">
        <f t="shared" si="63"/>
        <v>3.4027777777777775E-2</v>
      </c>
      <c r="AB431" s="4">
        <f t="shared" si="64"/>
        <v>3.4027777777777775E-2</v>
      </c>
      <c r="AC431" t="str">
        <f t="shared" si="65"/>
        <v>COBRADO</v>
      </c>
      <c r="AD431" s="2">
        <f t="shared" si="62"/>
        <v>67.09</v>
      </c>
    </row>
    <row r="432" spans="1:30" x14ac:dyDescent="0.3">
      <c r="A432">
        <v>15</v>
      </c>
      <c r="B432" t="s">
        <v>316</v>
      </c>
      <c r="C432">
        <v>5</v>
      </c>
      <c r="D432" s="1">
        <v>45021.147916666669</v>
      </c>
      <c r="E432" s="1">
        <v>45021.309027777781</v>
      </c>
      <c r="F432" t="s">
        <v>24</v>
      </c>
      <c r="G432" t="s">
        <v>10</v>
      </c>
      <c r="H432" t="s">
        <v>620</v>
      </c>
      <c r="I432" s="2">
        <v>39.82</v>
      </c>
      <c r="J432" t="s">
        <v>19</v>
      </c>
      <c r="K432">
        <v>431</v>
      </c>
      <c r="L432" t="s">
        <v>78</v>
      </c>
      <c r="M432" t="s">
        <v>88</v>
      </c>
      <c r="Q432" s="2">
        <v>60</v>
      </c>
      <c r="R432" s="3">
        <v>45021</v>
      </c>
      <c r="S432" s="3" t="str">
        <f t="shared" si="58"/>
        <v>miércoles</v>
      </c>
      <c r="T432" t="str">
        <f t="shared" si="59"/>
        <v>03:33</v>
      </c>
      <c r="U432" t="str">
        <f t="shared" si="60"/>
        <v>07:25</v>
      </c>
      <c r="V432" s="4">
        <v>0.16111111111111112</v>
      </c>
      <c r="W432" s="4">
        <f t="shared" si="67"/>
        <v>0.16111111111111112</v>
      </c>
      <c r="X432" s="4"/>
      <c r="Y432" s="4" t="b">
        <f t="shared" si="61"/>
        <v>0</v>
      </c>
      <c r="Z432">
        <v>20</v>
      </c>
      <c r="AA432" s="4">
        <f t="shared" si="63"/>
        <v>1.3888888888888888E-2</v>
      </c>
      <c r="AB432" s="4">
        <f t="shared" si="64"/>
        <v>0.14722222222222223</v>
      </c>
      <c r="AC432" t="str">
        <f t="shared" si="65"/>
        <v>COBRADO</v>
      </c>
      <c r="AD432" s="2">
        <f t="shared" si="62"/>
        <v>99.82</v>
      </c>
    </row>
    <row r="433" spans="1:30" x14ac:dyDescent="0.3">
      <c r="A433">
        <v>10</v>
      </c>
      <c r="B433" t="s">
        <v>435</v>
      </c>
      <c r="C433">
        <v>2</v>
      </c>
      <c r="D433" s="1">
        <v>45021.146527777775</v>
      </c>
      <c r="E433" s="1">
        <v>45021.245833333334</v>
      </c>
      <c r="F433" t="s">
        <v>27</v>
      </c>
      <c r="G433" t="s">
        <v>29</v>
      </c>
      <c r="H433" t="s">
        <v>620</v>
      </c>
      <c r="I433" s="2">
        <v>18.71</v>
      </c>
      <c r="J433" t="s">
        <v>19</v>
      </c>
      <c r="K433">
        <v>432</v>
      </c>
      <c r="L433" t="s">
        <v>16</v>
      </c>
      <c r="M433" t="s">
        <v>168</v>
      </c>
      <c r="N433" t="s">
        <v>51</v>
      </c>
      <c r="O433" t="s">
        <v>35</v>
      </c>
      <c r="Q433" s="2">
        <v>109</v>
      </c>
      <c r="R433" s="3">
        <v>45021</v>
      </c>
      <c r="S433" s="3" t="str">
        <f t="shared" si="58"/>
        <v>miércoles</v>
      </c>
      <c r="T433" t="str">
        <f t="shared" si="59"/>
        <v>03:31</v>
      </c>
      <c r="U433" t="str">
        <f t="shared" si="60"/>
        <v>05:54</v>
      </c>
      <c r="V433" s="4">
        <v>9.9305555555555536E-2</v>
      </c>
      <c r="W433" s="4">
        <f t="shared" si="67"/>
        <v>9.9305555555555536E-2</v>
      </c>
      <c r="X433" s="4"/>
      <c r="Y433" s="4" t="b">
        <f t="shared" si="61"/>
        <v>0</v>
      </c>
      <c r="Z433">
        <v>74</v>
      </c>
      <c r="AA433" s="4">
        <f t="shared" si="63"/>
        <v>5.1388888888888887E-2</v>
      </c>
      <c r="AB433" s="4">
        <f t="shared" si="64"/>
        <v>4.7916666666666649E-2</v>
      </c>
      <c r="AC433" t="str">
        <f t="shared" si="65"/>
        <v>COBRADO</v>
      </c>
      <c r="AD433" s="2">
        <f t="shared" si="62"/>
        <v>127.71000000000001</v>
      </c>
    </row>
    <row r="434" spans="1:30" x14ac:dyDescent="0.3">
      <c r="A434">
        <v>10</v>
      </c>
      <c r="B434" t="s">
        <v>31</v>
      </c>
      <c r="C434">
        <v>4</v>
      </c>
      <c r="D434" s="1">
        <v>45021.051388888889</v>
      </c>
      <c r="E434" s="1">
        <v>45021.131249999999</v>
      </c>
      <c r="F434" t="s">
        <v>27</v>
      </c>
      <c r="G434" t="s">
        <v>10</v>
      </c>
      <c r="H434" t="s">
        <v>620</v>
      </c>
      <c r="I434" s="2">
        <v>45.77</v>
      </c>
      <c r="J434" t="s">
        <v>11</v>
      </c>
      <c r="K434">
        <v>433</v>
      </c>
      <c r="L434" t="s">
        <v>37</v>
      </c>
      <c r="M434" t="s">
        <v>88</v>
      </c>
      <c r="N434" t="s">
        <v>38</v>
      </c>
      <c r="Q434" s="2">
        <v>102</v>
      </c>
      <c r="R434" s="3">
        <v>45021</v>
      </c>
      <c r="S434" s="3" t="str">
        <f t="shared" si="58"/>
        <v>miércoles</v>
      </c>
      <c r="T434" t="str">
        <f t="shared" si="59"/>
        <v>01:14</v>
      </c>
      <c r="U434" t="str">
        <f t="shared" si="60"/>
        <v>03:09</v>
      </c>
      <c r="V434" s="4">
        <v>7.9861111111111119E-2</v>
      </c>
      <c r="W434" s="4">
        <f t="shared" si="67"/>
        <v>7.9861111111111119E-2</v>
      </c>
      <c r="X434" s="4"/>
      <c r="Y434" s="4" t="b">
        <f t="shared" si="61"/>
        <v>0</v>
      </c>
      <c r="Z434">
        <v>74</v>
      </c>
      <c r="AA434" s="4">
        <f t="shared" si="63"/>
        <v>5.1388888888888887E-2</v>
      </c>
      <c r="AB434" s="4">
        <f t="shared" si="64"/>
        <v>2.8472222222222232E-2</v>
      </c>
      <c r="AC434" t="str">
        <f t="shared" si="65"/>
        <v>COBRADO</v>
      </c>
      <c r="AD434" s="2">
        <f t="shared" si="62"/>
        <v>147.77000000000001</v>
      </c>
    </row>
    <row r="435" spans="1:30" x14ac:dyDescent="0.3">
      <c r="A435">
        <v>15</v>
      </c>
      <c r="B435" t="s">
        <v>436</v>
      </c>
      <c r="C435">
        <v>4</v>
      </c>
      <c r="D435" s="1">
        <v>45021.010416666664</v>
      </c>
      <c r="E435" s="1">
        <v>45021.163194444445</v>
      </c>
      <c r="F435" t="s">
        <v>27</v>
      </c>
      <c r="G435" t="s">
        <v>10</v>
      </c>
      <c r="H435" t="s">
        <v>620</v>
      </c>
      <c r="I435" s="2">
        <v>37.15</v>
      </c>
      <c r="J435" t="s">
        <v>11</v>
      </c>
      <c r="K435">
        <v>434</v>
      </c>
      <c r="L435" t="s">
        <v>37</v>
      </c>
      <c r="M435" t="s">
        <v>177</v>
      </c>
      <c r="N435" t="s">
        <v>103</v>
      </c>
      <c r="Q435" s="2">
        <v>96</v>
      </c>
      <c r="R435" s="3">
        <v>45021</v>
      </c>
      <c r="S435" s="3" t="str">
        <f t="shared" si="58"/>
        <v>miércoles</v>
      </c>
      <c r="T435" t="str">
        <f t="shared" si="59"/>
        <v>00:15</v>
      </c>
      <c r="U435" t="str">
        <f t="shared" si="60"/>
        <v>03:55</v>
      </c>
      <c r="V435" s="4">
        <v>0.15277777777777779</v>
      </c>
      <c r="W435" s="4">
        <f t="shared" si="67"/>
        <v>0.15277777777777779</v>
      </c>
      <c r="X435" s="4"/>
      <c r="Y435" s="4" t="b">
        <f t="shared" si="61"/>
        <v>0</v>
      </c>
      <c r="Z435">
        <v>58</v>
      </c>
      <c r="AA435" s="4">
        <f t="shared" si="63"/>
        <v>4.027777777777778E-2</v>
      </c>
      <c r="AB435" s="4">
        <f t="shared" si="64"/>
        <v>0.11250000000000002</v>
      </c>
      <c r="AC435" t="str">
        <f t="shared" si="65"/>
        <v>COBRADO</v>
      </c>
      <c r="AD435" s="2">
        <f t="shared" si="62"/>
        <v>133.15</v>
      </c>
    </row>
    <row r="436" spans="1:30" x14ac:dyDescent="0.3">
      <c r="A436">
        <v>17</v>
      </c>
      <c r="B436" t="s">
        <v>437</v>
      </c>
      <c r="C436">
        <v>6</v>
      </c>
      <c r="D436" s="1">
        <v>45021.161805555559</v>
      </c>
      <c r="E436" s="1">
        <v>45021.250694444447</v>
      </c>
      <c r="F436" t="s">
        <v>24</v>
      </c>
      <c r="G436" t="s">
        <v>10</v>
      </c>
      <c r="H436" t="s">
        <v>620</v>
      </c>
      <c r="I436" s="2">
        <v>30.48</v>
      </c>
      <c r="J436" t="s">
        <v>32</v>
      </c>
      <c r="K436">
        <v>435</v>
      </c>
      <c r="L436" t="s">
        <v>622</v>
      </c>
      <c r="M436" t="s">
        <v>177</v>
      </c>
      <c r="N436" t="s">
        <v>51</v>
      </c>
      <c r="O436" t="s">
        <v>109</v>
      </c>
      <c r="Q436" s="2">
        <v>154</v>
      </c>
      <c r="R436" s="3">
        <v>45021</v>
      </c>
      <c r="S436" s="3" t="str">
        <f t="shared" si="58"/>
        <v>miércoles</v>
      </c>
      <c r="T436" t="str">
        <f t="shared" si="59"/>
        <v>03:53</v>
      </c>
      <c r="U436" t="str">
        <f t="shared" si="60"/>
        <v>06:01</v>
      </c>
      <c r="V436" s="4">
        <f>W436+X436</f>
        <v>9.930555555555555E-2</v>
      </c>
      <c r="W436" s="4">
        <v>8.8888888888888878E-2</v>
      </c>
      <c r="X436" s="4">
        <v>1.0416666666666666E-2</v>
      </c>
      <c r="Y436" s="4" t="b">
        <f t="shared" si="61"/>
        <v>1</v>
      </c>
      <c r="Z436">
        <v>111</v>
      </c>
      <c r="AA436" s="4">
        <f t="shared" si="63"/>
        <v>7.7083333333333337E-2</v>
      </c>
      <c r="AB436" s="4">
        <f t="shared" si="64"/>
        <v>2.2222222222222213E-2</v>
      </c>
      <c r="AC436" t="str">
        <f t="shared" si="65"/>
        <v>COBRADO</v>
      </c>
      <c r="AD436" s="2">
        <f t="shared" si="62"/>
        <v>184.48</v>
      </c>
    </row>
    <row r="437" spans="1:30" x14ac:dyDescent="0.3">
      <c r="A437">
        <v>10</v>
      </c>
      <c r="B437" t="s">
        <v>438</v>
      </c>
      <c r="C437">
        <v>3</v>
      </c>
      <c r="D437" s="1">
        <v>45021.008333333331</v>
      </c>
      <c r="E437" s="1">
        <v>45021.169444444444</v>
      </c>
      <c r="F437" t="s">
        <v>24</v>
      </c>
      <c r="G437" t="s">
        <v>10</v>
      </c>
      <c r="H437" t="s">
        <v>620</v>
      </c>
      <c r="I437" s="2">
        <v>10.14</v>
      </c>
      <c r="J437" t="s">
        <v>32</v>
      </c>
      <c r="K437">
        <v>436</v>
      </c>
      <c r="L437" t="s">
        <v>20</v>
      </c>
      <c r="M437" t="s">
        <v>53</v>
      </c>
      <c r="Q437" s="2">
        <v>56</v>
      </c>
      <c r="R437" s="3">
        <v>45021</v>
      </c>
      <c r="S437" s="3" t="str">
        <f t="shared" si="58"/>
        <v>miércoles</v>
      </c>
      <c r="T437" t="str">
        <f t="shared" si="59"/>
        <v>00:12</v>
      </c>
      <c r="U437" t="str">
        <f t="shared" si="60"/>
        <v>04:04</v>
      </c>
      <c r="V437" s="4">
        <f>W437+X437</f>
        <v>0.17152777777777778</v>
      </c>
      <c r="W437" s="4">
        <v>0.16111111111111112</v>
      </c>
      <c r="X437" s="4">
        <v>1.0416666666666666E-2</v>
      </c>
      <c r="Y437" s="4" t="b">
        <f t="shared" si="61"/>
        <v>1</v>
      </c>
      <c r="Z437">
        <v>45</v>
      </c>
      <c r="AA437" s="4">
        <f t="shared" si="63"/>
        <v>3.125E-2</v>
      </c>
      <c r="AB437" s="4">
        <f t="shared" si="64"/>
        <v>0.14027777777777778</v>
      </c>
      <c r="AC437" t="str">
        <f t="shared" si="65"/>
        <v>COBRADO</v>
      </c>
      <c r="AD437" s="2">
        <f t="shared" si="62"/>
        <v>66.14</v>
      </c>
    </row>
    <row r="438" spans="1:30" x14ac:dyDescent="0.3">
      <c r="A438">
        <v>16</v>
      </c>
      <c r="B438" t="s">
        <v>343</v>
      </c>
      <c r="C438">
        <v>6</v>
      </c>
      <c r="D438" s="1">
        <v>45021.126388888886</v>
      </c>
      <c r="E438" s="1">
        <v>45021.225694444445</v>
      </c>
      <c r="F438" t="s">
        <v>9</v>
      </c>
      <c r="G438" t="s">
        <v>10</v>
      </c>
      <c r="H438" t="s">
        <v>620</v>
      </c>
      <c r="I438" s="2">
        <v>12.56</v>
      </c>
      <c r="J438" t="s">
        <v>11</v>
      </c>
      <c r="K438">
        <v>437</v>
      </c>
      <c r="L438" t="s">
        <v>25</v>
      </c>
      <c r="M438" t="s">
        <v>30</v>
      </c>
      <c r="Q438" s="2">
        <v>70</v>
      </c>
      <c r="R438" s="3">
        <v>45021</v>
      </c>
      <c r="S438" s="3" t="str">
        <f t="shared" si="58"/>
        <v>miércoles</v>
      </c>
      <c r="T438" t="str">
        <f t="shared" si="59"/>
        <v>03:02</v>
      </c>
      <c r="U438" t="str">
        <f t="shared" si="60"/>
        <v>05:25</v>
      </c>
      <c r="V438" s="4">
        <v>9.9305555555555564E-2</v>
      </c>
      <c r="W438" s="4">
        <f>U438-T438</f>
        <v>9.9305555555555564E-2</v>
      </c>
      <c r="X438" s="4"/>
      <c r="Y438" s="4" t="b">
        <f t="shared" si="61"/>
        <v>0</v>
      </c>
      <c r="Z438">
        <v>51</v>
      </c>
      <c r="AA438" s="4">
        <f t="shared" si="63"/>
        <v>3.5416666666666666E-2</v>
      </c>
      <c r="AB438" s="4">
        <f t="shared" si="64"/>
        <v>6.3888888888888898E-2</v>
      </c>
      <c r="AC438" t="str">
        <f t="shared" si="65"/>
        <v>COBRADO</v>
      </c>
      <c r="AD438" s="2">
        <f t="shared" si="62"/>
        <v>82.56</v>
      </c>
    </row>
    <row r="439" spans="1:30" x14ac:dyDescent="0.3">
      <c r="A439">
        <v>2</v>
      </c>
      <c r="B439" t="s">
        <v>439</v>
      </c>
      <c r="C439">
        <v>1</v>
      </c>
      <c r="D439" s="1">
        <v>45021.165277777778</v>
      </c>
      <c r="E439" s="1">
        <v>45021.314583333333</v>
      </c>
      <c r="F439" t="s">
        <v>13</v>
      </c>
      <c r="G439" t="s">
        <v>10</v>
      </c>
      <c r="H439" t="s">
        <v>620</v>
      </c>
      <c r="I439" s="2">
        <v>19.3</v>
      </c>
      <c r="J439" t="s">
        <v>19</v>
      </c>
      <c r="K439">
        <v>438</v>
      </c>
      <c r="L439" t="s">
        <v>78</v>
      </c>
      <c r="M439" t="s">
        <v>283</v>
      </c>
      <c r="Q439" s="2">
        <v>33</v>
      </c>
      <c r="R439" s="3">
        <v>45021</v>
      </c>
      <c r="S439" s="3" t="str">
        <f t="shared" si="58"/>
        <v>miércoles</v>
      </c>
      <c r="T439" t="str">
        <f t="shared" si="59"/>
        <v>03:58</v>
      </c>
      <c r="U439" t="str">
        <f t="shared" si="60"/>
        <v>07:33</v>
      </c>
      <c r="V439" s="4">
        <v>0.14930555555555555</v>
      </c>
      <c r="W439" s="4">
        <f>U439-T439</f>
        <v>0.14930555555555555</v>
      </c>
      <c r="X439" s="4"/>
      <c r="Y439" s="4" t="b">
        <f t="shared" si="61"/>
        <v>0</v>
      </c>
      <c r="Z439">
        <v>51</v>
      </c>
      <c r="AA439" s="4">
        <f t="shared" si="63"/>
        <v>3.5416666666666666E-2</v>
      </c>
      <c r="AB439" s="4">
        <f t="shared" si="64"/>
        <v>0.11388888888888889</v>
      </c>
      <c r="AC439" t="str">
        <f t="shared" si="65"/>
        <v>COBRADO</v>
      </c>
      <c r="AD439" s="2">
        <f t="shared" si="62"/>
        <v>52.3</v>
      </c>
    </row>
    <row r="440" spans="1:30" x14ac:dyDescent="0.3">
      <c r="A440">
        <v>15</v>
      </c>
      <c r="B440" t="s">
        <v>440</v>
      </c>
      <c r="C440">
        <v>1</v>
      </c>
      <c r="D440" s="1">
        <v>45021</v>
      </c>
      <c r="E440" s="1">
        <v>45021.057638888888</v>
      </c>
      <c r="F440" t="s">
        <v>9</v>
      </c>
      <c r="G440" t="s">
        <v>29</v>
      </c>
      <c r="H440" t="s">
        <v>620</v>
      </c>
      <c r="I440" s="2">
        <v>25.56</v>
      </c>
      <c r="J440" t="s">
        <v>19</v>
      </c>
      <c r="K440">
        <v>439</v>
      </c>
      <c r="L440" t="s">
        <v>37</v>
      </c>
      <c r="M440" t="s">
        <v>283</v>
      </c>
      <c r="N440" t="s">
        <v>59</v>
      </c>
      <c r="Q440" s="2">
        <v>177</v>
      </c>
      <c r="R440" s="3">
        <v>45021</v>
      </c>
      <c r="S440" s="3" t="str">
        <f t="shared" si="58"/>
        <v>miércoles</v>
      </c>
      <c r="T440" t="str">
        <f t="shared" si="59"/>
        <v>00:00</v>
      </c>
      <c r="U440" t="str">
        <f t="shared" si="60"/>
        <v>01:23</v>
      </c>
      <c r="V440" s="4">
        <v>5.7638888888888892E-2</v>
      </c>
      <c r="W440" s="4">
        <f>U440-T440</f>
        <v>5.7638888888888892E-2</v>
      </c>
      <c r="X440" s="4"/>
      <c r="Y440" s="4" t="b">
        <f t="shared" si="61"/>
        <v>0</v>
      </c>
      <c r="Z440">
        <v>64</v>
      </c>
      <c r="AA440" s="4">
        <f t="shared" si="63"/>
        <v>4.4444444444444446E-2</v>
      </c>
      <c r="AB440" s="4">
        <f t="shared" si="64"/>
        <v>1.3194444444444446E-2</v>
      </c>
      <c r="AC440" t="str">
        <f t="shared" si="65"/>
        <v>COBRADO</v>
      </c>
      <c r="AD440" s="2">
        <f t="shared" si="62"/>
        <v>202.56</v>
      </c>
    </row>
    <row r="441" spans="1:30" x14ac:dyDescent="0.3">
      <c r="A441">
        <v>13</v>
      </c>
      <c r="B441" t="s">
        <v>441</v>
      </c>
      <c r="C441">
        <v>1</v>
      </c>
      <c r="D441" s="1">
        <v>45021.082638888889</v>
      </c>
      <c r="E441" s="1">
        <v>45021.241666666669</v>
      </c>
      <c r="F441" t="s">
        <v>18</v>
      </c>
      <c r="G441" t="s">
        <v>10</v>
      </c>
      <c r="H441" t="s">
        <v>620</v>
      </c>
      <c r="I441" s="2">
        <v>38.85</v>
      </c>
      <c r="J441" t="s">
        <v>32</v>
      </c>
      <c r="K441">
        <v>440</v>
      </c>
      <c r="L441" t="s">
        <v>78</v>
      </c>
      <c r="M441" t="s">
        <v>222</v>
      </c>
      <c r="N441" t="s">
        <v>39</v>
      </c>
      <c r="Q441" s="2">
        <v>84</v>
      </c>
      <c r="R441" s="3">
        <v>45021</v>
      </c>
      <c r="S441" s="3" t="str">
        <f t="shared" si="58"/>
        <v>miércoles</v>
      </c>
      <c r="T441" t="str">
        <f t="shared" si="59"/>
        <v>01:59</v>
      </c>
      <c r="U441" t="str">
        <f t="shared" si="60"/>
        <v>05:48</v>
      </c>
      <c r="V441" s="4">
        <f>W441+X441</f>
        <v>0.16944444444444443</v>
      </c>
      <c r="W441" s="4">
        <v>0.15902777777777777</v>
      </c>
      <c r="X441" s="4">
        <v>1.0416666666666666E-2</v>
      </c>
      <c r="Y441" s="4" t="b">
        <f t="shared" si="61"/>
        <v>1</v>
      </c>
      <c r="Z441">
        <v>45</v>
      </c>
      <c r="AA441" s="4">
        <f t="shared" si="63"/>
        <v>3.125E-2</v>
      </c>
      <c r="AB441" s="4">
        <f t="shared" si="64"/>
        <v>0.13819444444444443</v>
      </c>
      <c r="AC441" t="str">
        <f t="shared" si="65"/>
        <v>COBRADO</v>
      </c>
      <c r="AD441" s="2">
        <f t="shared" si="62"/>
        <v>122.85</v>
      </c>
    </row>
    <row r="442" spans="1:30" x14ac:dyDescent="0.3">
      <c r="A442">
        <v>13</v>
      </c>
      <c r="B442" t="s">
        <v>442</v>
      </c>
      <c r="C442">
        <v>6</v>
      </c>
      <c r="D442" s="1">
        <v>45021.044444444444</v>
      </c>
      <c r="E442" s="1">
        <v>45021.140972222223</v>
      </c>
      <c r="F442" t="s">
        <v>18</v>
      </c>
      <c r="G442" t="s">
        <v>10</v>
      </c>
      <c r="H442" t="s">
        <v>15</v>
      </c>
      <c r="I442" s="2">
        <v>23.31</v>
      </c>
      <c r="J442" t="s">
        <v>32</v>
      </c>
      <c r="K442">
        <v>441</v>
      </c>
      <c r="L442" t="s">
        <v>622</v>
      </c>
      <c r="M442" t="s">
        <v>30</v>
      </c>
      <c r="N442" t="s">
        <v>59</v>
      </c>
      <c r="Q442" s="2">
        <v>183</v>
      </c>
      <c r="R442" s="3">
        <v>45021</v>
      </c>
      <c r="S442" s="3" t="str">
        <f t="shared" si="58"/>
        <v>miércoles</v>
      </c>
      <c r="T442" t="str">
        <f t="shared" si="59"/>
        <v>01:04</v>
      </c>
      <c r="U442" t="str">
        <f t="shared" si="60"/>
        <v>03:23</v>
      </c>
      <c r="V442" s="4">
        <f>W442+X442</f>
        <v>0.10694444444444444</v>
      </c>
      <c r="W442" s="4">
        <v>9.6527777777777768E-2</v>
      </c>
      <c r="X442" s="4">
        <v>1.0416666666666666E-2</v>
      </c>
      <c r="Y442" s="4" t="b">
        <f t="shared" si="61"/>
        <v>1</v>
      </c>
      <c r="Z442">
        <v>90</v>
      </c>
      <c r="AA442" s="4">
        <f t="shared" si="63"/>
        <v>6.25E-2</v>
      </c>
      <c r="AB442" s="4">
        <f t="shared" si="64"/>
        <v>4.4444444444444439E-2</v>
      </c>
      <c r="AC442" t="str">
        <f t="shared" si="65"/>
        <v>COBRADO</v>
      </c>
      <c r="AD442" s="2">
        <f t="shared" si="62"/>
        <v>206.31</v>
      </c>
    </row>
    <row r="443" spans="1:30" x14ac:dyDescent="0.3">
      <c r="A443">
        <v>15</v>
      </c>
      <c r="B443" t="s">
        <v>443</v>
      </c>
      <c r="C443">
        <v>3</v>
      </c>
      <c r="D443" s="1">
        <v>45021.086111111108</v>
      </c>
      <c r="E443" s="1">
        <v>45021.137499999997</v>
      </c>
      <c r="F443" t="s">
        <v>27</v>
      </c>
      <c r="G443" t="s">
        <v>29</v>
      </c>
      <c r="H443" t="s">
        <v>620</v>
      </c>
      <c r="I443" s="2">
        <v>21.07</v>
      </c>
      <c r="J443" t="s">
        <v>32</v>
      </c>
      <c r="K443">
        <v>442</v>
      </c>
      <c r="L443" t="s">
        <v>41</v>
      </c>
      <c r="M443" t="s">
        <v>74</v>
      </c>
      <c r="N443" t="s">
        <v>64</v>
      </c>
      <c r="O443" t="s">
        <v>22</v>
      </c>
      <c r="Q443" s="2">
        <v>235</v>
      </c>
      <c r="R443" s="3">
        <v>45021</v>
      </c>
      <c r="S443" s="3" t="str">
        <f t="shared" si="58"/>
        <v>miércoles</v>
      </c>
      <c r="T443" t="str">
        <f t="shared" si="59"/>
        <v>02:04</v>
      </c>
      <c r="U443" t="str">
        <f t="shared" si="60"/>
        <v>03:18</v>
      </c>
      <c r="V443" s="4">
        <f>W443+X443</f>
        <v>6.1805555555555565E-2</v>
      </c>
      <c r="W443" s="4">
        <v>5.1388888888888901E-2</v>
      </c>
      <c r="X443" s="4">
        <v>1.0416666666666666E-2</v>
      </c>
      <c r="Y443" s="4" t="b">
        <f t="shared" si="61"/>
        <v>1</v>
      </c>
      <c r="Z443">
        <v>131</v>
      </c>
      <c r="AA443" s="4">
        <f t="shared" si="63"/>
        <v>9.0972222222222218E-2</v>
      </c>
      <c r="AB443" s="4">
        <v>0</v>
      </c>
      <c r="AC443" t="str">
        <f t="shared" si="65"/>
        <v>NO COBRADO</v>
      </c>
      <c r="AD443" s="2">
        <f t="shared" si="62"/>
        <v>256.07</v>
      </c>
    </row>
    <row r="444" spans="1:30" x14ac:dyDescent="0.3">
      <c r="A444">
        <v>4</v>
      </c>
      <c r="B444" t="s">
        <v>430</v>
      </c>
      <c r="C444">
        <v>2</v>
      </c>
      <c r="D444" s="1">
        <v>45021.052083333336</v>
      </c>
      <c r="E444" s="1">
        <v>45021.134722222225</v>
      </c>
      <c r="F444" t="s">
        <v>18</v>
      </c>
      <c r="G444" t="s">
        <v>10</v>
      </c>
      <c r="H444" t="s">
        <v>621</v>
      </c>
      <c r="I444" s="2">
        <v>14.48</v>
      </c>
      <c r="J444" t="s">
        <v>19</v>
      </c>
      <c r="K444">
        <v>443</v>
      </c>
      <c r="L444" t="s">
        <v>33</v>
      </c>
      <c r="M444" t="s">
        <v>222</v>
      </c>
      <c r="N444" t="s">
        <v>67</v>
      </c>
      <c r="O444" t="s">
        <v>59</v>
      </c>
      <c r="P444" t="s">
        <v>35</v>
      </c>
      <c r="Q444" s="2">
        <v>217</v>
      </c>
      <c r="R444" s="3">
        <v>45021</v>
      </c>
      <c r="S444" s="3" t="str">
        <f t="shared" si="58"/>
        <v>miércoles</v>
      </c>
      <c r="T444" t="str">
        <f t="shared" si="59"/>
        <v>01:15</v>
      </c>
      <c r="U444" t="str">
        <f t="shared" si="60"/>
        <v>03:14</v>
      </c>
      <c r="V444" s="4">
        <v>8.2638888888888873E-2</v>
      </c>
      <c r="W444" s="4">
        <f>U444-T444</f>
        <v>8.2638888888888873E-2</v>
      </c>
      <c r="X444" s="4"/>
      <c r="Y444" s="4" t="b">
        <f t="shared" si="61"/>
        <v>0</v>
      </c>
      <c r="Z444">
        <v>155</v>
      </c>
      <c r="AA444" s="4">
        <f t="shared" si="63"/>
        <v>0.1076388888888889</v>
      </c>
      <c r="AB444" s="4">
        <v>0</v>
      </c>
      <c r="AC444" t="str">
        <f t="shared" si="65"/>
        <v>NO COBRADO</v>
      </c>
      <c r="AD444" s="2">
        <f t="shared" si="62"/>
        <v>231.48</v>
      </c>
    </row>
    <row r="445" spans="1:30" x14ac:dyDescent="0.3">
      <c r="A445">
        <v>8</v>
      </c>
      <c r="B445" t="s">
        <v>107</v>
      </c>
      <c r="C445">
        <v>5</v>
      </c>
      <c r="D445" s="1">
        <v>45021.140972222223</v>
      </c>
      <c r="E445" s="1">
        <v>45021.255555555559</v>
      </c>
      <c r="F445" t="s">
        <v>13</v>
      </c>
      <c r="G445" t="s">
        <v>10</v>
      </c>
      <c r="H445" t="s">
        <v>620</v>
      </c>
      <c r="I445" s="2">
        <v>25.26</v>
      </c>
      <c r="J445" t="s">
        <v>19</v>
      </c>
      <c r="K445">
        <v>444</v>
      </c>
      <c r="L445" t="s">
        <v>78</v>
      </c>
      <c r="M445" t="s">
        <v>222</v>
      </c>
      <c r="N445" t="s">
        <v>38</v>
      </c>
      <c r="Q445" s="2">
        <v>95</v>
      </c>
      <c r="R445" s="3">
        <v>45021</v>
      </c>
      <c r="S445" s="3" t="str">
        <f t="shared" si="58"/>
        <v>miércoles</v>
      </c>
      <c r="T445" t="str">
        <f t="shared" si="59"/>
        <v>03:23</v>
      </c>
      <c r="U445" t="str">
        <f t="shared" si="60"/>
        <v>06:08</v>
      </c>
      <c r="V445" s="4">
        <v>0.11458333333333331</v>
      </c>
      <c r="W445" s="4">
        <f>U445-T445</f>
        <v>0.11458333333333331</v>
      </c>
      <c r="X445" s="4"/>
      <c r="Y445" s="4" t="b">
        <f t="shared" si="61"/>
        <v>0</v>
      </c>
      <c r="Z445">
        <v>81</v>
      </c>
      <c r="AA445" s="4">
        <f t="shared" si="63"/>
        <v>5.6250000000000001E-2</v>
      </c>
      <c r="AB445" s="4">
        <f t="shared" si="64"/>
        <v>5.8333333333333313E-2</v>
      </c>
      <c r="AC445" t="str">
        <f t="shared" si="65"/>
        <v>COBRADO</v>
      </c>
      <c r="AD445" s="2">
        <f t="shared" si="62"/>
        <v>120.26</v>
      </c>
    </row>
    <row r="446" spans="1:30" x14ac:dyDescent="0.3">
      <c r="A446">
        <v>6</v>
      </c>
      <c r="B446" t="s">
        <v>444</v>
      </c>
      <c r="C446">
        <v>5</v>
      </c>
      <c r="D446" s="1">
        <v>45021.042361111111</v>
      </c>
      <c r="E446" s="1">
        <v>45021.131249999999</v>
      </c>
      <c r="F446" t="s">
        <v>13</v>
      </c>
      <c r="G446" t="s">
        <v>14</v>
      </c>
      <c r="H446" t="s">
        <v>620</v>
      </c>
      <c r="I446" s="2">
        <v>14.28</v>
      </c>
      <c r="J446" t="s">
        <v>19</v>
      </c>
      <c r="K446">
        <v>445</v>
      </c>
      <c r="L446" t="s">
        <v>25</v>
      </c>
      <c r="M446" t="s">
        <v>128</v>
      </c>
      <c r="Q446" s="2">
        <v>81</v>
      </c>
      <c r="R446" s="3">
        <v>45021</v>
      </c>
      <c r="S446" s="3" t="str">
        <f t="shared" si="58"/>
        <v>miércoles</v>
      </c>
      <c r="T446" t="str">
        <f t="shared" si="59"/>
        <v>01:01</v>
      </c>
      <c r="U446" t="str">
        <f t="shared" si="60"/>
        <v>03:09</v>
      </c>
      <c r="V446" s="4">
        <v>8.8888888888888892E-2</v>
      </c>
      <c r="W446" s="4">
        <f>U446-T446</f>
        <v>8.8888888888888892E-2</v>
      </c>
      <c r="X446" s="4"/>
      <c r="Y446" s="4" t="b">
        <f t="shared" si="61"/>
        <v>0</v>
      </c>
      <c r="Z446">
        <v>26</v>
      </c>
      <c r="AA446" s="4">
        <f t="shared" si="63"/>
        <v>1.8055555555555554E-2</v>
      </c>
      <c r="AB446" s="4">
        <f t="shared" si="64"/>
        <v>7.0833333333333331E-2</v>
      </c>
      <c r="AC446" t="str">
        <f t="shared" si="65"/>
        <v>COBRADO</v>
      </c>
      <c r="AD446" s="2">
        <f t="shared" si="62"/>
        <v>95.28</v>
      </c>
    </row>
    <row r="447" spans="1:30" x14ac:dyDescent="0.3">
      <c r="A447">
        <v>12</v>
      </c>
      <c r="B447" t="s">
        <v>92</v>
      </c>
      <c r="C447">
        <v>2</v>
      </c>
      <c r="D447" s="1">
        <v>45021.116666666669</v>
      </c>
      <c r="E447" s="1">
        <v>45021.259027777778</v>
      </c>
      <c r="F447" t="s">
        <v>13</v>
      </c>
      <c r="G447" t="s">
        <v>10</v>
      </c>
      <c r="H447" t="s">
        <v>620</v>
      </c>
      <c r="I447" s="2">
        <v>35.24</v>
      </c>
      <c r="J447" t="s">
        <v>19</v>
      </c>
      <c r="K447">
        <v>446</v>
      </c>
      <c r="L447" t="s">
        <v>55</v>
      </c>
      <c r="M447" t="s">
        <v>90</v>
      </c>
      <c r="Q447" s="2">
        <v>21</v>
      </c>
      <c r="R447" s="3">
        <v>45021</v>
      </c>
      <c r="S447" s="3" t="str">
        <f t="shared" si="58"/>
        <v>miércoles</v>
      </c>
      <c r="T447" t="str">
        <f t="shared" si="59"/>
        <v>02:48</v>
      </c>
      <c r="U447" t="str">
        <f t="shared" si="60"/>
        <v>06:13</v>
      </c>
      <c r="V447" s="4">
        <v>0.14236111111111113</v>
      </c>
      <c r="W447" s="4">
        <f>U447-T447</f>
        <v>0.14236111111111113</v>
      </c>
      <c r="X447" s="4"/>
      <c r="Y447" s="4" t="b">
        <f t="shared" si="61"/>
        <v>0</v>
      </c>
      <c r="Z447">
        <v>8</v>
      </c>
      <c r="AA447" s="4">
        <f t="shared" si="63"/>
        <v>5.5555555555555558E-3</v>
      </c>
      <c r="AB447" s="4">
        <f t="shared" si="64"/>
        <v>0.13680555555555557</v>
      </c>
      <c r="AC447" t="str">
        <f t="shared" si="65"/>
        <v>COBRADO</v>
      </c>
      <c r="AD447" s="2">
        <f t="shared" si="62"/>
        <v>56.24</v>
      </c>
    </row>
    <row r="448" spans="1:30" x14ac:dyDescent="0.3">
      <c r="A448">
        <v>8</v>
      </c>
      <c r="B448" t="s">
        <v>445</v>
      </c>
      <c r="C448">
        <v>2</v>
      </c>
      <c r="D448" s="1">
        <v>45021.161805555559</v>
      </c>
      <c r="E448" s="1">
        <v>45021.308333333334</v>
      </c>
      <c r="F448" t="s">
        <v>27</v>
      </c>
      <c r="G448" t="s">
        <v>29</v>
      </c>
      <c r="H448" t="s">
        <v>620</v>
      </c>
      <c r="I448" s="2">
        <v>28.68</v>
      </c>
      <c r="J448" t="s">
        <v>19</v>
      </c>
      <c r="K448">
        <v>447</v>
      </c>
      <c r="L448" t="s">
        <v>622</v>
      </c>
      <c r="M448" t="s">
        <v>168</v>
      </c>
      <c r="N448" t="s">
        <v>39</v>
      </c>
      <c r="O448" t="s">
        <v>35</v>
      </c>
      <c r="Q448" s="2">
        <v>181</v>
      </c>
      <c r="R448" s="3">
        <v>45021</v>
      </c>
      <c r="S448" s="3" t="str">
        <f t="shared" si="58"/>
        <v>miércoles</v>
      </c>
      <c r="T448" t="str">
        <f t="shared" si="59"/>
        <v>03:53</v>
      </c>
      <c r="U448" t="str">
        <f t="shared" si="60"/>
        <v>07:24</v>
      </c>
      <c r="V448" s="4">
        <v>0.14652777777777778</v>
      </c>
      <c r="W448" s="4">
        <f>U448-T448</f>
        <v>0.14652777777777778</v>
      </c>
      <c r="X448" s="4"/>
      <c r="Y448" s="4" t="b">
        <f t="shared" si="61"/>
        <v>0</v>
      </c>
      <c r="Z448">
        <v>86</v>
      </c>
      <c r="AA448" s="4">
        <f t="shared" si="63"/>
        <v>5.9722222222222225E-2</v>
      </c>
      <c r="AB448" s="4">
        <f t="shared" si="64"/>
        <v>8.6805555555555552E-2</v>
      </c>
      <c r="AC448" t="str">
        <f t="shared" si="65"/>
        <v>COBRADO</v>
      </c>
      <c r="AD448" s="2">
        <f t="shared" si="62"/>
        <v>209.68</v>
      </c>
    </row>
    <row r="449" spans="1:30" x14ac:dyDescent="0.3">
      <c r="A449">
        <v>4</v>
      </c>
      <c r="B449" t="s">
        <v>360</v>
      </c>
      <c r="C449">
        <v>5</v>
      </c>
      <c r="D449" s="1">
        <v>45021.004861111112</v>
      </c>
      <c r="E449" s="1">
        <v>45021.149305555555</v>
      </c>
      <c r="F449" t="s">
        <v>27</v>
      </c>
      <c r="G449" t="s">
        <v>29</v>
      </c>
      <c r="H449" t="s">
        <v>620</v>
      </c>
      <c r="I449" s="2">
        <v>35.68</v>
      </c>
      <c r="J449" t="s">
        <v>32</v>
      </c>
      <c r="K449">
        <v>448</v>
      </c>
      <c r="L449" t="s">
        <v>33</v>
      </c>
      <c r="M449" t="s">
        <v>134</v>
      </c>
      <c r="N449" t="s">
        <v>48</v>
      </c>
      <c r="Q449" s="2">
        <v>137</v>
      </c>
      <c r="R449" s="3">
        <v>45021</v>
      </c>
      <c r="S449" s="3" t="str">
        <f t="shared" si="58"/>
        <v>miércoles</v>
      </c>
      <c r="T449" t="str">
        <f t="shared" si="59"/>
        <v>00:07</v>
      </c>
      <c r="U449" t="str">
        <f t="shared" si="60"/>
        <v>03:35</v>
      </c>
      <c r="V449" s="4">
        <f>W449+X449</f>
        <v>0.15486111111111109</v>
      </c>
      <c r="W449" s="4">
        <v>0.14444444444444443</v>
      </c>
      <c r="X449" s="4">
        <v>1.0416666666666666E-2</v>
      </c>
      <c r="Y449" s="4" t="b">
        <f t="shared" si="61"/>
        <v>1</v>
      </c>
      <c r="Z449">
        <v>66</v>
      </c>
      <c r="AA449" s="4">
        <f t="shared" si="63"/>
        <v>4.583333333333333E-2</v>
      </c>
      <c r="AB449" s="4">
        <f t="shared" si="64"/>
        <v>0.10902777777777775</v>
      </c>
      <c r="AC449" t="str">
        <f t="shared" si="65"/>
        <v>COBRADO</v>
      </c>
      <c r="AD449" s="2">
        <f t="shared" si="62"/>
        <v>172.68</v>
      </c>
    </row>
    <row r="450" spans="1:30" x14ac:dyDescent="0.3">
      <c r="A450">
        <v>3</v>
      </c>
      <c r="B450" t="s">
        <v>446</v>
      </c>
      <c r="C450">
        <v>3</v>
      </c>
      <c r="D450" s="1">
        <v>45021.142361111109</v>
      </c>
      <c r="E450" s="1">
        <v>45021.209722222222</v>
      </c>
      <c r="F450" t="s">
        <v>9</v>
      </c>
      <c r="G450" t="s">
        <v>10</v>
      </c>
      <c r="H450" t="s">
        <v>15</v>
      </c>
      <c r="I450" s="2">
        <v>42.25</v>
      </c>
      <c r="J450" t="s">
        <v>32</v>
      </c>
      <c r="K450">
        <v>449</v>
      </c>
      <c r="L450" t="s">
        <v>20</v>
      </c>
      <c r="M450" t="s">
        <v>269</v>
      </c>
      <c r="Q450" s="2">
        <v>64</v>
      </c>
      <c r="R450" s="3">
        <v>45021</v>
      </c>
      <c r="S450" s="3" t="str">
        <f t="shared" ref="S450:S513" si="68">TEXT(R450,"dddd")</f>
        <v>miércoles</v>
      </c>
      <c r="T450" t="str">
        <f t="shared" ref="T450:T513" si="69">TEXT(D450,"hh:mm")</f>
        <v>03:25</v>
      </c>
      <c r="U450" t="str">
        <f t="shared" ref="U450:U513" si="70">TEXT(E450,"hh:mm")</f>
        <v>05:02</v>
      </c>
      <c r="V450" s="4">
        <f>W450+X450</f>
        <v>7.7777777777777793E-2</v>
      </c>
      <c r="W450" s="4">
        <v>6.7361111111111122E-2</v>
      </c>
      <c r="X450" s="4">
        <v>1.0416666666666666E-2</v>
      </c>
      <c r="Y450" s="4" t="b">
        <f t="shared" ref="Y450:Y513" si="71">IF(J450="Ocupada",TRUE,FALSE)</f>
        <v>1</v>
      </c>
      <c r="Z450">
        <v>33</v>
      </c>
      <c r="AA450" s="4">
        <f t="shared" si="63"/>
        <v>2.2916666666666665E-2</v>
      </c>
      <c r="AB450" s="4">
        <f t="shared" si="64"/>
        <v>5.4861111111111124E-2</v>
      </c>
      <c r="AC450" t="str">
        <f t="shared" si="65"/>
        <v>COBRADO</v>
      </c>
      <c r="AD450" s="2">
        <f t="shared" ref="AD450:AD513" si="72">I450+Q450</f>
        <v>106.25</v>
      </c>
    </row>
    <row r="451" spans="1:30" x14ac:dyDescent="0.3">
      <c r="A451">
        <v>9</v>
      </c>
      <c r="B451" t="s">
        <v>447</v>
      </c>
      <c r="C451">
        <v>6</v>
      </c>
      <c r="D451" s="1">
        <v>45021.160416666666</v>
      </c>
      <c r="E451" s="1">
        <v>45021.209027777775</v>
      </c>
      <c r="F451" t="s">
        <v>9</v>
      </c>
      <c r="G451" t="s">
        <v>10</v>
      </c>
      <c r="H451" t="s">
        <v>620</v>
      </c>
      <c r="I451" s="2">
        <v>48.9</v>
      </c>
      <c r="J451" t="s">
        <v>32</v>
      </c>
      <c r="K451">
        <v>450</v>
      </c>
      <c r="L451" t="s">
        <v>37</v>
      </c>
      <c r="M451" t="s">
        <v>99</v>
      </c>
      <c r="N451" t="s">
        <v>22</v>
      </c>
      <c r="Q451" s="2">
        <v>72</v>
      </c>
      <c r="R451" s="3">
        <v>45021</v>
      </c>
      <c r="S451" s="3" t="str">
        <f t="shared" si="68"/>
        <v>miércoles</v>
      </c>
      <c r="T451" t="str">
        <f t="shared" si="69"/>
        <v>03:51</v>
      </c>
      <c r="U451" t="str">
        <f t="shared" si="70"/>
        <v>05:01</v>
      </c>
      <c r="V451" s="4">
        <f>W451+X451</f>
        <v>5.9027777777777769E-2</v>
      </c>
      <c r="W451" s="4">
        <v>4.8611111111111105E-2</v>
      </c>
      <c r="X451" s="4">
        <v>1.0416666666666666E-2</v>
      </c>
      <c r="Y451" s="4" t="b">
        <f t="shared" si="71"/>
        <v>1</v>
      </c>
      <c r="Z451">
        <v>34</v>
      </c>
      <c r="AA451" s="4">
        <f t="shared" ref="AA451:AA514" si="73">Z451/1440</f>
        <v>2.361111111111111E-2</v>
      </c>
      <c r="AB451" s="4">
        <f t="shared" ref="AB451:AB514" si="74">V451-AA451</f>
        <v>3.5416666666666659E-2</v>
      </c>
      <c r="AC451" t="str">
        <f t="shared" ref="AC451:AC514" si="75">IF(AB451=0,"NO COBRADO","COBRADO")</f>
        <v>COBRADO</v>
      </c>
      <c r="AD451" s="2">
        <f t="shared" si="72"/>
        <v>120.9</v>
      </c>
    </row>
    <row r="452" spans="1:30" x14ac:dyDescent="0.3">
      <c r="A452">
        <v>3</v>
      </c>
      <c r="B452" t="s">
        <v>268</v>
      </c>
      <c r="C452">
        <v>1</v>
      </c>
      <c r="D452" s="1">
        <v>45021.053472222222</v>
      </c>
      <c r="E452" s="1">
        <v>45021.101388888892</v>
      </c>
      <c r="F452" t="s">
        <v>24</v>
      </c>
      <c r="G452" t="s">
        <v>14</v>
      </c>
      <c r="H452" t="s">
        <v>620</v>
      </c>
      <c r="I452" s="2">
        <v>46.37</v>
      </c>
      <c r="J452" t="s">
        <v>19</v>
      </c>
      <c r="K452">
        <v>451</v>
      </c>
      <c r="L452" t="s">
        <v>37</v>
      </c>
      <c r="M452" t="s">
        <v>30</v>
      </c>
      <c r="N452" t="s">
        <v>49</v>
      </c>
      <c r="O452" t="s">
        <v>69</v>
      </c>
      <c r="Q452" s="2">
        <v>92</v>
      </c>
      <c r="R452" s="3">
        <v>45021</v>
      </c>
      <c r="S452" s="3" t="str">
        <f t="shared" si="68"/>
        <v>miércoles</v>
      </c>
      <c r="T452" t="str">
        <f t="shared" si="69"/>
        <v>01:17</v>
      </c>
      <c r="U452" t="str">
        <f t="shared" si="70"/>
        <v>02:26</v>
      </c>
      <c r="V452" s="4">
        <v>4.791666666666667E-2</v>
      </c>
      <c r="W452" s="4">
        <f t="shared" ref="W452:W458" si="76">U452-T452</f>
        <v>4.791666666666667E-2</v>
      </c>
      <c r="X452" s="4"/>
      <c r="Y452" s="4" t="b">
        <f t="shared" si="71"/>
        <v>0</v>
      </c>
      <c r="Z452">
        <v>103</v>
      </c>
      <c r="AA452" s="4">
        <f t="shared" si="73"/>
        <v>7.1527777777777773E-2</v>
      </c>
      <c r="AB452" s="4">
        <v>0</v>
      </c>
      <c r="AC452" t="str">
        <f t="shared" si="75"/>
        <v>NO COBRADO</v>
      </c>
      <c r="AD452" s="2">
        <f t="shared" si="72"/>
        <v>138.37</v>
      </c>
    </row>
    <row r="453" spans="1:30" x14ac:dyDescent="0.3">
      <c r="A453">
        <v>9</v>
      </c>
      <c r="B453" t="s">
        <v>448</v>
      </c>
      <c r="C453">
        <v>1</v>
      </c>
      <c r="D453" s="1">
        <v>45021.120138888888</v>
      </c>
      <c r="E453" s="1">
        <v>45021.22152777778</v>
      </c>
      <c r="F453" t="s">
        <v>27</v>
      </c>
      <c r="G453" t="s">
        <v>10</v>
      </c>
      <c r="H453" t="s">
        <v>620</v>
      </c>
      <c r="I453" s="2">
        <v>43.48</v>
      </c>
      <c r="J453" t="s">
        <v>11</v>
      </c>
      <c r="K453">
        <v>452</v>
      </c>
      <c r="L453" t="s">
        <v>41</v>
      </c>
      <c r="M453" t="s">
        <v>138</v>
      </c>
      <c r="N453" t="s">
        <v>103</v>
      </c>
      <c r="O453" t="s">
        <v>51</v>
      </c>
      <c r="Q453" s="2">
        <v>158</v>
      </c>
      <c r="R453" s="3">
        <v>45021</v>
      </c>
      <c r="S453" s="3" t="str">
        <f t="shared" si="68"/>
        <v>miércoles</v>
      </c>
      <c r="T453" t="str">
        <f t="shared" si="69"/>
        <v>02:53</v>
      </c>
      <c r="U453" t="str">
        <f t="shared" si="70"/>
        <v>05:19</v>
      </c>
      <c r="V453" s="4">
        <v>0.10138888888888888</v>
      </c>
      <c r="W453" s="4">
        <f t="shared" si="76"/>
        <v>0.10138888888888888</v>
      </c>
      <c r="X453" s="4"/>
      <c r="Y453" s="4" t="b">
        <f t="shared" si="71"/>
        <v>0</v>
      </c>
      <c r="Z453">
        <v>123</v>
      </c>
      <c r="AA453" s="4">
        <f t="shared" si="73"/>
        <v>8.5416666666666669E-2</v>
      </c>
      <c r="AB453" s="4">
        <f t="shared" si="74"/>
        <v>1.5972222222222207E-2</v>
      </c>
      <c r="AC453" t="str">
        <f t="shared" si="75"/>
        <v>COBRADO</v>
      </c>
      <c r="AD453" s="2">
        <f t="shared" si="72"/>
        <v>201.48</v>
      </c>
    </row>
    <row r="454" spans="1:30" x14ac:dyDescent="0.3">
      <c r="A454">
        <v>6</v>
      </c>
      <c r="B454" t="s">
        <v>449</v>
      </c>
      <c r="C454">
        <v>1</v>
      </c>
      <c r="D454" s="1">
        <v>45021.154166666667</v>
      </c>
      <c r="E454" s="1">
        <v>45021.213194444441</v>
      </c>
      <c r="F454" t="s">
        <v>18</v>
      </c>
      <c r="G454" t="s">
        <v>14</v>
      </c>
      <c r="H454" t="s">
        <v>620</v>
      </c>
      <c r="I454" s="2">
        <v>36.83</v>
      </c>
      <c r="J454" t="s">
        <v>19</v>
      </c>
      <c r="K454">
        <v>453</v>
      </c>
      <c r="L454" t="s">
        <v>61</v>
      </c>
      <c r="M454" t="s">
        <v>74</v>
      </c>
      <c r="N454" t="s">
        <v>67</v>
      </c>
      <c r="Q454" s="2">
        <v>130</v>
      </c>
      <c r="R454" s="3">
        <v>45021</v>
      </c>
      <c r="S454" s="3" t="str">
        <f t="shared" si="68"/>
        <v>miércoles</v>
      </c>
      <c r="T454" t="str">
        <f t="shared" si="69"/>
        <v>03:42</v>
      </c>
      <c r="U454" t="str">
        <f t="shared" si="70"/>
        <v>05:07</v>
      </c>
      <c r="V454" s="4">
        <v>5.9027777777777762E-2</v>
      </c>
      <c r="W454" s="4">
        <f t="shared" si="76"/>
        <v>5.9027777777777762E-2</v>
      </c>
      <c r="X454" s="4"/>
      <c r="Y454" s="4" t="b">
        <f t="shared" si="71"/>
        <v>0</v>
      </c>
      <c r="Z454">
        <v>100</v>
      </c>
      <c r="AA454" s="4">
        <f t="shared" si="73"/>
        <v>6.9444444444444448E-2</v>
      </c>
      <c r="AB454" s="4">
        <v>0</v>
      </c>
      <c r="AC454" t="str">
        <f t="shared" si="75"/>
        <v>NO COBRADO</v>
      </c>
      <c r="AD454" s="2">
        <f t="shared" si="72"/>
        <v>166.82999999999998</v>
      </c>
    </row>
    <row r="455" spans="1:30" x14ac:dyDescent="0.3">
      <c r="A455">
        <v>1</v>
      </c>
      <c r="B455" t="s">
        <v>429</v>
      </c>
      <c r="C455">
        <v>3</v>
      </c>
      <c r="D455" s="1">
        <v>45021.143055555556</v>
      </c>
      <c r="E455" s="1">
        <v>45021.203472222223</v>
      </c>
      <c r="F455" t="s">
        <v>13</v>
      </c>
      <c r="G455" t="s">
        <v>10</v>
      </c>
      <c r="H455" t="s">
        <v>620</v>
      </c>
      <c r="I455" s="2">
        <v>39.619999999999997</v>
      </c>
      <c r="J455" t="s">
        <v>19</v>
      </c>
      <c r="K455">
        <v>454</v>
      </c>
      <c r="L455" t="s">
        <v>16</v>
      </c>
      <c r="M455" t="s">
        <v>128</v>
      </c>
      <c r="N455" t="s">
        <v>39</v>
      </c>
      <c r="O455" t="s">
        <v>22</v>
      </c>
      <c r="P455" t="s">
        <v>64</v>
      </c>
      <c r="Q455" s="2">
        <v>233</v>
      </c>
      <c r="R455" s="3">
        <v>45021</v>
      </c>
      <c r="S455" s="3" t="str">
        <f t="shared" si="68"/>
        <v>miércoles</v>
      </c>
      <c r="T455" t="str">
        <f t="shared" si="69"/>
        <v>03:26</v>
      </c>
      <c r="U455" t="str">
        <f t="shared" si="70"/>
        <v>04:53</v>
      </c>
      <c r="V455" s="4">
        <v>6.0416666666666674E-2</v>
      </c>
      <c r="W455" s="4">
        <f t="shared" si="76"/>
        <v>6.0416666666666674E-2</v>
      </c>
      <c r="X455" s="4"/>
      <c r="Y455" s="4" t="b">
        <f t="shared" si="71"/>
        <v>0</v>
      </c>
      <c r="Z455">
        <v>153</v>
      </c>
      <c r="AA455" s="4">
        <f t="shared" si="73"/>
        <v>0.10625</v>
      </c>
      <c r="AB455" s="4">
        <v>0</v>
      </c>
      <c r="AC455" t="str">
        <f t="shared" si="75"/>
        <v>NO COBRADO</v>
      </c>
      <c r="AD455" s="2">
        <f t="shared" si="72"/>
        <v>272.62</v>
      </c>
    </row>
    <row r="456" spans="1:30" x14ac:dyDescent="0.3">
      <c r="A456">
        <v>12</v>
      </c>
      <c r="B456" t="s">
        <v>298</v>
      </c>
      <c r="C456">
        <v>6</v>
      </c>
      <c r="D456" s="1">
        <v>45021.165277777778</v>
      </c>
      <c r="E456" s="1">
        <v>45021.245833333334</v>
      </c>
      <c r="F456" t="s">
        <v>24</v>
      </c>
      <c r="G456" t="s">
        <v>14</v>
      </c>
      <c r="H456" t="s">
        <v>621</v>
      </c>
      <c r="I456" s="2">
        <v>19.7</v>
      </c>
      <c r="J456" t="s">
        <v>11</v>
      </c>
      <c r="K456">
        <v>455</v>
      </c>
      <c r="L456" t="s">
        <v>16</v>
      </c>
      <c r="M456" t="s">
        <v>180</v>
      </c>
      <c r="Q456" s="2">
        <v>48</v>
      </c>
      <c r="R456" s="3">
        <v>45021</v>
      </c>
      <c r="S456" s="3" t="str">
        <f t="shared" si="68"/>
        <v>miércoles</v>
      </c>
      <c r="T456" t="str">
        <f t="shared" si="69"/>
        <v>03:58</v>
      </c>
      <c r="U456" t="str">
        <f t="shared" si="70"/>
        <v>05:54</v>
      </c>
      <c r="V456" s="4">
        <v>8.0555555555555547E-2</v>
      </c>
      <c r="W456" s="4">
        <f t="shared" si="76"/>
        <v>8.0555555555555547E-2</v>
      </c>
      <c r="X456" s="4"/>
      <c r="Y456" s="4" t="b">
        <f t="shared" si="71"/>
        <v>0</v>
      </c>
      <c r="Z456">
        <v>11</v>
      </c>
      <c r="AA456" s="4">
        <f t="shared" si="73"/>
        <v>7.6388888888888886E-3</v>
      </c>
      <c r="AB456" s="4">
        <f t="shared" si="74"/>
        <v>7.2916666666666657E-2</v>
      </c>
      <c r="AC456" t="str">
        <f t="shared" si="75"/>
        <v>COBRADO</v>
      </c>
      <c r="AD456" s="2">
        <f t="shared" si="72"/>
        <v>67.7</v>
      </c>
    </row>
    <row r="457" spans="1:30" x14ac:dyDescent="0.3">
      <c r="A457">
        <v>13</v>
      </c>
      <c r="B457" t="s">
        <v>450</v>
      </c>
      <c r="C457">
        <v>6</v>
      </c>
      <c r="D457" s="1">
        <v>45021.091666666667</v>
      </c>
      <c r="E457" s="1">
        <v>45021.21875</v>
      </c>
      <c r="F457" t="s">
        <v>27</v>
      </c>
      <c r="G457" t="s">
        <v>10</v>
      </c>
      <c r="H457" t="s">
        <v>620</v>
      </c>
      <c r="I457" s="2">
        <v>21.94</v>
      </c>
      <c r="J457" t="s">
        <v>19</v>
      </c>
      <c r="K457">
        <v>456</v>
      </c>
      <c r="L457" t="s">
        <v>78</v>
      </c>
      <c r="M457" t="s">
        <v>62</v>
      </c>
      <c r="N457" t="s">
        <v>69</v>
      </c>
      <c r="Q457" s="2">
        <v>148</v>
      </c>
      <c r="R457" s="3">
        <v>45021</v>
      </c>
      <c r="S457" s="3" t="str">
        <f t="shared" si="68"/>
        <v>miércoles</v>
      </c>
      <c r="T457" t="str">
        <f t="shared" si="69"/>
        <v>02:12</v>
      </c>
      <c r="U457" t="str">
        <f t="shared" si="70"/>
        <v>05:15</v>
      </c>
      <c r="V457" s="4">
        <v>0.12708333333333333</v>
      </c>
      <c r="W457" s="4">
        <f t="shared" si="76"/>
        <v>0.12708333333333333</v>
      </c>
      <c r="X457" s="4"/>
      <c r="Y457" s="4" t="b">
        <f t="shared" si="71"/>
        <v>0</v>
      </c>
      <c r="Z457">
        <v>71</v>
      </c>
      <c r="AA457" s="4">
        <f t="shared" si="73"/>
        <v>4.9305555555555554E-2</v>
      </c>
      <c r="AB457" s="4">
        <f t="shared" si="74"/>
        <v>7.7777777777777779E-2</v>
      </c>
      <c r="AC457" t="str">
        <f t="shared" si="75"/>
        <v>COBRADO</v>
      </c>
      <c r="AD457" s="2">
        <f t="shared" si="72"/>
        <v>169.94</v>
      </c>
    </row>
    <row r="458" spans="1:30" x14ac:dyDescent="0.3">
      <c r="A458">
        <v>18</v>
      </c>
      <c r="B458" t="s">
        <v>451</v>
      </c>
      <c r="C458">
        <v>6</v>
      </c>
      <c r="D458" s="1">
        <v>45021.158333333333</v>
      </c>
      <c r="E458" s="1">
        <v>45021.313888888886</v>
      </c>
      <c r="F458" t="s">
        <v>18</v>
      </c>
      <c r="G458" t="s">
        <v>10</v>
      </c>
      <c r="H458" t="s">
        <v>15</v>
      </c>
      <c r="I458" s="2">
        <v>17.260000000000002</v>
      </c>
      <c r="J458" t="s">
        <v>11</v>
      </c>
      <c r="K458">
        <v>457</v>
      </c>
      <c r="L458" t="s">
        <v>37</v>
      </c>
      <c r="M458" t="s">
        <v>283</v>
      </c>
      <c r="N458" t="s">
        <v>39</v>
      </c>
      <c r="Q458" s="2">
        <v>137</v>
      </c>
      <c r="R458" s="3">
        <v>45021</v>
      </c>
      <c r="S458" s="3" t="str">
        <f t="shared" si="68"/>
        <v>miércoles</v>
      </c>
      <c r="T458" t="str">
        <f t="shared" si="69"/>
        <v>03:48</v>
      </c>
      <c r="U458" t="str">
        <f t="shared" si="70"/>
        <v>07:32</v>
      </c>
      <c r="V458" s="4">
        <v>0.15555555555555556</v>
      </c>
      <c r="W458" s="4">
        <f t="shared" si="76"/>
        <v>0.15555555555555556</v>
      </c>
      <c r="X458" s="4"/>
      <c r="Y458" s="4" t="b">
        <f t="shared" si="71"/>
        <v>0</v>
      </c>
      <c r="Z458">
        <v>58</v>
      </c>
      <c r="AA458" s="4">
        <f t="shared" si="73"/>
        <v>4.027777777777778E-2</v>
      </c>
      <c r="AB458" s="4">
        <f t="shared" si="74"/>
        <v>0.11527777777777778</v>
      </c>
      <c r="AC458" t="str">
        <f t="shared" si="75"/>
        <v>COBRADO</v>
      </c>
      <c r="AD458" s="2">
        <f t="shared" si="72"/>
        <v>154.26</v>
      </c>
    </row>
    <row r="459" spans="1:30" x14ac:dyDescent="0.3">
      <c r="A459">
        <v>4</v>
      </c>
      <c r="B459" t="s">
        <v>452</v>
      </c>
      <c r="C459">
        <v>3</v>
      </c>
      <c r="D459" s="1">
        <v>45021.111805555556</v>
      </c>
      <c r="E459" s="1">
        <v>45021.181250000001</v>
      </c>
      <c r="F459" t="s">
        <v>27</v>
      </c>
      <c r="G459" t="s">
        <v>10</v>
      </c>
      <c r="H459" t="s">
        <v>620</v>
      </c>
      <c r="I459" s="2">
        <v>15.21</v>
      </c>
      <c r="J459" t="s">
        <v>32</v>
      </c>
      <c r="K459">
        <v>458</v>
      </c>
      <c r="L459" t="s">
        <v>37</v>
      </c>
      <c r="M459" t="s">
        <v>53</v>
      </c>
      <c r="N459" t="s">
        <v>69</v>
      </c>
      <c r="O459" t="s">
        <v>48</v>
      </c>
      <c r="P459" t="s">
        <v>103</v>
      </c>
      <c r="Q459" s="2">
        <v>268</v>
      </c>
      <c r="R459" s="3">
        <v>45021</v>
      </c>
      <c r="S459" s="3" t="str">
        <f t="shared" si="68"/>
        <v>miércoles</v>
      </c>
      <c r="T459" t="str">
        <f t="shared" si="69"/>
        <v>02:41</v>
      </c>
      <c r="U459" t="str">
        <f t="shared" si="70"/>
        <v>04:21</v>
      </c>
      <c r="V459" s="4">
        <f>W459+X459</f>
        <v>7.9861111111111105E-2</v>
      </c>
      <c r="W459" s="4">
        <v>6.9444444444444434E-2</v>
      </c>
      <c r="X459" s="4">
        <v>1.0416666666666666E-2</v>
      </c>
      <c r="Y459" s="4" t="b">
        <f t="shared" si="71"/>
        <v>1</v>
      </c>
      <c r="Z459">
        <v>89</v>
      </c>
      <c r="AA459" s="4">
        <f t="shared" si="73"/>
        <v>6.1805555555555558E-2</v>
      </c>
      <c r="AB459" s="4">
        <f t="shared" si="74"/>
        <v>1.8055555555555547E-2</v>
      </c>
      <c r="AC459" t="str">
        <f t="shared" si="75"/>
        <v>COBRADO</v>
      </c>
      <c r="AD459" s="2">
        <f t="shared" si="72"/>
        <v>283.20999999999998</v>
      </c>
    </row>
    <row r="460" spans="1:30" x14ac:dyDescent="0.3">
      <c r="A460">
        <v>20</v>
      </c>
      <c r="B460" t="s">
        <v>453</v>
      </c>
      <c r="C460">
        <v>1</v>
      </c>
      <c r="D460" s="1">
        <v>45021.01666666667</v>
      </c>
      <c r="E460" s="1">
        <v>45021.091666666667</v>
      </c>
      <c r="F460" t="s">
        <v>13</v>
      </c>
      <c r="G460" t="s">
        <v>10</v>
      </c>
      <c r="H460" t="s">
        <v>620</v>
      </c>
      <c r="I460" s="2">
        <v>32.770000000000003</v>
      </c>
      <c r="J460" t="s">
        <v>32</v>
      </c>
      <c r="K460">
        <v>459</v>
      </c>
      <c r="L460" t="s">
        <v>78</v>
      </c>
      <c r="M460" t="s">
        <v>53</v>
      </c>
      <c r="Q460" s="2">
        <v>84</v>
      </c>
      <c r="R460" s="3">
        <v>45021</v>
      </c>
      <c r="S460" s="3" t="str">
        <f t="shared" si="68"/>
        <v>miércoles</v>
      </c>
      <c r="T460" t="str">
        <f t="shared" si="69"/>
        <v>00:24</v>
      </c>
      <c r="U460" t="str">
        <f t="shared" si="70"/>
        <v>02:12</v>
      </c>
      <c r="V460" s="4">
        <f>W460+X460</f>
        <v>8.5416666666666669E-2</v>
      </c>
      <c r="W460" s="4">
        <v>7.4999999999999997E-2</v>
      </c>
      <c r="X460" s="4">
        <v>1.0416666666666666E-2</v>
      </c>
      <c r="Y460" s="4" t="b">
        <f t="shared" si="71"/>
        <v>1</v>
      </c>
      <c r="Z460">
        <v>30</v>
      </c>
      <c r="AA460" s="4">
        <f t="shared" si="73"/>
        <v>2.0833333333333332E-2</v>
      </c>
      <c r="AB460" s="4">
        <f t="shared" si="74"/>
        <v>6.458333333333334E-2</v>
      </c>
      <c r="AC460" t="str">
        <f t="shared" si="75"/>
        <v>COBRADO</v>
      </c>
      <c r="AD460" s="2">
        <f t="shared" si="72"/>
        <v>116.77000000000001</v>
      </c>
    </row>
    <row r="461" spans="1:30" x14ac:dyDescent="0.3">
      <c r="A461">
        <v>19</v>
      </c>
      <c r="B461" t="s">
        <v>209</v>
      </c>
      <c r="C461">
        <v>6</v>
      </c>
      <c r="D461" s="1">
        <v>45021.143750000003</v>
      </c>
      <c r="E461" s="1">
        <v>45021.288888888892</v>
      </c>
      <c r="F461" t="s">
        <v>27</v>
      </c>
      <c r="G461" t="s">
        <v>29</v>
      </c>
      <c r="H461" t="s">
        <v>620</v>
      </c>
      <c r="I461" s="2">
        <v>49.6</v>
      </c>
      <c r="J461" t="s">
        <v>19</v>
      </c>
      <c r="K461">
        <v>460</v>
      </c>
      <c r="L461" t="s">
        <v>55</v>
      </c>
      <c r="M461" t="s">
        <v>53</v>
      </c>
      <c r="N461" t="s">
        <v>59</v>
      </c>
      <c r="O461" t="s">
        <v>64</v>
      </c>
      <c r="P461" t="s">
        <v>38</v>
      </c>
      <c r="Q461" s="2">
        <v>176</v>
      </c>
      <c r="R461" s="3">
        <v>45021</v>
      </c>
      <c r="S461" s="3" t="str">
        <f t="shared" si="68"/>
        <v>miércoles</v>
      </c>
      <c r="T461" t="str">
        <f t="shared" si="69"/>
        <v>03:27</v>
      </c>
      <c r="U461" t="str">
        <f t="shared" si="70"/>
        <v>06:56</v>
      </c>
      <c r="V461" s="4">
        <v>0.14513888888888887</v>
      </c>
      <c r="W461" s="4">
        <f>U461-T461</f>
        <v>0.14513888888888887</v>
      </c>
      <c r="X461" s="4"/>
      <c r="Y461" s="4" t="b">
        <f t="shared" si="71"/>
        <v>0</v>
      </c>
      <c r="Z461">
        <v>124</v>
      </c>
      <c r="AA461" s="4">
        <f t="shared" si="73"/>
        <v>8.611111111111111E-2</v>
      </c>
      <c r="AB461" s="4">
        <f t="shared" si="74"/>
        <v>5.9027777777777762E-2</v>
      </c>
      <c r="AC461" t="str">
        <f t="shared" si="75"/>
        <v>COBRADO</v>
      </c>
      <c r="AD461" s="2">
        <f t="shared" si="72"/>
        <v>225.6</v>
      </c>
    </row>
    <row r="462" spans="1:30" x14ac:dyDescent="0.3">
      <c r="A462">
        <v>4</v>
      </c>
      <c r="B462" t="s">
        <v>454</v>
      </c>
      <c r="C462">
        <v>3</v>
      </c>
      <c r="D462" s="1">
        <v>45021.113194444442</v>
      </c>
      <c r="E462" s="1">
        <v>45021.246527777781</v>
      </c>
      <c r="F462" t="s">
        <v>24</v>
      </c>
      <c r="G462" t="s">
        <v>29</v>
      </c>
      <c r="H462" t="s">
        <v>15</v>
      </c>
      <c r="I462" s="2">
        <v>21.51</v>
      </c>
      <c r="J462" t="s">
        <v>19</v>
      </c>
      <c r="K462">
        <v>461</v>
      </c>
      <c r="L462" t="s">
        <v>623</v>
      </c>
      <c r="M462" t="s">
        <v>30</v>
      </c>
      <c r="N462" t="s">
        <v>70</v>
      </c>
      <c r="Q462" s="2">
        <v>99</v>
      </c>
      <c r="R462" s="3">
        <v>45021</v>
      </c>
      <c r="S462" s="3" t="str">
        <f t="shared" si="68"/>
        <v>miércoles</v>
      </c>
      <c r="T462" t="str">
        <f t="shared" si="69"/>
        <v>02:43</v>
      </c>
      <c r="U462" t="str">
        <f t="shared" si="70"/>
        <v>05:55</v>
      </c>
      <c r="V462" s="4">
        <v>0.13333333333333336</v>
      </c>
      <c r="W462" s="4">
        <f>U462-T462</f>
        <v>0.13333333333333336</v>
      </c>
      <c r="X462" s="4"/>
      <c r="Y462" s="4" t="b">
        <f t="shared" si="71"/>
        <v>0</v>
      </c>
      <c r="Z462">
        <v>66</v>
      </c>
      <c r="AA462" s="4">
        <f t="shared" si="73"/>
        <v>4.583333333333333E-2</v>
      </c>
      <c r="AB462" s="4">
        <f t="shared" si="74"/>
        <v>8.7500000000000022E-2</v>
      </c>
      <c r="AC462" t="str">
        <f t="shared" si="75"/>
        <v>COBRADO</v>
      </c>
      <c r="AD462" s="2">
        <f t="shared" si="72"/>
        <v>120.51</v>
      </c>
    </row>
    <row r="463" spans="1:30" x14ac:dyDescent="0.3">
      <c r="A463">
        <v>9</v>
      </c>
      <c r="B463" t="s">
        <v>82</v>
      </c>
      <c r="C463">
        <v>2</v>
      </c>
      <c r="D463" s="1">
        <v>45021.091666666667</v>
      </c>
      <c r="E463" s="1">
        <v>45021.185416666667</v>
      </c>
      <c r="F463" t="s">
        <v>18</v>
      </c>
      <c r="G463" t="s">
        <v>10</v>
      </c>
      <c r="H463" t="s">
        <v>620</v>
      </c>
      <c r="I463" s="2">
        <v>21.17</v>
      </c>
      <c r="J463" t="s">
        <v>11</v>
      </c>
      <c r="K463">
        <v>462</v>
      </c>
      <c r="L463" t="s">
        <v>622</v>
      </c>
      <c r="M463" t="s">
        <v>283</v>
      </c>
      <c r="Q463" s="2">
        <v>99</v>
      </c>
      <c r="R463" s="3">
        <v>45021</v>
      </c>
      <c r="S463" s="3" t="str">
        <f t="shared" si="68"/>
        <v>miércoles</v>
      </c>
      <c r="T463" t="str">
        <f t="shared" si="69"/>
        <v>02:12</v>
      </c>
      <c r="U463" t="str">
        <f t="shared" si="70"/>
        <v>04:27</v>
      </c>
      <c r="V463" s="4">
        <v>9.3750000000000014E-2</v>
      </c>
      <c r="W463" s="4">
        <f>U463-T463</f>
        <v>9.3750000000000014E-2</v>
      </c>
      <c r="X463" s="4"/>
      <c r="Y463" s="4" t="b">
        <f t="shared" si="71"/>
        <v>0</v>
      </c>
      <c r="Z463">
        <v>11</v>
      </c>
      <c r="AA463" s="4">
        <f t="shared" si="73"/>
        <v>7.6388888888888886E-3</v>
      </c>
      <c r="AB463" s="4">
        <f t="shared" si="74"/>
        <v>8.6111111111111124E-2</v>
      </c>
      <c r="AC463" t="str">
        <f t="shared" si="75"/>
        <v>COBRADO</v>
      </c>
      <c r="AD463" s="2">
        <f t="shared" si="72"/>
        <v>120.17</v>
      </c>
    </row>
    <row r="464" spans="1:30" x14ac:dyDescent="0.3">
      <c r="A464">
        <v>7</v>
      </c>
      <c r="B464" t="s">
        <v>455</v>
      </c>
      <c r="C464">
        <v>2</v>
      </c>
      <c r="D464" s="1">
        <v>45021.036805555559</v>
      </c>
      <c r="E464" s="1">
        <v>45021.134027777778</v>
      </c>
      <c r="F464" t="s">
        <v>18</v>
      </c>
      <c r="G464" t="s">
        <v>10</v>
      </c>
      <c r="H464" t="s">
        <v>621</v>
      </c>
      <c r="I464" s="2">
        <v>17.07</v>
      </c>
      <c r="J464" t="s">
        <v>32</v>
      </c>
      <c r="K464">
        <v>463</v>
      </c>
      <c r="L464" t="s">
        <v>25</v>
      </c>
      <c r="M464" t="s">
        <v>138</v>
      </c>
      <c r="Q464" s="2">
        <v>93</v>
      </c>
      <c r="R464" s="3">
        <v>45021</v>
      </c>
      <c r="S464" s="3" t="str">
        <f t="shared" si="68"/>
        <v>miércoles</v>
      </c>
      <c r="T464" t="str">
        <f t="shared" si="69"/>
        <v>00:53</v>
      </c>
      <c r="U464" t="str">
        <f t="shared" si="70"/>
        <v>03:13</v>
      </c>
      <c r="V464" s="4">
        <f>W464+X464</f>
        <v>0.10763888888888888</v>
      </c>
      <c r="W464" s="4">
        <v>9.722222222222221E-2</v>
      </c>
      <c r="X464" s="4">
        <v>1.0416666666666666E-2</v>
      </c>
      <c r="Y464" s="4" t="b">
        <f t="shared" si="71"/>
        <v>1</v>
      </c>
      <c r="Z464">
        <v>14</v>
      </c>
      <c r="AA464" s="4">
        <f t="shared" si="73"/>
        <v>9.7222222222222224E-3</v>
      </c>
      <c r="AB464" s="4">
        <f t="shared" si="74"/>
        <v>9.7916666666666652E-2</v>
      </c>
      <c r="AC464" t="str">
        <f t="shared" si="75"/>
        <v>COBRADO</v>
      </c>
      <c r="AD464" s="2">
        <f t="shared" si="72"/>
        <v>110.07</v>
      </c>
    </row>
    <row r="465" spans="1:30" x14ac:dyDescent="0.3">
      <c r="A465">
        <v>16</v>
      </c>
      <c r="B465" t="s">
        <v>125</v>
      </c>
      <c r="C465">
        <v>1</v>
      </c>
      <c r="D465" s="1">
        <v>45021.056250000001</v>
      </c>
      <c r="E465" s="1">
        <v>45021.193749999999</v>
      </c>
      <c r="F465" t="s">
        <v>27</v>
      </c>
      <c r="G465" t="s">
        <v>10</v>
      </c>
      <c r="H465" t="s">
        <v>620</v>
      </c>
      <c r="I465" s="2">
        <v>48.5</v>
      </c>
      <c r="J465" t="s">
        <v>11</v>
      </c>
      <c r="K465">
        <v>464</v>
      </c>
      <c r="L465" t="s">
        <v>61</v>
      </c>
      <c r="M465" t="s">
        <v>177</v>
      </c>
      <c r="N465" t="s">
        <v>84</v>
      </c>
      <c r="O465" t="s">
        <v>103</v>
      </c>
      <c r="Q465" s="2">
        <v>154</v>
      </c>
      <c r="R465" s="3">
        <v>45021</v>
      </c>
      <c r="S465" s="3" t="str">
        <f t="shared" si="68"/>
        <v>miércoles</v>
      </c>
      <c r="T465" t="str">
        <f t="shared" si="69"/>
        <v>01:21</v>
      </c>
      <c r="U465" t="str">
        <f t="shared" si="70"/>
        <v>04:39</v>
      </c>
      <c r="V465" s="4">
        <v>0.13750000000000001</v>
      </c>
      <c r="W465" s="4">
        <f>U465-T465</f>
        <v>0.13750000000000001</v>
      </c>
      <c r="X465" s="4"/>
      <c r="Y465" s="4" t="b">
        <f t="shared" si="71"/>
        <v>0</v>
      </c>
      <c r="Z465">
        <v>84</v>
      </c>
      <c r="AA465" s="4">
        <f t="shared" si="73"/>
        <v>5.8333333333333334E-2</v>
      </c>
      <c r="AB465" s="4">
        <f t="shared" si="74"/>
        <v>7.9166666666666677E-2</v>
      </c>
      <c r="AC465" t="str">
        <f t="shared" si="75"/>
        <v>COBRADO</v>
      </c>
      <c r="AD465" s="2">
        <f t="shared" si="72"/>
        <v>202.5</v>
      </c>
    </row>
    <row r="466" spans="1:30" x14ac:dyDescent="0.3">
      <c r="A466">
        <v>4</v>
      </c>
      <c r="B466" t="s">
        <v>456</v>
      </c>
      <c r="C466">
        <v>2</v>
      </c>
      <c r="D466" s="1">
        <v>45021.049305555556</v>
      </c>
      <c r="E466" s="1">
        <v>45021.151388888888</v>
      </c>
      <c r="F466" t="s">
        <v>13</v>
      </c>
      <c r="G466" t="s">
        <v>10</v>
      </c>
      <c r="H466" t="s">
        <v>620</v>
      </c>
      <c r="I466" s="2">
        <v>44.9</v>
      </c>
      <c r="J466" t="s">
        <v>32</v>
      </c>
      <c r="K466">
        <v>465</v>
      </c>
      <c r="L466" t="s">
        <v>41</v>
      </c>
      <c r="M466" t="s">
        <v>144</v>
      </c>
      <c r="N466" t="s">
        <v>49</v>
      </c>
      <c r="Q466" s="2">
        <v>121</v>
      </c>
      <c r="R466" s="3">
        <v>45021</v>
      </c>
      <c r="S466" s="3" t="str">
        <f t="shared" si="68"/>
        <v>miércoles</v>
      </c>
      <c r="T466" t="str">
        <f t="shared" si="69"/>
        <v>01:11</v>
      </c>
      <c r="U466" t="str">
        <f t="shared" si="70"/>
        <v>03:38</v>
      </c>
      <c r="V466" s="4">
        <f>W466+X466</f>
        <v>0.1125</v>
      </c>
      <c r="W466" s="4">
        <v>0.10208333333333333</v>
      </c>
      <c r="X466" s="4">
        <v>1.0416666666666666E-2</v>
      </c>
      <c r="Y466" s="4" t="b">
        <f t="shared" si="71"/>
        <v>1</v>
      </c>
      <c r="Z466">
        <v>60</v>
      </c>
      <c r="AA466" s="4">
        <f t="shared" si="73"/>
        <v>4.1666666666666664E-2</v>
      </c>
      <c r="AB466" s="4">
        <f t="shared" si="74"/>
        <v>7.0833333333333331E-2</v>
      </c>
      <c r="AC466" t="str">
        <f t="shared" si="75"/>
        <v>COBRADO</v>
      </c>
      <c r="AD466" s="2">
        <f t="shared" si="72"/>
        <v>165.9</v>
      </c>
    </row>
    <row r="467" spans="1:30" x14ac:dyDescent="0.3">
      <c r="A467">
        <v>4</v>
      </c>
      <c r="B467" t="s">
        <v>457</v>
      </c>
      <c r="C467">
        <v>1</v>
      </c>
      <c r="D467" s="1">
        <v>45021.07916666667</v>
      </c>
      <c r="E467" s="1">
        <v>45021.180555555555</v>
      </c>
      <c r="F467" t="s">
        <v>13</v>
      </c>
      <c r="G467" t="s">
        <v>10</v>
      </c>
      <c r="H467" t="s">
        <v>620</v>
      </c>
      <c r="I467" s="2">
        <v>26.63</v>
      </c>
      <c r="J467" t="s">
        <v>19</v>
      </c>
      <c r="K467">
        <v>466</v>
      </c>
      <c r="L467" t="s">
        <v>37</v>
      </c>
      <c r="M467" t="s">
        <v>225</v>
      </c>
      <c r="N467" t="s">
        <v>109</v>
      </c>
      <c r="O467" t="s">
        <v>35</v>
      </c>
      <c r="Q467" s="2">
        <v>140</v>
      </c>
      <c r="R467" s="3">
        <v>45021</v>
      </c>
      <c r="S467" s="3" t="str">
        <f t="shared" si="68"/>
        <v>miércoles</v>
      </c>
      <c r="T467" t="str">
        <f t="shared" si="69"/>
        <v>01:54</v>
      </c>
      <c r="U467" t="str">
        <f t="shared" si="70"/>
        <v>04:20</v>
      </c>
      <c r="V467" s="4">
        <v>0.10138888888888889</v>
      </c>
      <c r="W467" s="4">
        <f>U467-T467</f>
        <v>0.10138888888888889</v>
      </c>
      <c r="X467" s="4"/>
      <c r="Y467" s="4" t="b">
        <f t="shared" si="71"/>
        <v>0</v>
      </c>
      <c r="Z467">
        <v>145</v>
      </c>
      <c r="AA467" s="4">
        <f t="shared" si="73"/>
        <v>0.10069444444444445</v>
      </c>
      <c r="AB467" s="4">
        <f t="shared" si="74"/>
        <v>6.9444444444444198E-4</v>
      </c>
      <c r="AC467" t="str">
        <f t="shared" si="75"/>
        <v>COBRADO</v>
      </c>
      <c r="AD467" s="2">
        <f t="shared" si="72"/>
        <v>166.63</v>
      </c>
    </row>
    <row r="468" spans="1:30" x14ac:dyDescent="0.3">
      <c r="A468">
        <v>15</v>
      </c>
      <c r="B468" t="s">
        <v>458</v>
      </c>
      <c r="C468">
        <v>3</v>
      </c>
      <c r="D468" s="1">
        <v>45021.112500000003</v>
      </c>
      <c r="E468" s="1">
        <v>45021.176388888889</v>
      </c>
      <c r="F468" t="s">
        <v>13</v>
      </c>
      <c r="G468" t="s">
        <v>10</v>
      </c>
      <c r="H468" t="s">
        <v>621</v>
      </c>
      <c r="I468" s="2">
        <v>42.31</v>
      </c>
      <c r="J468" t="s">
        <v>11</v>
      </c>
      <c r="K468">
        <v>467</v>
      </c>
      <c r="L468" t="s">
        <v>623</v>
      </c>
      <c r="M468" t="s">
        <v>283</v>
      </c>
      <c r="N468" t="s">
        <v>103</v>
      </c>
      <c r="Q468" s="2">
        <v>143</v>
      </c>
      <c r="R468" s="3">
        <v>45021</v>
      </c>
      <c r="S468" s="3" t="str">
        <f t="shared" si="68"/>
        <v>miércoles</v>
      </c>
      <c r="T468" t="str">
        <f t="shared" si="69"/>
        <v>02:42</v>
      </c>
      <c r="U468" t="str">
        <f t="shared" si="70"/>
        <v>04:14</v>
      </c>
      <c r="V468" s="4">
        <v>6.3888888888888898E-2</v>
      </c>
      <c r="W468" s="4">
        <f>U468-T468</f>
        <v>6.3888888888888898E-2</v>
      </c>
      <c r="X468" s="4"/>
      <c r="Y468" s="4" t="b">
        <f t="shared" si="71"/>
        <v>0</v>
      </c>
      <c r="Z468">
        <v>72</v>
      </c>
      <c r="AA468" s="4">
        <f t="shared" si="73"/>
        <v>0.05</v>
      </c>
      <c r="AB468" s="4">
        <f t="shared" si="74"/>
        <v>1.3888888888888895E-2</v>
      </c>
      <c r="AC468" t="str">
        <f t="shared" si="75"/>
        <v>COBRADO</v>
      </c>
      <c r="AD468" s="2">
        <f t="shared" si="72"/>
        <v>185.31</v>
      </c>
    </row>
    <row r="469" spans="1:30" x14ac:dyDescent="0.3">
      <c r="A469">
        <v>14</v>
      </c>
      <c r="B469" t="s">
        <v>459</v>
      </c>
      <c r="C469">
        <v>6</v>
      </c>
      <c r="D469" s="1">
        <v>45021.124305555553</v>
      </c>
      <c r="E469" s="1">
        <v>45021.239583333336</v>
      </c>
      <c r="F469" t="s">
        <v>18</v>
      </c>
      <c r="G469" t="s">
        <v>14</v>
      </c>
      <c r="H469" t="s">
        <v>620</v>
      </c>
      <c r="I469" s="2">
        <v>14.28</v>
      </c>
      <c r="J469" t="s">
        <v>11</v>
      </c>
      <c r="K469">
        <v>468</v>
      </c>
      <c r="L469" t="s">
        <v>78</v>
      </c>
      <c r="M469" t="s">
        <v>134</v>
      </c>
      <c r="N469" t="s">
        <v>66</v>
      </c>
      <c r="O469" t="s">
        <v>35</v>
      </c>
      <c r="Q469" s="2">
        <v>106</v>
      </c>
      <c r="R469" s="3">
        <v>45021</v>
      </c>
      <c r="S469" s="3" t="str">
        <f t="shared" si="68"/>
        <v>miércoles</v>
      </c>
      <c r="T469" t="str">
        <f t="shared" si="69"/>
        <v>02:59</v>
      </c>
      <c r="U469" t="str">
        <f t="shared" si="70"/>
        <v>05:45</v>
      </c>
      <c r="V469" s="4">
        <v>0.11527777777777778</v>
      </c>
      <c r="W469" s="4">
        <f>U469-T469</f>
        <v>0.11527777777777778</v>
      </c>
      <c r="X469" s="4"/>
      <c r="Y469" s="4" t="b">
        <f t="shared" si="71"/>
        <v>0</v>
      </c>
      <c r="Z469">
        <v>63</v>
      </c>
      <c r="AA469" s="4">
        <f t="shared" si="73"/>
        <v>4.3749999999999997E-2</v>
      </c>
      <c r="AB469" s="4">
        <f t="shared" si="74"/>
        <v>7.1527777777777787E-2</v>
      </c>
      <c r="AC469" t="str">
        <f t="shared" si="75"/>
        <v>COBRADO</v>
      </c>
      <c r="AD469" s="2">
        <f t="shared" si="72"/>
        <v>120.28</v>
      </c>
    </row>
    <row r="470" spans="1:30" x14ac:dyDescent="0.3">
      <c r="A470">
        <v>1</v>
      </c>
      <c r="B470" t="s">
        <v>460</v>
      </c>
      <c r="C470">
        <v>2</v>
      </c>
      <c r="D470" s="1">
        <v>45021.122916666667</v>
      </c>
      <c r="E470" s="1">
        <v>45021.223611111112</v>
      </c>
      <c r="F470" t="s">
        <v>13</v>
      </c>
      <c r="G470" t="s">
        <v>29</v>
      </c>
      <c r="H470" t="s">
        <v>620</v>
      </c>
      <c r="I470" s="2">
        <v>25.26</v>
      </c>
      <c r="J470" t="s">
        <v>11</v>
      </c>
      <c r="K470">
        <v>469</v>
      </c>
      <c r="L470" t="s">
        <v>16</v>
      </c>
      <c r="M470" t="s">
        <v>30</v>
      </c>
      <c r="N470" t="s">
        <v>67</v>
      </c>
      <c r="Q470" s="2">
        <v>137</v>
      </c>
      <c r="R470" s="3">
        <v>45021</v>
      </c>
      <c r="S470" s="3" t="str">
        <f t="shared" si="68"/>
        <v>miércoles</v>
      </c>
      <c r="T470" t="str">
        <f t="shared" si="69"/>
        <v>02:57</v>
      </c>
      <c r="U470" t="str">
        <f t="shared" si="70"/>
        <v>05:22</v>
      </c>
      <c r="V470" s="4">
        <v>0.10069444444444446</v>
      </c>
      <c r="W470" s="4">
        <f>U470-T470</f>
        <v>0.10069444444444446</v>
      </c>
      <c r="X470" s="4"/>
      <c r="Y470" s="4" t="b">
        <f t="shared" si="71"/>
        <v>0</v>
      </c>
      <c r="Z470">
        <v>66</v>
      </c>
      <c r="AA470" s="4">
        <f t="shared" si="73"/>
        <v>4.583333333333333E-2</v>
      </c>
      <c r="AB470" s="4">
        <f t="shared" si="74"/>
        <v>5.4861111111111131E-2</v>
      </c>
      <c r="AC470" t="str">
        <f t="shared" si="75"/>
        <v>COBRADO</v>
      </c>
      <c r="AD470" s="2">
        <f t="shared" si="72"/>
        <v>162.26</v>
      </c>
    </row>
    <row r="471" spans="1:30" x14ac:dyDescent="0.3">
      <c r="A471">
        <v>17</v>
      </c>
      <c r="B471" t="s">
        <v>461</v>
      </c>
      <c r="C471">
        <v>3</v>
      </c>
      <c r="D471" s="1">
        <v>45021.070138888892</v>
      </c>
      <c r="E471" s="1">
        <v>45021.178472222222</v>
      </c>
      <c r="F471" t="s">
        <v>27</v>
      </c>
      <c r="G471" t="s">
        <v>10</v>
      </c>
      <c r="H471" t="s">
        <v>620</v>
      </c>
      <c r="I471" s="2">
        <v>47.46</v>
      </c>
      <c r="J471" t="s">
        <v>32</v>
      </c>
      <c r="K471">
        <v>470</v>
      </c>
      <c r="L471" t="s">
        <v>41</v>
      </c>
      <c r="M471" t="s">
        <v>180</v>
      </c>
      <c r="N471" t="s">
        <v>56</v>
      </c>
      <c r="Q471" s="2">
        <v>78</v>
      </c>
      <c r="R471" s="3">
        <v>45021</v>
      </c>
      <c r="S471" s="3" t="str">
        <f t="shared" si="68"/>
        <v>miércoles</v>
      </c>
      <c r="T471" t="str">
        <f t="shared" si="69"/>
        <v>01:41</v>
      </c>
      <c r="U471" t="str">
        <f t="shared" si="70"/>
        <v>04:17</v>
      </c>
      <c r="V471" s="4">
        <f>W471+X471</f>
        <v>0.11875000000000001</v>
      </c>
      <c r="W471" s="4">
        <v>0.10833333333333334</v>
      </c>
      <c r="X471" s="4">
        <v>1.0416666666666666E-2</v>
      </c>
      <c r="Y471" s="4" t="b">
        <f t="shared" si="71"/>
        <v>1</v>
      </c>
      <c r="Z471">
        <v>72</v>
      </c>
      <c r="AA471" s="4">
        <f t="shared" si="73"/>
        <v>0.05</v>
      </c>
      <c r="AB471" s="4">
        <f t="shared" si="74"/>
        <v>6.8750000000000006E-2</v>
      </c>
      <c r="AC471" t="str">
        <f t="shared" si="75"/>
        <v>COBRADO</v>
      </c>
      <c r="AD471" s="2">
        <f t="shared" si="72"/>
        <v>125.46000000000001</v>
      </c>
    </row>
    <row r="472" spans="1:30" x14ac:dyDescent="0.3">
      <c r="A472">
        <v>7</v>
      </c>
      <c r="B472" t="s">
        <v>462</v>
      </c>
      <c r="C472">
        <v>6</v>
      </c>
      <c r="D472" s="1">
        <v>45021.15</v>
      </c>
      <c r="E472" s="1">
        <v>45021.234722222223</v>
      </c>
      <c r="F472" t="s">
        <v>27</v>
      </c>
      <c r="G472" t="s">
        <v>14</v>
      </c>
      <c r="H472" t="s">
        <v>621</v>
      </c>
      <c r="I472" s="2">
        <v>28.49</v>
      </c>
      <c r="J472" t="s">
        <v>11</v>
      </c>
      <c r="K472">
        <v>471</v>
      </c>
      <c r="L472" t="s">
        <v>623</v>
      </c>
      <c r="M472" t="s">
        <v>30</v>
      </c>
      <c r="Q472" s="2">
        <v>105</v>
      </c>
      <c r="R472" s="3">
        <v>45021</v>
      </c>
      <c r="S472" s="3" t="str">
        <f t="shared" si="68"/>
        <v>miércoles</v>
      </c>
      <c r="T472" t="str">
        <f t="shared" si="69"/>
        <v>03:36</v>
      </c>
      <c r="U472" t="str">
        <f t="shared" si="70"/>
        <v>05:38</v>
      </c>
      <c r="V472" s="4">
        <v>8.4722222222222227E-2</v>
      </c>
      <c r="W472" s="4">
        <f>U472-T472</f>
        <v>8.4722222222222227E-2</v>
      </c>
      <c r="X472" s="4"/>
      <c r="Y472" s="4" t="b">
        <f t="shared" si="71"/>
        <v>0</v>
      </c>
      <c r="Z472">
        <v>57</v>
      </c>
      <c r="AA472" s="4">
        <f t="shared" si="73"/>
        <v>3.9583333333333331E-2</v>
      </c>
      <c r="AB472" s="4">
        <f t="shared" si="74"/>
        <v>4.5138888888888895E-2</v>
      </c>
      <c r="AC472" t="str">
        <f t="shared" si="75"/>
        <v>COBRADO</v>
      </c>
      <c r="AD472" s="2">
        <f t="shared" si="72"/>
        <v>133.49</v>
      </c>
    </row>
    <row r="473" spans="1:30" x14ac:dyDescent="0.3">
      <c r="A473">
        <v>20</v>
      </c>
      <c r="B473" t="s">
        <v>463</v>
      </c>
      <c r="C473">
        <v>2</v>
      </c>
      <c r="D473" s="1">
        <v>45021.164583333331</v>
      </c>
      <c r="E473" s="1">
        <v>45021.286111111112</v>
      </c>
      <c r="F473" t="s">
        <v>18</v>
      </c>
      <c r="G473" t="s">
        <v>10</v>
      </c>
      <c r="H473" t="s">
        <v>15</v>
      </c>
      <c r="I473" s="2">
        <v>36.79</v>
      </c>
      <c r="J473" t="s">
        <v>32</v>
      </c>
      <c r="K473">
        <v>472</v>
      </c>
      <c r="L473" t="s">
        <v>41</v>
      </c>
      <c r="M473" t="s">
        <v>30</v>
      </c>
      <c r="N473" t="s">
        <v>103</v>
      </c>
      <c r="Q473" s="2">
        <v>114</v>
      </c>
      <c r="R473" s="3">
        <v>45021</v>
      </c>
      <c r="S473" s="3" t="str">
        <f t="shared" si="68"/>
        <v>miércoles</v>
      </c>
      <c r="T473" t="str">
        <f t="shared" si="69"/>
        <v>03:57</v>
      </c>
      <c r="U473" t="str">
        <f t="shared" si="70"/>
        <v>06:52</v>
      </c>
      <c r="V473" s="4">
        <f>W473+X473</f>
        <v>0.13194444444444442</v>
      </c>
      <c r="W473" s="4">
        <v>0.12152777777777776</v>
      </c>
      <c r="X473" s="4">
        <v>1.0416666666666666E-2</v>
      </c>
      <c r="Y473" s="4" t="b">
        <f t="shared" si="71"/>
        <v>1</v>
      </c>
      <c r="Z473">
        <v>73</v>
      </c>
      <c r="AA473" s="4">
        <f t="shared" si="73"/>
        <v>5.0694444444444445E-2</v>
      </c>
      <c r="AB473" s="4">
        <f t="shared" si="74"/>
        <v>8.1249999999999975E-2</v>
      </c>
      <c r="AC473" t="str">
        <f t="shared" si="75"/>
        <v>COBRADO</v>
      </c>
      <c r="AD473" s="2">
        <f t="shared" si="72"/>
        <v>150.79</v>
      </c>
    </row>
    <row r="474" spans="1:30" x14ac:dyDescent="0.3">
      <c r="A474">
        <v>13</v>
      </c>
      <c r="B474" t="s">
        <v>464</v>
      </c>
      <c r="C474">
        <v>4</v>
      </c>
      <c r="D474" s="1">
        <v>45022.15</v>
      </c>
      <c r="E474" s="1">
        <v>45022.294444444444</v>
      </c>
      <c r="F474" t="s">
        <v>18</v>
      </c>
      <c r="G474" t="s">
        <v>10</v>
      </c>
      <c r="H474" t="s">
        <v>621</v>
      </c>
      <c r="I474" s="2">
        <v>15.63</v>
      </c>
      <c r="J474" t="s">
        <v>32</v>
      </c>
      <c r="K474">
        <v>473</v>
      </c>
      <c r="L474" t="s">
        <v>25</v>
      </c>
      <c r="M474" t="s">
        <v>225</v>
      </c>
      <c r="N474" t="s">
        <v>44</v>
      </c>
      <c r="Q474" s="2">
        <v>79</v>
      </c>
      <c r="R474" s="3">
        <v>45022</v>
      </c>
      <c r="S474" s="3" t="str">
        <f t="shared" si="68"/>
        <v>jueves</v>
      </c>
      <c r="T474" t="str">
        <f t="shared" si="69"/>
        <v>03:36</v>
      </c>
      <c r="U474" t="str">
        <f t="shared" si="70"/>
        <v>07:04</v>
      </c>
      <c r="V474" s="4">
        <f>W474+X474</f>
        <v>0.15486111111111112</v>
      </c>
      <c r="W474" s="4">
        <v>0.14444444444444446</v>
      </c>
      <c r="X474" s="4">
        <v>1.0416666666666666E-2</v>
      </c>
      <c r="Y474" s="4" t="b">
        <f t="shared" si="71"/>
        <v>1</v>
      </c>
      <c r="Z474">
        <v>61</v>
      </c>
      <c r="AA474" s="4">
        <f t="shared" si="73"/>
        <v>4.2361111111111113E-2</v>
      </c>
      <c r="AB474" s="4">
        <f t="shared" si="74"/>
        <v>0.1125</v>
      </c>
      <c r="AC474" t="str">
        <f t="shared" si="75"/>
        <v>COBRADO</v>
      </c>
      <c r="AD474" s="2">
        <f t="shared" si="72"/>
        <v>94.63</v>
      </c>
    </row>
    <row r="475" spans="1:30" x14ac:dyDescent="0.3">
      <c r="A475">
        <v>2</v>
      </c>
      <c r="B475" t="s">
        <v>465</v>
      </c>
      <c r="C475">
        <v>6</v>
      </c>
      <c r="D475" s="1">
        <v>45022.077777777777</v>
      </c>
      <c r="E475" s="1">
        <v>45022.147222222222</v>
      </c>
      <c r="F475" t="s">
        <v>27</v>
      </c>
      <c r="G475" t="s">
        <v>10</v>
      </c>
      <c r="H475" t="s">
        <v>620</v>
      </c>
      <c r="I475" s="2">
        <v>21.66</v>
      </c>
      <c r="J475" t="s">
        <v>19</v>
      </c>
      <c r="K475">
        <v>474</v>
      </c>
      <c r="L475" t="s">
        <v>623</v>
      </c>
      <c r="M475" t="s">
        <v>74</v>
      </c>
      <c r="N475" t="s">
        <v>70</v>
      </c>
      <c r="O475" t="s">
        <v>21</v>
      </c>
      <c r="P475" t="s">
        <v>35</v>
      </c>
      <c r="Q475" s="2">
        <v>178</v>
      </c>
      <c r="R475" s="3">
        <v>45022</v>
      </c>
      <c r="S475" s="3" t="str">
        <f t="shared" si="68"/>
        <v>jueves</v>
      </c>
      <c r="T475" t="str">
        <f t="shared" si="69"/>
        <v>01:52</v>
      </c>
      <c r="U475" t="str">
        <f t="shared" si="70"/>
        <v>03:32</v>
      </c>
      <c r="V475" s="4">
        <v>6.9444444444444448E-2</v>
      </c>
      <c r="W475" s="4">
        <f>U475-T475</f>
        <v>6.9444444444444448E-2</v>
      </c>
      <c r="X475" s="4"/>
      <c r="Y475" s="4" t="b">
        <f t="shared" si="71"/>
        <v>0</v>
      </c>
      <c r="Z475">
        <v>161</v>
      </c>
      <c r="AA475" s="4">
        <f t="shared" si="73"/>
        <v>0.11180555555555556</v>
      </c>
      <c r="AB475" s="4">
        <v>0</v>
      </c>
      <c r="AC475" t="str">
        <f t="shared" si="75"/>
        <v>NO COBRADO</v>
      </c>
      <c r="AD475" s="2">
        <f t="shared" si="72"/>
        <v>199.66</v>
      </c>
    </row>
    <row r="476" spans="1:30" x14ac:dyDescent="0.3">
      <c r="A476">
        <v>18</v>
      </c>
      <c r="B476" t="s">
        <v>372</v>
      </c>
      <c r="C476">
        <v>4</v>
      </c>
      <c r="D476" s="1">
        <v>45022.136805555558</v>
      </c>
      <c r="E476" s="1">
        <v>45022.243055555555</v>
      </c>
      <c r="F476" t="s">
        <v>24</v>
      </c>
      <c r="G476" t="s">
        <v>29</v>
      </c>
      <c r="H476" t="s">
        <v>621</v>
      </c>
      <c r="I476" s="2">
        <v>19.55</v>
      </c>
      <c r="J476" t="s">
        <v>32</v>
      </c>
      <c r="K476">
        <v>475</v>
      </c>
      <c r="L476" t="s">
        <v>25</v>
      </c>
      <c r="M476" t="s">
        <v>180</v>
      </c>
      <c r="N476" t="s">
        <v>69</v>
      </c>
      <c r="Q476" s="2">
        <v>174</v>
      </c>
      <c r="R476" s="3">
        <v>45022</v>
      </c>
      <c r="S476" s="3" t="str">
        <f t="shared" si="68"/>
        <v>jueves</v>
      </c>
      <c r="T476" t="str">
        <f t="shared" si="69"/>
        <v>03:17</v>
      </c>
      <c r="U476" t="str">
        <f t="shared" si="70"/>
        <v>05:50</v>
      </c>
      <c r="V476" s="4">
        <f>W476+X476</f>
        <v>0.11666666666666665</v>
      </c>
      <c r="W476" s="4">
        <v>0.10624999999999998</v>
      </c>
      <c r="X476" s="4">
        <v>1.0416666666666666E-2</v>
      </c>
      <c r="Y476" s="4" t="b">
        <f t="shared" si="71"/>
        <v>1</v>
      </c>
      <c r="Z476">
        <v>35</v>
      </c>
      <c r="AA476" s="4">
        <f t="shared" si="73"/>
        <v>2.4305555555555556E-2</v>
      </c>
      <c r="AB476" s="4">
        <f t="shared" si="74"/>
        <v>9.2361111111111102E-2</v>
      </c>
      <c r="AC476" t="str">
        <f t="shared" si="75"/>
        <v>COBRADO</v>
      </c>
      <c r="AD476" s="2">
        <f t="shared" si="72"/>
        <v>193.55</v>
      </c>
    </row>
    <row r="477" spans="1:30" x14ac:dyDescent="0.3">
      <c r="A477">
        <v>13</v>
      </c>
      <c r="B477" t="s">
        <v>466</v>
      </c>
      <c r="C477">
        <v>2</v>
      </c>
      <c r="D477" s="1">
        <v>45022.002083333333</v>
      </c>
      <c r="E477" s="1">
        <v>45022.074305555558</v>
      </c>
      <c r="F477" t="s">
        <v>9</v>
      </c>
      <c r="G477" t="s">
        <v>14</v>
      </c>
      <c r="H477" t="s">
        <v>621</v>
      </c>
      <c r="I477" s="2">
        <v>43.53</v>
      </c>
      <c r="J477" t="s">
        <v>32</v>
      </c>
      <c r="K477">
        <v>476</v>
      </c>
      <c r="L477" t="s">
        <v>25</v>
      </c>
      <c r="M477" t="s">
        <v>180</v>
      </c>
      <c r="N477" t="s">
        <v>69</v>
      </c>
      <c r="O477" t="s">
        <v>67</v>
      </c>
      <c r="P477" t="s">
        <v>58</v>
      </c>
      <c r="Q477" s="2">
        <v>218</v>
      </c>
      <c r="R477" s="3">
        <v>45022</v>
      </c>
      <c r="S477" s="3" t="str">
        <f t="shared" si="68"/>
        <v>jueves</v>
      </c>
      <c r="T477" t="str">
        <f t="shared" si="69"/>
        <v>00:03</v>
      </c>
      <c r="U477" t="str">
        <f t="shared" si="70"/>
        <v>01:47</v>
      </c>
      <c r="V477" s="4">
        <f>W477+X477</f>
        <v>8.2638888888888887E-2</v>
      </c>
      <c r="W477" s="4">
        <v>7.2222222222222215E-2</v>
      </c>
      <c r="X477" s="4">
        <v>1.0416666666666666E-2</v>
      </c>
      <c r="Y477" s="4" t="b">
        <f t="shared" si="71"/>
        <v>1</v>
      </c>
      <c r="Z477">
        <v>115</v>
      </c>
      <c r="AA477" s="4">
        <f t="shared" si="73"/>
        <v>7.9861111111111105E-2</v>
      </c>
      <c r="AB477" s="4">
        <f t="shared" si="74"/>
        <v>2.7777777777777818E-3</v>
      </c>
      <c r="AC477" t="str">
        <f t="shared" si="75"/>
        <v>COBRADO</v>
      </c>
      <c r="AD477" s="2">
        <f t="shared" si="72"/>
        <v>261.52999999999997</v>
      </c>
    </row>
    <row r="478" spans="1:30" x14ac:dyDescent="0.3">
      <c r="A478">
        <v>8</v>
      </c>
      <c r="B478" t="s">
        <v>467</v>
      </c>
      <c r="C478">
        <v>6</v>
      </c>
      <c r="D478" s="1">
        <v>45022.068749999999</v>
      </c>
      <c r="E478" s="1">
        <v>45022.123611111114</v>
      </c>
      <c r="F478" t="s">
        <v>27</v>
      </c>
      <c r="G478" t="s">
        <v>14</v>
      </c>
      <c r="H478" t="s">
        <v>620</v>
      </c>
      <c r="I478" s="2">
        <v>33.85</v>
      </c>
      <c r="J478" t="s">
        <v>11</v>
      </c>
      <c r="K478">
        <v>477</v>
      </c>
      <c r="L478" t="s">
        <v>16</v>
      </c>
      <c r="M478" t="s">
        <v>74</v>
      </c>
      <c r="N478" t="s">
        <v>49</v>
      </c>
      <c r="O478" t="s">
        <v>38</v>
      </c>
      <c r="P478" t="s">
        <v>51</v>
      </c>
      <c r="Q478" s="2">
        <v>204</v>
      </c>
      <c r="R478" s="3">
        <v>45022</v>
      </c>
      <c r="S478" s="3" t="str">
        <f t="shared" si="68"/>
        <v>jueves</v>
      </c>
      <c r="T478" t="str">
        <f t="shared" si="69"/>
        <v>01:39</v>
      </c>
      <c r="U478" t="str">
        <f t="shared" si="70"/>
        <v>02:58</v>
      </c>
      <c r="V478" s="4">
        <v>5.486111111111111E-2</v>
      </c>
      <c r="W478" s="4">
        <f>U478-T478</f>
        <v>5.486111111111111E-2</v>
      </c>
      <c r="X478" s="4"/>
      <c r="Y478" s="4" t="b">
        <f t="shared" si="71"/>
        <v>0</v>
      </c>
      <c r="Z478">
        <v>115</v>
      </c>
      <c r="AA478" s="4">
        <f t="shared" si="73"/>
        <v>7.9861111111111105E-2</v>
      </c>
      <c r="AB478" s="4">
        <v>0</v>
      </c>
      <c r="AC478" t="str">
        <f t="shared" si="75"/>
        <v>NO COBRADO</v>
      </c>
      <c r="AD478" s="2">
        <f t="shared" si="72"/>
        <v>237.85</v>
      </c>
    </row>
    <row r="479" spans="1:30" x14ac:dyDescent="0.3">
      <c r="A479">
        <v>7</v>
      </c>
      <c r="B479" t="s">
        <v>155</v>
      </c>
      <c r="C479">
        <v>5</v>
      </c>
      <c r="D479" s="1">
        <v>45022.000694444447</v>
      </c>
      <c r="E479" s="1">
        <v>45022.144444444442</v>
      </c>
      <c r="F479" t="s">
        <v>13</v>
      </c>
      <c r="G479" t="s">
        <v>10</v>
      </c>
      <c r="H479" t="s">
        <v>15</v>
      </c>
      <c r="I479" s="2">
        <v>32.78</v>
      </c>
      <c r="J479" t="s">
        <v>32</v>
      </c>
      <c r="K479">
        <v>478</v>
      </c>
      <c r="L479" t="s">
        <v>37</v>
      </c>
      <c r="M479" t="s">
        <v>88</v>
      </c>
      <c r="N479" t="s">
        <v>70</v>
      </c>
      <c r="Q479" s="2">
        <v>118</v>
      </c>
      <c r="R479" s="3">
        <v>45022</v>
      </c>
      <c r="S479" s="3" t="str">
        <f t="shared" si="68"/>
        <v>jueves</v>
      </c>
      <c r="T479" t="str">
        <f t="shared" si="69"/>
        <v>00:01</v>
      </c>
      <c r="U479" t="str">
        <f t="shared" si="70"/>
        <v>03:28</v>
      </c>
      <c r="V479" s="4">
        <f>W479+X479</f>
        <v>0.15416666666666665</v>
      </c>
      <c r="W479" s="4">
        <v>0.14374999999999999</v>
      </c>
      <c r="X479" s="4">
        <v>1.0416666666666666E-2</v>
      </c>
      <c r="Y479" s="4" t="b">
        <f t="shared" si="71"/>
        <v>1</v>
      </c>
      <c r="Z479">
        <v>90</v>
      </c>
      <c r="AA479" s="4">
        <f t="shared" si="73"/>
        <v>6.25E-2</v>
      </c>
      <c r="AB479" s="4">
        <f t="shared" si="74"/>
        <v>9.1666666666666646E-2</v>
      </c>
      <c r="AC479" t="str">
        <f t="shared" si="75"/>
        <v>COBRADO</v>
      </c>
      <c r="AD479" s="2">
        <f t="shared" si="72"/>
        <v>150.78</v>
      </c>
    </row>
    <row r="480" spans="1:30" x14ac:dyDescent="0.3">
      <c r="A480">
        <v>1</v>
      </c>
      <c r="B480" t="s">
        <v>105</v>
      </c>
      <c r="C480">
        <v>3</v>
      </c>
      <c r="D480" s="1">
        <v>45022.029166666667</v>
      </c>
      <c r="E480" s="1">
        <v>45022.1875</v>
      </c>
      <c r="F480" t="s">
        <v>9</v>
      </c>
      <c r="G480" t="s">
        <v>10</v>
      </c>
      <c r="H480" t="s">
        <v>621</v>
      </c>
      <c r="I480" s="2">
        <v>39.58</v>
      </c>
      <c r="J480" t="s">
        <v>11</v>
      </c>
      <c r="K480">
        <v>479</v>
      </c>
      <c r="L480" t="s">
        <v>78</v>
      </c>
      <c r="M480" t="s">
        <v>99</v>
      </c>
      <c r="N480" t="s">
        <v>69</v>
      </c>
      <c r="Q480" s="2">
        <v>52</v>
      </c>
      <c r="R480" s="3">
        <v>45022</v>
      </c>
      <c r="S480" s="3" t="str">
        <f t="shared" si="68"/>
        <v>jueves</v>
      </c>
      <c r="T480" t="str">
        <f t="shared" si="69"/>
        <v>00:42</v>
      </c>
      <c r="U480" t="str">
        <f t="shared" si="70"/>
        <v>04:30</v>
      </c>
      <c r="V480" s="4">
        <v>0.15833333333333333</v>
      </c>
      <c r="W480" s="4">
        <f t="shared" ref="W480:W486" si="77">U480-T480</f>
        <v>0.15833333333333333</v>
      </c>
      <c r="X480" s="4"/>
      <c r="Y480" s="4" t="b">
        <f t="shared" si="71"/>
        <v>0</v>
      </c>
      <c r="Z480">
        <v>83</v>
      </c>
      <c r="AA480" s="4">
        <f t="shared" si="73"/>
        <v>5.7638888888888892E-2</v>
      </c>
      <c r="AB480" s="4">
        <f t="shared" si="74"/>
        <v>0.10069444444444443</v>
      </c>
      <c r="AC480" t="str">
        <f t="shared" si="75"/>
        <v>COBRADO</v>
      </c>
      <c r="AD480" s="2">
        <f t="shared" si="72"/>
        <v>91.58</v>
      </c>
    </row>
    <row r="481" spans="1:30" x14ac:dyDescent="0.3">
      <c r="A481">
        <v>1</v>
      </c>
      <c r="B481" t="s">
        <v>468</v>
      </c>
      <c r="C481">
        <v>5</v>
      </c>
      <c r="D481" s="1">
        <v>45022.143055555556</v>
      </c>
      <c r="E481" s="1">
        <v>45022.304861111108</v>
      </c>
      <c r="F481" t="s">
        <v>24</v>
      </c>
      <c r="G481" t="s">
        <v>14</v>
      </c>
      <c r="H481" t="s">
        <v>15</v>
      </c>
      <c r="I481" s="2">
        <v>18.63</v>
      </c>
      <c r="J481" t="s">
        <v>11</v>
      </c>
      <c r="K481">
        <v>480</v>
      </c>
      <c r="L481" t="s">
        <v>41</v>
      </c>
      <c r="M481" t="s">
        <v>30</v>
      </c>
      <c r="N481" t="s">
        <v>84</v>
      </c>
      <c r="Q481" s="2">
        <v>159</v>
      </c>
      <c r="R481" s="3">
        <v>45022</v>
      </c>
      <c r="S481" s="3" t="str">
        <f t="shared" si="68"/>
        <v>jueves</v>
      </c>
      <c r="T481" t="str">
        <f t="shared" si="69"/>
        <v>03:26</v>
      </c>
      <c r="U481" t="str">
        <f t="shared" si="70"/>
        <v>07:19</v>
      </c>
      <c r="V481" s="4">
        <v>0.16180555555555559</v>
      </c>
      <c r="W481" s="4">
        <f t="shared" si="77"/>
        <v>0.16180555555555559</v>
      </c>
      <c r="X481" s="4"/>
      <c r="Y481" s="4" t="b">
        <f t="shared" si="71"/>
        <v>0</v>
      </c>
      <c r="Z481">
        <v>65</v>
      </c>
      <c r="AA481" s="4">
        <f t="shared" si="73"/>
        <v>4.5138888888888888E-2</v>
      </c>
      <c r="AB481" s="4">
        <f t="shared" si="74"/>
        <v>0.1166666666666667</v>
      </c>
      <c r="AC481" t="str">
        <f t="shared" si="75"/>
        <v>COBRADO</v>
      </c>
      <c r="AD481" s="2">
        <f t="shared" si="72"/>
        <v>177.63</v>
      </c>
    </row>
    <row r="482" spans="1:30" x14ac:dyDescent="0.3">
      <c r="A482">
        <v>9</v>
      </c>
      <c r="B482" t="s">
        <v>469</v>
      </c>
      <c r="C482">
        <v>4</v>
      </c>
      <c r="D482" s="1">
        <v>45022.081250000003</v>
      </c>
      <c r="E482" s="1">
        <v>45022.196527777778</v>
      </c>
      <c r="F482" t="s">
        <v>13</v>
      </c>
      <c r="G482" t="s">
        <v>10</v>
      </c>
      <c r="H482" t="s">
        <v>620</v>
      </c>
      <c r="I482" s="2">
        <v>42.02</v>
      </c>
      <c r="J482" t="s">
        <v>11</v>
      </c>
      <c r="K482">
        <v>481</v>
      </c>
      <c r="L482" t="s">
        <v>623</v>
      </c>
      <c r="M482" t="s">
        <v>177</v>
      </c>
      <c r="Q482" s="2">
        <v>52</v>
      </c>
      <c r="R482" s="3">
        <v>45022</v>
      </c>
      <c r="S482" s="3" t="str">
        <f t="shared" si="68"/>
        <v>jueves</v>
      </c>
      <c r="T482" t="str">
        <f t="shared" si="69"/>
        <v>01:57</v>
      </c>
      <c r="U482" t="str">
        <f t="shared" si="70"/>
        <v>04:43</v>
      </c>
      <c r="V482" s="4">
        <v>0.11527777777777777</v>
      </c>
      <c r="W482" s="4">
        <f t="shared" si="77"/>
        <v>0.11527777777777777</v>
      </c>
      <c r="X482" s="4"/>
      <c r="Y482" s="4" t="b">
        <f t="shared" si="71"/>
        <v>0</v>
      </c>
      <c r="Z482">
        <v>58</v>
      </c>
      <c r="AA482" s="4">
        <f t="shared" si="73"/>
        <v>4.027777777777778E-2</v>
      </c>
      <c r="AB482" s="4">
        <f t="shared" si="74"/>
        <v>7.4999999999999983E-2</v>
      </c>
      <c r="AC482" t="str">
        <f t="shared" si="75"/>
        <v>COBRADO</v>
      </c>
      <c r="AD482" s="2">
        <f t="shared" si="72"/>
        <v>94.02000000000001</v>
      </c>
    </row>
    <row r="483" spans="1:30" x14ac:dyDescent="0.3">
      <c r="A483">
        <v>9</v>
      </c>
      <c r="B483" t="s">
        <v>213</v>
      </c>
      <c r="C483">
        <v>4</v>
      </c>
      <c r="D483" s="1">
        <v>45022.02847222222</v>
      </c>
      <c r="E483" s="1">
        <v>45022.124305555553</v>
      </c>
      <c r="F483" t="s">
        <v>9</v>
      </c>
      <c r="G483" t="s">
        <v>14</v>
      </c>
      <c r="H483" t="s">
        <v>620</v>
      </c>
      <c r="I483" s="2">
        <v>18.84</v>
      </c>
      <c r="J483" t="s">
        <v>19</v>
      </c>
      <c r="K483">
        <v>482</v>
      </c>
      <c r="L483" t="s">
        <v>16</v>
      </c>
      <c r="M483" t="s">
        <v>90</v>
      </c>
      <c r="Q483" s="2">
        <v>63</v>
      </c>
      <c r="R483" s="3">
        <v>45022</v>
      </c>
      <c r="S483" s="3" t="str">
        <f t="shared" si="68"/>
        <v>jueves</v>
      </c>
      <c r="T483" t="str">
        <f t="shared" si="69"/>
        <v>00:41</v>
      </c>
      <c r="U483" t="str">
        <f t="shared" si="70"/>
        <v>02:59</v>
      </c>
      <c r="V483" s="4">
        <v>9.583333333333334E-2</v>
      </c>
      <c r="W483" s="4">
        <f t="shared" si="77"/>
        <v>9.583333333333334E-2</v>
      </c>
      <c r="X483" s="4"/>
      <c r="Y483" s="4" t="b">
        <f t="shared" si="71"/>
        <v>0</v>
      </c>
      <c r="Z483">
        <v>21</v>
      </c>
      <c r="AA483" s="4">
        <f t="shared" si="73"/>
        <v>1.4583333333333334E-2</v>
      </c>
      <c r="AB483" s="4">
        <f t="shared" si="74"/>
        <v>8.1250000000000003E-2</v>
      </c>
      <c r="AC483" t="str">
        <f t="shared" si="75"/>
        <v>COBRADO</v>
      </c>
      <c r="AD483" s="2">
        <f t="shared" si="72"/>
        <v>81.84</v>
      </c>
    </row>
    <row r="484" spans="1:30" x14ac:dyDescent="0.3">
      <c r="A484">
        <v>2</v>
      </c>
      <c r="B484" t="s">
        <v>470</v>
      </c>
      <c r="C484">
        <v>4</v>
      </c>
      <c r="D484" s="1">
        <v>45022.159722222219</v>
      </c>
      <c r="E484" s="1">
        <v>45022.292361111111</v>
      </c>
      <c r="F484" t="s">
        <v>13</v>
      </c>
      <c r="G484" t="s">
        <v>10</v>
      </c>
      <c r="H484" t="s">
        <v>620</v>
      </c>
      <c r="I484" s="2">
        <v>12.74</v>
      </c>
      <c r="J484" t="s">
        <v>11</v>
      </c>
      <c r="K484">
        <v>483</v>
      </c>
      <c r="L484" t="s">
        <v>55</v>
      </c>
      <c r="M484" t="s">
        <v>128</v>
      </c>
      <c r="Q484" s="2">
        <v>81</v>
      </c>
      <c r="R484" s="3">
        <v>45022</v>
      </c>
      <c r="S484" s="3" t="str">
        <f t="shared" si="68"/>
        <v>jueves</v>
      </c>
      <c r="T484" t="str">
        <f t="shared" si="69"/>
        <v>03:50</v>
      </c>
      <c r="U484" t="str">
        <f t="shared" si="70"/>
        <v>07:01</v>
      </c>
      <c r="V484" s="4">
        <v>0.13263888888888892</v>
      </c>
      <c r="W484" s="4">
        <f t="shared" si="77"/>
        <v>0.13263888888888892</v>
      </c>
      <c r="X484" s="4"/>
      <c r="Y484" s="4" t="b">
        <f t="shared" si="71"/>
        <v>0</v>
      </c>
      <c r="Z484">
        <v>53</v>
      </c>
      <c r="AA484" s="4">
        <f t="shared" si="73"/>
        <v>3.6805555555555557E-2</v>
      </c>
      <c r="AB484" s="4">
        <f t="shared" si="74"/>
        <v>9.5833333333333354E-2</v>
      </c>
      <c r="AC484" t="str">
        <f t="shared" si="75"/>
        <v>COBRADO</v>
      </c>
      <c r="AD484" s="2">
        <f t="shared" si="72"/>
        <v>93.74</v>
      </c>
    </row>
    <row r="485" spans="1:30" x14ac:dyDescent="0.3">
      <c r="A485">
        <v>18</v>
      </c>
      <c r="B485" t="s">
        <v>471</v>
      </c>
      <c r="C485">
        <v>2</v>
      </c>
      <c r="D485" s="1">
        <v>45022.064583333333</v>
      </c>
      <c r="E485" s="1">
        <v>45022.188194444447</v>
      </c>
      <c r="F485" t="s">
        <v>27</v>
      </c>
      <c r="G485" t="s">
        <v>10</v>
      </c>
      <c r="H485" t="s">
        <v>620</v>
      </c>
      <c r="I485" s="2">
        <v>22.76</v>
      </c>
      <c r="J485" t="s">
        <v>19</v>
      </c>
      <c r="K485">
        <v>484</v>
      </c>
      <c r="L485" t="s">
        <v>61</v>
      </c>
      <c r="M485" t="s">
        <v>144</v>
      </c>
      <c r="Q485" s="2">
        <v>75</v>
      </c>
      <c r="R485" s="3">
        <v>45022</v>
      </c>
      <c r="S485" s="3" t="str">
        <f t="shared" si="68"/>
        <v>jueves</v>
      </c>
      <c r="T485" t="str">
        <f t="shared" si="69"/>
        <v>01:33</v>
      </c>
      <c r="U485" t="str">
        <f t="shared" si="70"/>
        <v>04:31</v>
      </c>
      <c r="V485" s="4">
        <v>0.1236111111111111</v>
      </c>
      <c r="W485" s="4">
        <f t="shared" si="77"/>
        <v>0.1236111111111111</v>
      </c>
      <c r="X485" s="4"/>
      <c r="Y485" s="4" t="b">
        <f t="shared" si="71"/>
        <v>0</v>
      </c>
      <c r="Z485">
        <v>34</v>
      </c>
      <c r="AA485" s="4">
        <f t="shared" si="73"/>
        <v>2.361111111111111E-2</v>
      </c>
      <c r="AB485" s="4">
        <f t="shared" si="74"/>
        <v>9.9999999999999992E-2</v>
      </c>
      <c r="AC485" t="str">
        <f t="shared" si="75"/>
        <v>COBRADO</v>
      </c>
      <c r="AD485" s="2">
        <f t="shared" si="72"/>
        <v>97.76</v>
      </c>
    </row>
    <row r="486" spans="1:30" x14ac:dyDescent="0.3">
      <c r="A486">
        <v>6</v>
      </c>
      <c r="B486" t="s">
        <v>362</v>
      </c>
      <c r="C486">
        <v>5</v>
      </c>
      <c r="D486" s="1">
        <v>45022.041666666664</v>
      </c>
      <c r="E486" s="1">
        <v>45022.119444444441</v>
      </c>
      <c r="F486" t="s">
        <v>24</v>
      </c>
      <c r="G486" t="s">
        <v>29</v>
      </c>
      <c r="H486" t="s">
        <v>620</v>
      </c>
      <c r="I486" s="2">
        <v>39.07</v>
      </c>
      <c r="J486" t="s">
        <v>11</v>
      </c>
      <c r="K486">
        <v>485</v>
      </c>
      <c r="L486" t="s">
        <v>37</v>
      </c>
      <c r="M486" t="s">
        <v>180</v>
      </c>
      <c r="N486" t="s">
        <v>22</v>
      </c>
      <c r="Q486" s="2">
        <v>144</v>
      </c>
      <c r="R486" s="3">
        <v>45022</v>
      </c>
      <c r="S486" s="3" t="str">
        <f t="shared" si="68"/>
        <v>jueves</v>
      </c>
      <c r="T486" t="str">
        <f t="shared" si="69"/>
        <v>01:00</v>
      </c>
      <c r="U486" t="str">
        <f t="shared" si="70"/>
        <v>02:52</v>
      </c>
      <c r="V486" s="4">
        <v>7.7777777777777779E-2</v>
      </c>
      <c r="W486" s="4">
        <f t="shared" si="77"/>
        <v>7.7777777777777779E-2</v>
      </c>
      <c r="X486" s="4"/>
      <c r="Y486" s="4" t="b">
        <f t="shared" si="71"/>
        <v>0</v>
      </c>
      <c r="Z486">
        <v>79</v>
      </c>
      <c r="AA486" s="4">
        <f t="shared" si="73"/>
        <v>5.486111111111111E-2</v>
      </c>
      <c r="AB486" s="4">
        <f t="shared" si="74"/>
        <v>2.2916666666666669E-2</v>
      </c>
      <c r="AC486" t="str">
        <f t="shared" si="75"/>
        <v>COBRADO</v>
      </c>
      <c r="AD486" s="2">
        <f t="shared" si="72"/>
        <v>183.07</v>
      </c>
    </row>
    <row r="487" spans="1:30" x14ac:dyDescent="0.3">
      <c r="A487">
        <v>15</v>
      </c>
      <c r="B487" t="s">
        <v>472</v>
      </c>
      <c r="C487">
        <v>3</v>
      </c>
      <c r="D487" s="1">
        <v>45022.115972222222</v>
      </c>
      <c r="E487" s="1">
        <v>45022.258333333331</v>
      </c>
      <c r="F487" t="s">
        <v>13</v>
      </c>
      <c r="G487" t="s">
        <v>14</v>
      </c>
      <c r="H487" t="s">
        <v>621</v>
      </c>
      <c r="I487" s="2">
        <v>12.66</v>
      </c>
      <c r="J487" t="s">
        <v>32</v>
      </c>
      <c r="K487">
        <v>486</v>
      </c>
      <c r="L487" t="s">
        <v>16</v>
      </c>
      <c r="M487" t="s">
        <v>93</v>
      </c>
      <c r="N487" t="s">
        <v>66</v>
      </c>
      <c r="O487" t="s">
        <v>69</v>
      </c>
      <c r="P487" t="s">
        <v>38</v>
      </c>
      <c r="Q487" s="2">
        <v>150</v>
      </c>
      <c r="R487" s="3">
        <v>45022</v>
      </c>
      <c r="S487" s="3" t="str">
        <f t="shared" si="68"/>
        <v>jueves</v>
      </c>
      <c r="T487" t="str">
        <f t="shared" si="69"/>
        <v>02:47</v>
      </c>
      <c r="U487" t="str">
        <f t="shared" si="70"/>
        <v>06:12</v>
      </c>
      <c r="V487" s="4">
        <f>W487+X487</f>
        <v>0.15277777777777779</v>
      </c>
      <c r="W487" s="4">
        <v>0.14236111111111113</v>
      </c>
      <c r="X487" s="4">
        <v>1.0416666666666666E-2</v>
      </c>
      <c r="Y487" s="4" t="b">
        <f t="shared" si="71"/>
        <v>1</v>
      </c>
      <c r="Z487">
        <v>59</v>
      </c>
      <c r="AA487" s="4">
        <f t="shared" si="73"/>
        <v>4.0972222222222222E-2</v>
      </c>
      <c r="AB487" s="4">
        <f t="shared" si="74"/>
        <v>0.11180555555555557</v>
      </c>
      <c r="AC487" t="str">
        <f t="shared" si="75"/>
        <v>COBRADO</v>
      </c>
      <c r="AD487" s="2">
        <f t="shared" si="72"/>
        <v>162.66</v>
      </c>
    </row>
    <row r="488" spans="1:30" x14ac:dyDescent="0.3">
      <c r="A488">
        <v>17</v>
      </c>
      <c r="B488" t="s">
        <v>119</v>
      </c>
      <c r="C488">
        <v>1</v>
      </c>
      <c r="D488" s="1">
        <v>45022.06527777778</v>
      </c>
      <c r="E488" s="1">
        <v>45022.159722222219</v>
      </c>
      <c r="F488" t="s">
        <v>13</v>
      </c>
      <c r="G488" t="s">
        <v>10</v>
      </c>
      <c r="H488" t="s">
        <v>620</v>
      </c>
      <c r="I488" s="2">
        <v>45.76</v>
      </c>
      <c r="J488" t="s">
        <v>32</v>
      </c>
      <c r="K488">
        <v>487</v>
      </c>
      <c r="L488" t="s">
        <v>25</v>
      </c>
      <c r="M488" t="s">
        <v>74</v>
      </c>
      <c r="N488" t="s">
        <v>21</v>
      </c>
      <c r="O488" t="s">
        <v>103</v>
      </c>
      <c r="Q488" s="2">
        <v>152</v>
      </c>
      <c r="R488" s="3">
        <v>45022</v>
      </c>
      <c r="S488" s="3" t="str">
        <f t="shared" si="68"/>
        <v>jueves</v>
      </c>
      <c r="T488" t="str">
        <f t="shared" si="69"/>
        <v>01:34</v>
      </c>
      <c r="U488" t="str">
        <f t="shared" si="70"/>
        <v>03:50</v>
      </c>
      <c r="V488" s="4">
        <f>W488+X488</f>
        <v>0.1048611111111111</v>
      </c>
      <c r="W488" s="4">
        <v>9.4444444444444428E-2</v>
      </c>
      <c r="X488" s="4">
        <v>1.0416666666666666E-2</v>
      </c>
      <c r="Y488" s="4" t="b">
        <f t="shared" si="71"/>
        <v>1</v>
      </c>
      <c r="Z488">
        <v>92</v>
      </c>
      <c r="AA488" s="4">
        <f t="shared" si="73"/>
        <v>6.3888888888888884E-2</v>
      </c>
      <c r="AB488" s="4">
        <f t="shared" si="74"/>
        <v>4.0972222222222215E-2</v>
      </c>
      <c r="AC488" t="str">
        <f t="shared" si="75"/>
        <v>COBRADO</v>
      </c>
      <c r="AD488" s="2">
        <f t="shared" si="72"/>
        <v>197.76</v>
      </c>
    </row>
    <row r="489" spans="1:30" x14ac:dyDescent="0.3">
      <c r="A489">
        <v>10</v>
      </c>
      <c r="B489" t="s">
        <v>473</v>
      </c>
      <c r="C489">
        <v>4</v>
      </c>
      <c r="D489" s="1">
        <v>45022</v>
      </c>
      <c r="E489" s="1">
        <v>45022.081944444442</v>
      </c>
      <c r="F489" t="s">
        <v>9</v>
      </c>
      <c r="G489" t="s">
        <v>10</v>
      </c>
      <c r="H489" t="s">
        <v>621</v>
      </c>
      <c r="I489" s="2">
        <v>37.380000000000003</v>
      </c>
      <c r="J489" t="s">
        <v>19</v>
      </c>
      <c r="K489">
        <v>488</v>
      </c>
      <c r="L489" t="s">
        <v>78</v>
      </c>
      <c r="M489" t="s">
        <v>99</v>
      </c>
      <c r="N489" t="s">
        <v>49</v>
      </c>
      <c r="O489" t="s">
        <v>21</v>
      </c>
      <c r="Q489" s="2">
        <v>185</v>
      </c>
      <c r="R489" s="3">
        <v>45022</v>
      </c>
      <c r="S489" s="3" t="str">
        <f t="shared" si="68"/>
        <v>jueves</v>
      </c>
      <c r="T489" t="str">
        <f t="shared" si="69"/>
        <v>00:00</v>
      </c>
      <c r="U489" t="str">
        <f t="shared" si="70"/>
        <v>01:58</v>
      </c>
      <c r="V489" s="4">
        <v>8.1944444444444445E-2</v>
      </c>
      <c r="W489" s="4">
        <f>U489-T489</f>
        <v>8.1944444444444445E-2</v>
      </c>
      <c r="X489" s="4"/>
      <c r="Y489" s="4" t="b">
        <f t="shared" si="71"/>
        <v>0</v>
      </c>
      <c r="Z489">
        <v>124</v>
      </c>
      <c r="AA489" s="4">
        <f t="shared" si="73"/>
        <v>8.611111111111111E-2</v>
      </c>
      <c r="AB489" s="4">
        <v>0</v>
      </c>
      <c r="AC489" t="str">
        <f t="shared" si="75"/>
        <v>NO COBRADO</v>
      </c>
      <c r="AD489" s="2">
        <f t="shared" si="72"/>
        <v>222.38</v>
      </c>
    </row>
    <row r="490" spans="1:30" x14ac:dyDescent="0.3">
      <c r="A490">
        <v>3</v>
      </c>
      <c r="B490" t="s">
        <v>474</v>
      </c>
      <c r="C490">
        <v>1</v>
      </c>
      <c r="D490" s="1">
        <v>45022.122916666667</v>
      </c>
      <c r="E490" s="1">
        <v>45022.227083333331</v>
      </c>
      <c r="F490" t="s">
        <v>9</v>
      </c>
      <c r="G490" t="s">
        <v>14</v>
      </c>
      <c r="H490" t="s">
        <v>620</v>
      </c>
      <c r="I490" s="2">
        <v>22.27</v>
      </c>
      <c r="J490" t="s">
        <v>32</v>
      </c>
      <c r="K490">
        <v>489</v>
      </c>
      <c r="L490" t="s">
        <v>78</v>
      </c>
      <c r="M490" t="s">
        <v>62</v>
      </c>
      <c r="N490" t="s">
        <v>49</v>
      </c>
      <c r="Q490" s="2">
        <v>149</v>
      </c>
      <c r="R490" s="3">
        <v>45022</v>
      </c>
      <c r="S490" s="3" t="str">
        <f t="shared" si="68"/>
        <v>jueves</v>
      </c>
      <c r="T490" t="str">
        <f t="shared" si="69"/>
        <v>02:57</v>
      </c>
      <c r="U490" t="str">
        <f t="shared" si="70"/>
        <v>05:27</v>
      </c>
      <c r="V490" s="4">
        <f>W490+X490</f>
        <v>0.11458333333333334</v>
      </c>
      <c r="W490" s="4">
        <v>0.10416666666666667</v>
      </c>
      <c r="X490" s="4">
        <v>1.0416666666666666E-2</v>
      </c>
      <c r="Y490" s="4" t="b">
        <f t="shared" si="71"/>
        <v>1</v>
      </c>
      <c r="Z490">
        <v>34</v>
      </c>
      <c r="AA490" s="4">
        <f t="shared" si="73"/>
        <v>2.361111111111111E-2</v>
      </c>
      <c r="AB490" s="4">
        <f t="shared" si="74"/>
        <v>9.0972222222222232E-2</v>
      </c>
      <c r="AC490" t="str">
        <f t="shared" si="75"/>
        <v>COBRADO</v>
      </c>
      <c r="AD490" s="2">
        <f t="shared" si="72"/>
        <v>171.27</v>
      </c>
    </row>
    <row r="491" spans="1:30" x14ac:dyDescent="0.3">
      <c r="A491">
        <v>1</v>
      </c>
      <c r="B491" t="s">
        <v>455</v>
      </c>
      <c r="C491">
        <v>2</v>
      </c>
      <c r="D491" s="1">
        <v>45022.138888888891</v>
      </c>
      <c r="E491" s="1">
        <v>45022.206250000003</v>
      </c>
      <c r="F491" t="s">
        <v>24</v>
      </c>
      <c r="G491" t="s">
        <v>10</v>
      </c>
      <c r="H491" t="s">
        <v>620</v>
      </c>
      <c r="I491" s="2">
        <v>26.79</v>
      </c>
      <c r="J491" t="s">
        <v>19</v>
      </c>
      <c r="K491">
        <v>490</v>
      </c>
      <c r="L491" t="s">
        <v>16</v>
      </c>
      <c r="M491" t="s">
        <v>177</v>
      </c>
      <c r="N491" t="s">
        <v>67</v>
      </c>
      <c r="O491" t="s">
        <v>69</v>
      </c>
      <c r="Q491" s="2">
        <v>212</v>
      </c>
      <c r="R491" s="3">
        <v>45022</v>
      </c>
      <c r="S491" s="3" t="str">
        <f t="shared" si="68"/>
        <v>jueves</v>
      </c>
      <c r="T491" t="str">
        <f t="shared" si="69"/>
        <v>03:20</v>
      </c>
      <c r="U491" t="str">
        <f t="shared" si="70"/>
        <v>04:57</v>
      </c>
      <c r="V491" s="4">
        <v>6.7361111111111094E-2</v>
      </c>
      <c r="W491" s="4">
        <f>U491-T491</f>
        <v>6.7361111111111094E-2</v>
      </c>
      <c r="X491" s="4"/>
      <c r="Y491" s="4" t="b">
        <f t="shared" si="71"/>
        <v>0</v>
      </c>
      <c r="Z491">
        <v>131</v>
      </c>
      <c r="AA491" s="4">
        <f t="shared" si="73"/>
        <v>9.0972222222222218E-2</v>
      </c>
      <c r="AB491" s="4">
        <v>0</v>
      </c>
      <c r="AC491" t="str">
        <f t="shared" si="75"/>
        <v>NO COBRADO</v>
      </c>
      <c r="AD491" s="2">
        <f t="shared" si="72"/>
        <v>238.79</v>
      </c>
    </row>
    <row r="492" spans="1:30" x14ac:dyDescent="0.3">
      <c r="A492">
        <v>7</v>
      </c>
      <c r="B492" t="s">
        <v>427</v>
      </c>
      <c r="C492">
        <v>4</v>
      </c>
      <c r="D492" s="1">
        <v>45022.004861111112</v>
      </c>
      <c r="E492" s="1">
        <v>45022.109027777777</v>
      </c>
      <c r="F492" t="s">
        <v>27</v>
      </c>
      <c r="G492" t="s">
        <v>14</v>
      </c>
      <c r="H492" t="s">
        <v>620</v>
      </c>
      <c r="I492" s="2">
        <v>34.68</v>
      </c>
      <c r="J492" t="s">
        <v>32</v>
      </c>
      <c r="K492">
        <v>491</v>
      </c>
      <c r="L492" t="s">
        <v>622</v>
      </c>
      <c r="M492" t="s">
        <v>46</v>
      </c>
      <c r="N492" t="s">
        <v>109</v>
      </c>
      <c r="Q492" s="2">
        <v>118</v>
      </c>
      <c r="R492" s="3">
        <v>45022</v>
      </c>
      <c r="S492" s="3" t="str">
        <f t="shared" si="68"/>
        <v>jueves</v>
      </c>
      <c r="T492" t="str">
        <f t="shared" si="69"/>
        <v>00:07</v>
      </c>
      <c r="U492" t="str">
        <f t="shared" si="70"/>
        <v>02:37</v>
      </c>
      <c r="V492" s="4">
        <f>W492+X492</f>
        <v>0.11458333333333334</v>
      </c>
      <c r="W492" s="4">
        <v>0.10416666666666667</v>
      </c>
      <c r="X492" s="4">
        <v>1.0416666666666666E-2</v>
      </c>
      <c r="Y492" s="4" t="b">
        <f t="shared" si="71"/>
        <v>1</v>
      </c>
      <c r="Z492">
        <v>41</v>
      </c>
      <c r="AA492" s="4">
        <f t="shared" si="73"/>
        <v>2.8472222222222222E-2</v>
      </c>
      <c r="AB492" s="4">
        <f t="shared" si="74"/>
        <v>8.6111111111111124E-2</v>
      </c>
      <c r="AC492" t="str">
        <f t="shared" si="75"/>
        <v>COBRADO</v>
      </c>
      <c r="AD492" s="2">
        <f t="shared" si="72"/>
        <v>152.68</v>
      </c>
    </row>
    <row r="493" spans="1:30" x14ac:dyDescent="0.3">
      <c r="A493">
        <v>4</v>
      </c>
      <c r="B493" t="s">
        <v>475</v>
      </c>
      <c r="C493">
        <v>4</v>
      </c>
      <c r="D493" s="1">
        <v>45022.043749999997</v>
      </c>
      <c r="E493" s="1">
        <v>45022.191666666666</v>
      </c>
      <c r="F493" t="s">
        <v>13</v>
      </c>
      <c r="G493" t="s">
        <v>10</v>
      </c>
      <c r="H493" t="s">
        <v>620</v>
      </c>
      <c r="I493" s="2">
        <v>16.62</v>
      </c>
      <c r="J493" t="s">
        <v>11</v>
      </c>
      <c r="K493">
        <v>492</v>
      </c>
      <c r="L493" t="s">
        <v>16</v>
      </c>
      <c r="M493" t="s">
        <v>283</v>
      </c>
      <c r="N493" t="s">
        <v>51</v>
      </c>
      <c r="O493" t="s">
        <v>38</v>
      </c>
      <c r="Q493" s="2">
        <v>210</v>
      </c>
      <c r="R493" s="3">
        <v>45022</v>
      </c>
      <c r="S493" s="3" t="str">
        <f t="shared" si="68"/>
        <v>jueves</v>
      </c>
      <c r="T493" t="str">
        <f t="shared" si="69"/>
        <v>01:03</v>
      </c>
      <c r="U493" t="str">
        <f t="shared" si="70"/>
        <v>04:36</v>
      </c>
      <c r="V493" s="4">
        <v>0.1479166666666667</v>
      </c>
      <c r="W493" s="4">
        <f>U493-T493</f>
        <v>0.1479166666666667</v>
      </c>
      <c r="X493" s="4"/>
      <c r="Y493" s="4" t="b">
        <f t="shared" si="71"/>
        <v>0</v>
      </c>
      <c r="Z493">
        <v>49</v>
      </c>
      <c r="AA493" s="4">
        <f t="shared" si="73"/>
        <v>3.4027777777777775E-2</v>
      </c>
      <c r="AB493" s="4">
        <f t="shared" si="74"/>
        <v>0.11388888888888893</v>
      </c>
      <c r="AC493" t="str">
        <f t="shared" si="75"/>
        <v>COBRADO</v>
      </c>
      <c r="AD493" s="2">
        <f t="shared" si="72"/>
        <v>226.62</v>
      </c>
    </row>
    <row r="494" spans="1:30" x14ac:dyDescent="0.3">
      <c r="A494">
        <v>2</v>
      </c>
      <c r="B494" t="s">
        <v>173</v>
      </c>
      <c r="C494">
        <v>2</v>
      </c>
      <c r="D494" s="1">
        <v>45022.021527777775</v>
      </c>
      <c r="E494" s="1">
        <v>45022.073611111111</v>
      </c>
      <c r="F494" t="s">
        <v>24</v>
      </c>
      <c r="G494" t="s">
        <v>10</v>
      </c>
      <c r="H494" t="s">
        <v>620</v>
      </c>
      <c r="I494" s="2">
        <v>32.67</v>
      </c>
      <c r="J494" t="s">
        <v>32</v>
      </c>
      <c r="K494">
        <v>493</v>
      </c>
      <c r="L494" t="s">
        <v>623</v>
      </c>
      <c r="M494" t="s">
        <v>99</v>
      </c>
      <c r="Q494" s="2">
        <v>54</v>
      </c>
      <c r="R494" s="3">
        <v>45022</v>
      </c>
      <c r="S494" s="3" t="str">
        <f t="shared" si="68"/>
        <v>jueves</v>
      </c>
      <c r="T494" t="str">
        <f t="shared" si="69"/>
        <v>00:31</v>
      </c>
      <c r="U494" t="str">
        <f t="shared" si="70"/>
        <v>01:46</v>
      </c>
      <c r="V494" s="4">
        <f>W494+X494</f>
        <v>6.25E-2</v>
      </c>
      <c r="W494" s="4">
        <v>5.2083333333333336E-2</v>
      </c>
      <c r="X494" s="4">
        <v>1.0416666666666666E-2</v>
      </c>
      <c r="Y494" s="4" t="b">
        <f t="shared" si="71"/>
        <v>1</v>
      </c>
      <c r="Z494">
        <v>8</v>
      </c>
      <c r="AA494" s="4">
        <f t="shared" si="73"/>
        <v>5.5555555555555558E-3</v>
      </c>
      <c r="AB494" s="4">
        <f t="shared" si="74"/>
        <v>5.6944444444444443E-2</v>
      </c>
      <c r="AC494" t="str">
        <f t="shared" si="75"/>
        <v>COBRADO</v>
      </c>
      <c r="AD494" s="2">
        <f t="shared" si="72"/>
        <v>86.67</v>
      </c>
    </row>
    <row r="495" spans="1:30" x14ac:dyDescent="0.3">
      <c r="A495">
        <v>20</v>
      </c>
      <c r="B495" t="s">
        <v>361</v>
      </c>
      <c r="C495">
        <v>5</v>
      </c>
      <c r="D495" s="1">
        <v>45022.061111111114</v>
      </c>
      <c r="E495" s="1">
        <v>45022.200694444444</v>
      </c>
      <c r="F495" t="s">
        <v>13</v>
      </c>
      <c r="G495" t="s">
        <v>14</v>
      </c>
      <c r="H495" t="s">
        <v>620</v>
      </c>
      <c r="I495" s="2">
        <v>11.85</v>
      </c>
      <c r="J495" t="s">
        <v>11</v>
      </c>
      <c r="K495">
        <v>494</v>
      </c>
      <c r="L495" t="s">
        <v>25</v>
      </c>
      <c r="M495" t="s">
        <v>269</v>
      </c>
      <c r="N495" t="s">
        <v>22</v>
      </c>
      <c r="Q495" s="2">
        <v>172</v>
      </c>
      <c r="R495" s="3">
        <v>45022</v>
      </c>
      <c r="S495" s="3" t="str">
        <f t="shared" si="68"/>
        <v>jueves</v>
      </c>
      <c r="T495" t="str">
        <f t="shared" si="69"/>
        <v>01:28</v>
      </c>
      <c r="U495" t="str">
        <f t="shared" si="70"/>
        <v>04:49</v>
      </c>
      <c r="V495" s="4">
        <v>0.13958333333333334</v>
      </c>
      <c r="W495" s="4">
        <f t="shared" ref="W495:W500" si="78">U495-T495</f>
        <v>0.13958333333333334</v>
      </c>
      <c r="X495" s="4"/>
      <c r="Y495" s="4" t="b">
        <f t="shared" si="71"/>
        <v>0</v>
      </c>
      <c r="Z495">
        <v>31</v>
      </c>
      <c r="AA495" s="4">
        <f t="shared" si="73"/>
        <v>2.1527777777777778E-2</v>
      </c>
      <c r="AB495" s="4">
        <f t="shared" si="74"/>
        <v>0.11805555555555555</v>
      </c>
      <c r="AC495" t="str">
        <f t="shared" si="75"/>
        <v>COBRADO</v>
      </c>
      <c r="AD495" s="2">
        <f t="shared" si="72"/>
        <v>183.85</v>
      </c>
    </row>
    <row r="496" spans="1:30" x14ac:dyDescent="0.3">
      <c r="A496">
        <v>11</v>
      </c>
      <c r="B496" t="s">
        <v>476</v>
      </c>
      <c r="C496">
        <v>6</v>
      </c>
      <c r="D496" s="1">
        <v>45022.125694444447</v>
      </c>
      <c r="E496" s="1">
        <v>45022.284722222219</v>
      </c>
      <c r="F496" t="s">
        <v>18</v>
      </c>
      <c r="G496" t="s">
        <v>14</v>
      </c>
      <c r="H496" t="s">
        <v>620</v>
      </c>
      <c r="I496" s="2">
        <v>33.96</v>
      </c>
      <c r="J496" t="s">
        <v>19</v>
      </c>
      <c r="K496">
        <v>495</v>
      </c>
      <c r="L496" t="s">
        <v>33</v>
      </c>
      <c r="M496" t="s">
        <v>62</v>
      </c>
      <c r="N496" t="s">
        <v>84</v>
      </c>
      <c r="O496" t="s">
        <v>35</v>
      </c>
      <c r="P496" t="s">
        <v>48</v>
      </c>
      <c r="Q496" s="2">
        <v>263</v>
      </c>
      <c r="R496" s="3">
        <v>45022</v>
      </c>
      <c r="S496" s="3" t="str">
        <f t="shared" si="68"/>
        <v>jueves</v>
      </c>
      <c r="T496" t="str">
        <f t="shared" si="69"/>
        <v>03:01</v>
      </c>
      <c r="U496" t="str">
        <f t="shared" si="70"/>
        <v>06:50</v>
      </c>
      <c r="V496" s="4">
        <v>0.15902777777777777</v>
      </c>
      <c r="W496" s="4">
        <f t="shared" si="78"/>
        <v>0.15902777777777777</v>
      </c>
      <c r="X496" s="4"/>
      <c r="Y496" s="4" t="b">
        <f t="shared" si="71"/>
        <v>0</v>
      </c>
      <c r="Z496">
        <v>102</v>
      </c>
      <c r="AA496" s="4">
        <f t="shared" si="73"/>
        <v>7.0833333333333331E-2</v>
      </c>
      <c r="AB496" s="4">
        <f t="shared" si="74"/>
        <v>8.8194444444444436E-2</v>
      </c>
      <c r="AC496" t="str">
        <f t="shared" si="75"/>
        <v>COBRADO</v>
      </c>
      <c r="AD496" s="2">
        <f t="shared" si="72"/>
        <v>296.95999999999998</v>
      </c>
    </row>
    <row r="497" spans="1:30" x14ac:dyDescent="0.3">
      <c r="A497">
        <v>1</v>
      </c>
      <c r="B497" t="s">
        <v>204</v>
      </c>
      <c r="C497">
        <v>3</v>
      </c>
      <c r="D497" s="1">
        <v>45022.106944444444</v>
      </c>
      <c r="E497" s="1">
        <v>45022.265277777777</v>
      </c>
      <c r="F497" t="s">
        <v>13</v>
      </c>
      <c r="G497" t="s">
        <v>10</v>
      </c>
      <c r="H497" t="s">
        <v>620</v>
      </c>
      <c r="I497" s="2">
        <v>39.42</v>
      </c>
      <c r="J497" t="s">
        <v>11</v>
      </c>
      <c r="K497">
        <v>496</v>
      </c>
      <c r="L497" t="s">
        <v>78</v>
      </c>
      <c r="M497" t="s">
        <v>283</v>
      </c>
      <c r="N497" t="s">
        <v>69</v>
      </c>
      <c r="O497" t="s">
        <v>39</v>
      </c>
      <c r="P497" t="s">
        <v>21</v>
      </c>
      <c r="Q497" s="2">
        <v>223</v>
      </c>
      <c r="R497" s="3">
        <v>45022</v>
      </c>
      <c r="S497" s="3" t="str">
        <f t="shared" si="68"/>
        <v>jueves</v>
      </c>
      <c r="T497" t="str">
        <f t="shared" si="69"/>
        <v>02:34</v>
      </c>
      <c r="U497" t="str">
        <f t="shared" si="70"/>
        <v>06:22</v>
      </c>
      <c r="V497" s="4">
        <v>0.15833333333333333</v>
      </c>
      <c r="W497" s="4">
        <f t="shared" si="78"/>
        <v>0.15833333333333333</v>
      </c>
      <c r="X497" s="4"/>
      <c r="Y497" s="4" t="b">
        <f t="shared" si="71"/>
        <v>0</v>
      </c>
      <c r="Z497">
        <v>133</v>
      </c>
      <c r="AA497" s="4">
        <f t="shared" si="73"/>
        <v>9.2361111111111116E-2</v>
      </c>
      <c r="AB497" s="4">
        <f t="shared" si="74"/>
        <v>6.597222222222221E-2</v>
      </c>
      <c r="AC497" t="str">
        <f t="shared" si="75"/>
        <v>COBRADO</v>
      </c>
      <c r="AD497" s="2">
        <f t="shared" si="72"/>
        <v>262.42</v>
      </c>
    </row>
    <row r="498" spans="1:30" x14ac:dyDescent="0.3">
      <c r="A498">
        <v>13</v>
      </c>
      <c r="B498" t="s">
        <v>122</v>
      </c>
      <c r="C498">
        <v>6</v>
      </c>
      <c r="D498" s="1">
        <v>45022.145833333336</v>
      </c>
      <c r="E498" s="1">
        <v>45022.290277777778</v>
      </c>
      <c r="F498" t="s">
        <v>9</v>
      </c>
      <c r="G498" t="s">
        <v>10</v>
      </c>
      <c r="H498" t="s">
        <v>621</v>
      </c>
      <c r="I498" s="2">
        <v>29.93</v>
      </c>
      <c r="J498" t="s">
        <v>11</v>
      </c>
      <c r="K498">
        <v>497</v>
      </c>
      <c r="L498" t="s">
        <v>78</v>
      </c>
      <c r="M498" t="s">
        <v>88</v>
      </c>
      <c r="N498" t="s">
        <v>58</v>
      </c>
      <c r="Q498" s="2">
        <v>150</v>
      </c>
      <c r="R498" s="3">
        <v>45022</v>
      </c>
      <c r="S498" s="3" t="str">
        <f t="shared" si="68"/>
        <v>jueves</v>
      </c>
      <c r="T498" t="str">
        <f t="shared" si="69"/>
        <v>03:30</v>
      </c>
      <c r="U498" t="str">
        <f t="shared" si="70"/>
        <v>06:58</v>
      </c>
      <c r="V498" s="4">
        <v>0.14444444444444446</v>
      </c>
      <c r="W498" s="4">
        <f t="shared" si="78"/>
        <v>0.14444444444444446</v>
      </c>
      <c r="X498" s="4"/>
      <c r="Y498" s="4" t="b">
        <f t="shared" si="71"/>
        <v>0</v>
      </c>
      <c r="Z498">
        <v>38</v>
      </c>
      <c r="AA498" s="4">
        <f t="shared" si="73"/>
        <v>2.6388888888888889E-2</v>
      </c>
      <c r="AB498" s="4">
        <f t="shared" si="74"/>
        <v>0.11805555555555557</v>
      </c>
      <c r="AC498" t="str">
        <f t="shared" si="75"/>
        <v>COBRADO</v>
      </c>
      <c r="AD498" s="2">
        <f t="shared" si="72"/>
        <v>179.93</v>
      </c>
    </row>
    <row r="499" spans="1:30" x14ac:dyDescent="0.3">
      <c r="A499">
        <v>20</v>
      </c>
      <c r="B499" t="s">
        <v>434</v>
      </c>
      <c r="C499">
        <v>3</v>
      </c>
      <c r="D499" s="1">
        <v>45022.011805555558</v>
      </c>
      <c r="E499" s="1">
        <v>45022.156944444447</v>
      </c>
      <c r="F499" t="s">
        <v>9</v>
      </c>
      <c r="G499" t="s">
        <v>10</v>
      </c>
      <c r="H499" t="s">
        <v>620</v>
      </c>
      <c r="I499" s="2">
        <v>21.99</v>
      </c>
      <c r="J499" t="s">
        <v>19</v>
      </c>
      <c r="K499">
        <v>498</v>
      </c>
      <c r="L499" t="s">
        <v>622</v>
      </c>
      <c r="M499" t="s">
        <v>134</v>
      </c>
      <c r="Q499" s="2">
        <v>19</v>
      </c>
      <c r="R499" s="3">
        <v>45022</v>
      </c>
      <c r="S499" s="3" t="str">
        <f t="shared" si="68"/>
        <v>jueves</v>
      </c>
      <c r="T499" t="str">
        <f t="shared" si="69"/>
        <v>00:17</v>
      </c>
      <c r="U499" t="str">
        <f t="shared" si="70"/>
        <v>03:46</v>
      </c>
      <c r="V499" s="4">
        <v>0.14513888888888887</v>
      </c>
      <c r="W499" s="4">
        <f t="shared" si="78"/>
        <v>0.14513888888888887</v>
      </c>
      <c r="X499" s="4"/>
      <c r="Y499" s="4" t="b">
        <f t="shared" si="71"/>
        <v>0</v>
      </c>
      <c r="Z499">
        <v>32</v>
      </c>
      <c r="AA499" s="4">
        <f t="shared" si="73"/>
        <v>2.2222222222222223E-2</v>
      </c>
      <c r="AB499" s="4">
        <f t="shared" si="74"/>
        <v>0.12291666666666665</v>
      </c>
      <c r="AC499" t="str">
        <f t="shared" si="75"/>
        <v>COBRADO</v>
      </c>
      <c r="AD499" s="2">
        <f t="shared" si="72"/>
        <v>40.989999999999995</v>
      </c>
    </row>
    <row r="500" spans="1:30" x14ac:dyDescent="0.3">
      <c r="A500">
        <v>5</v>
      </c>
      <c r="B500" t="s">
        <v>422</v>
      </c>
      <c r="C500">
        <v>5</v>
      </c>
      <c r="D500" s="1">
        <v>45022.056250000001</v>
      </c>
      <c r="E500" s="1">
        <v>45022.186111111114</v>
      </c>
      <c r="F500" t="s">
        <v>18</v>
      </c>
      <c r="G500" t="s">
        <v>29</v>
      </c>
      <c r="H500" t="s">
        <v>621</v>
      </c>
      <c r="I500" s="2">
        <v>22.69</v>
      </c>
      <c r="J500" t="s">
        <v>11</v>
      </c>
      <c r="K500">
        <v>499</v>
      </c>
      <c r="L500" t="s">
        <v>20</v>
      </c>
      <c r="M500" t="s">
        <v>177</v>
      </c>
      <c r="N500" t="s">
        <v>109</v>
      </c>
      <c r="O500" t="s">
        <v>64</v>
      </c>
      <c r="Q500" s="2">
        <v>158</v>
      </c>
      <c r="R500" s="3">
        <v>45022</v>
      </c>
      <c r="S500" s="3" t="str">
        <f t="shared" si="68"/>
        <v>jueves</v>
      </c>
      <c r="T500" t="str">
        <f t="shared" si="69"/>
        <v>01:21</v>
      </c>
      <c r="U500" t="str">
        <f t="shared" si="70"/>
        <v>04:28</v>
      </c>
      <c r="V500" s="4">
        <v>0.12986111111111112</v>
      </c>
      <c r="W500" s="4">
        <f t="shared" si="78"/>
        <v>0.12986111111111112</v>
      </c>
      <c r="X500" s="4"/>
      <c r="Y500" s="4" t="b">
        <f t="shared" si="71"/>
        <v>0</v>
      </c>
      <c r="Z500">
        <v>130</v>
      </c>
      <c r="AA500" s="4">
        <f t="shared" si="73"/>
        <v>9.0277777777777776E-2</v>
      </c>
      <c r="AB500" s="4">
        <f t="shared" si="74"/>
        <v>3.9583333333333345E-2</v>
      </c>
      <c r="AC500" t="str">
        <f t="shared" si="75"/>
        <v>COBRADO</v>
      </c>
      <c r="AD500" s="2">
        <f t="shared" si="72"/>
        <v>180.69</v>
      </c>
    </row>
    <row r="501" spans="1:30" x14ac:dyDescent="0.3">
      <c r="A501">
        <v>4</v>
      </c>
      <c r="B501" t="s">
        <v>474</v>
      </c>
      <c r="C501">
        <v>5</v>
      </c>
      <c r="D501" s="1">
        <v>45022.053472222222</v>
      </c>
      <c r="E501" s="1">
        <v>45022.21875</v>
      </c>
      <c r="F501" t="s">
        <v>27</v>
      </c>
      <c r="G501" t="s">
        <v>14</v>
      </c>
      <c r="H501" t="s">
        <v>621</v>
      </c>
      <c r="I501" s="2">
        <v>37.619999999999997</v>
      </c>
      <c r="J501" t="s">
        <v>32</v>
      </c>
      <c r="K501">
        <v>500</v>
      </c>
      <c r="L501" t="s">
        <v>78</v>
      </c>
      <c r="M501" t="s">
        <v>128</v>
      </c>
      <c r="N501" t="s">
        <v>103</v>
      </c>
      <c r="Q501" s="2">
        <v>93</v>
      </c>
      <c r="R501" s="3">
        <v>45022</v>
      </c>
      <c r="S501" s="3" t="str">
        <f t="shared" si="68"/>
        <v>jueves</v>
      </c>
      <c r="T501" t="str">
        <f t="shared" si="69"/>
        <v>01:17</v>
      </c>
      <c r="U501" t="str">
        <f t="shared" si="70"/>
        <v>05:15</v>
      </c>
      <c r="V501" s="4">
        <f>W501+X501</f>
        <v>0.17569444444444443</v>
      </c>
      <c r="W501" s="4">
        <v>0.16527777777777777</v>
      </c>
      <c r="X501" s="4">
        <v>1.0416666666666666E-2</v>
      </c>
      <c r="Y501" s="4" t="b">
        <f t="shared" si="71"/>
        <v>1</v>
      </c>
      <c r="Z501">
        <v>42</v>
      </c>
      <c r="AA501" s="4">
        <f t="shared" si="73"/>
        <v>2.9166666666666667E-2</v>
      </c>
      <c r="AB501" s="4">
        <f t="shared" si="74"/>
        <v>0.14652777777777776</v>
      </c>
      <c r="AC501" t="str">
        <f t="shared" si="75"/>
        <v>COBRADO</v>
      </c>
      <c r="AD501" s="2">
        <f t="shared" si="72"/>
        <v>130.62</v>
      </c>
    </row>
    <row r="502" spans="1:30" x14ac:dyDescent="0.3">
      <c r="A502">
        <v>7</v>
      </c>
      <c r="B502" t="s">
        <v>477</v>
      </c>
      <c r="C502">
        <v>1</v>
      </c>
      <c r="D502" s="1">
        <v>45022.155555555553</v>
      </c>
      <c r="E502" s="1">
        <v>45022.271527777775</v>
      </c>
      <c r="F502" t="s">
        <v>13</v>
      </c>
      <c r="G502" t="s">
        <v>29</v>
      </c>
      <c r="H502" t="s">
        <v>620</v>
      </c>
      <c r="I502" s="2">
        <v>28.38</v>
      </c>
      <c r="J502" t="s">
        <v>32</v>
      </c>
      <c r="K502">
        <v>501</v>
      </c>
      <c r="L502" t="s">
        <v>33</v>
      </c>
      <c r="M502" t="s">
        <v>62</v>
      </c>
      <c r="N502" t="s">
        <v>51</v>
      </c>
      <c r="O502" t="s">
        <v>35</v>
      </c>
      <c r="Q502" s="2">
        <v>138</v>
      </c>
      <c r="R502" s="3">
        <v>45022</v>
      </c>
      <c r="S502" s="3" t="str">
        <f t="shared" si="68"/>
        <v>jueves</v>
      </c>
      <c r="T502" t="str">
        <f t="shared" si="69"/>
        <v>03:44</v>
      </c>
      <c r="U502" t="str">
        <f t="shared" si="70"/>
        <v>06:31</v>
      </c>
      <c r="V502" s="4">
        <f>W502+X502</f>
        <v>0.12638888888888886</v>
      </c>
      <c r="W502" s="4">
        <v>0.1159722222222222</v>
      </c>
      <c r="X502" s="4">
        <v>1.0416666666666666E-2</v>
      </c>
      <c r="Y502" s="4" t="b">
        <f t="shared" si="71"/>
        <v>1</v>
      </c>
      <c r="Z502">
        <v>39</v>
      </c>
      <c r="AA502" s="4">
        <f t="shared" si="73"/>
        <v>2.7083333333333334E-2</v>
      </c>
      <c r="AB502" s="4">
        <f t="shared" si="74"/>
        <v>9.9305555555555522E-2</v>
      </c>
      <c r="AC502" t="str">
        <f t="shared" si="75"/>
        <v>COBRADO</v>
      </c>
      <c r="AD502" s="2">
        <f t="shared" si="72"/>
        <v>166.38</v>
      </c>
    </row>
    <row r="503" spans="1:30" x14ac:dyDescent="0.3">
      <c r="A503">
        <v>5</v>
      </c>
      <c r="B503" t="s">
        <v>270</v>
      </c>
      <c r="C503">
        <v>2</v>
      </c>
      <c r="D503" s="1">
        <v>45022.03125</v>
      </c>
      <c r="E503" s="1">
        <v>45022.081250000003</v>
      </c>
      <c r="F503" t="s">
        <v>24</v>
      </c>
      <c r="G503" t="s">
        <v>10</v>
      </c>
      <c r="H503" t="s">
        <v>620</v>
      </c>
      <c r="I503" s="2">
        <v>32.9</v>
      </c>
      <c r="J503" t="s">
        <v>11</v>
      </c>
      <c r="K503">
        <v>502</v>
      </c>
      <c r="L503" t="s">
        <v>37</v>
      </c>
      <c r="M503" t="s">
        <v>225</v>
      </c>
      <c r="N503" t="s">
        <v>56</v>
      </c>
      <c r="O503" t="s">
        <v>48</v>
      </c>
      <c r="Q503" s="2">
        <v>139</v>
      </c>
      <c r="R503" s="3">
        <v>45022</v>
      </c>
      <c r="S503" s="3" t="str">
        <f t="shared" si="68"/>
        <v>jueves</v>
      </c>
      <c r="T503" t="str">
        <f t="shared" si="69"/>
        <v>00:45</v>
      </c>
      <c r="U503" t="str">
        <f t="shared" si="70"/>
        <v>01:57</v>
      </c>
      <c r="V503" s="4">
        <v>0.05</v>
      </c>
      <c r="W503" s="4">
        <f>U503-T503</f>
        <v>0.05</v>
      </c>
      <c r="X503" s="4"/>
      <c r="Y503" s="4" t="b">
        <f t="shared" si="71"/>
        <v>0</v>
      </c>
      <c r="Z503">
        <v>73</v>
      </c>
      <c r="AA503" s="4">
        <f t="shared" si="73"/>
        <v>5.0694444444444445E-2</v>
      </c>
      <c r="AB503" s="4">
        <v>0</v>
      </c>
      <c r="AC503" t="str">
        <f t="shared" si="75"/>
        <v>NO COBRADO</v>
      </c>
      <c r="AD503" s="2">
        <f t="shared" si="72"/>
        <v>171.9</v>
      </c>
    </row>
    <row r="504" spans="1:30" x14ac:dyDescent="0.3">
      <c r="A504">
        <v>3</v>
      </c>
      <c r="B504" t="s">
        <v>478</v>
      </c>
      <c r="C504">
        <v>1</v>
      </c>
      <c r="D504" s="1">
        <v>45022.097222222219</v>
      </c>
      <c r="E504" s="1">
        <v>45022.168055555558</v>
      </c>
      <c r="F504" t="s">
        <v>9</v>
      </c>
      <c r="G504" t="s">
        <v>10</v>
      </c>
      <c r="H504" t="s">
        <v>620</v>
      </c>
      <c r="I504" s="2">
        <v>35.840000000000003</v>
      </c>
      <c r="J504" t="s">
        <v>11</v>
      </c>
      <c r="K504">
        <v>503</v>
      </c>
      <c r="L504" t="s">
        <v>622</v>
      </c>
      <c r="M504" t="s">
        <v>62</v>
      </c>
      <c r="N504" t="s">
        <v>39</v>
      </c>
      <c r="Q504" s="2">
        <v>137</v>
      </c>
      <c r="R504" s="3">
        <v>45022</v>
      </c>
      <c r="S504" s="3" t="str">
        <f t="shared" si="68"/>
        <v>jueves</v>
      </c>
      <c r="T504" t="str">
        <f t="shared" si="69"/>
        <v>02:20</v>
      </c>
      <c r="U504" t="str">
        <f t="shared" si="70"/>
        <v>04:02</v>
      </c>
      <c r="V504" s="4">
        <v>7.0833333333333345E-2</v>
      </c>
      <c r="W504" s="4">
        <f>U504-T504</f>
        <v>7.0833333333333345E-2</v>
      </c>
      <c r="X504" s="4"/>
      <c r="Y504" s="4" t="b">
        <f t="shared" si="71"/>
        <v>0</v>
      </c>
      <c r="Z504">
        <v>85</v>
      </c>
      <c r="AA504" s="4">
        <f t="shared" si="73"/>
        <v>5.9027777777777776E-2</v>
      </c>
      <c r="AB504" s="4">
        <f t="shared" si="74"/>
        <v>1.1805555555555569E-2</v>
      </c>
      <c r="AC504" t="str">
        <f t="shared" si="75"/>
        <v>COBRADO</v>
      </c>
      <c r="AD504" s="2">
        <f t="shared" si="72"/>
        <v>172.84</v>
      </c>
    </row>
    <row r="505" spans="1:30" x14ac:dyDescent="0.3">
      <c r="A505">
        <v>2</v>
      </c>
      <c r="B505" t="s">
        <v>479</v>
      </c>
      <c r="C505">
        <v>5</v>
      </c>
      <c r="D505" s="1">
        <v>45022.090277777781</v>
      </c>
      <c r="E505" s="1">
        <v>45022.2</v>
      </c>
      <c r="F505" t="s">
        <v>24</v>
      </c>
      <c r="G505" t="s">
        <v>29</v>
      </c>
      <c r="H505" t="s">
        <v>15</v>
      </c>
      <c r="I505" s="2">
        <v>31.31</v>
      </c>
      <c r="J505" t="s">
        <v>11</v>
      </c>
      <c r="K505">
        <v>504</v>
      </c>
      <c r="L505" t="s">
        <v>20</v>
      </c>
      <c r="M505" t="s">
        <v>128</v>
      </c>
      <c r="Q505" s="2">
        <v>54</v>
      </c>
      <c r="R505" s="3">
        <v>45022</v>
      </c>
      <c r="S505" s="3" t="str">
        <f t="shared" si="68"/>
        <v>jueves</v>
      </c>
      <c r="T505" t="str">
        <f t="shared" si="69"/>
        <v>02:10</v>
      </c>
      <c r="U505" t="str">
        <f t="shared" si="70"/>
        <v>04:48</v>
      </c>
      <c r="V505" s="4">
        <v>0.10972222222222223</v>
      </c>
      <c r="W505" s="4">
        <f>U505-T505</f>
        <v>0.10972222222222223</v>
      </c>
      <c r="X505" s="4"/>
      <c r="Y505" s="4" t="b">
        <f t="shared" si="71"/>
        <v>0</v>
      </c>
      <c r="Z505">
        <v>19</v>
      </c>
      <c r="AA505" s="4">
        <f t="shared" si="73"/>
        <v>1.3194444444444444E-2</v>
      </c>
      <c r="AB505" s="4">
        <f t="shared" si="74"/>
        <v>9.6527777777777796E-2</v>
      </c>
      <c r="AC505" t="str">
        <f t="shared" si="75"/>
        <v>COBRADO</v>
      </c>
      <c r="AD505" s="2">
        <f t="shared" si="72"/>
        <v>85.31</v>
      </c>
    </row>
    <row r="506" spans="1:30" x14ac:dyDescent="0.3">
      <c r="A506">
        <v>5</v>
      </c>
      <c r="B506" t="s">
        <v>480</v>
      </c>
      <c r="C506">
        <v>1</v>
      </c>
      <c r="D506" s="1">
        <v>45022.109722222223</v>
      </c>
      <c r="E506" s="1">
        <v>45022.254861111112</v>
      </c>
      <c r="F506" t="s">
        <v>18</v>
      </c>
      <c r="G506" t="s">
        <v>29</v>
      </c>
      <c r="H506" t="s">
        <v>620</v>
      </c>
      <c r="I506" s="2">
        <v>25.76</v>
      </c>
      <c r="J506" t="s">
        <v>11</v>
      </c>
      <c r="K506">
        <v>505</v>
      </c>
      <c r="L506" t="s">
        <v>16</v>
      </c>
      <c r="M506" t="s">
        <v>62</v>
      </c>
      <c r="N506" t="s">
        <v>64</v>
      </c>
      <c r="Q506" s="2">
        <v>155</v>
      </c>
      <c r="R506" s="3">
        <v>45022</v>
      </c>
      <c r="S506" s="3" t="str">
        <f t="shared" si="68"/>
        <v>jueves</v>
      </c>
      <c r="T506" t="str">
        <f t="shared" si="69"/>
        <v>02:38</v>
      </c>
      <c r="U506" t="str">
        <f t="shared" si="70"/>
        <v>06:07</v>
      </c>
      <c r="V506" s="4">
        <v>0.14513888888888887</v>
      </c>
      <c r="W506" s="4">
        <f>U506-T506</f>
        <v>0.14513888888888887</v>
      </c>
      <c r="X506" s="4"/>
      <c r="Y506" s="4" t="b">
        <f t="shared" si="71"/>
        <v>0</v>
      </c>
      <c r="Z506">
        <v>115</v>
      </c>
      <c r="AA506" s="4">
        <f t="shared" si="73"/>
        <v>7.9861111111111105E-2</v>
      </c>
      <c r="AB506" s="4">
        <f t="shared" si="74"/>
        <v>6.5277777777777768E-2</v>
      </c>
      <c r="AC506" t="str">
        <f t="shared" si="75"/>
        <v>COBRADO</v>
      </c>
      <c r="AD506" s="2">
        <f t="shared" si="72"/>
        <v>180.76</v>
      </c>
    </row>
    <row r="507" spans="1:30" x14ac:dyDescent="0.3">
      <c r="A507">
        <v>18</v>
      </c>
      <c r="B507" t="s">
        <v>481</v>
      </c>
      <c r="C507">
        <v>2</v>
      </c>
      <c r="D507" s="1">
        <v>45022.084027777775</v>
      </c>
      <c r="E507" s="1">
        <v>45022.168055555558</v>
      </c>
      <c r="F507" t="s">
        <v>9</v>
      </c>
      <c r="G507" t="s">
        <v>29</v>
      </c>
      <c r="H507" t="s">
        <v>620</v>
      </c>
      <c r="I507" s="2">
        <v>11.65</v>
      </c>
      <c r="J507" t="s">
        <v>32</v>
      </c>
      <c r="K507">
        <v>506</v>
      </c>
      <c r="L507" t="s">
        <v>25</v>
      </c>
      <c r="M507" t="s">
        <v>30</v>
      </c>
      <c r="Q507" s="2">
        <v>70</v>
      </c>
      <c r="R507" s="3">
        <v>45022</v>
      </c>
      <c r="S507" s="3" t="str">
        <f t="shared" si="68"/>
        <v>jueves</v>
      </c>
      <c r="T507" t="str">
        <f t="shared" si="69"/>
        <v>02:01</v>
      </c>
      <c r="U507" t="str">
        <f t="shared" si="70"/>
        <v>04:02</v>
      </c>
      <c r="V507" s="4">
        <f>W507+X507</f>
        <v>9.4444444444444456E-2</v>
      </c>
      <c r="W507" s="4">
        <v>8.4027777777777785E-2</v>
      </c>
      <c r="X507" s="4">
        <v>1.0416666666666666E-2</v>
      </c>
      <c r="Y507" s="4" t="b">
        <f t="shared" si="71"/>
        <v>1</v>
      </c>
      <c r="Z507">
        <v>5</v>
      </c>
      <c r="AA507" s="4">
        <f t="shared" si="73"/>
        <v>3.472222222222222E-3</v>
      </c>
      <c r="AB507" s="4">
        <f t="shared" si="74"/>
        <v>9.0972222222222232E-2</v>
      </c>
      <c r="AC507" t="str">
        <f t="shared" si="75"/>
        <v>COBRADO</v>
      </c>
      <c r="AD507" s="2">
        <f t="shared" si="72"/>
        <v>81.650000000000006</v>
      </c>
    </row>
    <row r="508" spans="1:30" x14ac:dyDescent="0.3">
      <c r="A508">
        <v>18</v>
      </c>
      <c r="B508" t="s">
        <v>453</v>
      </c>
      <c r="C508">
        <v>4</v>
      </c>
      <c r="D508" s="1">
        <v>45022.143055555556</v>
      </c>
      <c r="E508" s="1">
        <v>45022.1875</v>
      </c>
      <c r="F508" t="s">
        <v>18</v>
      </c>
      <c r="G508" t="s">
        <v>14</v>
      </c>
      <c r="H508" t="s">
        <v>620</v>
      </c>
      <c r="I508" s="2">
        <v>43.42</v>
      </c>
      <c r="J508" t="s">
        <v>19</v>
      </c>
      <c r="K508">
        <v>507</v>
      </c>
      <c r="L508" t="s">
        <v>37</v>
      </c>
      <c r="M508" t="s">
        <v>74</v>
      </c>
      <c r="N508" t="s">
        <v>22</v>
      </c>
      <c r="Q508" s="2">
        <v>210</v>
      </c>
      <c r="R508" s="3">
        <v>45022</v>
      </c>
      <c r="S508" s="3" t="str">
        <f t="shared" si="68"/>
        <v>jueves</v>
      </c>
      <c r="T508" t="str">
        <f t="shared" si="69"/>
        <v>03:26</v>
      </c>
      <c r="U508" t="str">
        <f t="shared" si="70"/>
        <v>04:30</v>
      </c>
      <c r="V508" s="4">
        <v>4.4444444444444453E-2</v>
      </c>
      <c r="W508" s="4">
        <f>U508-T508</f>
        <v>4.4444444444444453E-2</v>
      </c>
      <c r="X508" s="4"/>
      <c r="Y508" s="4" t="b">
        <f t="shared" si="71"/>
        <v>0</v>
      </c>
      <c r="Z508">
        <v>69</v>
      </c>
      <c r="AA508" s="4">
        <f t="shared" si="73"/>
        <v>4.791666666666667E-2</v>
      </c>
      <c r="AB508" s="4">
        <v>0</v>
      </c>
      <c r="AC508" t="str">
        <f t="shared" si="75"/>
        <v>NO COBRADO</v>
      </c>
      <c r="AD508" s="2">
        <f t="shared" si="72"/>
        <v>253.42000000000002</v>
      </c>
    </row>
    <row r="509" spans="1:30" x14ac:dyDescent="0.3">
      <c r="A509">
        <v>6</v>
      </c>
      <c r="B509" t="s">
        <v>482</v>
      </c>
      <c r="C509">
        <v>1</v>
      </c>
      <c r="D509" s="1">
        <v>45022.118055555555</v>
      </c>
      <c r="E509" s="1">
        <v>45022.274305555555</v>
      </c>
      <c r="F509" t="s">
        <v>24</v>
      </c>
      <c r="G509" t="s">
        <v>10</v>
      </c>
      <c r="H509" t="s">
        <v>620</v>
      </c>
      <c r="I509" s="2">
        <v>42.8</v>
      </c>
      <c r="J509" t="s">
        <v>11</v>
      </c>
      <c r="K509">
        <v>508</v>
      </c>
      <c r="L509" t="s">
        <v>20</v>
      </c>
      <c r="M509" t="s">
        <v>269</v>
      </c>
      <c r="Q509" s="2">
        <v>32</v>
      </c>
      <c r="R509" s="3">
        <v>45022</v>
      </c>
      <c r="S509" s="3" t="str">
        <f t="shared" si="68"/>
        <v>jueves</v>
      </c>
      <c r="T509" t="str">
        <f t="shared" si="69"/>
        <v>02:50</v>
      </c>
      <c r="U509" t="str">
        <f t="shared" si="70"/>
        <v>06:35</v>
      </c>
      <c r="V509" s="4">
        <v>0.15625000000000003</v>
      </c>
      <c r="W509" s="4">
        <f>U509-T509</f>
        <v>0.15625000000000003</v>
      </c>
      <c r="X509" s="4"/>
      <c r="Y509" s="4" t="b">
        <f t="shared" si="71"/>
        <v>0</v>
      </c>
      <c r="Z509">
        <v>34</v>
      </c>
      <c r="AA509" s="4">
        <f t="shared" si="73"/>
        <v>2.361111111111111E-2</v>
      </c>
      <c r="AB509" s="4">
        <f t="shared" si="74"/>
        <v>0.13263888888888892</v>
      </c>
      <c r="AC509" t="str">
        <f t="shared" si="75"/>
        <v>COBRADO</v>
      </c>
      <c r="AD509" s="2">
        <f t="shared" si="72"/>
        <v>74.8</v>
      </c>
    </row>
    <row r="510" spans="1:30" x14ac:dyDescent="0.3">
      <c r="A510">
        <v>5</v>
      </c>
      <c r="B510" t="s">
        <v>115</v>
      </c>
      <c r="C510">
        <v>3</v>
      </c>
      <c r="D510" s="1">
        <v>45022.133333333331</v>
      </c>
      <c r="E510" s="1">
        <v>45022.251388888886</v>
      </c>
      <c r="F510" t="s">
        <v>13</v>
      </c>
      <c r="G510" t="s">
        <v>14</v>
      </c>
      <c r="H510" t="s">
        <v>620</v>
      </c>
      <c r="I510" s="2">
        <v>16.260000000000002</v>
      </c>
      <c r="J510" t="s">
        <v>32</v>
      </c>
      <c r="K510">
        <v>509</v>
      </c>
      <c r="L510" t="s">
        <v>20</v>
      </c>
      <c r="M510" t="s">
        <v>62</v>
      </c>
      <c r="Q510" s="2">
        <v>80</v>
      </c>
      <c r="R510" s="3">
        <v>45022</v>
      </c>
      <c r="S510" s="3" t="str">
        <f t="shared" si="68"/>
        <v>jueves</v>
      </c>
      <c r="T510" t="str">
        <f t="shared" si="69"/>
        <v>03:12</v>
      </c>
      <c r="U510" t="str">
        <f t="shared" si="70"/>
        <v>06:02</v>
      </c>
      <c r="V510" s="4">
        <f>W510+X510</f>
        <v>0.12847222222222221</v>
      </c>
      <c r="W510" s="4">
        <v>0.11805555555555555</v>
      </c>
      <c r="X510" s="4">
        <v>1.0416666666666666E-2</v>
      </c>
      <c r="Y510" s="4" t="b">
        <f t="shared" si="71"/>
        <v>1</v>
      </c>
      <c r="Z510">
        <v>47</v>
      </c>
      <c r="AA510" s="4">
        <f t="shared" si="73"/>
        <v>3.2638888888888891E-2</v>
      </c>
      <c r="AB510" s="4">
        <f t="shared" si="74"/>
        <v>9.5833333333333326E-2</v>
      </c>
      <c r="AC510" t="str">
        <f t="shared" si="75"/>
        <v>COBRADO</v>
      </c>
      <c r="AD510" s="2">
        <f t="shared" si="72"/>
        <v>96.26</v>
      </c>
    </row>
    <row r="511" spans="1:30" x14ac:dyDescent="0.3">
      <c r="A511">
        <v>6</v>
      </c>
      <c r="B511" t="s">
        <v>483</v>
      </c>
      <c r="C511">
        <v>4</v>
      </c>
      <c r="D511" s="1">
        <v>45022.147222222222</v>
      </c>
      <c r="E511" s="1">
        <v>45022.189583333333</v>
      </c>
      <c r="F511" t="s">
        <v>27</v>
      </c>
      <c r="G511" t="s">
        <v>10</v>
      </c>
      <c r="H511" t="s">
        <v>620</v>
      </c>
      <c r="I511" s="2">
        <v>14.97</v>
      </c>
      <c r="J511" t="s">
        <v>19</v>
      </c>
      <c r="K511">
        <v>510</v>
      </c>
      <c r="L511" t="s">
        <v>25</v>
      </c>
      <c r="M511" t="s">
        <v>93</v>
      </c>
      <c r="Q511" s="2">
        <v>36</v>
      </c>
      <c r="R511" s="3">
        <v>45022</v>
      </c>
      <c r="S511" s="3" t="str">
        <f t="shared" si="68"/>
        <v>jueves</v>
      </c>
      <c r="T511" t="str">
        <f t="shared" si="69"/>
        <v>03:32</v>
      </c>
      <c r="U511" t="str">
        <f t="shared" si="70"/>
        <v>04:33</v>
      </c>
      <c r="V511" s="4">
        <v>4.2361111111111099E-2</v>
      </c>
      <c r="W511" s="4">
        <f>U511-T511</f>
        <v>4.2361111111111099E-2</v>
      </c>
      <c r="X511" s="4"/>
      <c r="Y511" s="4" t="b">
        <f t="shared" si="71"/>
        <v>0</v>
      </c>
      <c r="Z511">
        <v>48</v>
      </c>
      <c r="AA511" s="4">
        <f t="shared" si="73"/>
        <v>3.3333333333333333E-2</v>
      </c>
      <c r="AB511" s="4">
        <f t="shared" si="74"/>
        <v>9.0277777777777665E-3</v>
      </c>
      <c r="AC511" t="str">
        <f t="shared" si="75"/>
        <v>COBRADO</v>
      </c>
      <c r="AD511" s="2">
        <f t="shared" si="72"/>
        <v>50.97</v>
      </c>
    </row>
    <row r="512" spans="1:30" x14ac:dyDescent="0.3">
      <c r="A512">
        <v>2</v>
      </c>
      <c r="B512" t="s">
        <v>484</v>
      </c>
      <c r="C512">
        <v>1</v>
      </c>
      <c r="D512" s="1">
        <v>45022.068055555559</v>
      </c>
      <c r="E512" s="1">
        <v>45022.140972222223</v>
      </c>
      <c r="F512" t="s">
        <v>13</v>
      </c>
      <c r="G512" t="s">
        <v>10</v>
      </c>
      <c r="H512" t="s">
        <v>620</v>
      </c>
      <c r="I512" s="2">
        <v>35.950000000000003</v>
      </c>
      <c r="J512" t="s">
        <v>19</v>
      </c>
      <c r="K512">
        <v>511</v>
      </c>
      <c r="L512" t="s">
        <v>78</v>
      </c>
      <c r="M512" t="s">
        <v>222</v>
      </c>
      <c r="N512" t="s">
        <v>69</v>
      </c>
      <c r="Q512" s="2">
        <v>137</v>
      </c>
      <c r="R512" s="3">
        <v>45022</v>
      </c>
      <c r="S512" s="3" t="str">
        <f t="shared" si="68"/>
        <v>jueves</v>
      </c>
      <c r="T512" t="str">
        <f t="shared" si="69"/>
        <v>01:38</v>
      </c>
      <c r="U512" t="str">
        <f t="shared" si="70"/>
        <v>03:23</v>
      </c>
      <c r="V512" s="4">
        <v>7.2916666666666671E-2</v>
      </c>
      <c r="W512" s="4">
        <f>U512-T512</f>
        <v>7.2916666666666671E-2</v>
      </c>
      <c r="X512" s="4"/>
      <c r="Y512" s="4" t="b">
        <f t="shared" si="71"/>
        <v>0</v>
      </c>
      <c r="Z512">
        <v>38</v>
      </c>
      <c r="AA512" s="4">
        <f t="shared" si="73"/>
        <v>2.6388888888888889E-2</v>
      </c>
      <c r="AB512" s="4">
        <f t="shared" si="74"/>
        <v>4.6527777777777779E-2</v>
      </c>
      <c r="AC512" t="str">
        <f t="shared" si="75"/>
        <v>COBRADO</v>
      </c>
      <c r="AD512" s="2">
        <f t="shared" si="72"/>
        <v>172.95</v>
      </c>
    </row>
    <row r="513" spans="1:30" x14ac:dyDescent="0.3">
      <c r="A513">
        <v>2</v>
      </c>
      <c r="B513" t="s">
        <v>412</v>
      </c>
      <c r="C513">
        <v>1</v>
      </c>
      <c r="D513" s="1">
        <v>45022.054861111108</v>
      </c>
      <c r="E513" s="1">
        <v>45022.101388888892</v>
      </c>
      <c r="F513" t="s">
        <v>24</v>
      </c>
      <c r="G513" t="s">
        <v>10</v>
      </c>
      <c r="H513" t="s">
        <v>620</v>
      </c>
      <c r="I513" s="2">
        <v>37.369999999999997</v>
      </c>
      <c r="J513" t="s">
        <v>32</v>
      </c>
      <c r="K513">
        <v>512</v>
      </c>
      <c r="L513" t="s">
        <v>622</v>
      </c>
      <c r="M513" t="s">
        <v>168</v>
      </c>
      <c r="N513" t="s">
        <v>22</v>
      </c>
      <c r="Q513" s="2">
        <v>128</v>
      </c>
      <c r="R513" s="3">
        <v>45022</v>
      </c>
      <c r="S513" s="3" t="str">
        <f t="shared" si="68"/>
        <v>jueves</v>
      </c>
      <c r="T513" t="str">
        <f t="shared" si="69"/>
        <v>01:19</v>
      </c>
      <c r="U513" t="str">
        <f t="shared" si="70"/>
        <v>02:26</v>
      </c>
      <c r="V513" s="4">
        <f>W513+X513</f>
        <v>5.6944444444444443E-2</v>
      </c>
      <c r="W513" s="4">
        <v>4.6527777777777779E-2</v>
      </c>
      <c r="X513" s="4">
        <v>1.0416666666666666E-2</v>
      </c>
      <c r="Y513" s="4" t="b">
        <f t="shared" si="71"/>
        <v>1</v>
      </c>
      <c r="Z513">
        <v>59</v>
      </c>
      <c r="AA513" s="4">
        <f t="shared" si="73"/>
        <v>4.0972222222222222E-2</v>
      </c>
      <c r="AB513" s="4">
        <f t="shared" si="74"/>
        <v>1.5972222222222221E-2</v>
      </c>
      <c r="AC513" t="str">
        <f t="shared" si="75"/>
        <v>COBRADO</v>
      </c>
      <c r="AD513" s="2">
        <f t="shared" si="72"/>
        <v>165.37</v>
      </c>
    </row>
    <row r="514" spans="1:30" x14ac:dyDescent="0.3">
      <c r="A514">
        <v>8</v>
      </c>
      <c r="B514" t="s">
        <v>45</v>
      </c>
      <c r="C514">
        <v>6</v>
      </c>
      <c r="D514" s="1">
        <v>45022.061111111114</v>
      </c>
      <c r="E514" s="1">
        <v>45022.20208333333</v>
      </c>
      <c r="F514" t="s">
        <v>9</v>
      </c>
      <c r="G514" t="s">
        <v>14</v>
      </c>
      <c r="H514" t="s">
        <v>620</v>
      </c>
      <c r="I514" s="2">
        <v>22.74</v>
      </c>
      <c r="J514" t="s">
        <v>32</v>
      </c>
      <c r="K514">
        <v>513</v>
      </c>
      <c r="L514" t="s">
        <v>37</v>
      </c>
      <c r="M514" t="s">
        <v>99</v>
      </c>
      <c r="Q514" s="2">
        <v>54</v>
      </c>
      <c r="R514" s="3">
        <v>45022</v>
      </c>
      <c r="S514" s="3" t="str">
        <f t="shared" ref="S514:S577" si="79">TEXT(R514,"dddd")</f>
        <v>jueves</v>
      </c>
      <c r="T514" t="str">
        <f t="shared" ref="T514:T577" si="80">TEXT(D514,"hh:mm")</f>
        <v>01:28</v>
      </c>
      <c r="U514" t="str">
        <f t="shared" ref="U514:U577" si="81">TEXT(E514,"hh:mm")</f>
        <v>04:51</v>
      </c>
      <c r="V514" s="4">
        <f>W514+X514</f>
        <v>0.15138888888888888</v>
      </c>
      <c r="W514" s="4">
        <v>0.14097222222222222</v>
      </c>
      <c r="X514" s="4">
        <v>1.0416666666666666E-2</v>
      </c>
      <c r="Y514" s="4" t="b">
        <f t="shared" ref="Y514:Y577" si="82">IF(J514="Ocupada",TRUE,FALSE)</f>
        <v>1</v>
      </c>
      <c r="Z514">
        <v>56</v>
      </c>
      <c r="AA514" s="4">
        <f t="shared" si="73"/>
        <v>3.888888888888889E-2</v>
      </c>
      <c r="AB514" s="4">
        <f t="shared" si="74"/>
        <v>0.11249999999999999</v>
      </c>
      <c r="AC514" t="str">
        <f t="shared" si="75"/>
        <v>COBRADO</v>
      </c>
      <c r="AD514" s="2">
        <f t="shared" ref="AD514:AD577" si="83">I514+Q514</f>
        <v>76.739999999999995</v>
      </c>
    </row>
    <row r="515" spans="1:30" x14ac:dyDescent="0.3">
      <c r="A515">
        <v>18</v>
      </c>
      <c r="B515" t="s">
        <v>485</v>
      </c>
      <c r="C515">
        <v>5</v>
      </c>
      <c r="D515" s="1">
        <v>45022.054861111108</v>
      </c>
      <c r="E515" s="1">
        <v>45022.191666666666</v>
      </c>
      <c r="F515" t="s">
        <v>27</v>
      </c>
      <c r="G515" t="s">
        <v>10</v>
      </c>
      <c r="H515" t="s">
        <v>620</v>
      </c>
      <c r="I515" s="2">
        <v>38.840000000000003</v>
      </c>
      <c r="J515" t="s">
        <v>19</v>
      </c>
      <c r="K515">
        <v>514</v>
      </c>
      <c r="L515" t="s">
        <v>61</v>
      </c>
      <c r="M515" t="s">
        <v>177</v>
      </c>
      <c r="N515" t="s">
        <v>39</v>
      </c>
      <c r="O515" t="s">
        <v>66</v>
      </c>
      <c r="P515" t="s">
        <v>67</v>
      </c>
      <c r="Q515" s="2">
        <v>174</v>
      </c>
      <c r="R515" s="3">
        <v>45022</v>
      </c>
      <c r="S515" s="3" t="str">
        <f t="shared" si="79"/>
        <v>jueves</v>
      </c>
      <c r="T515" t="str">
        <f t="shared" si="80"/>
        <v>01:19</v>
      </c>
      <c r="U515" t="str">
        <f t="shared" si="81"/>
        <v>04:36</v>
      </c>
      <c r="V515" s="4">
        <v>0.13680555555555557</v>
      </c>
      <c r="W515" s="4">
        <f>U515-T515</f>
        <v>0.13680555555555557</v>
      </c>
      <c r="X515" s="4"/>
      <c r="Y515" s="4" t="b">
        <f t="shared" si="82"/>
        <v>0</v>
      </c>
      <c r="Z515">
        <v>112</v>
      </c>
      <c r="AA515" s="4">
        <f t="shared" ref="AA515:AA578" si="84">Z515/1440</f>
        <v>7.7777777777777779E-2</v>
      </c>
      <c r="AB515" s="4">
        <f t="shared" ref="AB515:AB578" si="85">V515-AA515</f>
        <v>5.902777777777779E-2</v>
      </c>
      <c r="AC515" t="str">
        <f t="shared" ref="AC515:AC578" si="86">IF(AB515=0,"NO COBRADO","COBRADO")</f>
        <v>COBRADO</v>
      </c>
      <c r="AD515" s="2">
        <f t="shared" si="83"/>
        <v>212.84</v>
      </c>
    </row>
    <row r="516" spans="1:30" x14ac:dyDescent="0.3">
      <c r="A516">
        <v>19</v>
      </c>
      <c r="B516" t="s">
        <v>359</v>
      </c>
      <c r="C516">
        <v>2</v>
      </c>
      <c r="D516" s="1">
        <v>45022.040277777778</v>
      </c>
      <c r="E516" s="1">
        <v>45022.085416666669</v>
      </c>
      <c r="F516" t="s">
        <v>18</v>
      </c>
      <c r="G516" t="s">
        <v>10</v>
      </c>
      <c r="H516" t="s">
        <v>620</v>
      </c>
      <c r="I516" s="2">
        <v>43.79</v>
      </c>
      <c r="J516" t="s">
        <v>32</v>
      </c>
      <c r="K516">
        <v>515</v>
      </c>
      <c r="L516" t="s">
        <v>61</v>
      </c>
      <c r="M516" t="s">
        <v>99</v>
      </c>
      <c r="Q516" s="2">
        <v>18</v>
      </c>
      <c r="R516" s="3">
        <v>45022</v>
      </c>
      <c r="S516" s="3" t="str">
        <f t="shared" si="79"/>
        <v>jueves</v>
      </c>
      <c r="T516" t="str">
        <f t="shared" si="80"/>
        <v>00:58</v>
      </c>
      <c r="U516" t="str">
        <f t="shared" si="81"/>
        <v>02:03</v>
      </c>
      <c r="V516" s="4">
        <f>W516+X516</f>
        <v>5.5555555555555552E-2</v>
      </c>
      <c r="W516" s="4">
        <v>4.5138888888888888E-2</v>
      </c>
      <c r="X516" s="4">
        <v>1.0416666666666666E-2</v>
      </c>
      <c r="Y516" s="4" t="b">
        <f t="shared" si="82"/>
        <v>1</v>
      </c>
      <c r="Z516">
        <v>13</v>
      </c>
      <c r="AA516" s="4">
        <f t="shared" si="84"/>
        <v>9.0277777777777769E-3</v>
      </c>
      <c r="AB516" s="4">
        <f t="shared" si="85"/>
        <v>4.6527777777777779E-2</v>
      </c>
      <c r="AC516" t="str">
        <f t="shared" si="86"/>
        <v>COBRADO</v>
      </c>
      <c r="AD516" s="2">
        <f t="shared" si="83"/>
        <v>61.79</v>
      </c>
    </row>
    <row r="517" spans="1:30" x14ac:dyDescent="0.3">
      <c r="A517">
        <v>7</v>
      </c>
      <c r="B517" t="s">
        <v>486</v>
      </c>
      <c r="C517">
        <v>2</v>
      </c>
      <c r="D517" s="1">
        <v>45022.163194444445</v>
      </c>
      <c r="E517" s="1">
        <v>45022.207638888889</v>
      </c>
      <c r="F517" t="s">
        <v>27</v>
      </c>
      <c r="G517" t="s">
        <v>10</v>
      </c>
      <c r="H517" t="s">
        <v>620</v>
      </c>
      <c r="I517" s="2">
        <v>20.85</v>
      </c>
      <c r="J517" t="s">
        <v>11</v>
      </c>
      <c r="K517">
        <v>516</v>
      </c>
      <c r="L517" t="s">
        <v>25</v>
      </c>
      <c r="M517" t="s">
        <v>134</v>
      </c>
      <c r="N517" t="s">
        <v>49</v>
      </c>
      <c r="O517" t="s">
        <v>66</v>
      </c>
      <c r="Q517" s="2">
        <v>146</v>
      </c>
      <c r="R517" s="3">
        <v>45022</v>
      </c>
      <c r="S517" s="3" t="str">
        <f t="shared" si="79"/>
        <v>jueves</v>
      </c>
      <c r="T517" t="str">
        <f t="shared" si="80"/>
        <v>03:55</v>
      </c>
      <c r="U517" t="str">
        <f t="shared" si="81"/>
        <v>04:59</v>
      </c>
      <c r="V517" s="4">
        <v>4.4444444444444453E-2</v>
      </c>
      <c r="W517" s="4">
        <f>U517-T517</f>
        <v>4.4444444444444453E-2</v>
      </c>
      <c r="X517" s="4"/>
      <c r="Y517" s="4" t="b">
        <f t="shared" si="82"/>
        <v>0</v>
      </c>
      <c r="Z517">
        <v>97</v>
      </c>
      <c r="AA517" s="4">
        <f t="shared" si="84"/>
        <v>6.7361111111111108E-2</v>
      </c>
      <c r="AB517" s="4">
        <v>0</v>
      </c>
      <c r="AC517" t="str">
        <f t="shared" si="86"/>
        <v>NO COBRADO</v>
      </c>
      <c r="AD517" s="2">
        <f t="shared" si="83"/>
        <v>166.85</v>
      </c>
    </row>
    <row r="518" spans="1:30" x14ac:dyDescent="0.3">
      <c r="A518">
        <v>4</v>
      </c>
      <c r="B518" t="s">
        <v>402</v>
      </c>
      <c r="C518">
        <v>5</v>
      </c>
      <c r="D518" s="1">
        <v>45022.065972222219</v>
      </c>
      <c r="E518" s="1">
        <v>45022.229166666664</v>
      </c>
      <c r="F518" t="s">
        <v>27</v>
      </c>
      <c r="G518" t="s">
        <v>10</v>
      </c>
      <c r="H518" t="s">
        <v>15</v>
      </c>
      <c r="I518" s="2">
        <v>23.92</v>
      </c>
      <c r="J518" t="s">
        <v>11</v>
      </c>
      <c r="K518">
        <v>517</v>
      </c>
      <c r="L518" t="s">
        <v>55</v>
      </c>
      <c r="M518" t="s">
        <v>180</v>
      </c>
      <c r="N518" t="s">
        <v>39</v>
      </c>
      <c r="O518" t="s">
        <v>103</v>
      </c>
      <c r="Q518" s="2">
        <v>103</v>
      </c>
      <c r="R518" s="3">
        <v>45022</v>
      </c>
      <c r="S518" s="3" t="str">
        <f t="shared" si="79"/>
        <v>jueves</v>
      </c>
      <c r="T518" t="str">
        <f t="shared" si="80"/>
        <v>01:35</v>
      </c>
      <c r="U518" t="str">
        <f t="shared" si="81"/>
        <v>05:30</v>
      </c>
      <c r="V518" s="4">
        <v>0.16319444444444442</v>
      </c>
      <c r="W518" s="4">
        <f>U518-T518</f>
        <v>0.16319444444444442</v>
      </c>
      <c r="X518" s="4"/>
      <c r="Y518" s="4" t="b">
        <f t="shared" si="82"/>
        <v>0</v>
      </c>
      <c r="Z518">
        <v>65</v>
      </c>
      <c r="AA518" s="4">
        <f t="shared" si="84"/>
        <v>4.5138888888888888E-2</v>
      </c>
      <c r="AB518" s="4">
        <f t="shared" si="85"/>
        <v>0.11805555555555552</v>
      </c>
      <c r="AC518" t="str">
        <f t="shared" si="86"/>
        <v>COBRADO</v>
      </c>
      <c r="AD518" s="2">
        <f t="shared" si="83"/>
        <v>126.92</v>
      </c>
    </row>
    <row r="519" spans="1:30" x14ac:dyDescent="0.3">
      <c r="A519">
        <v>5</v>
      </c>
      <c r="B519" t="s">
        <v>185</v>
      </c>
      <c r="C519">
        <v>6</v>
      </c>
      <c r="D519" s="1">
        <v>45022.088888888888</v>
      </c>
      <c r="E519" s="1">
        <v>45022.251388888886</v>
      </c>
      <c r="F519" t="s">
        <v>27</v>
      </c>
      <c r="G519" t="s">
        <v>14</v>
      </c>
      <c r="H519" t="s">
        <v>620</v>
      </c>
      <c r="I519" s="2">
        <v>18.48</v>
      </c>
      <c r="J519" t="s">
        <v>32</v>
      </c>
      <c r="K519">
        <v>518</v>
      </c>
      <c r="L519" t="s">
        <v>16</v>
      </c>
      <c r="M519" t="s">
        <v>283</v>
      </c>
      <c r="N519" t="s">
        <v>103</v>
      </c>
      <c r="Q519" s="2">
        <v>77</v>
      </c>
      <c r="R519" s="3">
        <v>45022</v>
      </c>
      <c r="S519" s="3" t="str">
        <f t="shared" si="79"/>
        <v>jueves</v>
      </c>
      <c r="T519" t="str">
        <f t="shared" si="80"/>
        <v>02:08</v>
      </c>
      <c r="U519" t="str">
        <f t="shared" si="81"/>
        <v>06:02</v>
      </c>
      <c r="V519" s="4">
        <f>W519+X519</f>
        <v>0.17291666666666664</v>
      </c>
      <c r="W519" s="4">
        <v>0.16249999999999998</v>
      </c>
      <c r="X519" s="4">
        <v>1.0416666666666666E-2</v>
      </c>
      <c r="Y519" s="4" t="b">
        <f t="shared" si="82"/>
        <v>1</v>
      </c>
      <c r="Z519">
        <v>53</v>
      </c>
      <c r="AA519" s="4">
        <f t="shared" si="84"/>
        <v>3.6805555555555557E-2</v>
      </c>
      <c r="AB519" s="4">
        <f t="shared" si="85"/>
        <v>0.13611111111111107</v>
      </c>
      <c r="AC519" t="str">
        <f t="shared" si="86"/>
        <v>COBRADO</v>
      </c>
      <c r="AD519" s="2">
        <f t="shared" si="83"/>
        <v>95.48</v>
      </c>
    </row>
    <row r="520" spans="1:30" x14ac:dyDescent="0.3">
      <c r="A520">
        <v>6</v>
      </c>
      <c r="B520" t="s">
        <v>487</v>
      </c>
      <c r="C520">
        <v>2</v>
      </c>
      <c r="D520" s="1">
        <v>45022.033333333333</v>
      </c>
      <c r="E520" s="1">
        <v>45022.15902777778</v>
      </c>
      <c r="F520" t="s">
        <v>24</v>
      </c>
      <c r="G520" t="s">
        <v>10</v>
      </c>
      <c r="H520" t="s">
        <v>620</v>
      </c>
      <c r="I520" s="2">
        <v>34.590000000000003</v>
      </c>
      <c r="J520" t="s">
        <v>19</v>
      </c>
      <c r="K520">
        <v>519</v>
      </c>
      <c r="L520" t="s">
        <v>25</v>
      </c>
      <c r="M520" t="s">
        <v>128</v>
      </c>
      <c r="N520" t="s">
        <v>58</v>
      </c>
      <c r="O520" t="s">
        <v>103</v>
      </c>
      <c r="Q520" s="2">
        <v>245</v>
      </c>
      <c r="R520" s="3">
        <v>45022</v>
      </c>
      <c r="S520" s="3" t="str">
        <f t="shared" si="79"/>
        <v>jueves</v>
      </c>
      <c r="T520" t="str">
        <f t="shared" si="80"/>
        <v>00:48</v>
      </c>
      <c r="U520" t="str">
        <f t="shared" si="81"/>
        <v>03:49</v>
      </c>
      <c r="V520" s="4">
        <v>0.12569444444444444</v>
      </c>
      <c r="W520" s="4">
        <f>U520-T520</f>
        <v>0.12569444444444444</v>
      </c>
      <c r="X520" s="4"/>
      <c r="Y520" s="4" t="b">
        <f t="shared" si="82"/>
        <v>0</v>
      </c>
      <c r="Z520">
        <v>156</v>
      </c>
      <c r="AA520" s="4">
        <f t="shared" si="84"/>
        <v>0.10833333333333334</v>
      </c>
      <c r="AB520" s="4">
        <f t="shared" si="85"/>
        <v>1.7361111111111105E-2</v>
      </c>
      <c r="AC520" t="str">
        <f t="shared" si="86"/>
        <v>COBRADO</v>
      </c>
      <c r="AD520" s="2">
        <f t="shared" si="83"/>
        <v>279.59000000000003</v>
      </c>
    </row>
    <row r="521" spans="1:30" x14ac:dyDescent="0.3">
      <c r="A521">
        <v>4</v>
      </c>
      <c r="B521" t="s">
        <v>488</v>
      </c>
      <c r="C521">
        <v>4</v>
      </c>
      <c r="D521" s="1">
        <v>45022.149305555555</v>
      </c>
      <c r="E521" s="1">
        <v>45022.265972222223</v>
      </c>
      <c r="F521" t="s">
        <v>27</v>
      </c>
      <c r="G521" t="s">
        <v>29</v>
      </c>
      <c r="H521" t="s">
        <v>620</v>
      </c>
      <c r="I521" s="2">
        <v>43.99</v>
      </c>
      <c r="J521" t="s">
        <v>19</v>
      </c>
      <c r="K521">
        <v>520</v>
      </c>
      <c r="L521" t="s">
        <v>16</v>
      </c>
      <c r="M521" t="s">
        <v>46</v>
      </c>
      <c r="N521" t="s">
        <v>69</v>
      </c>
      <c r="O521" t="s">
        <v>21</v>
      </c>
      <c r="P521" t="s">
        <v>109</v>
      </c>
      <c r="Q521" s="2">
        <v>280</v>
      </c>
      <c r="R521" s="3">
        <v>45022</v>
      </c>
      <c r="S521" s="3" t="str">
        <f t="shared" si="79"/>
        <v>jueves</v>
      </c>
      <c r="T521" t="str">
        <f t="shared" si="80"/>
        <v>03:35</v>
      </c>
      <c r="U521" t="str">
        <f t="shared" si="81"/>
        <v>06:23</v>
      </c>
      <c r="V521" s="4">
        <v>0.11666666666666667</v>
      </c>
      <c r="W521" s="4">
        <f>U521-T521</f>
        <v>0.11666666666666667</v>
      </c>
      <c r="X521" s="4"/>
      <c r="Y521" s="4" t="b">
        <f t="shared" si="82"/>
        <v>0</v>
      </c>
      <c r="Z521">
        <v>121</v>
      </c>
      <c r="AA521" s="4">
        <f t="shared" si="84"/>
        <v>8.4027777777777785E-2</v>
      </c>
      <c r="AB521" s="4">
        <f t="shared" si="85"/>
        <v>3.2638888888888884E-2</v>
      </c>
      <c r="AC521" t="str">
        <f t="shared" si="86"/>
        <v>COBRADO</v>
      </c>
      <c r="AD521" s="2">
        <f t="shared" si="83"/>
        <v>323.99</v>
      </c>
    </row>
    <row r="522" spans="1:30" x14ac:dyDescent="0.3">
      <c r="A522">
        <v>18</v>
      </c>
      <c r="B522" t="s">
        <v>489</v>
      </c>
      <c r="C522">
        <v>2</v>
      </c>
      <c r="D522" s="1">
        <v>45022.029861111114</v>
      </c>
      <c r="E522" s="1">
        <v>45022.120833333334</v>
      </c>
      <c r="F522" t="s">
        <v>27</v>
      </c>
      <c r="G522" t="s">
        <v>10</v>
      </c>
      <c r="H522" t="s">
        <v>620</v>
      </c>
      <c r="I522" s="2">
        <v>15.18</v>
      </c>
      <c r="J522" t="s">
        <v>19</v>
      </c>
      <c r="K522">
        <v>521</v>
      </c>
      <c r="L522" t="s">
        <v>37</v>
      </c>
      <c r="M522" t="s">
        <v>144</v>
      </c>
      <c r="N522" t="s">
        <v>70</v>
      </c>
      <c r="O522" t="s">
        <v>69</v>
      </c>
      <c r="Q522" s="2">
        <v>210</v>
      </c>
      <c r="R522" s="3">
        <v>45022</v>
      </c>
      <c r="S522" s="3" t="str">
        <f t="shared" si="79"/>
        <v>jueves</v>
      </c>
      <c r="T522" t="str">
        <f t="shared" si="80"/>
        <v>00:43</v>
      </c>
      <c r="U522" t="str">
        <f t="shared" si="81"/>
        <v>02:54</v>
      </c>
      <c r="V522" s="4">
        <v>9.0972222222222218E-2</v>
      </c>
      <c r="W522" s="4">
        <f>U522-T522</f>
        <v>9.0972222222222218E-2</v>
      </c>
      <c r="X522" s="4"/>
      <c r="Y522" s="4" t="b">
        <f t="shared" si="82"/>
        <v>0</v>
      </c>
      <c r="Z522">
        <v>91</v>
      </c>
      <c r="AA522" s="4">
        <f t="shared" si="84"/>
        <v>6.3194444444444442E-2</v>
      </c>
      <c r="AB522" s="4">
        <f t="shared" si="85"/>
        <v>2.7777777777777776E-2</v>
      </c>
      <c r="AC522" t="str">
        <f t="shared" si="86"/>
        <v>COBRADO</v>
      </c>
      <c r="AD522" s="2">
        <f t="shared" si="83"/>
        <v>225.18</v>
      </c>
    </row>
    <row r="523" spans="1:30" x14ac:dyDescent="0.3">
      <c r="A523">
        <v>2</v>
      </c>
      <c r="B523" t="s">
        <v>36</v>
      </c>
      <c r="C523">
        <v>5</v>
      </c>
      <c r="D523" s="1">
        <v>45022.068055555559</v>
      </c>
      <c r="E523" s="1">
        <v>45022.18472222222</v>
      </c>
      <c r="F523" t="s">
        <v>27</v>
      </c>
      <c r="G523" t="s">
        <v>10</v>
      </c>
      <c r="H523" t="s">
        <v>15</v>
      </c>
      <c r="I523" s="2">
        <v>35.35</v>
      </c>
      <c r="J523" t="s">
        <v>19</v>
      </c>
      <c r="K523">
        <v>522</v>
      </c>
      <c r="L523" t="s">
        <v>41</v>
      </c>
      <c r="M523" t="s">
        <v>53</v>
      </c>
      <c r="Q523" s="2">
        <v>84</v>
      </c>
      <c r="R523" s="3">
        <v>45022</v>
      </c>
      <c r="S523" s="3" t="str">
        <f t="shared" si="79"/>
        <v>jueves</v>
      </c>
      <c r="T523" t="str">
        <f t="shared" si="80"/>
        <v>01:38</v>
      </c>
      <c r="U523" t="str">
        <f t="shared" si="81"/>
        <v>04:26</v>
      </c>
      <c r="V523" s="4">
        <v>0.11666666666666668</v>
      </c>
      <c r="W523" s="4">
        <f>U523-T523</f>
        <v>0.11666666666666668</v>
      </c>
      <c r="X523" s="4"/>
      <c r="Y523" s="4" t="b">
        <f t="shared" si="82"/>
        <v>0</v>
      </c>
      <c r="Z523">
        <v>47</v>
      </c>
      <c r="AA523" s="4">
        <f t="shared" si="84"/>
        <v>3.2638888888888891E-2</v>
      </c>
      <c r="AB523" s="4">
        <f t="shared" si="85"/>
        <v>8.4027777777777785E-2</v>
      </c>
      <c r="AC523" t="str">
        <f t="shared" si="86"/>
        <v>COBRADO</v>
      </c>
      <c r="AD523" s="2">
        <f t="shared" si="83"/>
        <v>119.35</v>
      </c>
    </row>
    <row r="524" spans="1:30" x14ac:dyDescent="0.3">
      <c r="A524">
        <v>4</v>
      </c>
      <c r="B524" t="s">
        <v>490</v>
      </c>
      <c r="C524">
        <v>3</v>
      </c>
      <c r="D524" s="1">
        <v>45022.068749999999</v>
      </c>
      <c r="E524" s="1">
        <v>45022.195833333331</v>
      </c>
      <c r="F524" t="s">
        <v>24</v>
      </c>
      <c r="G524" t="s">
        <v>10</v>
      </c>
      <c r="H524" t="s">
        <v>620</v>
      </c>
      <c r="I524" s="2">
        <v>45.41</v>
      </c>
      <c r="J524" t="s">
        <v>32</v>
      </c>
      <c r="K524">
        <v>523</v>
      </c>
      <c r="L524" t="s">
        <v>78</v>
      </c>
      <c r="M524" t="s">
        <v>128</v>
      </c>
      <c r="Q524" s="2">
        <v>81</v>
      </c>
      <c r="R524" s="3">
        <v>45022</v>
      </c>
      <c r="S524" s="3" t="str">
        <f t="shared" si="79"/>
        <v>jueves</v>
      </c>
      <c r="T524" t="str">
        <f t="shared" si="80"/>
        <v>01:39</v>
      </c>
      <c r="U524" t="str">
        <f t="shared" si="81"/>
        <v>04:42</v>
      </c>
      <c r="V524" s="4">
        <f>W524+X524</f>
        <v>0.13749999999999998</v>
      </c>
      <c r="W524" s="4">
        <v>0.12708333333333333</v>
      </c>
      <c r="X524" s="4">
        <v>1.0416666666666666E-2</v>
      </c>
      <c r="Y524" s="4" t="b">
        <f t="shared" si="82"/>
        <v>1</v>
      </c>
      <c r="Z524">
        <v>51</v>
      </c>
      <c r="AA524" s="4">
        <f t="shared" si="84"/>
        <v>3.5416666666666666E-2</v>
      </c>
      <c r="AB524" s="4">
        <f t="shared" si="85"/>
        <v>0.10208333333333332</v>
      </c>
      <c r="AC524" t="str">
        <f t="shared" si="86"/>
        <v>COBRADO</v>
      </c>
      <c r="AD524" s="2">
        <f t="shared" si="83"/>
        <v>126.41</v>
      </c>
    </row>
    <row r="525" spans="1:30" x14ac:dyDescent="0.3">
      <c r="A525">
        <v>16</v>
      </c>
      <c r="B525" t="s">
        <v>491</v>
      </c>
      <c r="C525">
        <v>4</v>
      </c>
      <c r="D525" s="1">
        <v>45022.002083333333</v>
      </c>
      <c r="E525" s="1">
        <v>45022.105555555558</v>
      </c>
      <c r="F525" t="s">
        <v>9</v>
      </c>
      <c r="G525" t="s">
        <v>10</v>
      </c>
      <c r="H525" t="s">
        <v>620</v>
      </c>
      <c r="I525" s="2">
        <v>26.91</v>
      </c>
      <c r="J525" t="s">
        <v>32</v>
      </c>
      <c r="K525">
        <v>524</v>
      </c>
      <c r="L525" t="s">
        <v>623</v>
      </c>
      <c r="M525" t="s">
        <v>225</v>
      </c>
      <c r="N525" t="s">
        <v>84</v>
      </c>
      <c r="Q525" s="2">
        <v>76</v>
      </c>
      <c r="R525" s="3">
        <v>45022</v>
      </c>
      <c r="S525" s="3" t="str">
        <f t="shared" si="79"/>
        <v>jueves</v>
      </c>
      <c r="T525" t="str">
        <f t="shared" si="80"/>
        <v>00:03</v>
      </c>
      <c r="U525" t="str">
        <f t="shared" si="81"/>
        <v>02:32</v>
      </c>
      <c r="V525" s="4">
        <f>W525+X525</f>
        <v>0.11388888888888889</v>
      </c>
      <c r="W525" s="4">
        <v>0.10347222222222222</v>
      </c>
      <c r="X525" s="4">
        <v>1.0416666666666666E-2</v>
      </c>
      <c r="Y525" s="4" t="b">
        <f t="shared" si="82"/>
        <v>1</v>
      </c>
      <c r="Z525">
        <v>61</v>
      </c>
      <c r="AA525" s="4">
        <f t="shared" si="84"/>
        <v>4.2361111111111113E-2</v>
      </c>
      <c r="AB525" s="4">
        <f t="shared" si="85"/>
        <v>7.1527777777777773E-2</v>
      </c>
      <c r="AC525" t="str">
        <f t="shared" si="86"/>
        <v>COBRADO</v>
      </c>
      <c r="AD525" s="2">
        <f t="shared" si="83"/>
        <v>102.91</v>
      </c>
    </row>
    <row r="526" spans="1:30" x14ac:dyDescent="0.3">
      <c r="A526">
        <v>16</v>
      </c>
      <c r="B526" t="s">
        <v>249</v>
      </c>
      <c r="C526">
        <v>3</v>
      </c>
      <c r="D526" s="1">
        <v>45022.143750000003</v>
      </c>
      <c r="E526" s="1">
        <v>45022.301388888889</v>
      </c>
      <c r="F526" t="s">
        <v>9</v>
      </c>
      <c r="G526" t="s">
        <v>10</v>
      </c>
      <c r="H526" t="s">
        <v>620</v>
      </c>
      <c r="I526" s="2">
        <v>32.869999999999997</v>
      </c>
      <c r="J526" t="s">
        <v>32</v>
      </c>
      <c r="K526">
        <v>525</v>
      </c>
      <c r="L526" t="s">
        <v>33</v>
      </c>
      <c r="M526" t="s">
        <v>222</v>
      </c>
      <c r="N526" t="s">
        <v>44</v>
      </c>
      <c r="O526" t="s">
        <v>21</v>
      </c>
      <c r="Q526" s="2">
        <v>197</v>
      </c>
      <c r="R526" s="3">
        <v>45022</v>
      </c>
      <c r="S526" s="3" t="str">
        <f t="shared" si="79"/>
        <v>jueves</v>
      </c>
      <c r="T526" t="str">
        <f t="shared" si="80"/>
        <v>03:27</v>
      </c>
      <c r="U526" t="str">
        <f t="shared" si="81"/>
        <v>07:14</v>
      </c>
      <c r="V526" s="4">
        <f>W526+X526</f>
        <v>0.16805555555555554</v>
      </c>
      <c r="W526" s="4">
        <v>0.15763888888888888</v>
      </c>
      <c r="X526" s="4">
        <v>1.0416666666666666E-2</v>
      </c>
      <c r="Y526" s="4" t="b">
        <f t="shared" si="82"/>
        <v>1</v>
      </c>
      <c r="Z526">
        <v>77</v>
      </c>
      <c r="AA526" s="4">
        <f t="shared" si="84"/>
        <v>5.347222222222222E-2</v>
      </c>
      <c r="AB526" s="4">
        <f t="shared" si="85"/>
        <v>0.11458333333333331</v>
      </c>
      <c r="AC526" t="str">
        <f t="shared" si="86"/>
        <v>COBRADO</v>
      </c>
      <c r="AD526" s="2">
        <f t="shared" si="83"/>
        <v>229.87</v>
      </c>
    </row>
    <row r="527" spans="1:30" x14ac:dyDescent="0.3">
      <c r="A527">
        <v>4</v>
      </c>
      <c r="B527" t="s">
        <v>492</v>
      </c>
      <c r="C527">
        <v>6</v>
      </c>
      <c r="D527" s="1">
        <v>45022.155555555553</v>
      </c>
      <c r="E527" s="1">
        <v>45022.236805555556</v>
      </c>
      <c r="F527" t="s">
        <v>27</v>
      </c>
      <c r="G527" t="s">
        <v>29</v>
      </c>
      <c r="H527" t="s">
        <v>621</v>
      </c>
      <c r="I527" s="2">
        <v>43.02</v>
      </c>
      <c r="J527" t="s">
        <v>19</v>
      </c>
      <c r="K527">
        <v>526</v>
      </c>
      <c r="L527" t="s">
        <v>37</v>
      </c>
      <c r="M527" t="s">
        <v>283</v>
      </c>
      <c r="Q527" s="2">
        <v>33</v>
      </c>
      <c r="R527" s="3">
        <v>45022</v>
      </c>
      <c r="S527" s="3" t="str">
        <f t="shared" si="79"/>
        <v>jueves</v>
      </c>
      <c r="T527" t="str">
        <f t="shared" si="80"/>
        <v>03:44</v>
      </c>
      <c r="U527" t="str">
        <f t="shared" si="81"/>
        <v>05:41</v>
      </c>
      <c r="V527" s="4">
        <v>8.1249999999999989E-2</v>
      </c>
      <c r="W527" s="4">
        <f>U527-T527</f>
        <v>8.1249999999999989E-2</v>
      </c>
      <c r="X527" s="4"/>
      <c r="Y527" s="4" t="b">
        <f t="shared" si="82"/>
        <v>0</v>
      </c>
      <c r="Z527">
        <v>22</v>
      </c>
      <c r="AA527" s="4">
        <f t="shared" si="84"/>
        <v>1.5277777777777777E-2</v>
      </c>
      <c r="AB527" s="4">
        <f t="shared" si="85"/>
        <v>6.597222222222221E-2</v>
      </c>
      <c r="AC527" t="str">
        <f t="shared" si="86"/>
        <v>COBRADO</v>
      </c>
      <c r="AD527" s="2">
        <f t="shared" si="83"/>
        <v>76.02000000000001</v>
      </c>
    </row>
    <row r="528" spans="1:30" x14ac:dyDescent="0.3">
      <c r="A528">
        <v>19</v>
      </c>
      <c r="B528" t="s">
        <v>493</v>
      </c>
      <c r="C528">
        <v>4</v>
      </c>
      <c r="D528" s="1">
        <v>45022.15347222222</v>
      </c>
      <c r="E528" s="1">
        <v>45022.246527777781</v>
      </c>
      <c r="F528" t="s">
        <v>13</v>
      </c>
      <c r="G528" t="s">
        <v>14</v>
      </c>
      <c r="H528" t="s">
        <v>15</v>
      </c>
      <c r="I528" s="2">
        <v>22.95</v>
      </c>
      <c r="J528" t="s">
        <v>32</v>
      </c>
      <c r="K528">
        <v>527</v>
      </c>
      <c r="L528" t="s">
        <v>622</v>
      </c>
      <c r="M528" t="s">
        <v>128</v>
      </c>
      <c r="Q528" s="2">
        <v>54</v>
      </c>
      <c r="R528" s="3">
        <v>45022</v>
      </c>
      <c r="S528" s="3" t="str">
        <f t="shared" si="79"/>
        <v>jueves</v>
      </c>
      <c r="T528" t="str">
        <f t="shared" si="80"/>
        <v>03:41</v>
      </c>
      <c r="U528" t="str">
        <f t="shared" si="81"/>
        <v>05:55</v>
      </c>
      <c r="V528" s="4">
        <f>W528+X528</f>
        <v>0.10347222222222223</v>
      </c>
      <c r="W528" s="4">
        <v>9.3055555555555558E-2</v>
      </c>
      <c r="X528" s="4">
        <v>1.0416666666666666E-2</v>
      </c>
      <c r="Y528" s="4" t="b">
        <f t="shared" si="82"/>
        <v>1</v>
      </c>
      <c r="Z528">
        <v>31</v>
      </c>
      <c r="AA528" s="4">
        <f t="shared" si="84"/>
        <v>2.1527777777777778E-2</v>
      </c>
      <c r="AB528" s="4">
        <f t="shared" si="85"/>
        <v>8.1944444444444459E-2</v>
      </c>
      <c r="AC528" t="str">
        <f t="shared" si="86"/>
        <v>COBRADO</v>
      </c>
      <c r="AD528" s="2">
        <f t="shared" si="83"/>
        <v>76.95</v>
      </c>
    </row>
    <row r="529" spans="1:30" x14ac:dyDescent="0.3">
      <c r="A529">
        <v>14</v>
      </c>
      <c r="B529" t="s">
        <v>494</v>
      </c>
      <c r="C529">
        <v>2</v>
      </c>
      <c r="D529" s="1">
        <v>45022.074305555558</v>
      </c>
      <c r="E529" s="1">
        <v>45022.158333333333</v>
      </c>
      <c r="F529" t="s">
        <v>18</v>
      </c>
      <c r="G529" t="s">
        <v>10</v>
      </c>
      <c r="H529" t="s">
        <v>621</v>
      </c>
      <c r="I529" s="2">
        <v>15.62</v>
      </c>
      <c r="J529" t="s">
        <v>11</v>
      </c>
      <c r="K529">
        <v>528</v>
      </c>
      <c r="L529" t="s">
        <v>37</v>
      </c>
      <c r="M529" t="s">
        <v>168</v>
      </c>
      <c r="N529" t="s">
        <v>58</v>
      </c>
      <c r="O529" t="s">
        <v>56</v>
      </c>
      <c r="Q529" s="2">
        <v>78</v>
      </c>
      <c r="R529" s="3">
        <v>45022</v>
      </c>
      <c r="S529" s="3" t="str">
        <f t="shared" si="79"/>
        <v>jueves</v>
      </c>
      <c r="T529" t="str">
        <f t="shared" si="80"/>
        <v>01:47</v>
      </c>
      <c r="U529" t="str">
        <f t="shared" si="81"/>
        <v>03:48</v>
      </c>
      <c r="V529" s="4">
        <v>8.4027777777777771E-2</v>
      </c>
      <c r="W529" s="4">
        <f>U529-T529</f>
        <v>8.4027777777777771E-2</v>
      </c>
      <c r="X529" s="4"/>
      <c r="Y529" s="4" t="b">
        <f t="shared" si="82"/>
        <v>0</v>
      </c>
      <c r="Z529">
        <v>121</v>
      </c>
      <c r="AA529" s="4">
        <f t="shared" si="84"/>
        <v>8.4027777777777785E-2</v>
      </c>
      <c r="AB529" s="4">
        <f t="shared" si="85"/>
        <v>0</v>
      </c>
      <c r="AC529" t="str">
        <f t="shared" si="86"/>
        <v>NO COBRADO</v>
      </c>
      <c r="AD529" s="2">
        <f t="shared" si="83"/>
        <v>93.62</v>
      </c>
    </row>
    <row r="530" spans="1:30" x14ac:dyDescent="0.3">
      <c r="A530">
        <v>1</v>
      </c>
      <c r="B530" t="s">
        <v>495</v>
      </c>
      <c r="C530">
        <v>2</v>
      </c>
      <c r="D530" s="1">
        <v>45022.081944444442</v>
      </c>
      <c r="E530" s="1">
        <v>45022.195833333331</v>
      </c>
      <c r="F530" t="s">
        <v>9</v>
      </c>
      <c r="G530" t="s">
        <v>10</v>
      </c>
      <c r="H530" t="s">
        <v>620</v>
      </c>
      <c r="I530" s="2">
        <v>25.91</v>
      </c>
      <c r="J530" t="s">
        <v>32</v>
      </c>
      <c r="K530">
        <v>529</v>
      </c>
      <c r="L530" t="s">
        <v>622</v>
      </c>
      <c r="M530" t="s">
        <v>74</v>
      </c>
      <c r="N530" t="s">
        <v>22</v>
      </c>
      <c r="O530" t="s">
        <v>49</v>
      </c>
      <c r="P530" t="s">
        <v>35</v>
      </c>
      <c r="Q530" s="2">
        <v>208</v>
      </c>
      <c r="R530" s="3">
        <v>45022</v>
      </c>
      <c r="S530" s="3" t="str">
        <f t="shared" si="79"/>
        <v>jueves</v>
      </c>
      <c r="T530" t="str">
        <f t="shared" si="80"/>
        <v>01:58</v>
      </c>
      <c r="U530" t="str">
        <f t="shared" si="81"/>
        <v>04:42</v>
      </c>
      <c r="V530" s="4">
        <f>W530+X530</f>
        <v>0.12430555555555556</v>
      </c>
      <c r="W530" s="4">
        <v>0.11388888888888889</v>
      </c>
      <c r="X530" s="4">
        <v>1.0416666666666666E-2</v>
      </c>
      <c r="Y530" s="4" t="b">
        <f t="shared" si="82"/>
        <v>1</v>
      </c>
      <c r="Z530">
        <v>157</v>
      </c>
      <c r="AA530" s="4">
        <f t="shared" si="84"/>
        <v>0.10902777777777778</v>
      </c>
      <c r="AB530" s="4">
        <f t="shared" si="85"/>
        <v>1.5277777777777779E-2</v>
      </c>
      <c r="AC530" t="str">
        <f t="shared" si="86"/>
        <v>COBRADO</v>
      </c>
      <c r="AD530" s="2">
        <f t="shared" si="83"/>
        <v>233.91</v>
      </c>
    </row>
    <row r="531" spans="1:30" x14ac:dyDescent="0.3">
      <c r="A531">
        <v>7</v>
      </c>
      <c r="B531" t="s">
        <v>496</v>
      </c>
      <c r="C531">
        <v>5</v>
      </c>
      <c r="D531" s="1">
        <v>45022.092361111114</v>
      </c>
      <c r="E531" s="1">
        <v>45022.254861111112</v>
      </c>
      <c r="F531" t="s">
        <v>24</v>
      </c>
      <c r="G531" t="s">
        <v>10</v>
      </c>
      <c r="H531" t="s">
        <v>620</v>
      </c>
      <c r="I531" s="2">
        <v>30.19</v>
      </c>
      <c r="J531" t="s">
        <v>32</v>
      </c>
      <c r="K531">
        <v>530</v>
      </c>
      <c r="L531" t="s">
        <v>25</v>
      </c>
      <c r="M531" t="s">
        <v>99</v>
      </c>
      <c r="N531" t="s">
        <v>35</v>
      </c>
      <c r="O531" t="s">
        <v>64</v>
      </c>
      <c r="Q531" s="2">
        <v>160</v>
      </c>
      <c r="R531" s="3">
        <v>45022</v>
      </c>
      <c r="S531" s="3" t="str">
        <f t="shared" si="79"/>
        <v>jueves</v>
      </c>
      <c r="T531" t="str">
        <f t="shared" si="80"/>
        <v>02:13</v>
      </c>
      <c r="U531" t="str">
        <f t="shared" si="81"/>
        <v>06:07</v>
      </c>
      <c r="V531" s="4">
        <f>W531+X531</f>
        <v>0.17291666666666664</v>
      </c>
      <c r="W531" s="4">
        <v>0.16249999999999998</v>
      </c>
      <c r="X531" s="4">
        <v>1.0416666666666666E-2</v>
      </c>
      <c r="Y531" s="4" t="b">
        <f t="shared" si="82"/>
        <v>1</v>
      </c>
      <c r="Z531">
        <v>106</v>
      </c>
      <c r="AA531" s="4">
        <f t="shared" si="84"/>
        <v>7.3611111111111113E-2</v>
      </c>
      <c r="AB531" s="4">
        <f t="shared" si="85"/>
        <v>9.9305555555555522E-2</v>
      </c>
      <c r="AC531" t="str">
        <f t="shared" si="86"/>
        <v>COBRADO</v>
      </c>
      <c r="AD531" s="2">
        <f t="shared" si="83"/>
        <v>190.19</v>
      </c>
    </row>
    <row r="532" spans="1:30" x14ac:dyDescent="0.3">
      <c r="A532">
        <v>9</v>
      </c>
      <c r="B532" t="s">
        <v>394</v>
      </c>
      <c r="C532">
        <v>6</v>
      </c>
      <c r="D532" s="1">
        <v>45022.127083333333</v>
      </c>
      <c r="E532" s="1">
        <v>45022.211111111108</v>
      </c>
      <c r="F532" t="s">
        <v>18</v>
      </c>
      <c r="G532" t="s">
        <v>29</v>
      </c>
      <c r="H532" t="s">
        <v>15</v>
      </c>
      <c r="I532" s="2">
        <v>34.39</v>
      </c>
      <c r="J532" t="s">
        <v>19</v>
      </c>
      <c r="K532">
        <v>531</v>
      </c>
      <c r="L532" t="s">
        <v>25</v>
      </c>
      <c r="M532" t="s">
        <v>90</v>
      </c>
      <c r="N532" t="s">
        <v>58</v>
      </c>
      <c r="O532" t="s">
        <v>56</v>
      </c>
      <c r="P532" t="s">
        <v>70</v>
      </c>
      <c r="Q532" s="2">
        <v>244</v>
      </c>
      <c r="R532" s="3">
        <v>45022</v>
      </c>
      <c r="S532" s="3" t="str">
        <f t="shared" si="79"/>
        <v>jueves</v>
      </c>
      <c r="T532" t="str">
        <f t="shared" si="80"/>
        <v>03:03</v>
      </c>
      <c r="U532" t="str">
        <f t="shared" si="81"/>
        <v>05:04</v>
      </c>
      <c r="V532" s="4">
        <v>8.4027777777777785E-2</v>
      </c>
      <c r="W532" s="4">
        <f t="shared" ref="W532:W537" si="87">U532-T532</f>
        <v>8.4027777777777785E-2</v>
      </c>
      <c r="X532" s="4"/>
      <c r="Y532" s="4" t="b">
        <f t="shared" si="82"/>
        <v>0</v>
      </c>
      <c r="Z532">
        <v>199</v>
      </c>
      <c r="AA532" s="4">
        <f t="shared" si="84"/>
        <v>0.13819444444444445</v>
      </c>
      <c r="AB532" s="4">
        <v>0</v>
      </c>
      <c r="AC532" t="str">
        <f t="shared" si="86"/>
        <v>NO COBRADO</v>
      </c>
      <c r="AD532" s="2">
        <f t="shared" si="83"/>
        <v>278.39</v>
      </c>
    </row>
    <row r="533" spans="1:30" x14ac:dyDescent="0.3">
      <c r="A533">
        <v>13</v>
      </c>
      <c r="B533" t="s">
        <v>108</v>
      </c>
      <c r="C533">
        <v>3</v>
      </c>
      <c r="D533" s="1">
        <v>45022.074999999997</v>
      </c>
      <c r="E533" s="1">
        <v>45022.226388888892</v>
      </c>
      <c r="F533" t="s">
        <v>9</v>
      </c>
      <c r="G533" t="s">
        <v>14</v>
      </c>
      <c r="H533" t="s">
        <v>621</v>
      </c>
      <c r="I533" s="2">
        <v>17.95</v>
      </c>
      <c r="J533" t="s">
        <v>11</v>
      </c>
      <c r="K533">
        <v>532</v>
      </c>
      <c r="L533" t="s">
        <v>78</v>
      </c>
      <c r="M533" t="s">
        <v>90</v>
      </c>
      <c r="N533" t="s">
        <v>59</v>
      </c>
      <c r="O533" t="s">
        <v>67</v>
      </c>
      <c r="Q533" s="2">
        <v>137</v>
      </c>
      <c r="R533" s="3">
        <v>45022</v>
      </c>
      <c r="S533" s="3" t="str">
        <f t="shared" si="79"/>
        <v>jueves</v>
      </c>
      <c r="T533" t="str">
        <f t="shared" si="80"/>
        <v>01:48</v>
      </c>
      <c r="U533" t="str">
        <f t="shared" si="81"/>
        <v>05:26</v>
      </c>
      <c r="V533" s="4">
        <v>0.15138888888888891</v>
      </c>
      <c r="W533" s="4">
        <f t="shared" si="87"/>
        <v>0.15138888888888891</v>
      </c>
      <c r="X533" s="4"/>
      <c r="Y533" s="4" t="b">
        <f t="shared" si="82"/>
        <v>0</v>
      </c>
      <c r="Z533">
        <v>59</v>
      </c>
      <c r="AA533" s="4">
        <f t="shared" si="84"/>
        <v>4.0972222222222222E-2</v>
      </c>
      <c r="AB533" s="4">
        <f t="shared" si="85"/>
        <v>0.11041666666666669</v>
      </c>
      <c r="AC533" t="str">
        <f t="shared" si="86"/>
        <v>COBRADO</v>
      </c>
      <c r="AD533" s="2">
        <f t="shared" si="83"/>
        <v>154.94999999999999</v>
      </c>
    </row>
    <row r="534" spans="1:30" x14ac:dyDescent="0.3">
      <c r="A534">
        <v>1</v>
      </c>
      <c r="B534" t="s">
        <v>250</v>
      </c>
      <c r="C534">
        <v>3</v>
      </c>
      <c r="D534" s="1">
        <v>45022.134722222225</v>
      </c>
      <c r="E534" s="1">
        <v>45022.222222222219</v>
      </c>
      <c r="F534" t="s">
        <v>24</v>
      </c>
      <c r="G534" t="s">
        <v>29</v>
      </c>
      <c r="H534" t="s">
        <v>621</v>
      </c>
      <c r="I534" s="2">
        <v>20.09</v>
      </c>
      <c r="J534" t="s">
        <v>19</v>
      </c>
      <c r="K534">
        <v>533</v>
      </c>
      <c r="L534" t="s">
        <v>55</v>
      </c>
      <c r="M534" t="s">
        <v>168</v>
      </c>
      <c r="N534" t="s">
        <v>51</v>
      </c>
      <c r="Q534" s="2">
        <v>41</v>
      </c>
      <c r="R534" s="3">
        <v>45022</v>
      </c>
      <c r="S534" s="3" t="str">
        <f t="shared" si="79"/>
        <v>jueves</v>
      </c>
      <c r="T534" t="str">
        <f t="shared" si="80"/>
        <v>03:14</v>
      </c>
      <c r="U534" t="str">
        <f t="shared" si="81"/>
        <v>05:20</v>
      </c>
      <c r="V534" s="4">
        <v>8.7499999999999994E-2</v>
      </c>
      <c r="W534" s="4">
        <f t="shared" si="87"/>
        <v>8.7499999999999994E-2</v>
      </c>
      <c r="X534" s="4"/>
      <c r="Y534" s="4" t="b">
        <f t="shared" si="82"/>
        <v>0</v>
      </c>
      <c r="Z534">
        <v>48</v>
      </c>
      <c r="AA534" s="4">
        <f t="shared" si="84"/>
        <v>3.3333333333333333E-2</v>
      </c>
      <c r="AB534" s="4">
        <f t="shared" si="85"/>
        <v>5.4166666666666662E-2</v>
      </c>
      <c r="AC534" t="str">
        <f t="shared" si="86"/>
        <v>COBRADO</v>
      </c>
      <c r="AD534" s="2">
        <f t="shared" si="83"/>
        <v>61.09</v>
      </c>
    </row>
    <row r="535" spans="1:30" x14ac:dyDescent="0.3">
      <c r="A535">
        <v>1</v>
      </c>
      <c r="B535" t="s">
        <v>497</v>
      </c>
      <c r="C535">
        <v>6</v>
      </c>
      <c r="D535" s="1">
        <v>45022.043055555558</v>
      </c>
      <c r="E535" s="1">
        <v>45022.186805555553</v>
      </c>
      <c r="F535" t="s">
        <v>27</v>
      </c>
      <c r="G535" t="s">
        <v>29</v>
      </c>
      <c r="H535" t="s">
        <v>620</v>
      </c>
      <c r="I535" s="2">
        <v>23.59</v>
      </c>
      <c r="J535" t="s">
        <v>11</v>
      </c>
      <c r="K535">
        <v>534</v>
      </c>
      <c r="L535" t="s">
        <v>20</v>
      </c>
      <c r="M535" t="s">
        <v>180</v>
      </c>
      <c r="N535" t="s">
        <v>70</v>
      </c>
      <c r="O535" t="s">
        <v>44</v>
      </c>
      <c r="Q535" s="2">
        <v>147</v>
      </c>
      <c r="R535" s="3">
        <v>45022</v>
      </c>
      <c r="S535" s="3" t="str">
        <f t="shared" si="79"/>
        <v>jueves</v>
      </c>
      <c r="T535" t="str">
        <f t="shared" si="80"/>
        <v>01:02</v>
      </c>
      <c r="U535" t="str">
        <f t="shared" si="81"/>
        <v>04:29</v>
      </c>
      <c r="V535" s="4">
        <v>0.14374999999999999</v>
      </c>
      <c r="W535" s="4">
        <f t="shared" si="87"/>
        <v>0.14374999999999999</v>
      </c>
      <c r="X535" s="4"/>
      <c r="Y535" s="4" t="b">
        <f t="shared" si="82"/>
        <v>0</v>
      </c>
      <c r="Z535">
        <v>76</v>
      </c>
      <c r="AA535" s="4">
        <f t="shared" si="84"/>
        <v>5.2777777777777778E-2</v>
      </c>
      <c r="AB535" s="4">
        <f t="shared" si="85"/>
        <v>9.0972222222222204E-2</v>
      </c>
      <c r="AC535" t="str">
        <f t="shared" si="86"/>
        <v>COBRADO</v>
      </c>
      <c r="AD535" s="2">
        <f t="shared" si="83"/>
        <v>170.59</v>
      </c>
    </row>
    <row r="536" spans="1:30" x14ac:dyDescent="0.3">
      <c r="A536">
        <v>15</v>
      </c>
      <c r="B536" t="s">
        <v>161</v>
      </c>
      <c r="C536">
        <v>3</v>
      </c>
      <c r="D536" s="1">
        <v>45022.039583333331</v>
      </c>
      <c r="E536" s="1">
        <v>45022.147222222222</v>
      </c>
      <c r="F536" t="s">
        <v>13</v>
      </c>
      <c r="G536" t="s">
        <v>14</v>
      </c>
      <c r="H536" t="s">
        <v>620</v>
      </c>
      <c r="I536" s="2">
        <v>39.450000000000003</v>
      </c>
      <c r="J536" t="s">
        <v>19</v>
      </c>
      <c r="K536">
        <v>535</v>
      </c>
      <c r="L536" t="s">
        <v>61</v>
      </c>
      <c r="M536" t="s">
        <v>62</v>
      </c>
      <c r="N536" t="s">
        <v>70</v>
      </c>
      <c r="O536" t="s">
        <v>38</v>
      </c>
      <c r="P536" t="s">
        <v>51</v>
      </c>
      <c r="Q536" s="2">
        <v>276</v>
      </c>
      <c r="R536" s="3">
        <v>45022</v>
      </c>
      <c r="S536" s="3" t="str">
        <f t="shared" si="79"/>
        <v>jueves</v>
      </c>
      <c r="T536" t="str">
        <f t="shared" si="80"/>
        <v>00:57</v>
      </c>
      <c r="U536" t="str">
        <f t="shared" si="81"/>
        <v>03:32</v>
      </c>
      <c r="V536" s="4">
        <v>0.1076388888888889</v>
      </c>
      <c r="W536" s="4">
        <f t="shared" si="87"/>
        <v>0.1076388888888889</v>
      </c>
      <c r="X536" s="4"/>
      <c r="Y536" s="4" t="b">
        <f t="shared" si="82"/>
        <v>0</v>
      </c>
      <c r="Z536">
        <v>113</v>
      </c>
      <c r="AA536" s="4">
        <f t="shared" si="84"/>
        <v>7.8472222222222221E-2</v>
      </c>
      <c r="AB536" s="4">
        <f t="shared" si="85"/>
        <v>2.9166666666666674E-2</v>
      </c>
      <c r="AC536" t="str">
        <f t="shared" si="86"/>
        <v>COBRADO</v>
      </c>
      <c r="AD536" s="2">
        <f t="shared" si="83"/>
        <v>315.45</v>
      </c>
    </row>
    <row r="537" spans="1:30" x14ac:dyDescent="0.3">
      <c r="A537">
        <v>9</v>
      </c>
      <c r="B537" t="s">
        <v>498</v>
      </c>
      <c r="C537">
        <v>2</v>
      </c>
      <c r="D537" s="1">
        <v>45022.104861111111</v>
      </c>
      <c r="E537" s="1">
        <v>45022.193749999999</v>
      </c>
      <c r="F537" t="s">
        <v>27</v>
      </c>
      <c r="G537" t="s">
        <v>10</v>
      </c>
      <c r="H537" t="s">
        <v>620</v>
      </c>
      <c r="I537" s="2">
        <v>46</v>
      </c>
      <c r="J537" t="s">
        <v>11</v>
      </c>
      <c r="K537">
        <v>536</v>
      </c>
      <c r="L537" t="s">
        <v>61</v>
      </c>
      <c r="M537" t="s">
        <v>99</v>
      </c>
      <c r="N537" t="s">
        <v>70</v>
      </c>
      <c r="O537" t="s">
        <v>49</v>
      </c>
      <c r="P537" t="s">
        <v>109</v>
      </c>
      <c r="Q537" s="2">
        <v>212</v>
      </c>
      <c r="R537" s="3">
        <v>45022</v>
      </c>
      <c r="S537" s="3" t="str">
        <f t="shared" si="79"/>
        <v>jueves</v>
      </c>
      <c r="T537" t="str">
        <f t="shared" si="80"/>
        <v>02:31</v>
      </c>
      <c r="U537" t="str">
        <f t="shared" si="81"/>
        <v>04:39</v>
      </c>
      <c r="V537" s="4">
        <v>8.8888888888888892E-2</v>
      </c>
      <c r="W537" s="4">
        <f t="shared" si="87"/>
        <v>8.8888888888888892E-2</v>
      </c>
      <c r="X537" s="4"/>
      <c r="Y537" s="4" t="b">
        <f t="shared" si="82"/>
        <v>0</v>
      </c>
      <c r="Z537">
        <v>152</v>
      </c>
      <c r="AA537" s="4">
        <f t="shared" si="84"/>
        <v>0.10555555555555556</v>
      </c>
      <c r="AB537" s="4">
        <v>0</v>
      </c>
      <c r="AC537" t="str">
        <f t="shared" si="86"/>
        <v>NO COBRADO</v>
      </c>
      <c r="AD537" s="2">
        <f t="shared" si="83"/>
        <v>258</v>
      </c>
    </row>
    <row r="538" spans="1:30" x14ac:dyDescent="0.3">
      <c r="A538">
        <v>18</v>
      </c>
      <c r="B538" t="s">
        <v>187</v>
      </c>
      <c r="C538">
        <v>6</v>
      </c>
      <c r="D538" s="1">
        <v>45022.01666666667</v>
      </c>
      <c r="E538" s="1">
        <v>45022.089583333334</v>
      </c>
      <c r="F538" t="s">
        <v>9</v>
      </c>
      <c r="G538" t="s">
        <v>14</v>
      </c>
      <c r="H538" t="s">
        <v>621</v>
      </c>
      <c r="I538" s="2">
        <v>28.68</v>
      </c>
      <c r="J538" t="s">
        <v>32</v>
      </c>
      <c r="K538">
        <v>537</v>
      </c>
      <c r="L538" t="s">
        <v>623</v>
      </c>
      <c r="M538" t="s">
        <v>90</v>
      </c>
      <c r="Q538" s="2">
        <v>63</v>
      </c>
      <c r="R538" s="3">
        <v>45022</v>
      </c>
      <c r="S538" s="3" t="str">
        <f t="shared" si="79"/>
        <v>jueves</v>
      </c>
      <c r="T538" t="str">
        <f t="shared" si="80"/>
        <v>00:24</v>
      </c>
      <c r="U538" t="str">
        <f t="shared" si="81"/>
        <v>02:09</v>
      </c>
      <c r="V538" s="4">
        <f>W538+X538</f>
        <v>8.3333333333333343E-2</v>
      </c>
      <c r="W538" s="4">
        <v>7.2916666666666671E-2</v>
      </c>
      <c r="X538" s="4">
        <v>1.0416666666666666E-2</v>
      </c>
      <c r="Y538" s="4" t="b">
        <f t="shared" si="82"/>
        <v>1</v>
      </c>
      <c r="Z538">
        <v>21</v>
      </c>
      <c r="AA538" s="4">
        <f t="shared" si="84"/>
        <v>1.4583333333333334E-2</v>
      </c>
      <c r="AB538" s="4">
        <f t="shared" si="85"/>
        <v>6.8750000000000006E-2</v>
      </c>
      <c r="AC538" t="str">
        <f t="shared" si="86"/>
        <v>COBRADO</v>
      </c>
      <c r="AD538" s="2">
        <f t="shared" si="83"/>
        <v>91.68</v>
      </c>
    </row>
    <row r="539" spans="1:30" x14ac:dyDescent="0.3">
      <c r="A539">
        <v>14</v>
      </c>
      <c r="B539" t="s">
        <v>309</v>
      </c>
      <c r="C539">
        <v>4</v>
      </c>
      <c r="D539" s="1">
        <v>45022.138194444444</v>
      </c>
      <c r="E539" s="1">
        <v>45022.231249999997</v>
      </c>
      <c r="F539" t="s">
        <v>27</v>
      </c>
      <c r="G539" t="s">
        <v>29</v>
      </c>
      <c r="H539" t="s">
        <v>621</v>
      </c>
      <c r="I539" s="2">
        <v>41.35</v>
      </c>
      <c r="J539" t="s">
        <v>19</v>
      </c>
      <c r="K539">
        <v>538</v>
      </c>
      <c r="L539" t="s">
        <v>16</v>
      </c>
      <c r="M539" t="s">
        <v>88</v>
      </c>
      <c r="N539" t="s">
        <v>49</v>
      </c>
      <c r="O539" t="s">
        <v>48</v>
      </c>
      <c r="P539" t="s">
        <v>35</v>
      </c>
      <c r="Q539" s="2">
        <v>142</v>
      </c>
      <c r="R539" s="3">
        <v>45022</v>
      </c>
      <c r="S539" s="3" t="str">
        <f t="shared" si="79"/>
        <v>jueves</v>
      </c>
      <c r="T539" t="str">
        <f t="shared" si="80"/>
        <v>03:19</v>
      </c>
      <c r="U539" t="str">
        <f t="shared" si="81"/>
        <v>05:33</v>
      </c>
      <c r="V539" s="4">
        <v>9.3055555555555558E-2</v>
      </c>
      <c r="W539" s="4">
        <f t="shared" ref="W539:W544" si="88">U539-T539</f>
        <v>9.3055555555555558E-2</v>
      </c>
      <c r="X539" s="4"/>
      <c r="Y539" s="4" t="b">
        <f t="shared" si="82"/>
        <v>0</v>
      </c>
      <c r="Z539">
        <v>198</v>
      </c>
      <c r="AA539" s="4">
        <f t="shared" si="84"/>
        <v>0.13750000000000001</v>
      </c>
      <c r="AB539" s="4">
        <v>0</v>
      </c>
      <c r="AC539" t="str">
        <f t="shared" si="86"/>
        <v>NO COBRADO</v>
      </c>
      <c r="AD539" s="2">
        <f t="shared" si="83"/>
        <v>183.35</v>
      </c>
    </row>
    <row r="540" spans="1:30" x14ac:dyDescent="0.3">
      <c r="A540">
        <v>18</v>
      </c>
      <c r="B540" t="s">
        <v>499</v>
      </c>
      <c r="C540">
        <v>3</v>
      </c>
      <c r="D540" s="1">
        <v>45022.160416666666</v>
      </c>
      <c r="E540" s="1">
        <v>45022.291666666664</v>
      </c>
      <c r="F540" t="s">
        <v>18</v>
      </c>
      <c r="G540" t="s">
        <v>14</v>
      </c>
      <c r="H540" t="s">
        <v>15</v>
      </c>
      <c r="I540" s="2">
        <v>20.9</v>
      </c>
      <c r="J540" t="s">
        <v>19</v>
      </c>
      <c r="K540">
        <v>539</v>
      </c>
      <c r="L540" t="s">
        <v>16</v>
      </c>
      <c r="M540" t="s">
        <v>88</v>
      </c>
      <c r="N540" t="s">
        <v>84</v>
      </c>
      <c r="O540" t="s">
        <v>70</v>
      </c>
      <c r="P540" t="s">
        <v>56</v>
      </c>
      <c r="Q540" s="2">
        <v>240</v>
      </c>
      <c r="R540" s="3">
        <v>45022</v>
      </c>
      <c r="S540" s="3" t="str">
        <f t="shared" si="79"/>
        <v>jueves</v>
      </c>
      <c r="T540" t="str">
        <f t="shared" si="80"/>
        <v>03:51</v>
      </c>
      <c r="U540" t="str">
        <f t="shared" si="81"/>
        <v>07:00</v>
      </c>
      <c r="V540" s="4">
        <v>0.13125000000000001</v>
      </c>
      <c r="W540" s="4">
        <f t="shared" si="88"/>
        <v>0.13125000000000001</v>
      </c>
      <c r="X540" s="4"/>
      <c r="Y540" s="4" t="b">
        <f t="shared" si="82"/>
        <v>0</v>
      </c>
      <c r="Z540">
        <v>129</v>
      </c>
      <c r="AA540" s="4">
        <f t="shared" si="84"/>
        <v>8.9583333333333334E-2</v>
      </c>
      <c r="AB540" s="4">
        <f t="shared" si="85"/>
        <v>4.1666666666666671E-2</v>
      </c>
      <c r="AC540" t="str">
        <f t="shared" si="86"/>
        <v>COBRADO</v>
      </c>
      <c r="AD540" s="2">
        <f t="shared" si="83"/>
        <v>260.89999999999998</v>
      </c>
    </row>
    <row r="541" spans="1:30" x14ac:dyDescent="0.3">
      <c r="A541">
        <v>6</v>
      </c>
      <c r="B541" t="s">
        <v>500</v>
      </c>
      <c r="C541">
        <v>4</v>
      </c>
      <c r="D541" s="1">
        <v>45022.156944444447</v>
      </c>
      <c r="E541" s="1">
        <v>45022.288888888892</v>
      </c>
      <c r="F541" t="s">
        <v>13</v>
      </c>
      <c r="G541" t="s">
        <v>10</v>
      </c>
      <c r="H541" t="s">
        <v>620</v>
      </c>
      <c r="I541" s="2">
        <v>47.85</v>
      </c>
      <c r="J541" t="s">
        <v>11</v>
      </c>
      <c r="K541">
        <v>540</v>
      </c>
      <c r="L541" t="s">
        <v>41</v>
      </c>
      <c r="M541" t="s">
        <v>99</v>
      </c>
      <c r="N541" t="s">
        <v>44</v>
      </c>
      <c r="Q541" s="2">
        <v>124</v>
      </c>
      <c r="R541" s="3">
        <v>45022</v>
      </c>
      <c r="S541" s="3" t="str">
        <f t="shared" si="79"/>
        <v>jueves</v>
      </c>
      <c r="T541" t="str">
        <f t="shared" si="80"/>
        <v>03:46</v>
      </c>
      <c r="U541" t="str">
        <f t="shared" si="81"/>
        <v>06:56</v>
      </c>
      <c r="V541" s="4">
        <v>0.13194444444444442</v>
      </c>
      <c r="W541" s="4">
        <f t="shared" si="88"/>
        <v>0.13194444444444442</v>
      </c>
      <c r="X541" s="4"/>
      <c r="Y541" s="4" t="b">
        <f t="shared" si="82"/>
        <v>0</v>
      </c>
      <c r="Z541">
        <v>82</v>
      </c>
      <c r="AA541" s="4">
        <f t="shared" si="84"/>
        <v>5.6944444444444443E-2</v>
      </c>
      <c r="AB541" s="4">
        <f t="shared" si="85"/>
        <v>7.4999999999999983E-2</v>
      </c>
      <c r="AC541" t="str">
        <f t="shared" si="86"/>
        <v>COBRADO</v>
      </c>
      <c r="AD541" s="2">
        <f t="shared" si="83"/>
        <v>171.85</v>
      </c>
    </row>
    <row r="542" spans="1:30" x14ac:dyDescent="0.3">
      <c r="A542">
        <v>19</v>
      </c>
      <c r="B542" t="s">
        <v>71</v>
      </c>
      <c r="C542">
        <v>2</v>
      </c>
      <c r="D542" s="1">
        <v>45022.022916666669</v>
      </c>
      <c r="E542" s="1">
        <v>45022.188888888886</v>
      </c>
      <c r="F542" t="s">
        <v>13</v>
      </c>
      <c r="G542" t="s">
        <v>14</v>
      </c>
      <c r="H542" t="s">
        <v>621</v>
      </c>
      <c r="I542" s="2">
        <v>33.700000000000003</v>
      </c>
      <c r="J542" t="s">
        <v>11</v>
      </c>
      <c r="K542">
        <v>541</v>
      </c>
      <c r="L542" t="s">
        <v>16</v>
      </c>
      <c r="M542" t="s">
        <v>134</v>
      </c>
      <c r="N542" t="s">
        <v>48</v>
      </c>
      <c r="O542" t="s">
        <v>70</v>
      </c>
      <c r="P542" t="s">
        <v>49</v>
      </c>
      <c r="Q542" s="2">
        <v>202</v>
      </c>
      <c r="R542" s="3">
        <v>45022</v>
      </c>
      <c r="S542" s="3" t="str">
        <f t="shared" si="79"/>
        <v>jueves</v>
      </c>
      <c r="T542" t="str">
        <f t="shared" si="80"/>
        <v>00:33</v>
      </c>
      <c r="U542" t="str">
        <f t="shared" si="81"/>
        <v>04:32</v>
      </c>
      <c r="V542" s="4">
        <v>0.16597222222222222</v>
      </c>
      <c r="W542" s="4">
        <f t="shared" si="88"/>
        <v>0.16597222222222222</v>
      </c>
      <c r="X542" s="4"/>
      <c r="Y542" s="4" t="b">
        <f t="shared" si="82"/>
        <v>0</v>
      </c>
      <c r="Z542">
        <v>124</v>
      </c>
      <c r="AA542" s="4">
        <f t="shared" si="84"/>
        <v>8.611111111111111E-2</v>
      </c>
      <c r="AB542" s="4">
        <f t="shared" si="85"/>
        <v>7.9861111111111105E-2</v>
      </c>
      <c r="AC542" t="str">
        <f t="shared" si="86"/>
        <v>COBRADO</v>
      </c>
      <c r="AD542" s="2">
        <f t="shared" si="83"/>
        <v>235.7</v>
      </c>
    </row>
    <row r="543" spans="1:30" x14ac:dyDescent="0.3">
      <c r="A543">
        <v>9</v>
      </c>
      <c r="B543" t="s">
        <v>181</v>
      </c>
      <c r="C543">
        <v>5</v>
      </c>
      <c r="D543" s="1">
        <v>45022.115972222222</v>
      </c>
      <c r="E543" s="1">
        <v>45022.196527777778</v>
      </c>
      <c r="F543" t="s">
        <v>9</v>
      </c>
      <c r="G543" t="s">
        <v>14</v>
      </c>
      <c r="H543" t="s">
        <v>620</v>
      </c>
      <c r="I543" s="2">
        <v>49.05</v>
      </c>
      <c r="J543" t="s">
        <v>11</v>
      </c>
      <c r="K543">
        <v>542</v>
      </c>
      <c r="L543" t="s">
        <v>61</v>
      </c>
      <c r="M543" t="s">
        <v>74</v>
      </c>
      <c r="N543" t="s">
        <v>59</v>
      </c>
      <c r="O543" t="s">
        <v>84</v>
      </c>
      <c r="Q543" s="2">
        <v>148</v>
      </c>
      <c r="R543" s="3">
        <v>45022</v>
      </c>
      <c r="S543" s="3" t="str">
        <f t="shared" si="79"/>
        <v>jueves</v>
      </c>
      <c r="T543" t="str">
        <f t="shared" si="80"/>
        <v>02:47</v>
      </c>
      <c r="U543" t="str">
        <f t="shared" si="81"/>
        <v>04:43</v>
      </c>
      <c r="V543" s="4">
        <v>8.0555555555555547E-2</v>
      </c>
      <c r="W543" s="4">
        <f t="shared" si="88"/>
        <v>8.0555555555555547E-2</v>
      </c>
      <c r="X543" s="4"/>
      <c r="Y543" s="4" t="b">
        <f t="shared" si="82"/>
        <v>0</v>
      </c>
      <c r="Z543">
        <v>115</v>
      </c>
      <c r="AA543" s="4">
        <f t="shared" si="84"/>
        <v>7.9861111111111105E-2</v>
      </c>
      <c r="AB543" s="4">
        <f t="shared" si="85"/>
        <v>6.9444444444444198E-4</v>
      </c>
      <c r="AC543" t="str">
        <f t="shared" si="86"/>
        <v>COBRADO</v>
      </c>
      <c r="AD543" s="2">
        <f t="shared" si="83"/>
        <v>197.05</v>
      </c>
    </row>
    <row r="544" spans="1:30" x14ac:dyDescent="0.3">
      <c r="A544">
        <v>19</v>
      </c>
      <c r="B544" t="s">
        <v>501</v>
      </c>
      <c r="C544">
        <v>5</v>
      </c>
      <c r="D544" s="1">
        <v>45022.032638888886</v>
      </c>
      <c r="E544" s="1">
        <v>45022.150694444441</v>
      </c>
      <c r="F544" t="s">
        <v>27</v>
      </c>
      <c r="G544" t="s">
        <v>29</v>
      </c>
      <c r="H544" t="s">
        <v>620</v>
      </c>
      <c r="I544" s="2">
        <v>49.37</v>
      </c>
      <c r="J544" t="s">
        <v>11</v>
      </c>
      <c r="K544">
        <v>543</v>
      </c>
      <c r="L544" t="s">
        <v>25</v>
      </c>
      <c r="M544" t="s">
        <v>53</v>
      </c>
      <c r="N544" t="s">
        <v>84</v>
      </c>
      <c r="O544" t="s">
        <v>67</v>
      </c>
      <c r="Q544" s="2">
        <v>206</v>
      </c>
      <c r="R544" s="3">
        <v>45022</v>
      </c>
      <c r="S544" s="3" t="str">
        <f t="shared" si="79"/>
        <v>jueves</v>
      </c>
      <c r="T544" t="str">
        <f t="shared" si="80"/>
        <v>00:47</v>
      </c>
      <c r="U544" t="str">
        <f t="shared" si="81"/>
        <v>03:37</v>
      </c>
      <c r="V544" s="4">
        <v>0.11805555555555555</v>
      </c>
      <c r="W544" s="4">
        <f t="shared" si="88"/>
        <v>0.11805555555555555</v>
      </c>
      <c r="X544" s="4"/>
      <c r="Y544" s="4" t="b">
        <f t="shared" si="82"/>
        <v>0</v>
      </c>
      <c r="Z544">
        <v>74</v>
      </c>
      <c r="AA544" s="4">
        <f t="shared" si="84"/>
        <v>5.1388888888888887E-2</v>
      </c>
      <c r="AB544" s="4">
        <f t="shared" si="85"/>
        <v>6.6666666666666666E-2</v>
      </c>
      <c r="AC544" t="str">
        <f t="shared" si="86"/>
        <v>COBRADO</v>
      </c>
      <c r="AD544" s="2">
        <f t="shared" si="83"/>
        <v>255.37</v>
      </c>
    </row>
    <row r="545" spans="1:30" x14ac:dyDescent="0.3">
      <c r="A545">
        <v>7</v>
      </c>
      <c r="B545" t="s">
        <v>502</v>
      </c>
      <c r="C545">
        <v>4</v>
      </c>
      <c r="D545" s="1">
        <v>45022.136805555558</v>
      </c>
      <c r="E545" s="1">
        <v>45022.197916666664</v>
      </c>
      <c r="F545" t="s">
        <v>24</v>
      </c>
      <c r="G545" t="s">
        <v>10</v>
      </c>
      <c r="H545" t="s">
        <v>620</v>
      </c>
      <c r="I545" s="2">
        <v>44.91</v>
      </c>
      <c r="J545" t="s">
        <v>32</v>
      </c>
      <c r="K545">
        <v>544</v>
      </c>
      <c r="L545" t="s">
        <v>55</v>
      </c>
      <c r="M545" t="s">
        <v>30</v>
      </c>
      <c r="Q545" s="2">
        <v>70</v>
      </c>
      <c r="R545" s="3">
        <v>45022</v>
      </c>
      <c r="S545" s="3" t="str">
        <f t="shared" si="79"/>
        <v>jueves</v>
      </c>
      <c r="T545" t="str">
        <f t="shared" si="80"/>
        <v>03:17</v>
      </c>
      <c r="U545" t="str">
        <f t="shared" si="81"/>
        <v>04:45</v>
      </c>
      <c r="V545" s="4">
        <f>W545+X545</f>
        <v>7.152777777777776E-2</v>
      </c>
      <c r="W545" s="4">
        <v>6.1111111111111088E-2</v>
      </c>
      <c r="X545" s="4">
        <v>1.0416666666666666E-2</v>
      </c>
      <c r="Y545" s="4" t="b">
        <f t="shared" si="82"/>
        <v>1</v>
      </c>
      <c r="Z545">
        <v>48</v>
      </c>
      <c r="AA545" s="4">
        <f t="shared" si="84"/>
        <v>3.3333333333333333E-2</v>
      </c>
      <c r="AB545" s="4">
        <f t="shared" si="85"/>
        <v>3.8194444444444427E-2</v>
      </c>
      <c r="AC545" t="str">
        <f t="shared" si="86"/>
        <v>COBRADO</v>
      </c>
      <c r="AD545" s="2">
        <f t="shared" si="83"/>
        <v>114.91</v>
      </c>
    </row>
    <row r="546" spans="1:30" x14ac:dyDescent="0.3">
      <c r="A546">
        <v>20</v>
      </c>
      <c r="B546" t="s">
        <v>503</v>
      </c>
      <c r="C546">
        <v>5</v>
      </c>
      <c r="D546" s="1">
        <v>45022.11041666667</v>
      </c>
      <c r="E546" s="1">
        <v>45022.18472222222</v>
      </c>
      <c r="F546" t="s">
        <v>18</v>
      </c>
      <c r="G546" t="s">
        <v>10</v>
      </c>
      <c r="H546" t="s">
        <v>15</v>
      </c>
      <c r="I546" s="2">
        <v>12.18</v>
      </c>
      <c r="J546" t="s">
        <v>32</v>
      </c>
      <c r="K546">
        <v>545</v>
      </c>
      <c r="L546" t="s">
        <v>61</v>
      </c>
      <c r="M546" t="s">
        <v>283</v>
      </c>
      <c r="N546" t="s">
        <v>21</v>
      </c>
      <c r="Q546" s="2">
        <v>130</v>
      </c>
      <c r="R546" s="3">
        <v>45022</v>
      </c>
      <c r="S546" s="3" t="str">
        <f t="shared" si="79"/>
        <v>jueves</v>
      </c>
      <c r="T546" t="str">
        <f t="shared" si="80"/>
        <v>02:39</v>
      </c>
      <c r="U546" t="str">
        <f t="shared" si="81"/>
        <v>04:26</v>
      </c>
      <c r="V546" s="4">
        <f>W546+X546</f>
        <v>8.472222222222224E-2</v>
      </c>
      <c r="W546" s="4">
        <v>7.4305555555555569E-2</v>
      </c>
      <c r="X546" s="4">
        <v>1.0416666666666666E-2</v>
      </c>
      <c r="Y546" s="4" t="b">
        <f t="shared" si="82"/>
        <v>1</v>
      </c>
      <c r="Z546">
        <v>99</v>
      </c>
      <c r="AA546" s="4">
        <f t="shared" si="84"/>
        <v>6.8750000000000006E-2</v>
      </c>
      <c r="AB546" s="4">
        <f t="shared" si="85"/>
        <v>1.5972222222222235E-2</v>
      </c>
      <c r="AC546" t="str">
        <f t="shared" si="86"/>
        <v>COBRADO</v>
      </c>
      <c r="AD546" s="2">
        <f t="shared" si="83"/>
        <v>142.18</v>
      </c>
    </row>
    <row r="547" spans="1:30" x14ac:dyDescent="0.3">
      <c r="A547">
        <v>5</v>
      </c>
      <c r="B547" t="s">
        <v>504</v>
      </c>
      <c r="C547">
        <v>2</v>
      </c>
      <c r="D547" s="1">
        <v>45022.134722222225</v>
      </c>
      <c r="E547" s="1">
        <v>45022.228472222225</v>
      </c>
      <c r="F547" t="s">
        <v>27</v>
      </c>
      <c r="G547" t="s">
        <v>10</v>
      </c>
      <c r="H547" t="s">
        <v>621</v>
      </c>
      <c r="I547" s="2">
        <v>47.81</v>
      </c>
      <c r="J547" t="s">
        <v>11</v>
      </c>
      <c r="K547">
        <v>546</v>
      </c>
      <c r="L547" t="s">
        <v>37</v>
      </c>
      <c r="M547" t="s">
        <v>269</v>
      </c>
      <c r="N547" t="s">
        <v>35</v>
      </c>
      <c r="Q547" s="2">
        <v>92</v>
      </c>
      <c r="R547" s="3">
        <v>45022</v>
      </c>
      <c r="S547" s="3" t="str">
        <f t="shared" si="79"/>
        <v>jueves</v>
      </c>
      <c r="T547" t="str">
        <f t="shared" si="80"/>
        <v>03:14</v>
      </c>
      <c r="U547" t="str">
        <f t="shared" si="81"/>
        <v>05:29</v>
      </c>
      <c r="V547" s="4">
        <v>9.375E-2</v>
      </c>
      <c r="W547" s="4">
        <f>U547-T547</f>
        <v>9.375E-2</v>
      </c>
      <c r="X547" s="4"/>
      <c r="Y547" s="4" t="b">
        <f t="shared" si="82"/>
        <v>0</v>
      </c>
      <c r="Z547">
        <v>91</v>
      </c>
      <c r="AA547" s="4">
        <f t="shared" si="84"/>
        <v>6.3194444444444442E-2</v>
      </c>
      <c r="AB547" s="4">
        <f t="shared" si="85"/>
        <v>3.0555555555555558E-2</v>
      </c>
      <c r="AC547" t="str">
        <f t="shared" si="86"/>
        <v>COBRADO</v>
      </c>
      <c r="AD547" s="2">
        <f t="shared" si="83"/>
        <v>139.81</v>
      </c>
    </row>
    <row r="548" spans="1:30" x14ac:dyDescent="0.3">
      <c r="A548">
        <v>9</v>
      </c>
      <c r="B548" t="s">
        <v>505</v>
      </c>
      <c r="C548">
        <v>3</v>
      </c>
      <c r="D548" s="1">
        <v>45022.113194444442</v>
      </c>
      <c r="E548" s="1">
        <v>45022.191666666666</v>
      </c>
      <c r="F548" t="s">
        <v>24</v>
      </c>
      <c r="G548" t="s">
        <v>29</v>
      </c>
      <c r="H548" t="s">
        <v>620</v>
      </c>
      <c r="I548" s="2">
        <v>20.04</v>
      </c>
      <c r="J548" t="s">
        <v>32</v>
      </c>
      <c r="K548">
        <v>547</v>
      </c>
      <c r="L548" t="s">
        <v>16</v>
      </c>
      <c r="M548" t="s">
        <v>138</v>
      </c>
      <c r="N548" t="s">
        <v>48</v>
      </c>
      <c r="O548" t="s">
        <v>44</v>
      </c>
      <c r="Q548" s="2">
        <v>227</v>
      </c>
      <c r="R548" s="3">
        <v>45022</v>
      </c>
      <c r="S548" s="3" t="str">
        <f t="shared" si="79"/>
        <v>jueves</v>
      </c>
      <c r="T548" t="str">
        <f t="shared" si="80"/>
        <v>02:43</v>
      </c>
      <c r="U548" t="str">
        <f t="shared" si="81"/>
        <v>04:36</v>
      </c>
      <c r="V548" s="4">
        <f>W548+X548</f>
        <v>8.8888888888888906E-2</v>
      </c>
      <c r="W548" s="4">
        <v>7.8472222222222235E-2</v>
      </c>
      <c r="X548" s="4">
        <v>1.0416666666666666E-2</v>
      </c>
      <c r="Y548" s="4" t="b">
        <f t="shared" si="82"/>
        <v>1</v>
      </c>
      <c r="Z548">
        <v>97</v>
      </c>
      <c r="AA548" s="4">
        <f t="shared" si="84"/>
        <v>6.7361111111111108E-2</v>
      </c>
      <c r="AB548" s="4">
        <f t="shared" si="85"/>
        <v>2.1527777777777798E-2</v>
      </c>
      <c r="AC548" t="str">
        <f t="shared" si="86"/>
        <v>COBRADO</v>
      </c>
      <c r="AD548" s="2">
        <f t="shared" si="83"/>
        <v>247.04</v>
      </c>
    </row>
    <row r="549" spans="1:30" x14ac:dyDescent="0.3">
      <c r="A549">
        <v>4</v>
      </c>
      <c r="B549" t="s">
        <v>506</v>
      </c>
      <c r="C549">
        <v>2</v>
      </c>
      <c r="D549" s="1">
        <v>45022.038194444445</v>
      </c>
      <c r="E549" s="1">
        <v>45022.168749999997</v>
      </c>
      <c r="F549" t="s">
        <v>18</v>
      </c>
      <c r="G549" t="s">
        <v>10</v>
      </c>
      <c r="H549" t="s">
        <v>620</v>
      </c>
      <c r="I549" s="2">
        <v>28.88</v>
      </c>
      <c r="J549" t="s">
        <v>19</v>
      </c>
      <c r="K549">
        <v>548</v>
      </c>
      <c r="L549" t="s">
        <v>61</v>
      </c>
      <c r="M549" t="s">
        <v>74</v>
      </c>
      <c r="N549" t="s">
        <v>21</v>
      </c>
      <c r="Q549" s="2">
        <v>96</v>
      </c>
      <c r="R549" s="3">
        <v>45022</v>
      </c>
      <c r="S549" s="3" t="str">
        <f t="shared" si="79"/>
        <v>jueves</v>
      </c>
      <c r="T549" t="str">
        <f t="shared" si="80"/>
        <v>00:55</v>
      </c>
      <c r="U549" t="str">
        <f t="shared" si="81"/>
        <v>04:03</v>
      </c>
      <c r="V549" s="4">
        <v>0.13055555555555556</v>
      </c>
      <c r="W549" s="4">
        <f>U549-T549</f>
        <v>0.13055555555555556</v>
      </c>
      <c r="X549" s="4"/>
      <c r="Y549" s="4" t="b">
        <f t="shared" si="82"/>
        <v>0</v>
      </c>
      <c r="Z549">
        <v>106</v>
      </c>
      <c r="AA549" s="4">
        <f t="shared" si="84"/>
        <v>7.3611111111111113E-2</v>
      </c>
      <c r="AB549" s="4">
        <f t="shared" si="85"/>
        <v>5.694444444444445E-2</v>
      </c>
      <c r="AC549" t="str">
        <f t="shared" si="86"/>
        <v>COBRADO</v>
      </c>
      <c r="AD549" s="2">
        <f t="shared" si="83"/>
        <v>124.88</v>
      </c>
    </row>
    <row r="550" spans="1:30" x14ac:dyDescent="0.3">
      <c r="A550">
        <v>12</v>
      </c>
      <c r="B550" t="s">
        <v>330</v>
      </c>
      <c r="C550">
        <v>2</v>
      </c>
      <c r="D550" s="1">
        <v>45022.064583333333</v>
      </c>
      <c r="E550" s="1">
        <v>45022.226388888892</v>
      </c>
      <c r="F550" t="s">
        <v>13</v>
      </c>
      <c r="G550" t="s">
        <v>10</v>
      </c>
      <c r="H550" t="s">
        <v>620</v>
      </c>
      <c r="I550" s="2">
        <v>35.340000000000003</v>
      </c>
      <c r="J550" t="s">
        <v>19</v>
      </c>
      <c r="K550">
        <v>549</v>
      </c>
      <c r="L550" t="s">
        <v>16</v>
      </c>
      <c r="M550" t="s">
        <v>144</v>
      </c>
      <c r="N550" t="s">
        <v>44</v>
      </c>
      <c r="O550" t="s">
        <v>69</v>
      </c>
      <c r="Q550" s="2">
        <v>162</v>
      </c>
      <c r="R550" s="3">
        <v>45022</v>
      </c>
      <c r="S550" s="3" t="str">
        <f t="shared" si="79"/>
        <v>jueves</v>
      </c>
      <c r="T550" t="str">
        <f t="shared" si="80"/>
        <v>01:33</v>
      </c>
      <c r="U550" t="str">
        <f t="shared" si="81"/>
        <v>05:26</v>
      </c>
      <c r="V550" s="4">
        <v>0.16180555555555554</v>
      </c>
      <c r="W550" s="4">
        <f>U550-T550</f>
        <v>0.16180555555555554</v>
      </c>
      <c r="X550" s="4"/>
      <c r="Y550" s="4" t="b">
        <f t="shared" si="82"/>
        <v>0</v>
      </c>
      <c r="Z550">
        <v>98</v>
      </c>
      <c r="AA550" s="4">
        <f t="shared" si="84"/>
        <v>6.805555555555555E-2</v>
      </c>
      <c r="AB550" s="4">
        <f t="shared" si="85"/>
        <v>9.3749999999999986E-2</v>
      </c>
      <c r="AC550" t="str">
        <f t="shared" si="86"/>
        <v>COBRADO</v>
      </c>
      <c r="AD550" s="2">
        <f t="shared" si="83"/>
        <v>197.34</v>
      </c>
    </row>
    <row r="551" spans="1:30" x14ac:dyDescent="0.3">
      <c r="A551">
        <v>1</v>
      </c>
      <c r="B551" t="s">
        <v>441</v>
      </c>
      <c r="C551">
        <v>6</v>
      </c>
      <c r="D551" s="1">
        <v>45022.047222222223</v>
      </c>
      <c r="E551" s="1">
        <v>45022.11041666667</v>
      </c>
      <c r="F551" t="s">
        <v>9</v>
      </c>
      <c r="G551" t="s">
        <v>10</v>
      </c>
      <c r="H551" t="s">
        <v>620</v>
      </c>
      <c r="I551" s="2">
        <v>28.33</v>
      </c>
      <c r="J551" t="s">
        <v>32</v>
      </c>
      <c r="K551">
        <v>550</v>
      </c>
      <c r="L551" t="s">
        <v>20</v>
      </c>
      <c r="M551" t="s">
        <v>88</v>
      </c>
      <c r="N551" t="s">
        <v>38</v>
      </c>
      <c r="O551" t="s">
        <v>66</v>
      </c>
      <c r="Q551" s="2">
        <v>124</v>
      </c>
      <c r="R551" s="3">
        <v>45022</v>
      </c>
      <c r="S551" s="3" t="str">
        <f t="shared" si="79"/>
        <v>jueves</v>
      </c>
      <c r="T551" t="str">
        <f t="shared" si="80"/>
        <v>01:08</v>
      </c>
      <c r="U551" t="str">
        <f t="shared" si="81"/>
        <v>02:39</v>
      </c>
      <c r="V551" s="4">
        <f>W551+X551</f>
        <v>7.3611111111111113E-2</v>
      </c>
      <c r="W551" s="4">
        <v>6.3194444444444442E-2</v>
      </c>
      <c r="X551" s="4">
        <v>1.0416666666666666E-2</v>
      </c>
      <c r="Y551" s="4" t="b">
        <f t="shared" si="82"/>
        <v>1</v>
      </c>
      <c r="Z551">
        <v>57</v>
      </c>
      <c r="AA551" s="4">
        <f t="shared" si="84"/>
        <v>3.9583333333333331E-2</v>
      </c>
      <c r="AB551" s="4">
        <f t="shared" si="85"/>
        <v>3.4027777777777782E-2</v>
      </c>
      <c r="AC551" t="str">
        <f t="shared" si="86"/>
        <v>COBRADO</v>
      </c>
      <c r="AD551" s="2">
        <f t="shared" si="83"/>
        <v>152.32999999999998</v>
      </c>
    </row>
    <row r="552" spans="1:30" x14ac:dyDescent="0.3">
      <c r="A552">
        <v>4</v>
      </c>
      <c r="B552" t="s">
        <v>507</v>
      </c>
      <c r="C552">
        <v>2</v>
      </c>
      <c r="D552" s="1">
        <v>45022.123611111114</v>
      </c>
      <c r="E552" s="1">
        <v>45022.173611111109</v>
      </c>
      <c r="F552" t="s">
        <v>9</v>
      </c>
      <c r="G552" t="s">
        <v>14</v>
      </c>
      <c r="H552" t="s">
        <v>620</v>
      </c>
      <c r="I552" s="2">
        <v>17.54</v>
      </c>
      <c r="J552" t="s">
        <v>11</v>
      </c>
      <c r="K552">
        <v>551</v>
      </c>
      <c r="L552" t="s">
        <v>25</v>
      </c>
      <c r="M552" t="s">
        <v>88</v>
      </c>
      <c r="N552" t="s">
        <v>66</v>
      </c>
      <c r="O552" t="s">
        <v>56</v>
      </c>
      <c r="P552" t="s">
        <v>51</v>
      </c>
      <c r="Q552" s="2">
        <v>171</v>
      </c>
      <c r="R552" s="3">
        <v>45022</v>
      </c>
      <c r="S552" s="3" t="str">
        <f t="shared" si="79"/>
        <v>jueves</v>
      </c>
      <c r="T552" t="str">
        <f t="shared" si="80"/>
        <v>02:58</v>
      </c>
      <c r="U552" t="str">
        <f t="shared" si="81"/>
        <v>04:10</v>
      </c>
      <c r="V552" s="4">
        <v>4.9999999999999989E-2</v>
      </c>
      <c r="W552" s="4">
        <f>U552-T552</f>
        <v>4.9999999999999989E-2</v>
      </c>
      <c r="X552" s="4"/>
      <c r="Y552" s="4" t="b">
        <f t="shared" si="82"/>
        <v>0</v>
      </c>
      <c r="Z552">
        <v>123</v>
      </c>
      <c r="AA552" s="4">
        <f t="shared" si="84"/>
        <v>8.5416666666666669E-2</v>
      </c>
      <c r="AB552" s="4">
        <v>0</v>
      </c>
      <c r="AC552" t="str">
        <f t="shared" si="86"/>
        <v>NO COBRADO</v>
      </c>
      <c r="AD552" s="2">
        <f t="shared" si="83"/>
        <v>188.54</v>
      </c>
    </row>
    <row r="553" spans="1:30" x14ac:dyDescent="0.3">
      <c r="A553">
        <v>11</v>
      </c>
      <c r="B553" t="s">
        <v>508</v>
      </c>
      <c r="C553">
        <v>6</v>
      </c>
      <c r="D553" s="1">
        <v>45022.018055555556</v>
      </c>
      <c r="E553" s="1">
        <v>45022.162499999999</v>
      </c>
      <c r="F553" t="s">
        <v>9</v>
      </c>
      <c r="G553" t="s">
        <v>29</v>
      </c>
      <c r="H553" t="s">
        <v>621</v>
      </c>
      <c r="I553" s="2">
        <v>10.28</v>
      </c>
      <c r="J553" t="s">
        <v>19</v>
      </c>
      <c r="K553">
        <v>552</v>
      </c>
      <c r="L553" t="s">
        <v>622</v>
      </c>
      <c r="M553" t="s">
        <v>62</v>
      </c>
      <c r="N553" t="s">
        <v>51</v>
      </c>
      <c r="O553" t="s">
        <v>66</v>
      </c>
      <c r="Q553" s="2">
        <v>243</v>
      </c>
      <c r="R553" s="3">
        <v>45022</v>
      </c>
      <c r="S553" s="3" t="str">
        <f t="shared" si="79"/>
        <v>jueves</v>
      </c>
      <c r="T553" t="str">
        <f t="shared" si="80"/>
        <v>00:26</v>
      </c>
      <c r="U553" t="str">
        <f t="shared" si="81"/>
        <v>03:54</v>
      </c>
      <c r="V553" s="4">
        <v>0.14444444444444446</v>
      </c>
      <c r="W553" s="4">
        <f>U553-T553</f>
        <v>0.14444444444444446</v>
      </c>
      <c r="X553" s="4"/>
      <c r="Y553" s="4" t="b">
        <f t="shared" si="82"/>
        <v>0</v>
      </c>
      <c r="Z553">
        <v>115</v>
      </c>
      <c r="AA553" s="4">
        <f t="shared" si="84"/>
        <v>7.9861111111111105E-2</v>
      </c>
      <c r="AB553" s="4">
        <f t="shared" si="85"/>
        <v>6.4583333333333354E-2</v>
      </c>
      <c r="AC553" t="str">
        <f t="shared" si="86"/>
        <v>COBRADO</v>
      </c>
      <c r="AD553" s="2">
        <f t="shared" si="83"/>
        <v>253.28</v>
      </c>
    </row>
    <row r="554" spans="1:30" x14ac:dyDescent="0.3">
      <c r="A554">
        <v>14</v>
      </c>
      <c r="B554" t="s">
        <v>509</v>
      </c>
      <c r="C554">
        <v>2</v>
      </c>
      <c r="D554" s="1">
        <v>45022.114583333336</v>
      </c>
      <c r="E554" s="1">
        <v>45022.224999999999</v>
      </c>
      <c r="F554" t="s">
        <v>9</v>
      </c>
      <c r="G554" t="s">
        <v>10</v>
      </c>
      <c r="H554" t="s">
        <v>620</v>
      </c>
      <c r="I554" s="2">
        <v>44.38</v>
      </c>
      <c r="J554" t="s">
        <v>19</v>
      </c>
      <c r="K554">
        <v>553</v>
      </c>
      <c r="L554" t="s">
        <v>20</v>
      </c>
      <c r="M554" t="s">
        <v>88</v>
      </c>
      <c r="N554" t="s">
        <v>64</v>
      </c>
      <c r="O554" t="s">
        <v>103</v>
      </c>
      <c r="P554" t="s">
        <v>39</v>
      </c>
      <c r="Q554" s="2">
        <v>203</v>
      </c>
      <c r="R554" s="3">
        <v>45022</v>
      </c>
      <c r="S554" s="3" t="str">
        <f t="shared" si="79"/>
        <v>jueves</v>
      </c>
      <c r="T554" t="str">
        <f t="shared" si="80"/>
        <v>02:45</v>
      </c>
      <c r="U554" t="str">
        <f t="shared" si="81"/>
        <v>05:24</v>
      </c>
      <c r="V554" s="4">
        <v>0.11041666666666668</v>
      </c>
      <c r="W554" s="4">
        <f>U554-T554</f>
        <v>0.11041666666666668</v>
      </c>
      <c r="X554" s="4"/>
      <c r="Y554" s="4" t="b">
        <f t="shared" si="82"/>
        <v>0</v>
      </c>
      <c r="Z554">
        <v>178</v>
      </c>
      <c r="AA554" s="4">
        <f t="shared" si="84"/>
        <v>0.12361111111111112</v>
      </c>
      <c r="AB554" s="4">
        <v>0</v>
      </c>
      <c r="AC554" t="str">
        <f t="shared" si="86"/>
        <v>NO COBRADO</v>
      </c>
      <c r="AD554" s="2">
        <f t="shared" si="83"/>
        <v>247.38</v>
      </c>
    </row>
    <row r="555" spans="1:30" x14ac:dyDescent="0.3">
      <c r="A555">
        <v>10</v>
      </c>
      <c r="B555" t="s">
        <v>510</v>
      </c>
      <c r="C555">
        <v>6</v>
      </c>
      <c r="D555" s="1">
        <v>45022.0625</v>
      </c>
      <c r="E555" s="1">
        <v>45022.121527777781</v>
      </c>
      <c r="F555" t="s">
        <v>9</v>
      </c>
      <c r="G555" t="s">
        <v>10</v>
      </c>
      <c r="H555" t="s">
        <v>621</v>
      </c>
      <c r="I555" s="2">
        <v>19.600000000000001</v>
      </c>
      <c r="J555" t="s">
        <v>32</v>
      </c>
      <c r="K555">
        <v>554</v>
      </c>
      <c r="L555" t="s">
        <v>622</v>
      </c>
      <c r="M555" t="s">
        <v>222</v>
      </c>
      <c r="N555" t="s">
        <v>58</v>
      </c>
      <c r="Q555" s="2">
        <v>166</v>
      </c>
      <c r="R555" s="3">
        <v>45022</v>
      </c>
      <c r="S555" s="3" t="str">
        <f t="shared" si="79"/>
        <v>jueves</v>
      </c>
      <c r="T555" t="str">
        <f t="shared" si="80"/>
        <v>01:30</v>
      </c>
      <c r="U555" t="str">
        <f t="shared" si="81"/>
        <v>02:55</v>
      </c>
      <c r="V555" s="4">
        <f>W555+X555</f>
        <v>6.9444444444444448E-2</v>
      </c>
      <c r="W555" s="4">
        <v>5.9027777777777776E-2</v>
      </c>
      <c r="X555" s="4">
        <v>1.0416666666666666E-2</v>
      </c>
      <c r="Y555" s="4" t="b">
        <f t="shared" si="82"/>
        <v>1</v>
      </c>
      <c r="Z555">
        <v>71</v>
      </c>
      <c r="AA555" s="4">
        <f t="shared" si="84"/>
        <v>4.9305555555555554E-2</v>
      </c>
      <c r="AB555" s="4">
        <f t="shared" si="85"/>
        <v>2.0138888888888894E-2</v>
      </c>
      <c r="AC555" t="str">
        <f t="shared" si="86"/>
        <v>COBRADO</v>
      </c>
      <c r="AD555" s="2">
        <f t="shared" si="83"/>
        <v>185.6</v>
      </c>
    </row>
    <row r="556" spans="1:30" x14ac:dyDescent="0.3">
      <c r="A556">
        <v>20</v>
      </c>
      <c r="B556" t="s">
        <v>511</v>
      </c>
      <c r="C556">
        <v>1</v>
      </c>
      <c r="D556" s="1">
        <v>45022.082638888889</v>
      </c>
      <c r="E556" s="1">
        <v>45022.209722222222</v>
      </c>
      <c r="F556" t="s">
        <v>18</v>
      </c>
      <c r="G556" t="s">
        <v>14</v>
      </c>
      <c r="H556" t="s">
        <v>15</v>
      </c>
      <c r="I556" s="2">
        <v>41.08</v>
      </c>
      <c r="J556" t="s">
        <v>19</v>
      </c>
      <c r="K556">
        <v>555</v>
      </c>
      <c r="L556" t="s">
        <v>20</v>
      </c>
      <c r="M556" t="s">
        <v>88</v>
      </c>
      <c r="Q556" s="2">
        <v>30</v>
      </c>
      <c r="R556" s="3">
        <v>45022</v>
      </c>
      <c r="S556" s="3" t="str">
        <f t="shared" si="79"/>
        <v>jueves</v>
      </c>
      <c r="T556" t="str">
        <f t="shared" si="80"/>
        <v>01:59</v>
      </c>
      <c r="U556" t="str">
        <f t="shared" si="81"/>
        <v>05:02</v>
      </c>
      <c r="V556" s="4">
        <v>0.12708333333333333</v>
      </c>
      <c r="W556" s="4">
        <f>U556-T556</f>
        <v>0.12708333333333333</v>
      </c>
      <c r="X556" s="4"/>
      <c r="Y556" s="4" t="b">
        <f t="shared" si="82"/>
        <v>0</v>
      </c>
      <c r="Z556">
        <v>46</v>
      </c>
      <c r="AA556" s="4">
        <f t="shared" si="84"/>
        <v>3.1944444444444442E-2</v>
      </c>
      <c r="AB556" s="4">
        <f t="shared" si="85"/>
        <v>9.5138888888888884E-2</v>
      </c>
      <c r="AC556" t="str">
        <f t="shared" si="86"/>
        <v>COBRADO</v>
      </c>
      <c r="AD556" s="2">
        <f t="shared" si="83"/>
        <v>71.08</v>
      </c>
    </row>
    <row r="557" spans="1:30" x14ac:dyDescent="0.3">
      <c r="A557">
        <v>9</v>
      </c>
      <c r="B557" t="s">
        <v>97</v>
      </c>
      <c r="C557">
        <v>6</v>
      </c>
      <c r="D557" s="1">
        <v>45022.164583333331</v>
      </c>
      <c r="E557" s="1">
        <v>45022.320138888892</v>
      </c>
      <c r="F557" t="s">
        <v>18</v>
      </c>
      <c r="G557" t="s">
        <v>10</v>
      </c>
      <c r="H557" t="s">
        <v>621</v>
      </c>
      <c r="I557" s="2">
        <v>14.09</v>
      </c>
      <c r="J557" t="s">
        <v>19</v>
      </c>
      <c r="K557">
        <v>556</v>
      </c>
      <c r="L557" t="s">
        <v>25</v>
      </c>
      <c r="M557" t="s">
        <v>225</v>
      </c>
      <c r="N557" t="s">
        <v>56</v>
      </c>
      <c r="Q557" s="2">
        <v>76</v>
      </c>
      <c r="R557" s="3">
        <v>45022</v>
      </c>
      <c r="S557" s="3" t="str">
        <f t="shared" si="79"/>
        <v>jueves</v>
      </c>
      <c r="T557" t="str">
        <f t="shared" si="80"/>
        <v>03:57</v>
      </c>
      <c r="U557" t="str">
        <f t="shared" si="81"/>
        <v>07:41</v>
      </c>
      <c r="V557" s="4">
        <v>0.15555555555555553</v>
      </c>
      <c r="W557" s="4">
        <f>U557-T557</f>
        <v>0.15555555555555553</v>
      </c>
      <c r="X557" s="4"/>
      <c r="Y557" s="4" t="b">
        <f t="shared" si="82"/>
        <v>0</v>
      </c>
      <c r="Z557">
        <v>66</v>
      </c>
      <c r="AA557" s="4">
        <f t="shared" si="84"/>
        <v>4.583333333333333E-2</v>
      </c>
      <c r="AB557" s="4">
        <f t="shared" si="85"/>
        <v>0.10972222222222219</v>
      </c>
      <c r="AC557" t="str">
        <f t="shared" si="86"/>
        <v>COBRADO</v>
      </c>
      <c r="AD557" s="2">
        <f t="shared" si="83"/>
        <v>90.09</v>
      </c>
    </row>
    <row r="558" spans="1:30" x14ac:dyDescent="0.3">
      <c r="A558">
        <v>7</v>
      </c>
      <c r="B558" t="s">
        <v>179</v>
      </c>
      <c r="C558">
        <v>5</v>
      </c>
      <c r="D558" s="1">
        <v>45022.161111111112</v>
      </c>
      <c r="E558" s="1">
        <v>45022.318749999999</v>
      </c>
      <c r="F558" t="s">
        <v>18</v>
      </c>
      <c r="G558" t="s">
        <v>10</v>
      </c>
      <c r="H558" t="s">
        <v>15</v>
      </c>
      <c r="I558" s="2">
        <v>35.880000000000003</v>
      </c>
      <c r="J558" t="s">
        <v>32</v>
      </c>
      <c r="K558">
        <v>557</v>
      </c>
      <c r="L558" t="s">
        <v>55</v>
      </c>
      <c r="M558" t="s">
        <v>269</v>
      </c>
      <c r="N558" t="s">
        <v>51</v>
      </c>
      <c r="O558" t="s">
        <v>64</v>
      </c>
      <c r="Q558" s="2">
        <v>177</v>
      </c>
      <c r="R558" s="3">
        <v>45022</v>
      </c>
      <c r="S558" s="3" t="str">
        <f t="shared" si="79"/>
        <v>jueves</v>
      </c>
      <c r="T558" t="str">
        <f t="shared" si="80"/>
        <v>03:52</v>
      </c>
      <c r="U558" t="str">
        <f t="shared" si="81"/>
        <v>07:39</v>
      </c>
      <c r="V558" s="4">
        <f>W558+X558</f>
        <v>0.16805555555555551</v>
      </c>
      <c r="W558" s="4">
        <v>0.15763888888888886</v>
      </c>
      <c r="X558" s="4">
        <v>1.0416666666666666E-2</v>
      </c>
      <c r="Y558" s="4" t="b">
        <f t="shared" si="82"/>
        <v>1</v>
      </c>
      <c r="Z558">
        <v>107</v>
      </c>
      <c r="AA558" s="4">
        <f t="shared" si="84"/>
        <v>7.4305555555555555E-2</v>
      </c>
      <c r="AB558" s="4">
        <f t="shared" si="85"/>
        <v>9.3749999999999958E-2</v>
      </c>
      <c r="AC558" t="str">
        <f t="shared" si="86"/>
        <v>COBRADO</v>
      </c>
      <c r="AD558" s="2">
        <f t="shared" si="83"/>
        <v>212.88</v>
      </c>
    </row>
    <row r="559" spans="1:30" x14ac:dyDescent="0.3">
      <c r="A559">
        <v>6</v>
      </c>
      <c r="B559" t="s">
        <v>449</v>
      </c>
      <c r="C559">
        <v>4</v>
      </c>
      <c r="D559" s="1">
        <v>45022.012499999997</v>
      </c>
      <c r="E559" s="1">
        <v>45022.129166666666</v>
      </c>
      <c r="F559" t="s">
        <v>13</v>
      </c>
      <c r="G559" t="s">
        <v>10</v>
      </c>
      <c r="H559" t="s">
        <v>620</v>
      </c>
      <c r="I559" s="2">
        <v>45.26</v>
      </c>
      <c r="J559" t="s">
        <v>11</v>
      </c>
      <c r="K559">
        <v>558</v>
      </c>
      <c r="L559" t="s">
        <v>25</v>
      </c>
      <c r="M559" t="s">
        <v>269</v>
      </c>
      <c r="N559" t="s">
        <v>64</v>
      </c>
      <c r="O559" t="s">
        <v>48</v>
      </c>
      <c r="Q559" s="2">
        <v>179</v>
      </c>
      <c r="R559" s="3">
        <v>45022</v>
      </c>
      <c r="S559" s="3" t="str">
        <f t="shared" si="79"/>
        <v>jueves</v>
      </c>
      <c r="T559" t="str">
        <f t="shared" si="80"/>
        <v>00:18</v>
      </c>
      <c r="U559" t="str">
        <f t="shared" si="81"/>
        <v>03:06</v>
      </c>
      <c r="V559" s="4">
        <v>0.11666666666666668</v>
      </c>
      <c r="W559" s="4">
        <f>U559-T559</f>
        <v>0.11666666666666668</v>
      </c>
      <c r="X559" s="4"/>
      <c r="Y559" s="4" t="b">
        <f t="shared" si="82"/>
        <v>0</v>
      </c>
      <c r="Z559">
        <v>167</v>
      </c>
      <c r="AA559" s="4">
        <f t="shared" si="84"/>
        <v>0.11597222222222223</v>
      </c>
      <c r="AB559" s="4">
        <f t="shared" si="85"/>
        <v>6.9444444444445586E-4</v>
      </c>
      <c r="AC559" t="str">
        <f t="shared" si="86"/>
        <v>COBRADO</v>
      </c>
      <c r="AD559" s="2">
        <f t="shared" si="83"/>
        <v>224.26</v>
      </c>
    </row>
    <row r="560" spans="1:30" x14ac:dyDescent="0.3">
      <c r="A560">
        <v>11</v>
      </c>
      <c r="B560" t="s">
        <v>50</v>
      </c>
      <c r="C560">
        <v>1</v>
      </c>
      <c r="D560" s="1">
        <v>45022.009722222225</v>
      </c>
      <c r="E560" s="1">
        <v>45022.165972222225</v>
      </c>
      <c r="F560" t="s">
        <v>18</v>
      </c>
      <c r="G560" t="s">
        <v>10</v>
      </c>
      <c r="H560" t="s">
        <v>620</v>
      </c>
      <c r="I560" s="2">
        <v>24.36</v>
      </c>
      <c r="J560" t="s">
        <v>11</v>
      </c>
      <c r="K560">
        <v>559</v>
      </c>
      <c r="L560" t="s">
        <v>41</v>
      </c>
      <c r="M560" t="s">
        <v>283</v>
      </c>
      <c r="Q560" s="2">
        <v>99</v>
      </c>
      <c r="R560" s="3">
        <v>45022</v>
      </c>
      <c r="S560" s="3" t="str">
        <f t="shared" si="79"/>
        <v>jueves</v>
      </c>
      <c r="T560" t="str">
        <f t="shared" si="80"/>
        <v>00:14</v>
      </c>
      <c r="U560" t="str">
        <f t="shared" si="81"/>
        <v>03:59</v>
      </c>
      <c r="V560" s="4">
        <v>0.15625</v>
      </c>
      <c r="W560" s="4">
        <f>U560-T560</f>
        <v>0.15625</v>
      </c>
      <c r="X560" s="4"/>
      <c r="Y560" s="4" t="b">
        <f t="shared" si="82"/>
        <v>0</v>
      </c>
      <c r="Z560">
        <v>41</v>
      </c>
      <c r="AA560" s="4">
        <f t="shared" si="84"/>
        <v>2.8472222222222222E-2</v>
      </c>
      <c r="AB560" s="4">
        <f t="shared" si="85"/>
        <v>0.12777777777777777</v>
      </c>
      <c r="AC560" t="str">
        <f t="shared" si="86"/>
        <v>COBRADO</v>
      </c>
      <c r="AD560" s="2">
        <f t="shared" si="83"/>
        <v>123.36</v>
      </c>
    </row>
    <row r="561" spans="1:30" x14ac:dyDescent="0.3">
      <c r="A561">
        <v>6</v>
      </c>
      <c r="B561" t="s">
        <v>233</v>
      </c>
      <c r="C561">
        <v>6</v>
      </c>
      <c r="D561" s="1">
        <v>45022.010416666664</v>
      </c>
      <c r="E561" s="1">
        <v>45022.136805555558</v>
      </c>
      <c r="F561" t="s">
        <v>24</v>
      </c>
      <c r="G561" t="s">
        <v>29</v>
      </c>
      <c r="H561" t="s">
        <v>621</v>
      </c>
      <c r="I561" s="2">
        <v>31.53</v>
      </c>
      <c r="J561" t="s">
        <v>11</v>
      </c>
      <c r="K561">
        <v>560</v>
      </c>
      <c r="L561" t="s">
        <v>78</v>
      </c>
      <c r="M561" t="s">
        <v>99</v>
      </c>
      <c r="N561" t="s">
        <v>64</v>
      </c>
      <c r="Q561" s="2">
        <v>111</v>
      </c>
      <c r="R561" s="3">
        <v>45022</v>
      </c>
      <c r="S561" s="3" t="str">
        <f t="shared" si="79"/>
        <v>jueves</v>
      </c>
      <c r="T561" t="str">
        <f t="shared" si="80"/>
        <v>00:15</v>
      </c>
      <c r="U561" t="str">
        <f t="shared" si="81"/>
        <v>03:17</v>
      </c>
      <c r="V561" s="4">
        <v>0.12638888888888891</v>
      </c>
      <c r="W561" s="4">
        <f>U561-T561</f>
        <v>0.12638888888888891</v>
      </c>
      <c r="X561" s="4"/>
      <c r="Y561" s="4" t="b">
        <f t="shared" si="82"/>
        <v>0</v>
      </c>
      <c r="Z561">
        <v>48</v>
      </c>
      <c r="AA561" s="4">
        <f t="shared" si="84"/>
        <v>3.3333333333333333E-2</v>
      </c>
      <c r="AB561" s="4">
        <f t="shared" si="85"/>
        <v>9.3055555555555586E-2</v>
      </c>
      <c r="AC561" t="str">
        <f t="shared" si="86"/>
        <v>COBRADO</v>
      </c>
      <c r="AD561" s="2">
        <f t="shared" si="83"/>
        <v>142.53</v>
      </c>
    </row>
    <row r="562" spans="1:30" x14ac:dyDescent="0.3">
      <c r="A562">
        <v>4</v>
      </c>
      <c r="B562" t="s">
        <v>57</v>
      </c>
      <c r="C562">
        <v>2</v>
      </c>
      <c r="D562" s="1">
        <v>45022.050694444442</v>
      </c>
      <c r="E562" s="1">
        <v>45022.152083333334</v>
      </c>
      <c r="F562" t="s">
        <v>13</v>
      </c>
      <c r="G562" t="s">
        <v>10</v>
      </c>
      <c r="H562" t="s">
        <v>620</v>
      </c>
      <c r="I562" s="2">
        <v>44.24</v>
      </c>
      <c r="J562" t="s">
        <v>11</v>
      </c>
      <c r="K562">
        <v>561</v>
      </c>
      <c r="L562" t="s">
        <v>61</v>
      </c>
      <c r="M562" t="s">
        <v>99</v>
      </c>
      <c r="N562" t="s">
        <v>49</v>
      </c>
      <c r="Q562" s="2">
        <v>64</v>
      </c>
      <c r="R562" s="3">
        <v>45022</v>
      </c>
      <c r="S562" s="3" t="str">
        <f t="shared" si="79"/>
        <v>jueves</v>
      </c>
      <c r="T562" t="str">
        <f t="shared" si="80"/>
        <v>01:13</v>
      </c>
      <c r="U562" t="str">
        <f t="shared" si="81"/>
        <v>03:39</v>
      </c>
      <c r="V562" s="4">
        <v>0.10138888888888888</v>
      </c>
      <c r="W562" s="4">
        <f>U562-T562</f>
        <v>0.10138888888888888</v>
      </c>
      <c r="X562" s="4"/>
      <c r="Y562" s="4" t="b">
        <f t="shared" si="82"/>
        <v>0</v>
      </c>
      <c r="Z562">
        <v>64</v>
      </c>
      <c r="AA562" s="4">
        <f t="shared" si="84"/>
        <v>4.4444444444444446E-2</v>
      </c>
      <c r="AB562" s="4">
        <f t="shared" si="85"/>
        <v>5.6944444444444429E-2</v>
      </c>
      <c r="AC562" t="str">
        <f t="shared" si="86"/>
        <v>COBRADO</v>
      </c>
      <c r="AD562" s="2">
        <f t="shared" si="83"/>
        <v>108.24000000000001</v>
      </c>
    </row>
    <row r="563" spans="1:30" x14ac:dyDescent="0.3">
      <c r="A563">
        <v>20</v>
      </c>
      <c r="B563" t="s">
        <v>512</v>
      </c>
      <c r="C563">
        <v>3</v>
      </c>
      <c r="D563" s="1">
        <v>45022.10833333333</v>
      </c>
      <c r="E563" s="1">
        <v>45022.263888888891</v>
      </c>
      <c r="F563" t="s">
        <v>13</v>
      </c>
      <c r="G563" t="s">
        <v>29</v>
      </c>
      <c r="H563" t="s">
        <v>620</v>
      </c>
      <c r="I563" s="2">
        <v>21.49</v>
      </c>
      <c r="J563" t="s">
        <v>19</v>
      </c>
      <c r="K563">
        <v>562</v>
      </c>
      <c r="L563" t="s">
        <v>33</v>
      </c>
      <c r="M563" t="s">
        <v>62</v>
      </c>
      <c r="N563" t="s">
        <v>70</v>
      </c>
      <c r="O563" t="s">
        <v>38</v>
      </c>
      <c r="P563" t="s">
        <v>21</v>
      </c>
      <c r="Q563" s="2">
        <v>288</v>
      </c>
      <c r="R563" s="3">
        <v>45022</v>
      </c>
      <c r="S563" s="3" t="str">
        <f t="shared" si="79"/>
        <v>jueves</v>
      </c>
      <c r="T563" t="str">
        <f t="shared" si="80"/>
        <v>02:36</v>
      </c>
      <c r="U563" t="str">
        <f t="shared" si="81"/>
        <v>06:20</v>
      </c>
      <c r="V563" s="4">
        <v>0.15555555555555556</v>
      </c>
      <c r="W563" s="4">
        <f>U563-T563</f>
        <v>0.15555555555555556</v>
      </c>
      <c r="X563" s="4"/>
      <c r="Y563" s="4" t="b">
        <f t="shared" si="82"/>
        <v>0</v>
      </c>
      <c r="Z563">
        <v>112</v>
      </c>
      <c r="AA563" s="4">
        <f t="shared" si="84"/>
        <v>7.7777777777777779E-2</v>
      </c>
      <c r="AB563" s="4">
        <f t="shared" si="85"/>
        <v>7.7777777777777779E-2</v>
      </c>
      <c r="AC563" t="str">
        <f t="shared" si="86"/>
        <v>COBRADO</v>
      </c>
      <c r="AD563" s="2">
        <f t="shared" si="83"/>
        <v>309.49</v>
      </c>
    </row>
    <row r="564" spans="1:30" x14ac:dyDescent="0.3">
      <c r="A564">
        <v>12</v>
      </c>
      <c r="B564" t="s">
        <v>129</v>
      </c>
      <c r="C564">
        <v>3</v>
      </c>
      <c r="D564" s="1">
        <v>45022.12777777778</v>
      </c>
      <c r="E564" s="1">
        <v>45022.196527777778</v>
      </c>
      <c r="F564" t="s">
        <v>24</v>
      </c>
      <c r="G564" t="s">
        <v>14</v>
      </c>
      <c r="H564" t="s">
        <v>15</v>
      </c>
      <c r="I564" s="2">
        <v>20.07</v>
      </c>
      <c r="J564" t="s">
        <v>32</v>
      </c>
      <c r="K564">
        <v>563</v>
      </c>
      <c r="L564" t="s">
        <v>78</v>
      </c>
      <c r="M564" t="s">
        <v>128</v>
      </c>
      <c r="Q564" s="2">
        <v>54</v>
      </c>
      <c r="R564" s="3">
        <v>45022</v>
      </c>
      <c r="S564" s="3" t="str">
        <f t="shared" si="79"/>
        <v>jueves</v>
      </c>
      <c r="T564" t="str">
        <f t="shared" si="80"/>
        <v>03:04</v>
      </c>
      <c r="U564" t="str">
        <f t="shared" si="81"/>
        <v>04:43</v>
      </c>
      <c r="V564" s="4">
        <f>W564+X564</f>
        <v>7.9166666666666677E-2</v>
      </c>
      <c r="W564" s="4">
        <v>6.8750000000000006E-2</v>
      </c>
      <c r="X564" s="4">
        <v>1.0416666666666666E-2</v>
      </c>
      <c r="Y564" s="4" t="b">
        <f t="shared" si="82"/>
        <v>1</v>
      </c>
      <c r="Z564">
        <v>37</v>
      </c>
      <c r="AA564" s="4">
        <f t="shared" si="84"/>
        <v>2.5694444444444443E-2</v>
      </c>
      <c r="AB564" s="4">
        <f t="shared" si="85"/>
        <v>5.3472222222222233E-2</v>
      </c>
      <c r="AC564" t="str">
        <f t="shared" si="86"/>
        <v>COBRADO</v>
      </c>
      <c r="AD564" s="2">
        <f t="shared" si="83"/>
        <v>74.069999999999993</v>
      </c>
    </row>
    <row r="565" spans="1:30" x14ac:dyDescent="0.3">
      <c r="A565">
        <v>9</v>
      </c>
      <c r="B565" t="s">
        <v>513</v>
      </c>
      <c r="C565">
        <v>3</v>
      </c>
      <c r="D565" s="1">
        <v>45022.021527777775</v>
      </c>
      <c r="E565" s="1">
        <v>45022.099305555559</v>
      </c>
      <c r="F565" t="s">
        <v>24</v>
      </c>
      <c r="G565" t="s">
        <v>29</v>
      </c>
      <c r="H565" t="s">
        <v>15</v>
      </c>
      <c r="I565" s="2">
        <v>33.08</v>
      </c>
      <c r="J565" t="s">
        <v>11</v>
      </c>
      <c r="K565">
        <v>564</v>
      </c>
      <c r="L565" t="s">
        <v>33</v>
      </c>
      <c r="M565" t="s">
        <v>93</v>
      </c>
      <c r="N565" t="s">
        <v>58</v>
      </c>
      <c r="O565" t="s">
        <v>66</v>
      </c>
      <c r="Q565" s="2">
        <v>156</v>
      </c>
      <c r="R565" s="3">
        <v>45022</v>
      </c>
      <c r="S565" s="3" t="str">
        <f t="shared" si="79"/>
        <v>jueves</v>
      </c>
      <c r="T565" t="str">
        <f t="shared" si="80"/>
        <v>00:31</v>
      </c>
      <c r="U565" t="str">
        <f t="shared" si="81"/>
        <v>02:23</v>
      </c>
      <c r="V565" s="4">
        <v>7.7777777777777779E-2</v>
      </c>
      <c r="W565" s="4">
        <f>U565-T565</f>
        <v>7.7777777777777779E-2</v>
      </c>
      <c r="X565" s="4"/>
      <c r="Y565" s="4" t="b">
        <f t="shared" si="82"/>
        <v>0</v>
      </c>
      <c r="Z565">
        <v>54</v>
      </c>
      <c r="AA565" s="4">
        <f t="shared" si="84"/>
        <v>3.7499999999999999E-2</v>
      </c>
      <c r="AB565" s="4">
        <f t="shared" si="85"/>
        <v>4.027777777777778E-2</v>
      </c>
      <c r="AC565" t="str">
        <f t="shared" si="86"/>
        <v>COBRADO</v>
      </c>
      <c r="AD565" s="2">
        <f t="shared" si="83"/>
        <v>189.07999999999998</v>
      </c>
    </row>
    <row r="566" spans="1:30" x14ac:dyDescent="0.3">
      <c r="A566">
        <v>3</v>
      </c>
      <c r="B566" t="s">
        <v>514</v>
      </c>
      <c r="C566">
        <v>6</v>
      </c>
      <c r="D566" s="1">
        <v>45022.11041666667</v>
      </c>
      <c r="E566" s="1">
        <v>45022.228472222225</v>
      </c>
      <c r="F566" t="s">
        <v>13</v>
      </c>
      <c r="G566" t="s">
        <v>10</v>
      </c>
      <c r="H566" t="s">
        <v>620</v>
      </c>
      <c r="I566" s="2">
        <v>15.11</v>
      </c>
      <c r="J566" t="s">
        <v>19</v>
      </c>
      <c r="K566">
        <v>565</v>
      </c>
      <c r="L566" t="s">
        <v>33</v>
      </c>
      <c r="M566" t="s">
        <v>269</v>
      </c>
      <c r="N566" t="s">
        <v>56</v>
      </c>
      <c r="O566" t="s">
        <v>48</v>
      </c>
      <c r="P566" t="s">
        <v>44</v>
      </c>
      <c r="Q566" s="2">
        <v>251</v>
      </c>
      <c r="R566" s="3">
        <v>45022</v>
      </c>
      <c r="S566" s="3" t="str">
        <f t="shared" si="79"/>
        <v>jueves</v>
      </c>
      <c r="T566" t="str">
        <f t="shared" si="80"/>
        <v>02:39</v>
      </c>
      <c r="U566" t="str">
        <f t="shared" si="81"/>
        <v>05:29</v>
      </c>
      <c r="V566" s="4">
        <v>0.11805555555555555</v>
      </c>
      <c r="W566" s="4">
        <f>U566-T566</f>
        <v>0.11805555555555555</v>
      </c>
      <c r="X566" s="4"/>
      <c r="Y566" s="4" t="b">
        <f t="shared" si="82"/>
        <v>0</v>
      </c>
      <c r="Z566">
        <v>98</v>
      </c>
      <c r="AA566" s="4">
        <f t="shared" si="84"/>
        <v>6.805555555555555E-2</v>
      </c>
      <c r="AB566" s="4">
        <f t="shared" si="85"/>
        <v>0.05</v>
      </c>
      <c r="AC566" t="str">
        <f t="shared" si="86"/>
        <v>COBRADO</v>
      </c>
      <c r="AD566" s="2">
        <f t="shared" si="83"/>
        <v>266.11</v>
      </c>
    </row>
    <row r="567" spans="1:30" x14ac:dyDescent="0.3">
      <c r="A567">
        <v>4</v>
      </c>
      <c r="B567" t="s">
        <v>68</v>
      </c>
      <c r="C567">
        <v>3</v>
      </c>
      <c r="D567" s="1">
        <v>45022.072916666664</v>
      </c>
      <c r="E567" s="1">
        <v>45022.206250000003</v>
      </c>
      <c r="F567" t="s">
        <v>9</v>
      </c>
      <c r="G567" t="s">
        <v>10</v>
      </c>
      <c r="H567" t="s">
        <v>620</v>
      </c>
      <c r="I567" s="2">
        <v>42.62</v>
      </c>
      <c r="J567" t="s">
        <v>19</v>
      </c>
      <c r="K567">
        <v>566</v>
      </c>
      <c r="L567" t="s">
        <v>41</v>
      </c>
      <c r="M567" t="s">
        <v>177</v>
      </c>
      <c r="Q567" s="2">
        <v>78</v>
      </c>
      <c r="R567" s="3">
        <v>45022</v>
      </c>
      <c r="S567" s="3" t="str">
        <f t="shared" si="79"/>
        <v>jueves</v>
      </c>
      <c r="T567" t="str">
        <f t="shared" si="80"/>
        <v>01:45</v>
      </c>
      <c r="U567" t="str">
        <f t="shared" si="81"/>
        <v>04:57</v>
      </c>
      <c r="V567" s="4">
        <v>0.1333333333333333</v>
      </c>
      <c r="W567" s="4">
        <f>U567-T567</f>
        <v>0.1333333333333333</v>
      </c>
      <c r="X567" s="4"/>
      <c r="Y567" s="4" t="b">
        <f t="shared" si="82"/>
        <v>0</v>
      </c>
      <c r="Z567">
        <v>56</v>
      </c>
      <c r="AA567" s="4">
        <f t="shared" si="84"/>
        <v>3.888888888888889E-2</v>
      </c>
      <c r="AB567" s="4">
        <f t="shared" si="85"/>
        <v>9.4444444444444414E-2</v>
      </c>
      <c r="AC567" t="str">
        <f t="shared" si="86"/>
        <v>COBRADO</v>
      </c>
      <c r="AD567" s="2">
        <f t="shared" si="83"/>
        <v>120.62</v>
      </c>
    </row>
    <row r="568" spans="1:30" x14ac:dyDescent="0.3">
      <c r="A568">
        <v>15</v>
      </c>
      <c r="B568" t="s">
        <v>398</v>
      </c>
      <c r="C568">
        <v>4</v>
      </c>
      <c r="D568" s="1">
        <v>45022.082638888889</v>
      </c>
      <c r="E568" s="1">
        <v>45022.219444444447</v>
      </c>
      <c r="F568" t="s">
        <v>27</v>
      </c>
      <c r="G568" t="s">
        <v>10</v>
      </c>
      <c r="H568" t="s">
        <v>621</v>
      </c>
      <c r="I568" s="2">
        <v>42.83</v>
      </c>
      <c r="J568" t="s">
        <v>32</v>
      </c>
      <c r="K568">
        <v>567</v>
      </c>
      <c r="L568" t="s">
        <v>61</v>
      </c>
      <c r="M568" t="s">
        <v>53</v>
      </c>
      <c r="N568" t="s">
        <v>48</v>
      </c>
      <c r="O568" t="s">
        <v>69</v>
      </c>
      <c r="P568" t="s">
        <v>51</v>
      </c>
      <c r="Q568" s="2">
        <v>253</v>
      </c>
      <c r="R568" s="3">
        <v>45022</v>
      </c>
      <c r="S568" s="3" t="str">
        <f t="shared" si="79"/>
        <v>jueves</v>
      </c>
      <c r="T568" t="str">
        <f t="shared" si="80"/>
        <v>01:59</v>
      </c>
      <c r="U568" t="str">
        <f t="shared" si="81"/>
        <v>05:16</v>
      </c>
      <c r="V568" s="4">
        <f>W568+X568</f>
        <v>0.14722222222222223</v>
      </c>
      <c r="W568" s="4">
        <v>0.13680555555555557</v>
      </c>
      <c r="X568" s="4">
        <v>1.0416666666666666E-2</v>
      </c>
      <c r="Y568" s="4" t="b">
        <f t="shared" si="82"/>
        <v>1</v>
      </c>
      <c r="Z568">
        <v>102</v>
      </c>
      <c r="AA568" s="4">
        <f t="shared" si="84"/>
        <v>7.0833333333333331E-2</v>
      </c>
      <c r="AB568" s="4">
        <f t="shared" si="85"/>
        <v>7.6388888888888895E-2</v>
      </c>
      <c r="AC568" t="str">
        <f t="shared" si="86"/>
        <v>COBRADO</v>
      </c>
      <c r="AD568" s="2">
        <f t="shared" si="83"/>
        <v>295.83</v>
      </c>
    </row>
    <row r="569" spans="1:30" x14ac:dyDescent="0.3">
      <c r="A569">
        <v>5</v>
      </c>
      <c r="B569" t="s">
        <v>108</v>
      </c>
      <c r="C569">
        <v>1</v>
      </c>
      <c r="D569" s="1">
        <v>45022.068749999999</v>
      </c>
      <c r="E569" s="1">
        <v>45022.144444444442</v>
      </c>
      <c r="F569" t="s">
        <v>27</v>
      </c>
      <c r="G569" t="s">
        <v>10</v>
      </c>
      <c r="H569" t="s">
        <v>621</v>
      </c>
      <c r="I569" s="2">
        <v>21.13</v>
      </c>
      <c r="J569" t="s">
        <v>32</v>
      </c>
      <c r="K569">
        <v>568</v>
      </c>
      <c r="L569" t="s">
        <v>16</v>
      </c>
      <c r="M569" t="s">
        <v>74</v>
      </c>
      <c r="N569" t="s">
        <v>58</v>
      </c>
      <c r="Q569" s="2">
        <v>182</v>
      </c>
      <c r="R569" s="3">
        <v>45022</v>
      </c>
      <c r="S569" s="3" t="str">
        <f t="shared" si="79"/>
        <v>jueves</v>
      </c>
      <c r="T569" t="str">
        <f t="shared" si="80"/>
        <v>01:39</v>
      </c>
      <c r="U569" t="str">
        <f t="shared" si="81"/>
        <v>03:28</v>
      </c>
      <c r="V569" s="4">
        <f>W569+X569</f>
        <v>8.6111111111111097E-2</v>
      </c>
      <c r="W569" s="4">
        <v>7.5694444444444425E-2</v>
      </c>
      <c r="X569" s="4">
        <v>1.0416666666666666E-2</v>
      </c>
      <c r="Y569" s="4" t="b">
        <f t="shared" si="82"/>
        <v>1</v>
      </c>
      <c r="Z569">
        <v>84</v>
      </c>
      <c r="AA569" s="4">
        <f t="shared" si="84"/>
        <v>5.8333333333333334E-2</v>
      </c>
      <c r="AB569" s="4">
        <f t="shared" si="85"/>
        <v>2.7777777777777762E-2</v>
      </c>
      <c r="AC569" t="str">
        <f t="shared" si="86"/>
        <v>COBRADO</v>
      </c>
      <c r="AD569" s="2">
        <f t="shared" si="83"/>
        <v>203.13</v>
      </c>
    </row>
    <row r="570" spans="1:30" x14ac:dyDescent="0.3">
      <c r="A570">
        <v>12</v>
      </c>
      <c r="B570" t="s">
        <v>515</v>
      </c>
      <c r="C570">
        <v>5</v>
      </c>
      <c r="D570" s="1">
        <v>45022.061111111114</v>
      </c>
      <c r="E570" s="1">
        <v>45022.128472222219</v>
      </c>
      <c r="F570" t="s">
        <v>13</v>
      </c>
      <c r="G570" t="s">
        <v>10</v>
      </c>
      <c r="H570" t="s">
        <v>620</v>
      </c>
      <c r="I570" s="2">
        <v>28.52</v>
      </c>
      <c r="J570" t="s">
        <v>11</v>
      </c>
      <c r="K570">
        <v>569</v>
      </c>
      <c r="L570" t="s">
        <v>37</v>
      </c>
      <c r="M570" t="s">
        <v>74</v>
      </c>
      <c r="N570" t="s">
        <v>51</v>
      </c>
      <c r="Q570" s="2">
        <v>131</v>
      </c>
      <c r="R570" s="3">
        <v>45022</v>
      </c>
      <c r="S570" s="3" t="str">
        <f t="shared" si="79"/>
        <v>jueves</v>
      </c>
      <c r="T570" t="str">
        <f t="shared" si="80"/>
        <v>01:28</v>
      </c>
      <c r="U570" t="str">
        <f t="shared" si="81"/>
        <v>03:05</v>
      </c>
      <c r="V570" s="4">
        <v>6.7361111111111094E-2</v>
      </c>
      <c r="W570" s="4">
        <f>U570-T570</f>
        <v>6.7361111111111094E-2</v>
      </c>
      <c r="X570" s="4"/>
      <c r="Y570" s="4" t="b">
        <f t="shared" si="82"/>
        <v>0</v>
      </c>
      <c r="Z570">
        <v>58</v>
      </c>
      <c r="AA570" s="4">
        <f t="shared" si="84"/>
        <v>4.027777777777778E-2</v>
      </c>
      <c r="AB570" s="4">
        <f t="shared" si="85"/>
        <v>2.7083333333333313E-2</v>
      </c>
      <c r="AC570" t="str">
        <f t="shared" si="86"/>
        <v>COBRADO</v>
      </c>
      <c r="AD570" s="2">
        <f t="shared" si="83"/>
        <v>159.52000000000001</v>
      </c>
    </row>
    <row r="571" spans="1:30" x14ac:dyDescent="0.3">
      <c r="A571">
        <v>1</v>
      </c>
      <c r="B571" t="s">
        <v>516</v>
      </c>
      <c r="C571">
        <v>6</v>
      </c>
      <c r="D571" s="1">
        <v>45022.111111111109</v>
      </c>
      <c r="E571" s="1">
        <v>45022.185416666667</v>
      </c>
      <c r="F571" t="s">
        <v>24</v>
      </c>
      <c r="G571" t="s">
        <v>10</v>
      </c>
      <c r="H571" t="s">
        <v>620</v>
      </c>
      <c r="I571" s="2">
        <v>38.4</v>
      </c>
      <c r="J571" t="s">
        <v>19</v>
      </c>
      <c r="K571">
        <v>570</v>
      </c>
      <c r="L571" t="s">
        <v>16</v>
      </c>
      <c r="M571" t="s">
        <v>283</v>
      </c>
      <c r="N571" t="s">
        <v>59</v>
      </c>
      <c r="Q571" s="2">
        <v>85</v>
      </c>
      <c r="R571" s="3">
        <v>45022</v>
      </c>
      <c r="S571" s="3" t="str">
        <f t="shared" si="79"/>
        <v>jueves</v>
      </c>
      <c r="T571" t="str">
        <f t="shared" si="80"/>
        <v>02:40</v>
      </c>
      <c r="U571" t="str">
        <f t="shared" si="81"/>
        <v>04:27</v>
      </c>
      <c r="V571" s="4">
        <v>7.4305555555555569E-2</v>
      </c>
      <c r="W571" s="4">
        <f>U571-T571</f>
        <v>7.4305555555555569E-2</v>
      </c>
      <c r="X571" s="4"/>
      <c r="Y571" s="4" t="b">
        <f t="shared" si="82"/>
        <v>0</v>
      </c>
      <c r="Z571">
        <v>46</v>
      </c>
      <c r="AA571" s="4">
        <f t="shared" si="84"/>
        <v>3.1944444444444442E-2</v>
      </c>
      <c r="AB571" s="4">
        <f t="shared" si="85"/>
        <v>4.2361111111111127E-2</v>
      </c>
      <c r="AC571" t="str">
        <f t="shared" si="86"/>
        <v>COBRADO</v>
      </c>
      <c r="AD571" s="2">
        <f t="shared" si="83"/>
        <v>123.4</v>
      </c>
    </row>
    <row r="572" spans="1:30" x14ac:dyDescent="0.3">
      <c r="A572">
        <v>15</v>
      </c>
      <c r="B572" t="s">
        <v>94</v>
      </c>
      <c r="C572">
        <v>2</v>
      </c>
      <c r="D572" s="1">
        <v>45022.056250000001</v>
      </c>
      <c r="E572" s="1">
        <v>45022.120833333334</v>
      </c>
      <c r="F572" t="s">
        <v>24</v>
      </c>
      <c r="G572" t="s">
        <v>10</v>
      </c>
      <c r="H572" t="s">
        <v>620</v>
      </c>
      <c r="I572" s="2">
        <v>49.54</v>
      </c>
      <c r="J572" t="s">
        <v>19</v>
      </c>
      <c r="K572">
        <v>571</v>
      </c>
      <c r="L572" t="s">
        <v>623</v>
      </c>
      <c r="M572" t="s">
        <v>128</v>
      </c>
      <c r="Q572" s="2">
        <v>54</v>
      </c>
      <c r="R572" s="3">
        <v>45022</v>
      </c>
      <c r="S572" s="3" t="str">
        <f t="shared" si="79"/>
        <v>jueves</v>
      </c>
      <c r="T572" t="str">
        <f t="shared" si="80"/>
        <v>01:21</v>
      </c>
      <c r="U572" t="str">
        <f t="shared" si="81"/>
        <v>02:54</v>
      </c>
      <c r="V572" s="4">
        <v>6.4583333333333326E-2</v>
      </c>
      <c r="W572" s="4">
        <f>U572-T572</f>
        <v>6.4583333333333326E-2</v>
      </c>
      <c r="X572" s="4"/>
      <c r="Y572" s="4" t="b">
        <f t="shared" si="82"/>
        <v>0</v>
      </c>
      <c r="Z572">
        <v>26</v>
      </c>
      <c r="AA572" s="4">
        <f t="shared" si="84"/>
        <v>1.8055555555555554E-2</v>
      </c>
      <c r="AB572" s="4">
        <f t="shared" si="85"/>
        <v>4.6527777777777772E-2</v>
      </c>
      <c r="AC572" t="str">
        <f t="shared" si="86"/>
        <v>COBRADO</v>
      </c>
      <c r="AD572" s="2">
        <f t="shared" si="83"/>
        <v>103.53999999999999</v>
      </c>
    </row>
    <row r="573" spans="1:30" x14ac:dyDescent="0.3">
      <c r="A573">
        <v>19</v>
      </c>
      <c r="B573" t="s">
        <v>517</v>
      </c>
      <c r="C573">
        <v>3</v>
      </c>
      <c r="D573" s="1">
        <v>45022.120138888888</v>
      </c>
      <c r="E573" s="1">
        <v>45022.268750000003</v>
      </c>
      <c r="F573" t="s">
        <v>27</v>
      </c>
      <c r="G573" t="s">
        <v>10</v>
      </c>
      <c r="H573" t="s">
        <v>15</v>
      </c>
      <c r="I573" s="2">
        <v>46.21</v>
      </c>
      <c r="J573" t="s">
        <v>32</v>
      </c>
      <c r="K573">
        <v>572</v>
      </c>
      <c r="L573" t="s">
        <v>20</v>
      </c>
      <c r="M573" t="s">
        <v>88</v>
      </c>
      <c r="N573" t="s">
        <v>103</v>
      </c>
      <c r="Q573" s="2">
        <v>74</v>
      </c>
      <c r="R573" s="3">
        <v>45022</v>
      </c>
      <c r="S573" s="3" t="str">
        <f t="shared" si="79"/>
        <v>jueves</v>
      </c>
      <c r="T573" t="str">
        <f t="shared" si="80"/>
        <v>02:53</v>
      </c>
      <c r="U573" t="str">
        <f t="shared" si="81"/>
        <v>06:27</v>
      </c>
      <c r="V573" s="4">
        <f>W573+X573</f>
        <v>0.15902777777777774</v>
      </c>
      <c r="W573" s="4">
        <v>0.14861111111111108</v>
      </c>
      <c r="X573" s="4">
        <v>1.0416666666666666E-2</v>
      </c>
      <c r="Y573" s="4" t="b">
        <f t="shared" si="82"/>
        <v>1</v>
      </c>
      <c r="Z573">
        <v>44</v>
      </c>
      <c r="AA573" s="4">
        <f t="shared" si="84"/>
        <v>3.0555555555555555E-2</v>
      </c>
      <c r="AB573" s="4">
        <f t="shared" si="85"/>
        <v>0.12847222222222218</v>
      </c>
      <c r="AC573" t="str">
        <f t="shared" si="86"/>
        <v>COBRADO</v>
      </c>
      <c r="AD573" s="2">
        <f t="shared" si="83"/>
        <v>120.21000000000001</v>
      </c>
    </row>
    <row r="574" spans="1:30" x14ac:dyDescent="0.3">
      <c r="A574">
        <v>7</v>
      </c>
      <c r="B574" t="s">
        <v>518</v>
      </c>
      <c r="C574">
        <v>3</v>
      </c>
      <c r="D574" s="1">
        <v>45022.133333333331</v>
      </c>
      <c r="E574" s="1">
        <v>45022.29791666667</v>
      </c>
      <c r="F574" t="s">
        <v>9</v>
      </c>
      <c r="G574" t="s">
        <v>10</v>
      </c>
      <c r="H574" t="s">
        <v>620</v>
      </c>
      <c r="I574" s="2">
        <v>47.08</v>
      </c>
      <c r="J574" t="s">
        <v>32</v>
      </c>
      <c r="K574">
        <v>573</v>
      </c>
      <c r="L574" t="s">
        <v>61</v>
      </c>
      <c r="M574" t="s">
        <v>90</v>
      </c>
      <c r="N574" t="s">
        <v>69</v>
      </c>
      <c r="Q574" s="2">
        <v>165</v>
      </c>
      <c r="R574" s="3">
        <v>45022</v>
      </c>
      <c r="S574" s="3" t="str">
        <f t="shared" si="79"/>
        <v>jueves</v>
      </c>
      <c r="T574" t="str">
        <f t="shared" si="80"/>
        <v>03:12</v>
      </c>
      <c r="U574" t="str">
        <f t="shared" si="81"/>
        <v>07:09</v>
      </c>
      <c r="V574" s="4">
        <f>W574+X574</f>
        <v>0.17499999999999999</v>
      </c>
      <c r="W574" s="4">
        <v>0.16458333333333333</v>
      </c>
      <c r="X574" s="4">
        <v>1.0416666666666666E-2</v>
      </c>
      <c r="Y574" s="4" t="b">
        <f t="shared" si="82"/>
        <v>1</v>
      </c>
      <c r="Z574">
        <v>69</v>
      </c>
      <c r="AA574" s="4">
        <f t="shared" si="84"/>
        <v>4.791666666666667E-2</v>
      </c>
      <c r="AB574" s="4">
        <f t="shared" si="85"/>
        <v>0.12708333333333333</v>
      </c>
      <c r="AC574" t="str">
        <f t="shared" si="86"/>
        <v>COBRADO</v>
      </c>
      <c r="AD574" s="2">
        <f t="shared" si="83"/>
        <v>212.07999999999998</v>
      </c>
    </row>
    <row r="575" spans="1:30" x14ac:dyDescent="0.3">
      <c r="A575">
        <v>20</v>
      </c>
      <c r="B575" t="s">
        <v>519</v>
      </c>
      <c r="C575">
        <v>3</v>
      </c>
      <c r="D575" s="1">
        <v>45022.021527777775</v>
      </c>
      <c r="E575" s="1">
        <v>45022.130555555559</v>
      </c>
      <c r="F575" t="s">
        <v>24</v>
      </c>
      <c r="G575" t="s">
        <v>10</v>
      </c>
      <c r="H575" t="s">
        <v>620</v>
      </c>
      <c r="I575" s="2">
        <v>42.57</v>
      </c>
      <c r="J575" t="s">
        <v>19</v>
      </c>
      <c r="K575">
        <v>574</v>
      </c>
      <c r="L575" t="s">
        <v>20</v>
      </c>
      <c r="M575" t="s">
        <v>177</v>
      </c>
      <c r="N575" t="s">
        <v>22</v>
      </c>
      <c r="O575" t="s">
        <v>56</v>
      </c>
      <c r="P575" t="s">
        <v>51</v>
      </c>
      <c r="Q575" s="2">
        <v>207</v>
      </c>
      <c r="R575" s="3">
        <v>45022</v>
      </c>
      <c r="S575" s="3" t="str">
        <f t="shared" si="79"/>
        <v>jueves</v>
      </c>
      <c r="T575" t="str">
        <f t="shared" si="80"/>
        <v>00:31</v>
      </c>
      <c r="U575" t="str">
        <f t="shared" si="81"/>
        <v>03:08</v>
      </c>
      <c r="V575" s="4">
        <v>0.10902777777777778</v>
      </c>
      <c r="W575" s="4">
        <f>U575-T575</f>
        <v>0.10902777777777778</v>
      </c>
      <c r="X575" s="4"/>
      <c r="Y575" s="4" t="b">
        <f t="shared" si="82"/>
        <v>0</v>
      </c>
      <c r="Z575">
        <v>168</v>
      </c>
      <c r="AA575" s="4">
        <f t="shared" si="84"/>
        <v>0.11666666666666667</v>
      </c>
      <c r="AB575" s="4">
        <v>0</v>
      </c>
      <c r="AC575" t="str">
        <f t="shared" si="86"/>
        <v>NO COBRADO</v>
      </c>
      <c r="AD575" s="2">
        <f t="shared" si="83"/>
        <v>249.57</v>
      </c>
    </row>
    <row r="576" spans="1:30" x14ac:dyDescent="0.3">
      <c r="A576">
        <v>15</v>
      </c>
      <c r="B576" t="s">
        <v>341</v>
      </c>
      <c r="C576">
        <v>4</v>
      </c>
      <c r="D576" s="1">
        <v>45022.066666666666</v>
      </c>
      <c r="E576" s="1">
        <v>45022.197222222225</v>
      </c>
      <c r="F576" t="s">
        <v>27</v>
      </c>
      <c r="G576" t="s">
        <v>10</v>
      </c>
      <c r="H576" t="s">
        <v>620</v>
      </c>
      <c r="I576" s="2">
        <v>33.520000000000003</v>
      </c>
      <c r="J576" t="s">
        <v>19</v>
      </c>
      <c r="K576">
        <v>575</v>
      </c>
      <c r="L576" t="s">
        <v>25</v>
      </c>
      <c r="M576" t="s">
        <v>99</v>
      </c>
      <c r="Q576" s="2">
        <v>18</v>
      </c>
      <c r="R576" s="3">
        <v>45022</v>
      </c>
      <c r="S576" s="3" t="str">
        <f t="shared" si="79"/>
        <v>jueves</v>
      </c>
      <c r="T576" t="str">
        <f t="shared" si="80"/>
        <v>01:36</v>
      </c>
      <c r="U576" t="str">
        <f t="shared" si="81"/>
        <v>04:44</v>
      </c>
      <c r="V576" s="4">
        <v>0.13055555555555554</v>
      </c>
      <c r="W576" s="4">
        <f>U576-T576</f>
        <v>0.13055555555555554</v>
      </c>
      <c r="X576" s="4"/>
      <c r="Y576" s="4" t="b">
        <f t="shared" si="82"/>
        <v>0</v>
      </c>
      <c r="Z576">
        <v>44</v>
      </c>
      <c r="AA576" s="4">
        <f t="shared" si="84"/>
        <v>3.0555555555555555E-2</v>
      </c>
      <c r="AB576" s="4">
        <f t="shared" si="85"/>
        <v>9.9999999999999978E-2</v>
      </c>
      <c r="AC576" t="str">
        <f t="shared" si="86"/>
        <v>COBRADO</v>
      </c>
      <c r="AD576" s="2">
        <f t="shared" si="83"/>
        <v>51.52</v>
      </c>
    </row>
    <row r="577" spans="1:30" x14ac:dyDescent="0.3">
      <c r="A577">
        <v>9</v>
      </c>
      <c r="B577" t="s">
        <v>520</v>
      </c>
      <c r="C577">
        <v>1</v>
      </c>
      <c r="D577" s="1">
        <v>45022.164583333331</v>
      </c>
      <c r="E577" s="1">
        <v>45022.29583333333</v>
      </c>
      <c r="F577" t="s">
        <v>27</v>
      </c>
      <c r="G577" t="s">
        <v>29</v>
      </c>
      <c r="H577" t="s">
        <v>15</v>
      </c>
      <c r="I577" s="2">
        <v>21.71</v>
      </c>
      <c r="J577" t="s">
        <v>11</v>
      </c>
      <c r="K577">
        <v>576</v>
      </c>
      <c r="L577" t="s">
        <v>41</v>
      </c>
      <c r="M577" t="s">
        <v>283</v>
      </c>
      <c r="N577" t="s">
        <v>21</v>
      </c>
      <c r="O577" t="s">
        <v>22</v>
      </c>
      <c r="Q577" s="2">
        <v>234</v>
      </c>
      <c r="R577" s="3">
        <v>45022</v>
      </c>
      <c r="S577" s="3" t="str">
        <f t="shared" si="79"/>
        <v>jueves</v>
      </c>
      <c r="T577" t="str">
        <f t="shared" si="80"/>
        <v>03:57</v>
      </c>
      <c r="U577" t="str">
        <f t="shared" si="81"/>
        <v>07:06</v>
      </c>
      <c r="V577" s="4">
        <v>0.13125000000000001</v>
      </c>
      <c r="W577" s="4">
        <f>U577-T577</f>
        <v>0.13125000000000001</v>
      </c>
      <c r="X577" s="4"/>
      <c r="Y577" s="4" t="b">
        <f t="shared" si="82"/>
        <v>0</v>
      </c>
      <c r="Z577">
        <v>115</v>
      </c>
      <c r="AA577" s="4">
        <f t="shared" si="84"/>
        <v>7.9861111111111105E-2</v>
      </c>
      <c r="AB577" s="4">
        <f t="shared" si="85"/>
        <v>5.1388888888888901E-2</v>
      </c>
      <c r="AC577" t="str">
        <f t="shared" si="86"/>
        <v>COBRADO</v>
      </c>
      <c r="AD577" s="2">
        <f t="shared" si="83"/>
        <v>255.71</v>
      </c>
    </row>
    <row r="578" spans="1:30" x14ac:dyDescent="0.3">
      <c r="A578">
        <v>5</v>
      </c>
      <c r="B578" t="s">
        <v>521</v>
      </c>
      <c r="C578">
        <v>4</v>
      </c>
      <c r="D578" s="1">
        <v>45022.134027777778</v>
      </c>
      <c r="E578" s="1">
        <v>45022.277777777781</v>
      </c>
      <c r="F578" t="s">
        <v>27</v>
      </c>
      <c r="G578" t="s">
        <v>10</v>
      </c>
      <c r="H578" t="s">
        <v>620</v>
      </c>
      <c r="I578" s="2">
        <v>34.119999999999997</v>
      </c>
      <c r="J578" t="s">
        <v>19</v>
      </c>
      <c r="K578">
        <v>577</v>
      </c>
      <c r="L578" t="s">
        <v>623</v>
      </c>
      <c r="M578" t="s">
        <v>99</v>
      </c>
      <c r="N578" t="s">
        <v>103</v>
      </c>
      <c r="Q578" s="2">
        <v>40</v>
      </c>
      <c r="R578" s="3">
        <v>45022</v>
      </c>
      <c r="S578" s="3" t="str">
        <f t="shared" ref="S578:S641" si="89">TEXT(R578,"dddd")</f>
        <v>jueves</v>
      </c>
      <c r="T578" t="str">
        <f t="shared" ref="T578:T641" si="90">TEXT(D578,"hh:mm")</f>
        <v>03:13</v>
      </c>
      <c r="U578" t="str">
        <f t="shared" ref="U578:U641" si="91">TEXT(E578,"hh:mm")</f>
        <v>06:40</v>
      </c>
      <c r="V578" s="4">
        <v>0.14375000000000002</v>
      </c>
      <c r="W578" s="4">
        <f>U578-T578</f>
        <v>0.14375000000000002</v>
      </c>
      <c r="X578" s="4"/>
      <c r="Y578" s="4" t="b">
        <f t="shared" ref="Y578:Y641" si="92">IF(J578="Ocupada",TRUE,FALSE)</f>
        <v>0</v>
      </c>
      <c r="Z578">
        <v>25</v>
      </c>
      <c r="AA578" s="4">
        <f t="shared" si="84"/>
        <v>1.7361111111111112E-2</v>
      </c>
      <c r="AB578" s="4">
        <f t="shared" si="85"/>
        <v>0.12638888888888891</v>
      </c>
      <c r="AC578" t="str">
        <f t="shared" si="86"/>
        <v>COBRADO</v>
      </c>
      <c r="AD578" s="2">
        <f t="shared" ref="AD578:AD641" si="93">I578+Q578</f>
        <v>74.12</v>
      </c>
    </row>
    <row r="579" spans="1:30" x14ac:dyDescent="0.3">
      <c r="A579">
        <v>11</v>
      </c>
      <c r="B579" t="s">
        <v>258</v>
      </c>
      <c r="C579">
        <v>6</v>
      </c>
      <c r="D579" s="1">
        <v>45022.09097222222</v>
      </c>
      <c r="E579" s="1">
        <v>45022.183333333334</v>
      </c>
      <c r="F579" t="s">
        <v>9</v>
      </c>
      <c r="G579" t="s">
        <v>10</v>
      </c>
      <c r="H579" t="s">
        <v>620</v>
      </c>
      <c r="I579" s="2">
        <v>32.799999999999997</v>
      </c>
      <c r="J579" t="s">
        <v>32</v>
      </c>
      <c r="K579">
        <v>578</v>
      </c>
      <c r="L579" t="s">
        <v>622</v>
      </c>
      <c r="M579" t="s">
        <v>88</v>
      </c>
      <c r="Q579" s="2">
        <v>90</v>
      </c>
      <c r="R579" s="3">
        <v>45022</v>
      </c>
      <c r="S579" s="3" t="str">
        <f t="shared" si="89"/>
        <v>jueves</v>
      </c>
      <c r="T579" t="str">
        <f t="shared" si="90"/>
        <v>02:11</v>
      </c>
      <c r="U579" t="str">
        <f t="shared" si="91"/>
        <v>04:24</v>
      </c>
      <c r="V579" s="4">
        <f>W579+X579</f>
        <v>0.10277777777777777</v>
      </c>
      <c r="W579" s="4">
        <v>9.2361111111111102E-2</v>
      </c>
      <c r="X579" s="4">
        <v>1.0416666666666666E-2</v>
      </c>
      <c r="Y579" s="4" t="b">
        <f t="shared" si="92"/>
        <v>1</v>
      </c>
      <c r="Z579">
        <v>44</v>
      </c>
      <c r="AA579" s="4">
        <f t="shared" ref="AA579:AA642" si="94">Z579/1440</f>
        <v>3.0555555555555555E-2</v>
      </c>
      <c r="AB579" s="4">
        <f t="shared" ref="AB579:AB642" si="95">V579-AA579</f>
        <v>7.2222222222222215E-2</v>
      </c>
      <c r="AC579" t="str">
        <f t="shared" ref="AC579:AC642" si="96">IF(AB579=0,"NO COBRADO","COBRADO")</f>
        <v>COBRADO</v>
      </c>
      <c r="AD579" s="2">
        <f t="shared" si="93"/>
        <v>122.8</v>
      </c>
    </row>
    <row r="580" spans="1:30" x14ac:dyDescent="0.3">
      <c r="A580">
        <v>9</v>
      </c>
      <c r="B580" t="s">
        <v>522</v>
      </c>
      <c r="C580">
        <v>2</v>
      </c>
      <c r="D580" s="1">
        <v>45022.006944444445</v>
      </c>
      <c r="E580" s="1">
        <v>45022.095138888886</v>
      </c>
      <c r="F580" t="s">
        <v>9</v>
      </c>
      <c r="G580" t="s">
        <v>10</v>
      </c>
      <c r="H580" t="s">
        <v>620</v>
      </c>
      <c r="I580" s="2">
        <v>35.96</v>
      </c>
      <c r="J580" t="s">
        <v>19</v>
      </c>
      <c r="K580">
        <v>579</v>
      </c>
      <c r="L580" t="s">
        <v>25</v>
      </c>
      <c r="M580" t="s">
        <v>144</v>
      </c>
      <c r="Q580" s="2">
        <v>50</v>
      </c>
      <c r="R580" s="3">
        <v>45022</v>
      </c>
      <c r="S580" s="3" t="str">
        <f t="shared" si="89"/>
        <v>jueves</v>
      </c>
      <c r="T580" t="str">
        <f t="shared" si="90"/>
        <v>00:10</v>
      </c>
      <c r="U580" t="str">
        <f t="shared" si="91"/>
        <v>02:17</v>
      </c>
      <c r="V580" s="4">
        <v>8.8194444444444436E-2</v>
      </c>
      <c r="W580" s="4">
        <f>U580-T580</f>
        <v>8.8194444444444436E-2</v>
      </c>
      <c r="X580" s="4"/>
      <c r="Y580" s="4" t="b">
        <f t="shared" si="92"/>
        <v>0</v>
      </c>
      <c r="Z580">
        <v>48</v>
      </c>
      <c r="AA580" s="4">
        <f t="shared" si="94"/>
        <v>3.3333333333333333E-2</v>
      </c>
      <c r="AB580" s="4">
        <f t="shared" si="95"/>
        <v>5.4861111111111104E-2</v>
      </c>
      <c r="AC580" t="str">
        <f t="shared" si="96"/>
        <v>COBRADO</v>
      </c>
      <c r="AD580" s="2">
        <f t="shared" si="93"/>
        <v>85.960000000000008</v>
      </c>
    </row>
    <row r="581" spans="1:30" x14ac:dyDescent="0.3">
      <c r="A581">
        <v>10</v>
      </c>
      <c r="B581" t="s">
        <v>92</v>
      </c>
      <c r="C581">
        <v>5</v>
      </c>
      <c r="D581" s="1">
        <v>45022.004166666666</v>
      </c>
      <c r="E581" s="1">
        <v>45022.054166666669</v>
      </c>
      <c r="F581" t="s">
        <v>27</v>
      </c>
      <c r="G581" t="s">
        <v>10</v>
      </c>
      <c r="H581" t="s">
        <v>621</v>
      </c>
      <c r="I581" s="2">
        <v>44.54</v>
      </c>
      <c r="J581" t="s">
        <v>19</v>
      </c>
      <c r="K581">
        <v>580</v>
      </c>
      <c r="L581" t="s">
        <v>41</v>
      </c>
      <c r="M581" t="s">
        <v>283</v>
      </c>
      <c r="Q581" s="2">
        <v>33</v>
      </c>
      <c r="R581" s="3">
        <v>45022</v>
      </c>
      <c r="S581" s="3" t="str">
        <f t="shared" si="89"/>
        <v>jueves</v>
      </c>
      <c r="T581" t="str">
        <f t="shared" si="90"/>
        <v>00:06</v>
      </c>
      <c r="U581" t="str">
        <f t="shared" si="91"/>
        <v>01:18</v>
      </c>
      <c r="V581" s="4">
        <v>0.05</v>
      </c>
      <c r="W581" s="4">
        <f>U581-T581</f>
        <v>0.05</v>
      </c>
      <c r="X581" s="4"/>
      <c r="Y581" s="4" t="b">
        <f t="shared" si="92"/>
        <v>0</v>
      </c>
      <c r="Z581">
        <v>30</v>
      </c>
      <c r="AA581" s="4">
        <f t="shared" si="94"/>
        <v>2.0833333333333332E-2</v>
      </c>
      <c r="AB581" s="4">
        <f t="shared" si="95"/>
        <v>2.9166666666666671E-2</v>
      </c>
      <c r="AC581" t="str">
        <f t="shared" si="96"/>
        <v>COBRADO</v>
      </c>
      <c r="AD581" s="2">
        <f t="shared" si="93"/>
        <v>77.539999999999992</v>
      </c>
    </row>
    <row r="582" spans="1:30" x14ac:dyDescent="0.3">
      <c r="A582">
        <v>18</v>
      </c>
      <c r="B582" t="s">
        <v>159</v>
      </c>
      <c r="C582">
        <v>5</v>
      </c>
      <c r="D582" s="1">
        <v>45022.147916666669</v>
      </c>
      <c r="E582" s="1">
        <v>45022.213888888888</v>
      </c>
      <c r="F582" t="s">
        <v>27</v>
      </c>
      <c r="G582" t="s">
        <v>10</v>
      </c>
      <c r="H582" t="s">
        <v>620</v>
      </c>
      <c r="I582" s="2">
        <v>13.27</v>
      </c>
      <c r="J582" t="s">
        <v>32</v>
      </c>
      <c r="K582">
        <v>581</v>
      </c>
      <c r="L582" t="s">
        <v>623</v>
      </c>
      <c r="M582" t="s">
        <v>283</v>
      </c>
      <c r="N582" t="s">
        <v>109</v>
      </c>
      <c r="Q582" s="2">
        <v>123</v>
      </c>
      <c r="R582" s="3">
        <v>45022</v>
      </c>
      <c r="S582" s="3" t="str">
        <f t="shared" si="89"/>
        <v>jueves</v>
      </c>
      <c r="T582" t="str">
        <f t="shared" si="90"/>
        <v>03:33</v>
      </c>
      <c r="U582" t="str">
        <f t="shared" si="91"/>
        <v>05:08</v>
      </c>
      <c r="V582" s="4">
        <f>W582+X582</f>
        <v>7.6388888888888881E-2</v>
      </c>
      <c r="W582" s="4">
        <v>6.597222222222221E-2</v>
      </c>
      <c r="X582" s="4">
        <v>1.0416666666666666E-2</v>
      </c>
      <c r="Y582" s="4" t="b">
        <f t="shared" si="92"/>
        <v>1</v>
      </c>
      <c r="Z582">
        <v>55</v>
      </c>
      <c r="AA582" s="4">
        <f t="shared" si="94"/>
        <v>3.8194444444444448E-2</v>
      </c>
      <c r="AB582" s="4">
        <f t="shared" si="95"/>
        <v>3.8194444444444434E-2</v>
      </c>
      <c r="AC582" t="str">
        <f t="shared" si="96"/>
        <v>COBRADO</v>
      </c>
      <c r="AD582" s="2">
        <f t="shared" si="93"/>
        <v>136.27000000000001</v>
      </c>
    </row>
    <row r="583" spans="1:30" x14ac:dyDescent="0.3">
      <c r="A583">
        <v>3</v>
      </c>
      <c r="B583" t="s">
        <v>523</v>
      </c>
      <c r="C583">
        <v>1</v>
      </c>
      <c r="D583" s="1">
        <v>45022.158333333333</v>
      </c>
      <c r="E583" s="1">
        <v>45022.214583333334</v>
      </c>
      <c r="F583" t="s">
        <v>18</v>
      </c>
      <c r="G583" t="s">
        <v>10</v>
      </c>
      <c r="H583" t="s">
        <v>620</v>
      </c>
      <c r="I583" s="2">
        <v>20.23</v>
      </c>
      <c r="J583" t="s">
        <v>11</v>
      </c>
      <c r="K583">
        <v>582</v>
      </c>
      <c r="L583" t="s">
        <v>41</v>
      </c>
      <c r="M583" t="s">
        <v>128</v>
      </c>
      <c r="Q583" s="2">
        <v>54</v>
      </c>
      <c r="R583" s="3">
        <v>45022</v>
      </c>
      <c r="S583" s="3" t="str">
        <f t="shared" si="89"/>
        <v>jueves</v>
      </c>
      <c r="T583" t="str">
        <f t="shared" si="90"/>
        <v>03:48</v>
      </c>
      <c r="U583" t="str">
        <f t="shared" si="91"/>
        <v>05:09</v>
      </c>
      <c r="V583" s="4">
        <v>5.6249999999999994E-2</v>
      </c>
      <c r="W583" s="4">
        <f>U583-T583</f>
        <v>5.6249999999999994E-2</v>
      </c>
      <c r="X583" s="4"/>
      <c r="Y583" s="4" t="b">
        <f t="shared" si="92"/>
        <v>0</v>
      </c>
      <c r="Z583">
        <v>42</v>
      </c>
      <c r="AA583" s="4">
        <f t="shared" si="94"/>
        <v>2.9166666666666667E-2</v>
      </c>
      <c r="AB583" s="4">
        <f t="shared" si="95"/>
        <v>2.7083333333333327E-2</v>
      </c>
      <c r="AC583" t="str">
        <f t="shared" si="96"/>
        <v>COBRADO</v>
      </c>
      <c r="AD583" s="2">
        <f t="shared" si="93"/>
        <v>74.23</v>
      </c>
    </row>
    <row r="584" spans="1:30" x14ac:dyDescent="0.3">
      <c r="A584">
        <v>9</v>
      </c>
      <c r="B584" t="s">
        <v>301</v>
      </c>
      <c r="C584">
        <v>2</v>
      </c>
      <c r="D584" s="1">
        <v>45022.070138888892</v>
      </c>
      <c r="E584" s="1">
        <v>45022.148611111108</v>
      </c>
      <c r="F584" t="s">
        <v>18</v>
      </c>
      <c r="G584" t="s">
        <v>29</v>
      </c>
      <c r="H584" t="s">
        <v>621</v>
      </c>
      <c r="I584" s="2">
        <v>35.99</v>
      </c>
      <c r="J584" t="s">
        <v>19</v>
      </c>
      <c r="K584">
        <v>583</v>
      </c>
      <c r="L584" t="s">
        <v>20</v>
      </c>
      <c r="M584" t="s">
        <v>134</v>
      </c>
      <c r="N584" t="s">
        <v>56</v>
      </c>
      <c r="O584" t="s">
        <v>38</v>
      </c>
      <c r="P584" t="s">
        <v>58</v>
      </c>
      <c r="Q584" s="2">
        <v>243</v>
      </c>
      <c r="R584" s="3">
        <v>45022</v>
      </c>
      <c r="S584" s="3" t="str">
        <f t="shared" si="89"/>
        <v>jueves</v>
      </c>
      <c r="T584" t="str">
        <f t="shared" si="90"/>
        <v>01:41</v>
      </c>
      <c r="U584" t="str">
        <f t="shared" si="91"/>
        <v>03:34</v>
      </c>
      <c r="V584" s="4">
        <v>7.8472222222222221E-2</v>
      </c>
      <c r="W584" s="4">
        <f>U584-T584</f>
        <v>7.8472222222222221E-2</v>
      </c>
      <c r="X584" s="4"/>
      <c r="Y584" s="4" t="b">
        <f t="shared" si="92"/>
        <v>0</v>
      </c>
      <c r="Z584">
        <v>105</v>
      </c>
      <c r="AA584" s="4">
        <f t="shared" si="94"/>
        <v>7.2916666666666671E-2</v>
      </c>
      <c r="AB584" s="4">
        <f t="shared" si="95"/>
        <v>5.5555555555555497E-3</v>
      </c>
      <c r="AC584" t="str">
        <f t="shared" si="96"/>
        <v>COBRADO</v>
      </c>
      <c r="AD584" s="2">
        <f t="shared" si="93"/>
        <v>278.99</v>
      </c>
    </row>
    <row r="585" spans="1:30" x14ac:dyDescent="0.3">
      <c r="A585">
        <v>9</v>
      </c>
      <c r="B585" t="s">
        <v>524</v>
      </c>
      <c r="C585">
        <v>4</v>
      </c>
      <c r="D585" s="1">
        <v>45022.149305555555</v>
      </c>
      <c r="E585" s="1">
        <v>45022.290972222225</v>
      </c>
      <c r="F585" t="s">
        <v>9</v>
      </c>
      <c r="G585" t="s">
        <v>10</v>
      </c>
      <c r="H585" t="s">
        <v>621</v>
      </c>
      <c r="I585" s="2">
        <v>36.979999999999997</v>
      </c>
      <c r="J585" t="s">
        <v>11</v>
      </c>
      <c r="K585">
        <v>584</v>
      </c>
      <c r="L585" t="s">
        <v>61</v>
      </c>
      <c r="M585" t="s">
        <v>90</v>
      </c>
      <c r="N585" t="s">
        <v>21</v>
      </c>
      <c r="O585" t="s">
        <v>35</v>
      </c>
      <c r="Q585" s="2">
        <v>139</v>
      </c>
      <c r="R585" s="3">
        <v>45022</v>
      </c>
      <c r="S585" s="3" t="str">
        <f t="shared" si="89"/>
        <v>jueves</v>
      </c>
      <c r="T585" t="str">
        <f t="shared" si="90"/>
        <v>03:35</v>
      </c>
      <c r="U585" t="str">
        <f t="shared" si="91"/>
        <v>06:59</v>
      </c>
      <c r="V585" s="4">
        <v>0.14166666666666669</v>
      </c>
      <c r="W585" s="4">
        <f>U585-T585</f>
        <v>0.14166666666666669</v>
      </c>
      <c r="X585" s="4"/>
      <c r="Y585" s="4" t="b">
        <f t="shared" si="92"/>
        <v>0</v>
      </c>
      <c r="Z585">
        <v>114</v>
      </c>
      <c r="AA585" s="4">
        <f t="shared" si="94"/>
        <v>7.9166666666666663E-2</v>
      </c>
      <c r="AB585" s="4">
        <f t="shared" si="95"/>
        <v>6.2500000000000028E-2</v>
      </c>
      <c r="AC585" t="str">
        <f t="shared" si="96"/>
        <v>COBRADO</v>
      </c>
      <c r="AD585" s="2">
        <f t="shared" si="93"/>
        <v>175.98</v>
      </c>
    </row>
    <row r="586" spans="1:30" x14ac:dyDescent="0.3">
      <c r="A586">
        <v>3</v>
      </c>
      <c r="B586" t="s">
        <v>456</v>
      </c>
      <c r="C586">
        <v>5</v>
      </c>
      <c r="D586" s="1">
        <v>45022.057638888888</v>
      </c>
      <c r="E586" s="1">
        <v>45022.109027777777</v>
      </c>
      <c r="F586" t="s">
        <v>9</v>
      </c>
      <c r="G586" t="s">
        <v>14</v>
      </c>
      <c r="H586" t="s">
        <v>620</v>
      </c>
      <c r="I586" s="2">
        <v>10.07</v>
      </c>
      <c r="J586" t="s">
        <v>19</v>
      </c>
      <c r="K586">
        <v>585</v>
      </c>
      <c r="L586" t="s">
        <v>55</v>
      </c>
      <c r="M586" t="s">
        <v>269</v>
      </c>
      <c r="N586" t="s">
        <v>44</v>
      </c>
      <c r="O586" t="s">
        <v>56</v>
      </c>
      <c r="P586" t="s">
        <v>64</v>
      </c>
      <c r="Q586" s="2">
        <v>128</v>
      </c>
      <c r="R586" s="3">
        <v>45022</v>
      </c>
      <c r="S586" s="3" t="str">
        <f t="shared" si="89"/>
        <v>jueves</v>
      </c>
      <c r="T586" t="str">
        <f t="shared" si="90"/>
        <v>01:23</v>
      </c>
      <c r="U586" t="str">
        <f t="shared" si="91"/>
        <v>02:37</v>
      </c>
      <c r="V586" s="4">
        <v>5.1388888888888887E-2</v>
      </c>
      <c r="W586" s="4">
        <f>U586-T586</f>
        <v>5.1388888888888887E-2</v>
      </c>
      <c r="X586" s="4"/>
      <c r="Y586" s="4" t="b">
        <f t="shared" si="92"/>
        <v>0</v>
      </c>
      <c r="Z586">
        <v>95</v>
      </c>
      <c r="AA586" s="4">
        <f t="shared" si="94"/>
        <v>6.5972222222222224E-2</v>
      </c>
      <c r="AB586" s="4">
        <v>0</v>
      </c>
      <c r="AC586" t="str">
        <f t="shared" si="96"/>
        <v>NO COBRADO</v>
      </c>
      <c r="AD586" s="2">
        <f t="shared" si="93"/>
        <v>138.07</v>
      </c>
    </row>
    <row r="587" spans="1:30" x14ac:dyDescent="0.3">
      <c r="A587">
        <v>17</v>
      </c>
      <c r="B587" t="s">
        <v>525</v>
      </c>
      <c r="C587">
        <v>5</v>
      </c>
      <c r="D587" s="1">
        <v>45022.030555555553</v>
      </c>
      <c r="E587" s="1">
        <v>45022.163194444445</v>
      </c>
      <c r="F587" t="s">
        <v>9</v>
      </c>
      <c r="G587" t="s">
        <v>29</v>
      </c>
      <c r="H587" t="s">
        <v>15</v>
      </c>
      <c r="I587" s="2">
        <v>32.79</v>
      </c>
      <c r="J587" t="s">
        <v>32</v>
      </c>
      <c r="K587">
        <v>586</v>
      </c>
      <c r="L587" t="s">
        <v>33</v>
      </c>
      <c r="M587" t="s">
        <v>283</v>
      </c>
      <c r="N587" t="s">
        <v>38</v>
      </c>
      <c r="Q587" s="2">
        <v>171</v>
      </c>
      <c r="R587" s="3">
        <v>45022</v>
      </c>
      <c r="S587" s="3" t="str">
        <f t="shared" si="89"/>
        <v>jueves</v>
      </c>
      <c r="T587" t="str">
        <f t="shared" si="90"/>
        <v>00:44</v>
      </c>
      <c r="U587" t="str">
        <f t="shared" si="91"/>
        <v>03:55</v>
      </c>
      <c r="V587" s="4">
        <f>W587+X587</f>
        <v>0.14305555555555555</v>
      </c>
      <c r="W587" s="4">
        <v>0.13263888888888889</v>
      </c>
      <c r="X587" s="4">
        <v>1.0416666666666666E-2</v>
      </c>
      <c r="Y587" s="4" t="b">
        <f t="shared" si="92"/>
        <v>1</v>
      </c>
      <c r="Z587">
        <v>92</v>
      </c>
      <c r="AA587" s="4">
        <f t="shared" si="94"/>
        <v>6.3888888888888884E-2</v>
      </c>
      <c r="AB587" s="4">
        <f t="shared" si="95"/>
        <v>7.9166666666666663E-2</v>
      </c>
      <c r="AC587" t="str">
        <f t="shared" si="96"/>
        <v>COBRADO</v>
      </c>
      <c r="AD587" s="2">
        <f t="shared" si="93"/>
        <v>203.79</v>
      </c>
    </row>
    <row r="588" spans="1:30" x14ac:dyDescent="0.3">
      <c r="A588">
        <v>7</v>
      </c>
      <c r="B588" t="s">
        <v>526</v>
      </c>
      <c r="C588">
        <v>4</v>
      </c>
      <c r="D588" s="1">
        <v>45022.151388888888</v>
      </c>
      <c r="E588" s="1">
        <v>45022.195833333331</v>
      </c>
      <c r="F588" t="s">
        <v>9</v>
      </c>
      <c r="G588" t="s">
        <v>14</v>
      </c>
      <c r="H588" t="s">
        <v>620</v>
      </c>
      <c r="I588" s="2">
        <v>35.03</v>
      </c>
      <c r="J588" t="s">
        <v>32</v>
      </c>
      <c r="K588">
        <v>587</v>
      </c>
      <c r="L588" t="s">
        <v>41</v>
      </c>
      <c r="M588" t="s">
        <v>180</v>
      </c>
      <c r="Q588" s="2">
        <v>48</v>
      </c>
      <c r="R588" s="3">
        <v>45022</v>
      </c>
      <c r="S588" s="3" t="str">
        <f t="shared" si="89"/>
        <v>jueves</v>
      </c>
      <c r="T588" t="str">
        <f t="shared" si="90"/>
        <v>03:38</v>
      </c>
      <c r="U588" t="str">
        <f t="shared" si="91"/>
        <v>04:42</v>
      </c>
      <c r="V588" s="4">
        <f>W588+X588</f>
        <v>5.4861111111111117E-2</v>
      </c>
      <c r="W588" s="4">
        <v>4.4444444444444453E-2</v>
      </c>
      <c r="X588" s="4">
        <v>1.0416666666666666E-2</v>
      </c>
      <c r="Y588" s="4" t="b">
        <f t="shared" si="92"/>
        <v>1</v>
      </c>
      <c r="Z588">
        <v>43</v>
      </c>
      <c r="AA588" s="4">
        <f t="shared" si="94"/>
        <v>2.9861111111111113E-2</v>
      </c>
      <c r="AB588" s="4">
        <f t="shared" si="95"/>
        <v>2.5000000000000005E-2</v>
      </c>
      <c r="AC588" t="str">
        <f t="shared" si="96"/>
        <v>COBRADO</v>
      </c>
      <c r="AD588" s="2">
        <f t="shared" si="93"/>
        <v>83.03</v>
      </c>
    </row>
    <row r="589" spans="1:30" x14ac:dyDescent="0.3">
      <c r="A589">
        <v>15</v>
      </c>
      <c r="B589" t="s">
        <v>510</v>
      </c>
      <c r="C589">
        <v>2</v>
      </c>
      <c r="D589" s="1">
        <v>45022.097222222219</v>
      </c>
      <c r="E589" s="1">
        <v>45022.248611111114</v>
      </c>
      <c r="F589" t="s">
        <v>9</v>
      </c>
      <c r="G589" t="s">
        <v>29</v>
      </c>
      <c r="H589" t="s">
        <v>15</v>
      </c>
      <c r="I589" s="2">
        <v>33.93</v>
      </c>
      <c r="J589" t="s">
        <v>19</v>
      </c>
      <c r="K589">
        <v>588</v>
      </c>
      <c r="L589" t="s">
        <v>25</v>
      </c>
      <c r="M589" t="s">
        <v>177</v>
      </c>
      <c r="N589" t="s">
        <v>64</v>
      </c>
      <c r="Q589" s="2">
        <v>101</v>
      </c>
      <c r="R589" s="3">
        <v>45022</v>
      </c>
      <c r="S589" s="3" t="str">
        <f t="shared" si="89"/>
        <v>jueves</v>
      </c>
      <c r="T589" t="str">
        <f t="shared" si="90"/>
        <v>02:20</v>
      </c>
      <c r="U589" t="str">
        <f t="shared" si="91"/>
        <v>05:58</v>
      </c>
      <c r="V589" s="4">
        <v>0.15138888888888891</v>
      </c>
      <c r="W589" s="4">
        <f>U589-T589</f>
        <v>0.15138888888888891</v>
      </c>
      <c r="X589" s="4"/>
      <c r="Y589" s="4" t="b">
        <f t="shared" si="92"/>
        <v>0</v>
      </c>
      <c r="Z589">
        <v>37</v>
      </c>
      <c r="AA589" s="4">
        <f t="shared" si="94"/>
        <v>2.5694444444444443E-2</v>
      </c>
      <c r="AB589" s="4">
        <f t="shared" si="95"/>
        <v>0.12569444444444447</v>
      </c>
      <c r="AC589" t="str">
        <f t="shared" si="96"/>
        <v>COBRADO</v>
      </c>
      <c r="AD589" s="2">
        <f t="shared" si="93"/>
        <v>134.93</v>
      </c>
    </row>
    <row r="590" spans="1:30" x14ac:dyDescent="0.3">
      <c r="A590">
        <v>10</v>
      </c>
      <c r="B590" t="s">
        <v>527</v>
      </c>
      <c r="C590">
        <v>4</v>
      </c>
      <c r="D590" s="1">
        <v>45022.134722222225</v>
      </c>
      <c r="E590" s="1">
        <v>45022.247916666667</v>
      </c>
      <c r="F590" t="s">
        <v>27</v>
      </c>
      <c r="G590" t="s">
        <v>10</v>
      </c>
      <c r="H590" t="s">
        <v>621</v>
      </c>
      <c r="I590" s="2">
        <v>28.96</v>
      </c>
      <c r="J590" t="s">
        <v>19</v>
      </c>
      <c r="K590">
        <v>589</v>
      </c>
      <c r="L590" t="s">
        <v>41</v>
      </c>
      <c r="M590" t="s">
        <v>222</v>
      </c>
      <c r="N590" t="s">
        <v>69</v>
      </c>
      <c r="O590" t="s">
        <v>51</v>
      </c>
      <c r="P590" t="s">
        <v>67</v>
      </c>
      <c r="Q590" s="2">
        <v>284</v>
      </c>
      <c r="R590" s="3">
        <v>45022</v>
      </c>
      <c r="S590" s="3" t="str">
        <f t="shared" si="89"/>
        <v>jueves</v>
      </c>
      <c r="T590" t="str">
        <f t="shared" si="90"/>
        <v>03:14</v>
      </c>
      <c r="U590" t="str">
        <f t="shared" si="91"/>
        <v>05:57</v>
      </c>
      <c r="V590" s="4">
        <v>0.11319444444444446</v>
      </c>
      <c r="W590" s="4">
        <f>U590-T590</f>
        <v>0.11319444444444446</v>
      </c>
      <c r="X590" s="4"/>
      <c r="Y590" s="4" t="b">
        <f t="shared" si="92"/>
        <v>0</v>
      </c>
      <c r="Z590">
        <v>120</v>
      </c>
      <c r="AA590" s="4">
        <f t="shared" si="94"/>
        <v>8.3333333333333329E-2</v>
      </c>
      <c r="AB590" s="4">
        <f t="shared" si="95"/>
        <v>2.986111111111113E-2</v>
      </c>
      <c r="AC590" t="str">
        <f t="shared" si="96"/>
        <v>COBRADO</v>
      </c>
      <c r="AD590" s="2">
        <f t="shared" si="93"/>
        <v>312.95999999999998</v>
      </c>
    </row>
    <row r="591" spans="1:30" x14ac:dyDescent="0.3">
      <c r="A591">
        <v>3</v>
      </c>
      <c r="B591" t="s">
        <v>268</v>
      </c>
      <c r="C591">
        <v>6</v>
      </c>
      <c r="D591" s="1">
        <v>45022.114583333336</v>
      </c>
      <c r="E591" s="1">
        <v>45022.185416666667</v>
      </c>
      <c r="F591" t="s">
        <v>18</v>
      </c>
      <c r="G591" t="s">
        <v>14</v>
      </c>
      <c r="H591" t="s">
        <v>620</v>
      </c>
      <c r="I591" s="2">
        <v>40.94</v>
      </c>
      <c r="J591" t="s">
        <v>32</v>
      </c>
      <c r="K591">
        <v>590</v>
      </c>
      <c r="L591" t="s">
        <v>33</v>
      </c>
      <c r="M591" t="s">
        <v>74</v>
      </c>
      <c r="N591" t="s">
        <v>66</v>
      </c>
      <c r="Q591" s="2">
        <v>122</v>
      </c>
      <c r="R591" s="3">
        <v>45022</v>
      </c>
      <c r="S591" s="3" t="str">
        <f t="shared" si="89"/>
        <v>jueves</v>
      </c>
      <c r="T591" t="str">
        <f t="shared" si="90"/>
        <v>02:45</v>
      </c>
      <c r="U591" t="str">
        <f t="shared" si="91"/>
        <v>04:27</v>
      </c>
      <c r="V591" s="4">
        <f>W591+X591</f>
        <v>8.1250000000000017E-2</v>
      </c>
      <c r="W591" s="4">
        <v>7.0833333333333345E-2</v>
      </c>
      <c r="X591" s="4">
        <v>1.0416666666666666E-2</v>
      </c>
      <c r="Y591" s="4" t="b">
        <f t="shared" si="92"/>
        <v>1</v>
      </c>
      <c r="Z591">
        <v>64</v>
      </c>
      <c r="AA591" s="4">
        <f t="shared" si="94"/>
        <v>4.4444444444444446E-2</v>
      </c>
      <c r="AB591" s="4">
        <f t="shared" si="95"/>
        <v>3.6805555555555571E-2</v>
      </c>
      <c r="AC591" t="str">
        <f t="shared" si="96"/>
        <v>COBRADO</v>
      </c>
      <c r="AD591" s="2">
        <f t="shared" si="93"/>
        <v>162.94</v>
      </c>
    </row>
    <row r="592" spans="1:30" x14ac:dyDescent="0.3">
      <c r="A592">
        <v>11</v>
      </c>
      <c r="B592" t="s">
        <v>528</v>
      </c>
      <c r="C592">
        <v>6</v>
      </c>
      <c r="D592" s="1">
        <v>45022.155555555553</v>
      </c>
      <c r="E592" s="1">
        <v>45022.263194444444</v>
      </c>
      <c r="F592" t="s">
        <v>9</v>
      </c>
      <c r="G592" t="s">
        <v>14</v>
      </c>
      <c r="H592" t="s">
        <v>620</v>
      </c>
      <c r="I592" s="2">
        <v>44.33</v>
      </c>
      <c r="J592" t="s">
        <v>19</v>
      </c>
      <c r="K592">
        <v>591</v>
      </c>
      <c r="L592" t="s">
        <v>37</v>
      </c>
      <c r="M592" t="s">
        <v>62</v>
      </c>
      <c r="Q592" s="2">
        <v>120</v>
      </c>
      <c r="R592" s="3">
        <v>45022</v>
      </c>
      <c r="S592" s="3" t="str">
        <f t="shared" si="89"/>
        <v>jueves</v>
      </c>
      <c r="T592" t="str">
        <f t="shared" si="90"/>
        <v>03:44</v>
      </c>
      <c r="U592" t="str">
        <f t="shared" si="91"/>
        <v>06:19</v>
      </c>
      <c r="V592" s="4">
        <v>0.1076388888888889</v>
      </c>
      <c r="W592" s="4">
        <f>U592-T592</f>
        <v>0.1076388888888889</v>
      </c>
      <c r="X592" s="4"/>
      <c r="Y592" s="4" t="b">
        <f t="shared" si="92"/>
        <v>0</v>
      </c>
      <c r="Z592">
        <v>51</v>
      </c>
      <c r="AA592" s="4">
        <f t="shared" si="94"/>
        <v>3.5416666666666666E-2</v>
      </c>
      <c r="AB592" s="4">
        <f t="shared" si="95"/>
        <v>7.2222222222222229E-2</v>
      </c>
      <c r="AC592" t="str">
        <f t="shared" si="96"/>
        <v>COBRADO</v>
      </c>
      <c r="AD592" s="2">
        <f t="shared" si="93"/>
        <v>164.32999999999998</v>
      </c>
    </row>
    <row r="593" spans="1:30" x14ac:dyDescent="0.3">
      <c r="A593">
        <v>5</v>
      </c>
      <c r="B593" t="s">
        <v>529</v>
      </c>
      <c r="C593">
        <v>1</v>
      </c>
      <c r="D593" s="1">
        <v>45022.033333333333</v>
      </c>
      <c r="E593" s="1">
        <v>45022.111111111109</v>
      </c>
      <c r="F593" t="s">
        <v>18</v>
      </c>
      <c r="G593" t="s">
        <v>10</v>
      </c>
      <c r="H593" t="s">
        <v>620</v>
      </c>
      <c r="I593" s="2">
        <v>35.67</v>
      </c>
      <c r="J593" t="s">
        <v>11</v>
      </c>
      <c r="K593">
        <v>592</v>
      </c>
      <c r="L593" t="s">
        <v>55</v>
      </c>
      <c r="M593" t="s">
        <v>225</v>
      </c>
      <c r="N593" t="s">
        <v>64</v>
      </c>
      <c r="Q593" s="2">
        <v>94</v>
      </c>
      <c r="R593" s="3">
        <v>45022</v>
      </c>
      <c r="S593" s="3" t="str">
        <f t="shared" si="89"/>
        <v>jueves</v>
      </c>
      <c r="T593" t="str">
        <f t="shared" si="90"/>
        <v>00:48</v>
      </c>
      <c r="U593" t="str">
        <f t="shared" si="91"/>
        <v>02:40</v>
      </c>
      <c r="V593" s="4">
        <v>7.7777777777777779E-2</v>
      </c>
      <c r="W593" s="4">
        <f>U593-T593</f>
        <v>7.7777777777777779E-2</v>
      </c>
      <c r="X593" s="4"/>
      <c r="Y593" s="4" t="b">
        <f t="shared" si="92"/>
        <v>0</v>
      </c>
      <c r="Z593">
        <v>101</v>
      </c>
      <c r="AA593" s="4">
        <f t="shared" si="94"/>
        <v>7.013888888888889E-2</v>
      </c>
      <c r="AB593" s="4">
        <f t="shared" si="95"/>
        <v>7.6388888888888895E-3</v>
      </c>
      <c r="AC593" t="str">
        <f t="shared" si="96"/>
        <v>COBRADO</v>
      </c>
      <c r="AD593" s="2">
        <f t="shared" si="93"/>
        <v>129.67000000000002</v>
      </c>
    </row>
    <row r="594" spans="1:30" x14ac:dyDescent="0.3">
      <c r="A594">
        <v>17</v>
      </c>
      <c r="B594" t="s">
        <v>530</v>
      </c>
      <c r="C594">
        <v>5</v>
      </c>
      <c r="D594" s="1">
        <v>45022.017361111109</v>
      </c>
      <c r="E594" s="1">
        <v>45022.095138888886</v>
      </c>
      <c r="F594" t="s">
        <v>27</v>
      </c>
      <c r="G594" t="s">
        <v>10</v>
      </c>
      <c r="H594" t="s">
        <v>621</v>
      </c>
      <c r="I594" s="2">
        <v>48.8</v>
      </c>
      <c r="J594" t="s">
        <v>11</v>
      </c>
      <c r="K594">
        <v>593</v>
      </c>
      <c r="L594" t="s">
        <v>622</v>
      </c>
      <c r="M594" t="s">
        <v>62</v>
      </c>
      <c r="N594" t="s">
        <v>21</v>
      </c>
      <c r="O594" t="s">
        <v>48</v>
      </c>
      <c r="P594" t="s">
        <v>22</v>
      </c>
      <c r="Q594" s="2">
        <v>209</v>
      </c>
      <c r="R594" s="3">
        <v>45022</v>
      </c>
      <c r="S594" s="3" t="str">
        <f t="shared" si="89"/>
        <v>jueves</v>
      </c>
      <c r="T594" t="str">
        <f t="shared" si="90"/>
        <v>00:25</v>
      </c>
      <c r="U594" t="str">
        <f t="shared" si="91"/>
        <v>02:17</v>
      </c>
      <c r="V594" s="4">
        <v>7.7777777777777779E-2</v>
      </c>
      <c r="W594" s="4">
        <f>U594-T594</f>
        <v>7.7777777777777779E-2</v>
      </c>
      <c r="X594" s="4"/>
      <c r="Y594" s="4" t="b">
        <f t="shared" si="92"/>
        <v>0</v>
      </c>
      <c r="Z594">
        <v>48</v>
      </c>
      <c r="AA594" s="4">
        <f t="shared" si="94"/>
        <v>3.3333333333333333E-2</v>
      </c>
      <c r="AB594" s="4">
        <f t="shared" si="95"/>
        <v>4.4444444444444446E-2</v>
      </c>
      <c r="AC594" t="str">
        <f t="shared" si="96"/>
        <v>COBRADO</v>
      </c>
      <c r="AD594" s="2">
        <f t="shared" si="93"/>
        <v>257.8</v>
      </c>
    </row>
    <row r="595" spans="1:30" x14ac:dyDescent="0.3">
      <c r="A595">
        <v>17</v>
      </c>
      <c r="B595" t="s">
        <v>531</v>
      </c>
      <c r="C595">
        <v>1</v>
      </c>
      <c r="D595" s="1">
        <v>45022.138888888891</v>
      </c>
      <c r="E595" s="1">
        <v>45022.200694444444</v>
      </c>
      <c r="F595" t="s">
        <v>9</v>
      </c>
      <c r="G595" t="s">
        <v>10</v>
      </c>
      <c r="H595" t="s">
        <v>621</v>
      </c>
      <c r="I595" s="2">
        <v>46.01</v>
      </c>
      <c r="J595" t="s">
        <v>19</v>
      </c>
      <c r="K595">
        <v>594</v>
      </c>
      <c r="L595" t="s">
        <v>37</v>
      </c>
      <c r="M595" t="s">
        <v>283</v>
      </c>
      <c r="N595" t="s">
        <v>103</v>
      </c>
      <c r="O595" t="s">
        <v>66</v>
      </c>
      <c r="Q595" s="2">
        <v>139</v>
      </c>
      <c r="R595" s="3">
        <v>45022</v>
      </c>
      <c r="S595" s="3" t="str">
        <f t="shared" si="89"/>
        <v>jueves</v>
      </c>
      <c r="T595" t="str">
        <f t="shared" si="90"/>
        <v>03:20</v>
      </c>
      <c r="U595" t="str">
        <f t="shared" si="91"/>
        <v>04:49</v>
      </c>
      <c r="V595" s="4">
        <v>6.1805555555555558E-2</v>
      </c>
      <c r="W595" s="4">
        <f>U595-T595</f>
        <v>6.1805555555555558E-2</v>
      </c>
      <c r="X595" s="4"/>
      <c r="Y595" s="4" t="b">
        <f t="shared" si="92"/>
        <v>0</v>
      </c>
      <c r="Z595">
        <v>98</v>
      </c>
      <c r="AA595" s="4">
        <f t="shared" si="94"/>
        <v>6.805555555555555E-2</v>
      </c>
      <c r="AB595" s="4">
        <v>0</v>
      </c>
      <c r="AC595" t="str">
        <f t="shared" si="96"/>
        <v>NO COBRADO</v>
      </c>
      <c r="AD595" s="2">
        <f t="shared" si="93"/>
        <v>185.01</v>
      </c>
    </row>
    <row r="596" spans="1:30" x14ac:dyDescent="0.3">
      <c r="A596">
        <v>9</v>
      </c>
      <c r="B596" t="s">
        <v>60</v>
      </c>
      <c r="C596">
        <v>5</v>
      </c>
      <c r="D596" s="1">
        <v>45022.127083333333</v>
      </c>
      <c r="E596" s="1">
        <v>45022.227083333331</v>
      </c>
      <c r="F596" t="s">
        <v>18</v>
      </c>
      <c r="G596" t="s">
        <v>10</v>
      </c>
      <c r="H596" t="s">
        <v>620</v>
      </c>
      <c r="I596" s="2">
        <v>40.33</v>
      </c>
      <c r="J596" t="s">
        <v>32</v>
      </c>
      <c r="K596">
        <v>595</v>
      </c>
      <c r="L596" t="s">
        <v>25</v>
      </c>
      <c r="M596" t="s">
        <v>90</v>
      </c>
      <c r="N596" t="s">
        <v>109</v>
      </c>
      <c r="Q596" s="2">
        <v>72</v>
      </c>
      <c r="R596" s="3">
        <v>45022</v>
      </c>
      <c r="S596" s="3" t="str">
        <f t="shared" si="89"/>
        <v>jueves</v>
      </c>
      <c r="T596" t="str">
        <f t="shared" si="90"/>
        <v>03:03</v>
      </c>
      <c r="U596" t="str">
        <f t="shared" si="91"/>
        <v>05:27</v>
      </c>
      <c r="V596" s="4">
        <f>W596+X596</f>
        <v>0.11041666666666668</v>
      </c>
      <c r="W596" s="4">
        <v>0.1</v>
      </c>
      <c r="X596" s="4">
        <v>1.0416666666666666E-2</v>
      </c>
      <c r="Y596" s="4" t="b">
        <f t="shared" si="92"/>
        <v>1</v>
      </c>
      <c r="Z596">
        <v>49</v>
      </c>
      <c r="AA596" s="4">
        <f t="shared" si="94"/>
        <v>3.4027777777777775E-2</v>
      </c>
      <c r="AB596" s="4">
        <f t="shared" si="95"/>
        <v>7.6388888888888895E-2</v>
      </c>
      <c r="AC596" t="str">
        <f t="shared" si="96"/>
        <v>COBRADO</v>
      </c>
      <c r="AD596" s="2">
        <f t="shared" si="93"/>
        <v>112.33</v>
      </c>
    </row>
    <row r="597" spans="1:30" x14ac:dyDescent="0.3">
      <c r="A597">
        <v>18</v>
      </c>
      <c r="B597" t="s">
        <v>532</v>
      </c>
      <c r="C597">
        <v>2</v>
      </c>
      <c r="D597" s="1">
        <v>45022.056250000001</v>
      </c>
      <c r="E597" s="1">
        <v>45022.152083333334</v>
      </c>
      <c r="F597" t="s">
        <v>18</v>
      </c>
      <c r="G597" t="s">
        <v>10</v>
      </c>
      <c r="H597" t="s">
        <v>621</v>
      </c>
      <c r="I597" s="2">
        <v>23.7</v>
      </c>
      <c r="J597" t="s">
        <v>32</v>
      </c>
      <c r="K597">
        <v>596</v>
      </c>
      <c r="L597" t="s">
        <v>55</v>
      </c>
      <c r="M597" t="s">
        <v>222</v>
      </c>
      <c r="N597" t="s">
        <v>38</v>
      </c>
      <c r="O597" t="s">
        <v>67</v>
      </c>
      <c r="P597" t="s">
        <v>64</v>
      </c>
      <c r="Q597" s="2">
        <v>240</v>
      </c>
      <c r="R597" s="3">
        <v>45022</v>
      </c>
      <c r="S597" s="3" t="str">
        <f t="shared" si="89"/>
        <v>jueves</v>
      </c>
      <c r="T597" t="str">
        <f t="shared" si="90"/>
        <v>01:21</v>
      </c>
      <c r="U597" t="str">
        <f t="shared" si="91"/>
        <v>03:39</v>
      </c>
      <c r="V597" s="4">
        <f>W597+X597</f>
        <v>0.10625</v>
      </c>
      <c r="W597" s="4">
        <v>9.5833333333333326E-2</v>
      </c>
      <c r="X597" s="4">
        <v>1.0416666666666666E-2</v>
      </c>
      <c r="Y597" s="4" t="b">
        <f t="shared" si="92"/>
        <v>1</v>
      </c>
      <c r="Z597">
        <v>158</v>
      </c>
      <c r="AA597" s="4">
        <f t="shared" si="94"/>
        <v>0.10972222222222222</v>
      </c>
      <c r="AB597" s="4">
        <v>0</v>
      </c>
      <c r="AC597" t="str">
        <f t="shared" si="96"/>
        <v>NO COBRADO</v>
      </c>
      <c r="AD597" s="2">
        <f t="shared" si="93"/>
        <v>263.7</v>
      </c>
    </row>
    <row r="598" spans="1:30" x14ac:dyDescent="0.3">
      <c r="A598">
        <v>16</v>
      </c>
      <c r="B598" t="s">
        <v>474</v>
      </c>
      <c r="C598">
        <v>1</v>
      </c>
      <c r="D598" s="1">
        <v>45022.035416666666</v>
      </c>
      <c r="E598" s="1">
        <v>45022.160416666666</v>
      </c>
      <c r="F598" t="s">
        <v>13</v>
      </c>
      <c r="G598" t="s">
        <v>10</v>
      </c>
      <c r="H598" t="s">
        <v>620</v>
      </c>
      <c r="I598" s="2">
        <v>45.46</v>
      </c>
      <c r="J598" t="s">
        <v>32</v>
      </c>
      <c r="K598">
        <v>597</v>
      </c>
      <c r="L598" t="s">
        <v>37</v>
      </c>
      <c r="M598" t="s">
        <v>53</v>
      </c>
      <c r="N598" t="s">
        <v>56</v>
      </c>
      <c r="O598" t="s">
        <v>58</v>
      </c>
      <c r="P598" t="s">
        <v>38</v>
      </c>
      <c r="Q598" s="2">
        <v>150</v>
      </c>
      <c r="R598" s="3">
        <v>45022</v>
      </c>
      <c r="S598" s="3" t="str">
        <f t="shared" si="89"/>
        <v>jueves</v>
      </c>
      <c r="T598" t="str">
        <f t="shared" si="90"/>
        <v>00:51</v>
      </c>
      <c r="U598" t="str">
        <f t="shared" si="91"/>
        <v>03:51</v>
      </c>
      <c r="V598" s="4">
        <f>W598+X598</f>
        <v>0.13541666666666666</v>
      </c>
      <c r="W598" s="4">
        <v>0.125</v>
      </c>
      <c r="X598" s="4">
        <v>1.0416666666666666E-2</v>
      </c>
      <c r="Y598" s="4" t="b">
        <f t="shared" si="92"/>
        <v>1</v>
      </c>
      <c r="Z598">
        <v>141</v>
      </c>
      <c r="AA598" s="4">
        <f t="shared" si="94"/>
        <v>9.7916666666666666E-2</v>
      </c>
      <c r="AB598" s="4">
        <f t="shared" si="95"/>
        <v>3.7499999999999992E-2</v>
      </c>
      <c r="AC598" t="str">
        <f t="shared" si="96"/>
        <v>COBRADO</v>
      </c>
      <c r="AD598" s="2">
        <f t="shared" si="93"/>
        <v>195.46</v>
      </c>
    </row>
    <row r="599" spans="1:30" x14ac:dyDescent="0.3">
      <c r="A599">
        <v>9</v>
      </c>
      <c r="B599" t="s">
        <v>533</v>
      </c>
      <c r="C599">
        <v>6</v>
      </c>
      <c r="D599" s="1">
        <v>45022.136111111111</v>
      </c>
      <c r="E599" s="1">
        <v>45022.290972222225</v>
      </c>
      <c r="F599" t="s">
        <v>24</v>
      </c>
      <c r="G599" t="s">
        <v>10</v>
      </c>
      <c r="H599" t="s">
        <v>620</v>
      </c>
      <c r="I599" s="2">
        <v>11.31</v>
      </c>
      <c r="J599" t="s">
        <v>11</v>
      </c>
      <c r="K599">
        <v>598</v>
      </c>
      <c r="L599" t="s">
        <v>622</v>
      </c>
      <c r="M599" t="s">
        <v>177</v>
      </c>
      <c r="N599" t="s">
        <v>67</v>
      </c>
      <c r="O599" t="s">
        <v>21</v>
      </c>
      <c r="Q599" s="2">
        <v>209</v>
      </c>
      <c r="R599" s="3">
        <v>45022</v>
      </c>
      <c r="S599" s="3" t="str">
        <f t="shared" si="89"/>
        <v>jueves</v>
      </c>
      <c r="T599" t="str">
        <f t="shared" si="90"/>
        <v>03:16</v>
      </c>
      <c r="U599" t="str">
        <f t="shared" si="91"/>
        <v>06:59</v>
      </c>
      <c r="V599" s="4">
        <v>0.15486111111111114</v>
      </c>
      <c r="W599" s="4">
        <f>U599-T599</f>
        <v>0.15486111111111114</v>
      </c>
      <c r="X599" s="4"/>
      <c r="Y599" s="4" t="b">
        <f t="shared" si="92"/>
        <v>0</v>
      </c>
      <c r="Z599">
        <v>81</v>
      </c>
      <c r="AA599" s="4">
        <f t="shared" si="94"/>
        <v>5.6250000000000001E-2</v>
      </c>
      <c r="AB599" s="4">
        <f t="shared" si="95"/>
        <v>9.8611111111111149E-2</v>
      </c>
      <c r="AC599" t="str">
        <f t="shared" si="96"/>
        <v>COBRADO</v>
      </c>
      <c r="AD599" s="2">
        <f t="shared" si="93"/>
        <v>220.31</v>
      </c>
    </row>
    <row r="600" spans="1:30" x14ac:dyDescent="0.3">
      <c r="A600">
        <v>11</v>
      </c>
      <c r="B600" t="s">
        <v>534</v>
      </c>
      <c r="C600">
        <v>3</v>
      </c>
      <c r="D600" s="1">
        <v>45022.023611111108</v>
      </c>
      <c r="E600" s="1">
        <v>45022.181250000001</v>
      </c>
      <c r="F600" t="s">
        <v>18</v>
      </c>
      <c r="G600" t="s">
        <v>10</v>
      </c>
      <c r="H600" t="s">
        <v>620</v>
      </c>
      <c r="I600" s="2">
        <v>30.97</v>
      </c>
      <c r="J600" t="s">
        <v>19</v>
      </c>
      <c r="K600">
        <v>599</v>
      </c>
      <c r="L600" t="s">
        <v>25</v>
      </c>
      <c r="M600" t="s">
        <v>74</v>
      </c>
      <c r="N600" t="s">
        <v>21</v>
      </c>
      <c r="O600" t="s">
        <v>44</v>
      </c>
      <c r="Q600" s="2">
        <v>169</v>
      </c>
      <c r="R600" s="3">
        <v>45022</v>
      </c>
      <c r="S600" s="3" t="str">
        <f t="shared" si="89"/>
        <v>jueves</v>
      </c>
      <c r="T600" t="str">
        <f t="shared" si="90"/>
        <v>00:34</v>
      </c>
      <c r="U600" t="str">
        <f t="shared" si="91"/>
        <v>04:21</v>
      </c>
      <c r="V600" s="4">
        <v>0.15763888888888888</v>
      </c>
      <c r="W600" s="4">
        <f>U600-T600</f>
        <v>0.15763888888888888</v>
      </c>
      <c r="X600" s="4"/>
      <c r="Y600" s="4" t="b">
        <f t="shared" si="92"/>
        <v>0</v>
      </c>
      <c r="Z600">
        <v>108</v>
      </c>
      <c r="AA600" s="4">
        <f t="shared" si="94"/>
        <v>7.4999999999999997E-2</v>
      </c>
      <c r="AB600" s="4">
        <f t="shared" si="95"/>
        <v>8.2638888888888887E-2</v>
      </c>
      <c r="AC600" t="str">
        <f t="shared" si="96"/>
        <v>COBRADO</v>
      </c>
      <c r="AD600" s="2">
        <f t="shared" si="93"/>
        <v>199.97</v>
      </c>
    </row>
    <row r="601" spans="1:30" x14ac:dyDescent="0.3">
      <c r="A601">
        <v>14</v>
      </c>
      <c r="B601" t="s">
        <v>535</v>
      </c>
      <c r="C601">
        <v>4</v>
      </c>
      <c r="D601" s="1">
        <v>45022.165277777778</v>
      </c>
      <c r="E601" s="1">
        <v>45022.209027777775</v>
      </c>
      <c r="F601" t="s">
        <v>9</v>
      </c>
      <c r="G601" t="s">
        <v>10</v>
      </c>
      <c r="H601" t="s">
        <v>621</v>
      </c>
      <c r="I601" s="2">
        <v>41.35</v>
      </c>
      <c r="J601" t="s">
        <v>32</v>
      </c>
      <c r="K601">
        <v>600</v>
      </c>
      <c r="L601" t="s">
        <v>61</v>
      </c>
      <c r="M601" t="s">
        <v>53</v>
      </c>
      <c r="N601" t="s">
        <v>109</v>
      </c>
      <c r="Q601" s="2">
        <v>144</v>
      </c>
      <c r="R601" s="3">
        <v>45022</v>
      </c>
      <c r="S601" s="3" t="str">
        <f t="shared" si="89"/>
        <v>jueves</v>
      </c>
      <c r="T601" t="str">
        <f t="shared" si="90"/>
        <v>03:58</v>
      </c>
      <c r="U601" t="str">
        <f t="shared" si="91"/>
        <v>05:01</v>
      </c>
      <c r="V601" s="4">
        <f>W601+X601</f>
        <v>5.4166666666666675E-2</v>
      </c>
      <c r="W601" s="4">
        <v>4.3750000000000011E-2</v>
      </c>
      <c r="X601" s="4">
        <v>1.0416666666666666E-2</v>
      </c>
      <c r="Y601" s="4" t="b">
        <f t="shared" si="92"/>
        <v>1</v>
      </c>
      <c r="Z601">
        <v>65</v>
      </c>
      <c r="AA601" s="4">
        <f t="shared" si="94"/>
        <v>4.5138888888888888E-2</v>
      </c>
      <c r="AB601" s="4">
        <f t="shared" si="95"/>
        <v>9.0277777777777873E-3</v>
      </c>
      <c r="AC601" t="str">
        <f t="shared" si="96"/>
        <v>COBRADO</v>
      </c>
      <c r="AD601" s="2">
        <f t="shared" si="93"/>
        <v>185.35</v>
      </c>
    </row>
    <row r="602" spans="1:30" x14ac:dyDescent="0.3">
      <c r="A602">
        <v>13</v>
      </c>
      <c r="B602" t="s">
        <v>68</v>
      </c>
      <c r="C602">
        <v>1</v>
      </c>
      <c r="D602" s="1">
        <v>45022.113194444442</v>
      </c>
      <c r="E602" s="1">
        <v>45022.260416666664</v>
      </c>
      <c r="F602" t="s">
        <v>27</v>
      </c>
      <c r="G602" t="s">
        <v>29</v>
      </c>
      <c r="H602" t="s">
        <v>620</v>
      </c>
      <c r="I602" s="2">
        <v>16.809999999999999</v>
      </c>
      <c r="J602" t="s">
        <v>19</v>
      </c>
      <c r="K602">
        <v>601</v>
      </c>
      <c r="L602" t="s">
        <v>623</v>
      </c>
      <c r="M602" t="s">
        <v>62</v>
      </c>
      <c r="N602" t="s">
        <v>35</v>
      </c>
      <c r="O602" t="s">
        <v>49</v>
      </c>
      <c r="P602" t="s">
        <v>44</v>
      </c>
      <c r="Q602" s="2">
        <v>292</v>
      </c>
      <c r="R602" s="3">
        <v>45022</v>
      </c>
      <c r="S602" s="3" t="str">
        <f t="shared" si="89"/>
        <v>jueves</v>
      </c>
      <c r="T602" t="str">
        <f t="shared" si="90"/>
        <v>02:43</v>
      </c>
      <c r="U602" t="str">
        <f t="shared" si="91"/>
        <v>06:15</v>
      </c>
      <c r="V602" s="4">
        <v>0.14722222222222225</v>
      </c>
      <c r="W602" s="4">
        <f>U602-T602</f>
        <v>0.14722222222222225</v>
      </c>
      <c r="X602" s="4"/>
      <c r="Y602" s="4" t="b">
        <f t="shared" si="92"/>
        <v>0</v>
      </c>
      <c r="Z602">
        <v>115</v>
      </c>
      <c r="AA602" s="4">
        <f t="shared" si="94"/>
        <v>7.9861111111111105E-2</v>
      </c>
      <c r="AB602" s="4">
        <f t="shared" si="95"/>
        <v>6.7361111111111149E-2</v>
      </c>
      <c r="AC602" t="str">
        <f t="shared" si="96"/>
        <v>COBRADO</v>
      </c>
      <c r="AD602" s="2">
        <f t="shared" si="93"/>
        <v>308.81</v>
      </c>
    </row>
    <row r="603" spans="1:30" x14ac:dyDescent="0.3">
      <c r="A603">
        <v>12</v>
      </c>
      <c r="B603" t="s">
        <v>536</v>
      </c>
      <c r="C603">
        <v>3</v>
      </c>
      <c r="D603" s="1">
        <v>45022.161111111112</v>
      </c>
      <c r="E603" s="1">
        <v>45022.291666666664</v>
      </c>
      <c r="F603" t="s">
        <v>18</v>
      </c>
      <c r="G603" t="s">
        <v>10</v>
      </c>
      <c r="H603" t="s">
        <v>15</v>
      </c>
      <c r="I603" s="2">
        <v>16.5</v>
      </c>
      <c r="J603" t="s">
        <v>11</v>
      </c>
      <c r="K603">
        <v>602</v>
      </c>
      <c r="L603" t="s">
        <v>622</v>
      </c>
      <c r="M603" t="s">
        <v>30</v>
      </c>
      <c r="N603" t="s">
        <v>103</v>
      </c>
      <c r="O603" t="s">
        <v>109</v>
      </c>
      <c r="P603" t="s">
        <v>58</v>
      </c>
      <c r="Q603" s="2">
        <v>266</v>
      </c>
      <c r="R603" s="3">
        <v>45022</v>
      </c>
      <c r="S603" s="3" t="str">
        <f t="shared" si="89"/>
        <v>jueves</v>
      </c>
      <c r="T603" t="str">
        <f t="shared" si="90"/>
        <v>03:52</v>
      </c>
      <c r="U603" t="str">
        <f t="shared" si="91"/>
        <v>07:00</v>
      </c>
      <c r="V603" s="4">
        <v>0.13055555555555556</v>
      </c>
      <c r="W603" s="4">
        <f>U603-T603</f>
        <v>0.13055555555555556</v>
      </c>
      <c r="X603" s="4"/>
      <c r="Y603" s="4" t="b">
        <f t="shared" si="92"/>
        <v>0</v>
      </c>
      <c r="Z603">
        <v>162</v>
      </c>
      <c r="AA603" s="4">
        <f t="shared" si="94"/>
        <v>0.1125</v>
      </c>
      <c r="AB603" s="4">
        <f t="shared" si="95"/>
        <v>1.8055555555555561E-2</v>
      </c>
      <c r="AC603" t="str">
        <f t="shared" si="96"/>
        <v>COBRADO</v>
      </c>
      <c r="AD603" s="2">
        <f t="shared" si="93"/>
        <v>282.5</v>
      </c>
    </row>
    <row r="604" spans="1:30" x14ac:dyDescent="0.3">
      <c r="A604">
        <v>19</v>
      </c>
      <c r="B604" t="s">
        <v>191</v>
      </c>
      <c r="C604">
        <v>6</v>
      </c>
      <c r="D604" s="1">
        <v>45022.035416666666</v>
      </c>
      <c r="E604" s="1">
        <v>45022.181250000001</v>
      </c>
      <c r="F604" t="s">
        <v>13</v>
      </c>
      <c r="G604" t="s">
        <v>10</v>
      </c>
      <c r="H604" t="s">
        <v>620</v>
      </c>
      <c r="I604" s="2">
        <v>24.2</v>
      </c>
      <c r="J604" t="s">
        <v>19</v>
      </c>
      <c r="K604">
        <v>603</v>
      </c>
      <c r="L604" t="s">
        <v>41</v>
      </c>
      <c r="M604" t="s">
        <v>138</v>
      </c>
      <c r="Q604" s="2">
        <v>62</v>
      </c>
      <c r="R604" s="3">
        <v>45022</v>
      </c>
      <c r="S604" s="3" t="str">
        <f t="shared" si="89"/>
        <v>jueves</v>
      </c>
      <c r="T604" t="str">
        <f t="shared" si="90"/>
        <v>00:51</v>
      </c>
      <c r="U604" t="str">
        <f t="shared" si="91"/>
        <v>04:21</v>
      </c>
      <c r="V604" s="4">
        <v>0.14583333333333331</v>
      </c>
      <c r="W604" s="4">
        <f>U604-T604</f>
        <v>0.14583333333333331</v>
      </c>
      <c r="X604" s="4"/>
      <c r="Y604" s="4" t="b">
        <f t="shared" si="92"/>
        <v>0</v>
      </c>
      <c r="Z604">
        <v>17</v>
      </c>
      <c r="AA604" s="4">
        <f t="shared" si="94"/>
        <v>1.1805555555555555E-2</v>
      </c>
      <c r="AB604" s="4">
        <f t="shared" si="95"/>
        <v>0.13402777777777775</v>
      </c>
      <c r="AC604" t="str">
        <f t="shared" si="96"/>
        <v>COBRADO</v>
      </c>
      <c r="AD604" s="2">
        <f t="shared" si="93"/>
        <v>86.2</v>
      </c>
    </row>
    <row r="605" spans="1:30" x14ac:dyDescent="0.3">
      <c r="A605">
        <v>14</v>
      </c>
      <c r="B605" t="s">
        <v>271</v>
      </c>
      <c r="C605">
        <v>5</v>
      </c>
      <c r="D605" s="1">
        <v>45022.054166666669</v>
      </c>
      <c r="E605" s="1">
        <v>45022.219444444447</v>
      </c>
      <c r="F605" t="s">
        <v>18</v>
      </c>
      <c r="G605" t="s">
        <v>10</v>
      </c>
      <c r="H605" t="s">
        <v>620</v>
      </c>
      <c r="I605" s="2">
        <v>42.6</v>
      </c>
      <c r="J605" t="s">
        <v>32</v>
      </c>
      <c r="K605">
        <v>604</v>
      </c>
      <c r="L605" t="s">
        <v>55</v>
      </c>
      <c r="M605" t="s">
        <v>30</v>
      </c>
      <c r="Q605" s="2">
        <v>105</v>
      </c>
      <c r="R605" s="3">
        <v>45022</v>
      </c>
      <c r="S605" s="3" t="str">
        <f t="shared" si="89"/>
        <v>jueves</v>
      </c>
      <c r="T605" t="str">
        <f t="shared" si="90"/>
        <v>01:18</v>
      </c>
      <c r="U605" t="str">
        <f t="shared" si="91"/>
        <v>05:16</v>
      </c>
      <c r="V605" s="4">
        <f>W605+X605</f>
        <v>0.17569444444444443</v>
      </c>
      <c r="W605" s="4">
        <v>0.16527777777777777</v>
      </c>
      <c r="X605" s="4">
        <v>1.0416666666666666E-2</v>
      </c>
      <c r="Y605" s="4" t="b">
        <f t="shared" si="92"/>
        <v>1</v>
      </c>
      <c r="Z605">
        <v>42</v>
      </c>
      <c r="AA605" s="4">
        <f t="shared" si="94"/>
        <v>2.9166666666666667E-2</v>
      </c>
      <c r="AB605" s="4">
        <f t="shared" si="95"/>
        <v>0.14652777777777776</v>
      </c>
      <c r="AC605" t="str">
        <f t="shared" si="96"/>
        <v>COBRADO</v>
      </c>
      <c r="AD605" s="2">
        <f t="shared" si="93"/>
        <v>147.6</v>
      </c>
    </row>
    <row r="606" spans="1:30" x14ac:dyDescent="0.3">
      <c r="A606">
        <v>19</v>
      </c>
      <c r="B606" t="s">
        <v>537</v>
      </c>
      <c r="C606">
        <v>2</v>
      </c>
      <c r="D606" s="1">
        <v>45022.117361111108</v>
      </c>
      <c r="E606" s="1">
        <v>45022.26666666667</v>
      </c>
      <c r="F606" t="s">
        <v>9</v>
      </c>
      <c r="G606" t="s">
        <v>10</v>
      </c>
      <c r="H606" t="s">
        <v>15</v>
      </c>
      <c r="I606" s="2">
        <v>24.38</v>
      </c>
      <c r="J606" t="s">
        <v>32</v>
      </c>
      <c r="K606">
        <v>605</v>
      </c>
      <c r="L606" t="s">
        <v>41</v>
      </c>
      <c r="M606" t="s">
        <v>168</v>
      </c>
      <c r="N606" t="s">
        <v>58</v>
      </c>
      <c r="O606" t="s">
        <v>44</v>
      </c>
      <c r="P606" t="s">
        <v>109</v>
      </c>
      <c r="Q606" s="2">
        <v>220</v>
      </c>
      <c r="R606" s="3">
        <v>45022</v>
      </c>
      <c r="S606" s="3" t="str">
        <f t="shared" si="89"/>
        <v>jueves</v>
      </c>
      <c r="T606" t="str">
        <f t="shared" si="90"/>
        <v>02:49</v>
      </c>
      <c r="U606" t="str">
        <f t="shared" si="91"/>
        <v>06:24</v>
      </c>
      <c r="V606" s="4">
        <f>W606+X606</f>
        <v>0.15972222222222221</v>
      </c>
      <c r="W606" s="4">
        <v>0.14930555555555555</v>
      </c>
      <c r="X606" s="4">
        <v>1.0416666666666666E-2</v>
      </c>
      <c r="Y606" s="4" t="b">
        <f t="shared" si="92"/>
        <v>1</v>
      </c>
      <c r="Z606">
        <v>176</v>
      </c>
      <c r="AA606" s="4">
        <f t="shared" si="94"/>
        <v>0.12222222222222222</v>
      </c>
      <c r="AB606" s="4">
        <f t="shared" si="95"/>
        <v>3.7499999999999992E-2</v>
      </c>
      <c r="AC606" t="str">
        <f t="shared" si="96"/>
        <v>COBRADO</v>
      </c>
      <c r="AD606" s="2">
        <f t="shared" si="93"/>
        <v>244.38</v>
      </c>
    </row>
    <row r="607" spans="1:30" x14ac:dyDescent="0.3">
      <c r="A607">
        <v>1</v>
      </c>
      <c r="B607" t="s">
        <v>466</v>
      </c>
      <c r="C607">
        <v>2</v>
      </c>
      <c r="D607" s="1">
        <v>45022.134722222225</v>
      </c>
      <c r="E607" s="1">
        <v>45022.254166666666</v>
      </c>
      <c r="F607" t="s">
        <v>24</v>
      </c>
      <c r="G607" t="s">
        <v>10</v>
      </c>
      <c r="H607" t="s">
        <v>620</v>
      </c>
      <c r="I607" s="2">
        <v>31.58</v>
      </c>
      <c r="J607" t="s">
        <v>32</v>
      </c>
      <c r="K607">
        <v>606</v>
      </c>
      <c r="L607" t="s">
        <v>33</v>
      </c>
      <c r="M607" t="s">
        <v>144</v>
      </c>
      <c r="N607" t="s">
        <v>84</v>
      </c>
      <c r="O607" t="s">
        <v>59</v>
      </c>
      <c r="Q607" s="2">
        <v>183</v>
      </c>
      <c r="R607" s="3">
        <v>45022</v>
      </c>
      <c r="S607" s="3" t="str">
        <f t="shared" si="89"/>
        <v>jueves</v>
      </c>
      <c r="T607" t="str">
        <f t="shared" si="90"/>
        <v>03:14</v>
      </c>
      <c r="U607" t="str">
        <f t="shared" si="91"/>
        <v>06:06</v>
      </c>
      <c r="V607" s="4">
        <f>W607+X607</f>
        <v>0.12986111111111109</v>
      </c>
      <c r="W607" s="4">
        <v>0.11944444444444444</v>
      </c>
      <c r="X607" s="4">
        <v>1.0416666666666666E-2</v>
      </c>
      <c r="Y607" s="4" t="b">
        <f t="shared" si="92"/>
        <v>1</v>
      </c>
      <c r="Z607">
        <v>145</v>
      </c>
      <c r="AA607" s="4">
        <f t="shared" si="94"/>
        <v>0.10069444444444445</v>
      </c>
      <c r="AB607" s="4">
        <f t="shared" si="95"/>
        <v>2.9166666666666646E-2</v>
      </c>
      <c r="AC607" t="str">
        <f t="shared" si="96"/>
        <v>COBRADO</v>
      </c>
      <c r="AD607" s="2">
        <f t="shared" si="93"/>
        <v>214.57999999999998</v>
      </c>
    </row>
    <row r="608" spans="1:30" x14ac:dyDescent="0.3">
      <c r="A608">
        <v>10</v>
      </c>
      <c r="B608" t="s">
        <v>79</v>
      </c>
      <c r="C608">
        <v>1</v>
      </c>
      <c r="D608" s="1">
        <v>45022.058333333334</v>
      </c>
      <c r="E608" s="1">
        <v>45022.145138888889</v>
      </c>
      <c r="F608" t="s">
        <v>24</v>
      </c>
      <c r="G608" t="s">
        <v>10</v>
      </c>
      <c r="H608" t="s">
        <v>620</v>
      </c>
      <c r="I608" s="2">
        <v>28.9</v>
      </c>
      <c r="J608" t="s">
        <v>32</v>
      </c>
      <c r="K608">
        <v>607</v>
      </c>
      <c r="L608" t="s">
        <v>25</v>
      </c>
      <c r="M608" t="s">
        <v>62</v>
      </c>
      <c r="N608" t="s">
        <v>35</v>
      </c>
      <c r="Q608" s="2">
        <v>68</v>
      </c>
      <c r="R608" s="3">
        <v>45022</v>
      </c>
      <c r="S608" s="3" t="str">
        <f t="shared" si="89"/>
        <v>jueves</v>
      </c>
      <c r="T608" t="str">
        <f t="shared" si="90"/>
        <v>01:24</v>
      </c>
      <c r="U608" t="str">
        <f t="shared" si="91"/>
        <v>03:29</v>
      </c>
      <c r="V608" s="4">
        <f>W608+X608</f>
        <v>9.7222222222222238E-2</v>
      </c>
      <c r="W608" s="4">
        <v>8.6805555555555566E-2</v>
      </c>
      <c r="X608" s="4">
        <v>1.0416666666666666E-2</v>
      </c>
      <c r="Y608" s="4" t="b">
        <f t="shared" si="92"/>
        <v>1</v>
      </c>
      <c r="Z608">
        <v>69</v>
      </c>
      <c r="AA608" s="4">
        <f t="shared" si="94"/>
        <v>4.791666666666667E-2</v>
      </c>
      <c r="AB608" s="4">
        <f t="shared" si="95"/>
        <v>4.9305555555555568E-2</v>
      </c>
      <c r="AC608" t="str">
        <f t="shared" si="96"/>
        <v>COBRADO</v>
      </c>
      <c r="AD608" s="2">
        <f t="shared" si="93"/>
        <v>96.9</v>
      </c>
    </row>
    <row r="609" spans="1:30" x14ac:dyDescent="0.3">
      <c r="A609">
        <v>7</v>
      </c>
      <c r="B609" t="s">
        <v>538</v>
      </c>
      <c r="C609">
        <v>6</v>
      </c>
      <c r="D609" s="1">
        <v>45022.165277777778</v>
      </c>
      <c r="E609" s="1">
        <v>45022.305555555555</v>
      </c>
      <c r="F609" t="s">
        <v>9</v>
      </c>
      <c r="G609" t="s">
        <v>10</v>
      </c>
      <c r="H609" t="s">
        <v>620</v>
      </c>
      <c r="I609" s="2">
        <v>36.549999999999997</v>
      </c>
      <c r="J609" t="s">
        <v>11</v>
      </c>
      <c r="K609">
        <v>608</v>
      </c>
      <c r="L609" t="s">
        <v>622</v>
      </c>
      <c r="M609" t="s">
        <v>46</v>
      </c>
      <c r="Q609" s="2">
        <v>29</v>
      </c>
      <c r="R609" s="3">
        <v>45022</v>
      </c>
      <c r="S609" s="3" t="str">
        <f t="shared" si="89"/>
        <v>jueves</v>
      </c>
      <c r="T609" t="str">
        <f t="shared" si="90"/>
        <v>03:58</v>
      </c>
      <c r="U609" t="str">
        <f t="shared" si="91"/>
        <v>07:20</v>
      </c>
      <c r="V609" s="4">
        <v>0.14027777777777781</v>
      </c>
      <c r="W609" s="4">
        <f>U609-T609</f>
        <v>0.14027777777777781</v>
      </c>
      <c r="X609" s="4"/>
      <c r="Y609" s="4" t="b">
        <f t="shared" si="92"/>
        <v>0</v>
      </c>
      <c r="Z609">
        <v>45</v>
      </c>
      <c r="AA609" s="4">
        <f t="shared" si="94"/>
        <v>3.125E-2</v>
      </c>
      <c r="AB609" s="4">
        <f t="shared" si="95"/>
        <v>0.10902777777777781</v>
      </c>
      <c r="AC609" t="str">
        <f t="shared" si="96"/>
        <v>COBRADO</v>
      </c>
      <c r="AD609" s="2">
        <f t="shared" si="93"/>
        <v>65.55</v>
      </c>
    </row>
    <row r="610" spans="1:30" x14ac:dyDescent="0.3">
      <c r="A610">
        <v>1</v>
      </c>
      <c r="B610" t="s">
        <v>257</v>
      </c>
      <c r="C610">
        <v>4</v>
      </c>
      <c r="D610" s="1">
        <v>45022.140972222223</v>
      </c>
      <c r="E610" s="1">
        <v>45022.293055555558</v>
      </c>
      <c r="F610" t="s">
        <v>13</v>
      </c>
      <c r="G610" t="s">
        <v>10</v>
      </c>
      <c r="H610" t="s">
        <v>620</v>
      </c>
      <c r="I610" s="2">
        <v>23.29</v>
      </c>
      <c r="J610" t="s">
        <v>11</v>
      </c>
      <c r="K610">
        <v>609</v>
      </c>
      <c r="L610" t="s">
        <v>55</v>
      </c>
      <c r="M610" t="s">
        <v>269</v>
      </c>
      <c r="Q610" s="2">
        <v>32</v>
      </c>
      <c r="R610" s="3">
        <v>45022</v>
      </c>
      <c r="S610" s="3" t="str">
        <f t="shared" si="89"/>
        <v>jueves</v>
      </c>
      <c r="T610" t="str">
        <f t="shared" si="90"/>
        <v>03:23</v>
      </c>
      <c r="U610" t="str">
        <f t="shared" si="91"/>
        <v>07:02</v>
      </c>
      <c r="V610" s="4">
        <v>0.15208333333333335</v>
      </c>
      <c r="W610" s="4">
        <f>U610-T610</f>
        <v>0.15208333333333335</v>
      </c>
      <c r="X610" s="4"/>
      <c r="Y610" s="4" t="b">
        <f t="shared" si="92"/>
        <v>0</v>
      </c>
      <c r="Z610">
        <v>27</v>
      </c>
      <c r="AA610" s="4">
        <f t="shared" si="94"/>
        <v>1.8749999999999999E-2</v>
      </c>
      <c r="AB610" s="4">
        <f t="shared" si="95"/>
        <v>0.13333333333333336</v>
      </c>
      <c r="AC610" t="str">
        <f t="shared" si="96"/>
        <v>COBRADO</v>
      </c>
      <c r="AD610" s="2">
        <f t="shared" si="93"/>
        <v>55.29</v>
      </c>
    </row>
    <row r="611" spans="1:30" x14ac:dyDescent="0.3">
      <c r="A611">
        <v>19</v>
      </c>
      <c r="B611" t="s">
        <v>50</v>
      </c>
      <c r="C611">
        <v>4</v>
      </c>
      <c r="D611" s="1">
        <v>45022.091666666667</v>
      </c>
      <c r="E611" s="1">
        <v>45022.174305555556</v>
      </c>
      <c r="F611" t="s">
        <v>24</v>
      </c>
      <c r="G611" t="s">
        <v>29</v>
      </c>
      <c r="H611" t="s">
        <v>620</v>
      </c>
      <c r="I611" s="2">
        <v>37.9</v>
      </c>
      <c r="J611" t="s">
        <v>32</v>
      </c>
      <c r="K611">
        <v>610</v>
      </c>
      <c r="L611" t="s">
        <v>25</v>
      </c>
      <c r="M611" t="s">
        <v>177</v>
      </c>
      <c r="N611" t="s">
        <v>56</v>
      </c>
      <c r="Q611" s="2">
        <v>44</v>
      </c>
      <c r="R611" s="3">
        <v>45022</v>
      </c>
      <c r="S611" s="3" t="str">
        <f t="shared" si="89"/>
        <v>jueves</v>
      </c>
      <c r="T611" t="str">
        <f t="shared" si="90"/>
        <v>02:12</v>
      </c>
      <c r="U611" t="str">
        <f t="shared" si="91"/>
        <v>04:11</v>
      </c>
      <c r="V611" s="4">
        <f>W611+X611</f>
        <v>9.3055555555555558E-2</v>
      </c>
      <c r="W611" s="4">
        <v>8.2638888888888887E-2</v>
      </c>
      <c r="X611" s="4">
        <v>1.0416666666666666E-2</v>
      </c>
      <c r="Y611" s="4" t="b">
        <f t="shared" si="92"/>
        <v>1</v>
      </c>
      <c r="Z611">
        <v>47</v>
      </c>
      <c r="AA611" s="4">
        <f t="shared" si="94"/>
        <v>3.2638888888888891E-2</v>
      </c>
      <c r="AB611" s="4">
        <f t="shared" si="95"/>
        <v>6.0416666666666667E-2</v>
      </c>
      <c r="AC611" t="str">
        <f t="shared" si="96"/>
        <v>COBRADO</v>
      </c>
      <c r="AD611" s="2">
        <f t="shared" si="93"/>
        <v>81.900000000000006</v>
      </c>
    </row>
    <row r="612" spans="1:30" x14ac:dyDescent="0.3">
      <c r="A612">
        <v>13</v>
      </c>
      <c r="B612" t="s">
        <v>539</v>
      </c>
      <c r="C612">
        <v>1</v>
      </c>
      <c r="D612" s="1">
        <v>45022.163194444445</v>
      </c>
      <c r="E612" s="1">
        <v>45022.321527777778</v>
      </c>
      <c r="F612" t="s">
        <v>13</v>
      </c>
      <c r="G612" t="s">
        <v>10</v>
      </c>
      <c r="H612" t="s">
        <v>620</v>
      </c>
      <c r="I612" s="2">
        <v>44.28</v>
      </c>
      <c r="J612" t="s">
        <v>32</v>
      </c>
      <c r="K612">
        <v>611</v>
      </c>
      <c r="L612" t="s">
        <v>20</v>
      </c>
      <c r="M612" t="s">
        <v>90</v>
      </c>
      <c r="N612" t="s">
        <v>22</v>
      </c>
      <c r="Q612" s="2">
        <v>78</v>
      </c>
      <c r="R612" s="3">
        <v>45022</v>
      </c>
      <c r="S612" s="3" t="str">
        <f t="shared" si="89"/>
        <v>jueves</v>
      </c>
      <c r="T612" t="str">
        <f t="shared" si="90"/>
        <v>03:55</v>
      </c>
      <c r="U612" t="str">
        <f t="shared" si="91"/>
        <v>07:43</v>
      </c>
      <c r="V612" s="4">
        <f>W612+X612</f>
        <v>0.16875000000000001</v>
      </c>
      <c r="W612" s="4">
        <v>0.15833333333333335</v>
      </c>
      <c r="X612" s="4">
        <v>1.0416666666666666E-2</v>
      </c>
      <c r="Y612" s="4" t="b">
        <f t="shared" si="92"/>
        <v>1</v>
      </c>
      <c r="Z612">
        <v>83</v>
      </c>
      <c r="AA612" s="4">
        <f t="shared" si="94"/>
        <v>5.7638888888888892E-2</v>
      </c>
      <c r="AB612" s="4">
        <f t="shared" si="95"/>
        <v>0.11111111111111112</v>
      </c>
      <c r="AC612" t="str">
        <f t="shared" si="96"/>
        <v>COBRADO</v>
      </c>
      <c r="AD612" s="2">
        <f t="shared" si="93"/>
        <v>122.28</v>
      </c>
    </row>
    <row r="613" spans="1:30" x14ac:dyDescent="0.3">
      <c r="A613">
        <v>11</v>
      </c>
      <c r="B613" t="s">
        <v>540</v>
      </c>
      <c r="C613">
        <v>4</v>
      </c>
      <c r="D613" s="1">
        <v>45022.05</v>
      </c>
      <c r="E613" s="1">
        <v>45022.208333333336</v>
      </c>
      <c r="F613" t="s">
        <v>24</v>
      </c>
      <c r="G613" t="s">
        <v>10</v>
      </c>
      <c r="H613" t="s">
        <v>620</v>
      </c>
      <c r="I613" s="2">
        <v>23.54</v>
      </c>
      <c r="J613" t="s">
        <v>11</v>
      </c>
      <c r="K613">
        <v>612</v>
      </c>
      <c r="L613" t="s">
        <v>25</v>
      </c>
      <c r="M613" t="s">
        <v>128</v>
      </c>
      <c r="N613" t="s">
        <v>22</v>
      </c>
      <c r="O613" t="s">
        <v>35</v>
      </c>
      <c r="P613" t="s">
        <v>66</v>
      </c>
      <c r="Q613" s="2">
        <v>231</v>
      </c>
      <c r="R613" s="3">
        <v>45022</v>
      </c>
      <c r="S613" s="3" t="str">
        <f t="shared" si="89"/>
        <v>jueves</v>
      </c>
      <c r="T613" t="str">
        <f t="shared" si="90"/>
        <v>01:12</v>
      </c>
      <c r="U613" t="str">
        <f t="shared" si="91"/>
        <v>05:00</v>
      </c>
      <c r="V613" s="4">
        <v>0.15833333333333333</v>
      </c>
      <c r="W613" s="4">
        <f>U613-T613</f>
        <v>0.15833333333333333</v>
      </c>
      <c r="X613" s="4"/>
      <c r="Y613" s="4" t="b">
        <f t="shared" si="92"/>
        <v>0</v>
      </c>
      <c r="Z613">
        <v>129</v>
      </c>
      <c r="AA613" s="4">
        <f t="shared" si="94"/>
        <v>8.9583333333333334E-2</v>
      </c>
      <c r="AB613" s="4">
        <f t="shared" si="95"/>
        <v>6.8749999999999992E-2</v>
      </c>
      <c r="AC613" t="str">
        <f t="shared" si="96"/>
        <v>COBRADO</v>
      </c>
      <c r="AD613" s="2">
        <f t="shared" si="93"/>
        <v>254.54</v>
      </c>
    </row>
    <row r="614" spans="1:30" x14ac:dyDescent="0.3">
      <c r="A614">
        <v>1</v>
      </c>
      <c r="B614" t="s">
        <v>96</v>
      </c>
      <c r="C614">
        <v>5</v>
      </c>
      <c r="D614" s="1">
        <v>45022.081250000003</v>
      </c>
      <c r="E614" s="1">
        <v>45022.149305555555</v>
      </c>
      <c r="F614" t="s">
        <v>18</v>
      </c>
      <c r="G614" t="s">
        <v>14</v>
      </c>
      <c r="H614" t="s">
        <v>15</v>
      </c>
      <c r="I614" s="2">
        <v>23.56</v>
      </c>
      <c r="J614" t="s">
        <v>11</v>
      </c>
      <c r="K614">
        <v>613</v>
      </c>
      <c r="L614" t="s">
        <v>622</v>
      </c>
      <c r="M614" t="s">
        <v>134</v>
      </c>
      <c r="N614" t="s">
        <v>49</v>
      </c>
      <c r="O614" t="s">
        <v>56</v>
      </c>
      <c r="P614" t="s">
        <v>44</v>
      </c>
      <c r="Q614" s="2">
        <v>285</v>
      </c>
      <c r="R614" s="3">
        <v>45022</v>
      </c>
      <c r="S614" s="3" t="str">
        <f t="shared" si="89"/>
        <v>jueves</v>
      </c>
      <c r="T614" t="str">
        <f t="shared" si="90"/>
        <v>01:57</v>
      </c>
      <c r="U614" t="str">
        <f t="shared" si="91"/>
        <v>03:35</v>
      </c>
      <c r="V614" s="4">
        <v>6.805555555555555E-2</v>
      </c>
      <c r="W614" s="4">
        <f>U614-T614</f>
        <v>6.805555555555555E-2</v>
      </c>
      <c r="X614" s="4"/>
      <c r="Y614" s="4" t="b">
        <f t="shared" si="92"/>
        <v>0</v>
      </c>
      <c r="Z614">
        <v>152</v>
      </c>
      <c r="AA614" s="4">
        <f t="shared" si="94"/>
        <v>0.10555555555555556</v>
      </c>
      <c r="AB614" s="4">
        <v>0</v>
      </c>
      <c r="AC614" t="str">
        <f t="shared" si="96"/>
        <v>NO COBRADO</v>
      </c>
      <c r="AD614" s="2">
        <f t="shared" si="93"/>
        <v>308.56</v>
      </c>
    </row>
    <row r="615" spans="1:30" x14ac:dyDescent="0.3">
      <c r="A615">
        <v>19</v>
      </c>
      <c r="B615" t="s">
        <v>358</v>
      </c>
      <c r="C615">
        <v>6</v>
      </c>
      <c r="D615" s="1">
        <v>45022.105555555558</v>
      </c>
      <c r="E615" s="1">
        <v>45022.192361111112</v>
      </c>
      <c r="F615" t="s">
        <v>13</v>
      </c>
      <c r="G615" t="s">
        <v>14</v>
      </c>
      <c r="H615" t="s">
        <v>621</v>
      </c>
      <c r="I615" s="2">
        <v>26.48</v>
      </c>
      <c r="J615" t="s">
        <v>11</v>
      </c>
      <c r="K615">
        <v>614</v>
      </c>
      <c r="L615" t="s">
        <v>33</v>
      </c>
      <c r="M615" t="s">
        <v>180</v>
      </c>
      <c r="Q615" s="2">
        <v>72</v>
      </c>
      <c r="R615" s="3">
        <v>45022</v>
      </c>
      <c r="S615" s="3" t="str">
        <f t="shared" si="89"/>
        <v>jueves</v>
      </c>
      <c r="T615" t="str">
        <f t="shared" si="90"/>
        <v>02:32</v>
      </c>
      <c r="U615" t="str">
        <f t="shared" si="91"/>
        <v>04:37</v>
      </c>
      <c r="V615" s="4">
        <v>8.6805555555555566E-2</v>
      </c>
      <c r="W615" s="4">
        <f>U615-T615</f>
        <v>8.6805555555555566E-2</v>
      </c>
      <c r="X615" s="4"/>
      <c r="Y615" s="4" t="b">
        <f t="shared" si="92"/>
        <v>0</v>
      </c>
      <c r="Z615">
        <v>50</v>
      </c>
      <c r="AA615" s="4">
        <f t="shared" si="94"/>
        <v>3.4722222222222224E-2</v>
      </c>
      <c r="AB615" s="4">
        <f t="shared" si="95"/>
        <v>5.2083333333333343E-2</v>
      </c>
      <c r="AC615" t="str">
        <f t="shared" si="96"/>
        <v>COBRADO</v>
      </c>
      <c r="AD615" s="2">
        <f t="shared" si="93"/>
        <v>98.48</v>
      </c>
    </row>
    <row r="616" spans="1:30" x14ac:dyDescent="0.3">
      <c r="A616">
        <v>7</v>
      </c>
      <c r="B616" t="s">
        <v>541</v>
      </c>
      <c r="C616">
        <v>1</v>
      </c>
      <c r="D616" s="1">
        <v>45022.031944444447</v>
      </c>
      <c r="E616" s="1">
        <v>45022.078472222223</v>
      </c>
      <c r="F616" t="s">
        <v>24</v>
      </c>
      <c r="G616" t="s">
        <v>29</v>
      </c>
      <c r="H616" t="s">
        <v>620</v>
      </c>
      <c r="I616" s="2">
        <v>18.420000000000002</v>
      </c>
      <c r="J616" t="s">
        <v>32</v>
      </c>
      <c r="K616">
        <v>615</v>
      </c>
      <c r="L616" t="s">
        <v>55</v>
      </c>
      <c r="M616" t="s">
        <v>138</v>
      </c>
      <c r="N616" t="s">
        <v>49</v>
      </c>
      <c r="O616" t="s">
        <v>64</v>
      </c>
      <c r="P616" t="s">
        <v>67</v>
      </c>
      <c r="Q616" s="2">
        <v>333</v>
      </c>
      <c r="R616" s="3">
        <v>45022</v>
      </c>
      <c r="S616" s="3" t="str">
        <f t="shared" si="89"/>
        <v>jueves</v>
      </c>
      <c r="T616" t="str">
        <f t="shared" si="90"/>
        <v>00:46</v>
      </c>
      <c r="U616" t="str">
        <f t="shared" si="91"/>
        <v>01:53</v>
      </c>
      <c r="V616" s="4">
        <f>W616+X616</f>
        <v>5.6944444444444443E-2</v>
      </c>
      <c r="W616" s="4">
        <v>4.6527777777777779E-2</v>
      </c>
      <c r="X616" s="4">
        <v>1.0416666666666666E-2</v>
      </c>
      <c r="Y616" s="4" t="b">
        <f t="shared" si="92"/>
        <v>1</v>
      </c>
      <c r="Z616">
        <v>156</v>
      </c>
      <c r="AA616" s="4">
        <f t="shared" si="94"/>
        <v>0.10833333333333334</v>
      </c>
      <c r="AB616" s="4">
        <v>0</v>
      </c>
      <c r="AC616" t="str">
        <f t="shared" si="96"/>
        <v>NO COBRADO</v>
      </c>
      <c r="AD616" s="2">
        <f t="shared" si="93"/>
        <v>351.42</v>
      </c>
    </row>
    <row r="617" spans="1:30" x14ac:dyDescent="0.3">
      <c r="A617">
        <v>4</v>
      </c>
      <c r="B617" t="s">
        <v>537</v>
      </c>
      <c r="C617">
        <v>4</v>
      </c>
      <c r="D617" s="1">
        <v>45022.009722222225</v>
      </c>
      <c r="E617" s="1">
        <v>45022.15</v>
      </c>
      <c r="F617" t="s">
        <v>24</v>
      </c>
      <c r="G617" t="s">
        <v>29</v>
      </c>
      <c r="H617" t="s">
        <v>620</v>
      </c>
      <c r="I617" s="2">
        <v>23.89</v>
      </c>
      <c r="J617" t="s">
        <v>32</v>
      </c>
      <c r="K617">
        <v>616</v>
      </c>
      <c r="L617" t="s">
        <v>33</v>
      </c>
      <c r="M617" t="s">
        <v>180</v>
      </c>
      <c r="N617" t="s">
        <v>109</v>
      </c>
      <c r="Q617" s="2">
        <v>132</v>
      </c>
      <c r="R617" s="3">
        <v>45022</v>
      </c>
      <c r="S617" s="3" t="str">
        <f t="shared" si="89"/>
        <v>jueves</v>
      </c>
      <c r="T617" t="str">
        <f t="shared" si="90"/>
        <v>00:14</v>
      </c>
      <c r="U617" t="str">
        <f t="shared" si="91"/>
        <v>03:36</v>
      </c>
      <c r="V617" s="4">
        <f>W617+X617</f>
        <v>0.15069444444444444</v>
      </c>
      <c r="W617" s="4">
        <v>0.14027777777777778</v>
      </c>
      <c r="X617" s="4">
        <v>1.0416666666666666E-2</v>
      </c>
      <c r="Y617" s="4" t="b">
        <f t="shared" si="92"/>
        <v>1</v>
      </c>
      <c r="Z617">
        <v>47</v>
      </c>
      <c r="AA617" s="4">
        <f t="shared" si="94"/>
        <v>3.2638888888888891E-2</v>
      </c>
      <c r="AB617" s="4">
        <f t="shared" si="95"/>
        <v>0.11805555555555555</v>
      </c>
      <c r="AC617" t="str">
        <f t="shared" si="96"/>
        <v>COBRADO</v>
      </c>
      <c r="AD617" s="2">
        <f t="shared" si="93"/>
        <v>155.88999999999999</v>
      </c>
    </row>
    <row r="618" spans="1:30" x14ac:dyDescent="0.3">
      <c r="A618">
        <v>13</v>
      </c>
      <c r="B618" t="s">
        <v>82</v>
      </c>
      <c r="C618">
        <v>5</v>
      </c>
      <c r="D618" s="1">
        <v>45022.055555555555</v>
      </c>
      <c r="E618" s="1">
        <v>45022.220138888886</v>
      </c>
      <c r="F618" t="s">
        <v>18</v>
      </c>
      <c r="G618" t="s">
        <v>10</v>
      </c>
      <c r="H618" t="s">
        <v>620</v>
      </c>
      <c r="I618" s="2">
        <v>38.18</v>
      </c>
      <c r="J618" t="s">
        <v>19</v>
      </c>
      <c r="K618">
        <v>617</v>
      </c>
      <c r="L618" t="s">
        <v>41</v>
      </c>
      <c r="M618" t="s">
        <v>177</v>
      </c>
      <c r="N618" t="s">
        <v>109</v>
      </c>
      <c r="Q618" s="2">
        <v>142</v>
      </c>
      <c r="R618" s="3">
        <v>45022</v>
      </c>
      <c r="S618" s="3" t="str">
        <f t="shared" si="89"/>
        <v>jueves</v>
      </c>
      <c r="T618" t="str">
        <f t="shared" si="90"/>
        <v>01:20</v>
      </c>
      <c r="U618" t="str">
        <f t="shared" si="91"/>
        <v>05:17</v>
      </c>
      <c r="V618" s="4">
        <v>0.16458333333333333</v>
      </c>
      <c r="W618" s="4">
        <f>U618-T618</f>
        <v>0.16458333333333333</v>
      </c>
      <c r="X618" s="4"/>
      <c r="Y618" s="4" t="b">
        <f t="shared" si="92"/>
        <v>0</v>
      </c>
      <c r="Z618">
        <v>51</v>
      </c>
      <c r="AA618" s="4">
        <f t="shared" si="94"/>
        <v>3.5416666666666666E-2</v>
      </c>
      <c r="AB618" s="4">
        <f t="shared" si="95"/>
        <v>0.12916666666666665</v>
      </c>
      <c r="AC618" t="str">
        <f t="shared" si="96"/>
        <v>COBRADO</v>
      </c>
      <c r="AD618" s="2">
        <f t="shared" si="93"/>
        <v>180.18</v>
      </c>
    </row>
    <row r="619" spans="1:30" x14ac:dyDescent="0.3">
      <c r="A619">
        <v>3</v>
      </c>
      <c r="B619" t="s">
        <v>542</v>
      </c>
      <c r="C619">
        <v>5</v>
      </c>
      <c r="D619" s="1">
        <v>45022.038888888892</v>
      </c>
      <c r="E619" s="1">
        <v>45022.133333333331</v>
      </c>
      <c r="F619" t="s">
        <v>27</v>
      </c>
      <c r="G619" t="s">
        <v>14</v>
      </c>
      <c r="H619" t="s">
        <v>620</v>
      </c>
      <c r="I619" s="2">
        <v>25.93</v>
      </c>
      <c r="J619" t="s">
        <v>19</v>
      </c>
      <c r="K619">
        <v>618</v>
      </c>
      <c r="L619" t="s">
        <v>61</v>
      </c>
      <c r="M619" t="s">
        <v>269</v>
      </c>
      <c r="N619" t="s">
        <v>21</v>
      </c>
      <c r="O619" t="s">
        <v>56</v>
      </c>
      <c r="P619" t="s">
        <v>22</v>
      </c>
      <c r="Q619" s="2">
        <v>319</v>
      </c>
      <c r="R619" s="3">
        <v>45022</v>
      </c>
      <c r="S619" s="3" t="str">
        <f t="shared" si="89"/>
        <v>jueves</v>
      </c>
      <c r="T619" t="str">
        <f t="shared" si="90"/>
        <v>00:56</v>
      </c>
      <c r="U619" t="str">
        <f t="shared" si="91"/>
        <v>03:12</v>
      </c>
      <c r="V619" s="4">
        <v>9.4444444444444442E-2</v>
      </c>
      <c r="W619" s="4">
        <f>U619-T619</f>
        <v>9.4444444444444442E-2</v>
      </c>
      <c r="X619" s="4"/>
      <c r="Y619" s="4" t="b">
        <f t="shared" si="92"/>
        <v>0</v>
      </c>
      <c r="Z619">
        <v>118</v>
      </c>
      <c r="AA619" s="4">
        <f t="shared" si="94"/>
        <v>8.1944444444444445E-2</v>
      </c>
      <c r="AB619" s="4">
        <f t="shared" si="95"/>
        <v>1.2499999999999997E-2</v>
      </c>
      <c r="AC619" t="str">
        <f t="shared" si="96"/>
        <v>COBRADO</v>
      </c>
      <c r="AD619" s="2">
        <f t="shared" si="93"/>
        <v>344.93</v>
      </c>
    </row>
    <row r="620" spans="1:30" x14ac:dyDescent="0.3">
      <c r="A620">
        <v>6</v>
      </c>
      <c r="B620" t="s">
        <v>377</v>
      </c>
      <c r="C620">
        <v>4</v>
      </c>
      <c r="D620" s="1">
        <v>45022.011111111111</v>
      </c>
      <c r="E620" s="1">
        <v>45022.111805555556</v>
      </c>
      <c r="F620" t="s">
        <v>24</v>
      </c>
      <c r="G620" t="s">
        <v>29</v>
      </c>
      <c r="H620" t="s">
        <v>620</v>
      </c>
      <c r="I620" s="2">
        <v>16.440000000000001</v>
      </c>
      <c r="J620" t="s">
        <v>11</v>
      </c>
      <c r="K620">
        <v>619</v>
      </c>
      <c r="L620" t="s">
        <v>55</v>
      </c>
      <c r="M620" t="s">
        <v>128</v>
      </c>
      <c r="N620" t="s">
        <v>59</v>
      </c>
      <c r="Q620" s="2">
        <v>132</v>
      </c>
      <c r="R620" s="3">
        <v>45022</v>
      </c>
      <c r="S620" s="3" t="str">
        <f t="shared" si="89"/>
        <v>jueves</v>
      </c>
      <c r="T620" t="str">
        <f t="shared" si="90"/>
        <v>00:16</v>
      </c>
      <c r="U620" t="str">
        <f t="shared" si="91"/>
        <v>02:41</v>
      </c>
      <c r="V620" s="4">
        <v>0.10069444444444445</v>
      </c>
      <c r="W620" s="4">
        <f>U620-T620</f>
        <v>0.10069444444444445</v>
      </c>
      <c r="X620" s="4"/>
      <c r="Y620" s="4" t="b">
        <f t="shared" si="92"/>
        <v>0</v>
      </c>
      <c r="Z620">
        <v>96</v>
      </c>
      <c r="AA620" s="4">
        <f t="shared" si="94"/>
        <v>6.6666666666666666E-2</v>
      </c>
      <c r="AB620" s="4">
        <f t="shared" si="95"/>
        <v>3.4027777777777782E-2</v>
      </c>
      <c r="AC620" t="str">
        <f t="shared" si="96"/>
        <v>COBRADO</v>
      </c>
      <c r="AD620" s="2">
        <f t="shared" si="93"/>
        <v>148.44</v>
      </c>
    </row>
    <row r="621" spans="1:30" x14ac:dyDescent="0.3">
      <c r="A621">
        <v>16</v>
      </c>
      <c r="B621" t="s">
        <v>543</v>
      </c>
      <c r="C621">
        <v>3</v>
      </c>
      <c r="D621" s="1">
        <v>45022.117361111108</v>
      </c>
      <c r="E621" s="1">
        <v>45022.254861111112</v>
      </c>
      <c r="F621" t="s">
        <v>27</v>
      </c>
      <c r="G621" t="s">
        <v>10</v>
      </c>
      <c r="H621" t="s">
        <v>620</v>
      </c>
      <c r="I621" s="2">
        <v>26.64</v>
      </c>
      <c r="J621" t="s">
        <v>11</v>
      </c>
      <c r="K621">
        <v>620</v>
      </c>
      <c r="L621" t="s">
        <v>25</v>
      </c>
      <c r="M621" t="s">
        <v>134</v>
      </c>
      <c r="Q621" s="2">
        <v>57</v>
      </c>
      <c r="R621" s="3">
        <v>45022</v>
      </c>
      <c r="S621" s="3" t="str">
        <f t="shared" si="89"/>
        <v>jueves</v>
      </c>
      <c r="T621" t="str">
        <f t="shared" si="90"/>
        <v>02:49</v>
      </c>
      <c r="U621" t="str">
        <f t="shared" si="91"/>
        <v>06:07</v>
      </c>
      <c r="V621" s="4">
        <v>0.13749999999999998</v>
      </c>
      <c r="W621" s="4">
        <f>U621-T621</f>
        <v>0.13749999999999998</v>
      </c>
      <c r="X621" s="4"/>
      <c r="Y621" s="4" t="b">
        <f t="shared" si="92"/>
        <v>0</v>
      </c>
      <c r="Z621">
        <v>40</v>
      </c>
      <c r="AA621" s="4">
        <f t="shared" si="94"/>
        <v>2.7777777777777776E-2</v>
      </c>
      <c r="AB621" s="4">
        <f t="shared" si="95"/>
        <v>0.10972222222222221</v>
      </c>
      <c r="AC621" t="str">
        <f t="shared" si="96"/>
        <v>COBRADO</v>
      </c>
      <c r="AD621" s="2">
        <f t="shared" si="93"/>
        <v>83.64</v>
      </c>
    </row>
    <row r="622" spans="1:30" x14ac:dyDescent="0.3">
      <c r="A622">
        <v>5</v>
      </c>
      <c r="B622" t="s">
        <v>544</v>
      </c>
      <c r="C622">
        <v>2</v>
      </c>
      <c r="D622" s="1">
        <v>45022.047222222223</v>
      </c>
      <c r="E622" s="1">
        <v>45022.102083333331</v>
      </c>
      <c r="F622" t="s">
        <v>18</v>
      </c>
      <c r="G622" t="s">
        <v>10</v>
      </c>
      <c r="H622" t="s">
        <v>620</v>
      </c>
      <c r="I622" s="2">
        <v>42.27</v>
      </c>
      <c r="J622" t="s">
        <v>32</v>
      </c>
      <c r="K622">
        <v>621</v>
      </c>
      <c r="L622" t="s">
        <v>55</v>
      </c>
      <c r="M622" t="s">
        <v>30</v>
      </c>
      <c r="Q622" s="2">
        <v>105</v>
      </c>
      <c r="R622" s="3">
        <v>45022</v>
      </c>
      <c r="S622" s="3" t="str">
        <f t="shared" si="89"/>
        <v>jueves</v>
      </c>
      <c r="T622" t="str">
        <f t="shared" si="90"/>
        <v>01:08</v>
      </c>
      <c r="U622" t="str">
        <f t="shared" si="91"/>
        <v>02:27</v>
      </c>
      <c r="V622" s="4">
        <f>W622+X622</f>
        <v>6.5277777777777782E-2</v>
      </c>
      <c r="W622" s="4">
        <v>5.486111111111111E-2</v>
      </c>
      <c r="X622" s="4">
        <v>1.0416666666666666E-2</v>
      </c>
      <c r="Y622" s="4" t="b">
        <f t="shared" si="92"/>
        <v>1</v>
      </c>
      <c r="Z622">
        <v>8</v>
      </c>
      <c r="AA622" s="4">
        <f t="shared" si="94"/>
        <v>5.5555555555555558E-3</v>
      </c>
      <c r="AB622" s="4">
        <f t="shared" si="95"/>
        <v>5.9722222222222225E-2</v>
      </c>
      <c r="AC622" t="str">
        <f t="shared" si="96"/>
        <v>COBRADO</v>
      </c>
      <c r="AD622" s="2">
        <f t="shared" si="93"/>
        <v>147.27000000000001</v>
      </c>
    </row>
    <row r="623" spans="1:30" x14ac:dyDescent="0.3">
      <c r="A623">
        <v>7</v>
      </c>
      <c r="B623" t="s">
        <v>521</v>
      </c>
      <c r="C623">
        <v>5</v>
      </c>
      <c r="D623" s="1">
        <v>45022.088194444441</v>
      </c>
      <c r="E623" s="1">
        <v>45022.229861111111</v>
      </c>
      <c r="F623" t="s">
        <v>9</v>
      </c>
      <c r="G623" t="s">
        <v>29</v>
      </c>
      <c r="H623" t="s">
        <v>620</v>
      </c>
      <c r="I623" s="2">
        <v>11.47</v>
      </c>
      <c r="J623" t="s">
        <v>11</v>
      </c>
      <c r="K623">
        <v>622</v>
      </c>
      <c r="L623" t="s">
        <v>78</v>
      </c>
      <c r="M623" t="s">
        <v>138</v>
      </c>
      <c r="N623" t="s">
        <v>35</v>
      </c>
      <c r="Q623" s="2">
        <v>121</v>
      </c>
      <c r="R623" s="3">
        <v>45022</v>
      </c>
      <c r="S623" s="3" t="str">
        <f t="shared" si="89"/>
        <v>jueves</v>
      </c>
      <c r="T623" t="str">
        <f t="shared" si="90"/>
        <v>02:07</v>
      </c>
      <c r="U623" t="str">
        <f t="shared" si="91"/>
        <v>05:31</v>
      </c>
      <c r="V623" s="4">
        <v>0.14166666666666666</v>
      </c>
      <c r="W623" s="4">
        <f>U623-T623</f>
        <v>0.14166666666666666</v>
      </c>
      <c r="X623" s="4"/>
      <c r="Y623" s="4" t="b">
        <f t="shared" si="92"/>
        <v>0</v>
      </c>
      <c r="Z623">
        <v>78</v>
      </c>
      <c r="AA623" s="4">
        <f t="shared" si="94"/>
        <v>5.4166666666666669E-2</v>
      </c>
      <c r="AB623" s="4">
        <f t="shared" si="95"/>
        <v>8.7499999999999994E-2</v>
      </c>
      <c r="AC623" t="str">
        <f t="shared" si="96"/>
        <v>COBRADO</v>
      </c>
      <c r="AD623" s="2">
        <f t="shared" si="93"/>
        <v>132.47</v>
      </c>
    </row>
    <row r="624" spans="1:30" x14ac:dyDescent="0.3">
      <c r="A624">
        <v>13</v>
      </c>
      <c r="B624" t="s">
        <v>424</v>
      </c>
      <c r="C624">
        <v>1</v>
      </c>
      <c r="D624" s="1">
        <v>45022.03125</v>
      </c>
      <c r="E624" s="1">
        <v>45022.131944444445</v>
      </c>
      <c r="F624" t="s">
        <v>9</v>
      </c>
      <c r="G624" t="s">
        <v>10</v>
      </c>
      <c r="H624" t="s">
        <v>15</v>
      </c>
      <c r="I624" s="2">
        <v>22.05</v>
      </c>
      <c r="J624" t="s">
        <v>19</v>
      </c>
      <c r="K624">
        <v>623</v>
      </c>
      <c r="L624" t="s">
        <v>41</v>
      </c>
      <c r="M624" t="s">
        <v>225</v>
      </c>
      <c r="N624" t="s">
        <v>44</v>
      </c>
      <c r="O624" t="s">
        <v>64</v>
      </c>
      <c r="P624" t="s">
        <v>67</v>
      </c>
      <c r="Q624" s="2">
        <v>235</v>
      </c>
      <c r="R624" s="3">
        <v>45022</v>
      </c>
      <c r="S624" s="3" t="str">
        <f t="shared" si="89"/>
        <v>jueves</v>
      </c>
      <c r="T624" t="str">
        <f t="shared" si="90"/>
        <v>00:45</v>
      </c>
      <c r="U624" t="str">
        <f t="shared" si="91"/>
        <v>03:10</v>
      </c>
      <c r="V624" s="4">
        <v>0.10069444444444445</v>
      </c>
      <c r="W624" s="4">
        <f>U624-T624</f>
        <v>0.10069444444444445</v>
      </c>
      <c r="X624" s="4"/>
      <c r="Y624" s="4" t="b">
        <f t="shared" si="92"/>
        <v>0</v>
      </c>
      <c r="Z624">
        <v>145</v>
      </c>
      <c r="AA624" s="4">
        <f t="shared" si="94"/>
        <v>0.10069444444444445</v>
      </c>
      <c r="AB624" s="4">
        <f t="shared" si="95"/>
        <v>0</v>
      </c>
      <c r="AC624" t="str">
        <f t="shared" si="96"/>
        <v>NO COBRADO</v>
      </c>
      <c r="AD624" s="2">
        <f t="shared" si="93"/>
        <v>257.05</v>
      </c>
    </row>
    <row r="625" spans="1:30" x14ac:dyDescent="0.3">
      <c r="A625">
        <v>1</v>
      </c>
      <c r="B625" t="s">
        <v>378</v>
      </c>
      <c r="C625">
        <v>4</v>
      </c>
      <c r="D625" s="1">
        <v>45022.080555555556</v>
      </c>
      <c r="E625" s="1">
        <v>45022.143055555556</v>
      </c>
      <c r="F625" t="s">
        <v>13</v>
      </c>
      <c r="G625" t="s">
        <v>29</v>
      </c>
      <c r="H625" t="s">
        <v>620</v>
      </c>
      <c r="I625" s="2">
        <v>38</v>
      </c>
      <c r="J625" t="s">
        <v>11</v>
      </c>
      <c r="K625">
        <v>624</v>
      </c>
      <c r="L625" t="s">
        <v>78</v>
      </c>
      <c r="M625" t="s">
        <v>93</v>
      </c>
      <c r="N625" t="s">
        <v>38</v>
      </c>
      <c r="O625" t="s">
        <v>51</v>
      </c>
      <c r="Q625" s="2">
        <v>102</v>
      </c>
      <c r="R625" s="3">
        <v>45022</v>
      </c>
      <c r="S625" s="3" t="str">
        <f t="shared" si="89"/>
        <v>jueves</v>
      </c>
      <c r="T625" t="str">
        <f t="shared" si="90"/>
        <v>01:56</v>
      </c>
      <c r="U625" t="str">
        <f t="shared" si="91"/>
        <v>03:26</v>
      </c>
      <c r="V625" s="4">
        <v>6.2499999999999986E-2</v>
      </c>
      <c r="W625" s="4">
        <f>U625-T625</f>
        <v>6.2499999999999986E-2</v>
      </c>
      <c r="X625" s="4"/>
      <c r="Y625" s="4" t="b">
        <f t="shared" si="92"/>
        <v>0</v>
      </c>
      <c r="Z625">
        <v>79</v>
      </c>
      <c r="AA625" s="4">
        <f t="shared" si="94"/>
        <v>5.486111111111111E-2</v>
      </c>
      <c r="AB625" s="4">
        <f t="shared" si="95"/>
        <v>7.6388888888888756E-3</v>
      </c>
      <c r="AC625" t="str">
        <f t="shared" si="96"/>
        <v>COBRADO</v>
      </c>
      <c r="AD625" s="2">
        <f t="shared" si="93"/>
        <v>140</v>
      </c>
    </row>
    <row r="626" spans="1:30" x14ac:dyDescent="0.3">
      <c r="A626">
        <v>5</v>
      </c>
      <c r="B626" t="s">
        <v>545</v>
      </c>
      <c r="C626">
        <v>4</v>
      </c>
      <c r="D626" s="1">
        <v>45022.006249999999</v>
      </c>
      <c r="E626" s="1">
        <v>45022.140277777777</v>
      </c>
      <c r="F626" t="s">
        <v>27</v>
      </c>
      <c r="G626" t="s">
        <v>29</v>
      </c>
      <c r="H626" t="s">
        <v>620</v>
      </c>
      <c r="I626" s="2">
        <v>41.73</v>
      </c>
      <c r="J626" t="s">
        <v>32</v>
      </c>
      <c r="K626">
        <v>625</v>
      </c>
      <c r="L626" t="s">
        <v>61</v>
      </c>
      <c r="M626" t="s">
        <v>99</v>
      </c>
      <c r="N626" t="s">
        <v>58</v>
      </c>
      <c r="O626" t="s">
        <v>51</v>
      </c>
      <c r="Q626" s="2">
        <v>139</v>
      </c>
      <c r="R626" s="3">
        <v>45022</v>
      </c>
      <c r="S626" s="3" t="str">
        <f t="shared" si="89"/>
        <v>jueves</v>
      </c>
      <c r="T626" t="str">
        <f t="shared" si="90"/>
        <v>00:09</v>
      </c>
      <c r="U626" t="str">
        <f t="shared" si="91"/>
        <v>03:22</v>
      </c>
      <c r="V626" s="4">
        <f>W626+X626</f>
        <v>0.14444444444444443</v>
      </c>
      <c r="W626" s="4">
        <v>0.13402777777777777</v>
      </c>
      <c r="X626" s="4">
        <v>1.0416666666666666E-2</v>
      </c>
      <c r="Y626" s="4" t="b">
        <f t="shared" si="92"/>
        <v>1</v>
      </c>
      <c r="Z626">
        <v>97</v>
      </c>
      <c r="AA626" s="4">
        <f t="shared" si="94"/>
        <v>6.7361111111111108E-2</v>
      </c>
      <c r="AB626" s="4">
        <f t="shared" si="95"/>
        <v>7.7083333333333323E-2</v>
      </c>
      <c r="AC626" t="str">
        <f t="shared" si="96"/>
        <v>COBRADO</v>
      </c>
      <c r="AD626" s="2">
        <f t="shared" si="93"/>
        <v>180.73</v>
      </c>
    </row>
    <row r="627" spans="1:30" x14ac:dyDescent="0.3">
      <c r="A627">
        <v>14</v>
      </c>
      <c r="B627" t="s">
        <v>546</v>
      </c>
      <c r="C627">
        <v>4</v>
      </c>
      <c r="D627" s="1">
        <v>45022.114583333336</v>
      </c>
      <c r="E627" s="1">
        <v>45022.173611111109</v>
      </c>
      <c r="F627" t="s">
        <v>27</v>
      </c>
      <c r="G627" t="s">
        <v>14</v>
      </c>
      <c r="H627" t="s">
        <v>620</v>
      </c>
      <c r="I627" s="2">
        <v>19.239999999999998</v>
      </c>
      <c r="J627" t="s">
        <v>19</v>
      </c>
      <c r="K627">
        <v>626</v>
      </c>
      <c r="L627" t="s">
        <v>78</v>
      </c>
      <c r="M627" t="s">
        <v>88</v>
      </c>
      <c r="N627" t="s">
        <v>38</v>
      </c>
      <c r="O627" t="s">
        <v>70</v>
      </c>
      <c r="Q627" s="2">
        <v>137</v>
      </c>
      <c r="R627" s="3">
        <v>45022</v>
      </c>
      <c r="S627" s="3" t="str">
        <f t="shared" si="89"/>
        <v>jueves</v>
      </c>
      <c r="T627" t="str">
        <f t="shared" si="90"/>
        <v>02:45</v>
      </c>
      <c r="U627" t="str">
        <f t="shared" si="91"/>
        <v>04:10</v>
      </c>
      <c r="V627" s="4">
        <v>5.9027777777777776E-2</v>
      </c>
      <c r="W627" s="4">
        <f>U627-T627</f>
        <v>5.9027777777777776E-2</v>
      </c>
      <c r="X627" s="4"/>
      <c r="Y627" s="4" t="b">
        <f t="shared" si="92"/>
        <v>0</v>
      </c>
      <c r="Z627">
        <v>58</v>
      </c>
      <c r="AA627" s="4">
        <f t="shared" si="94"/>
        <v>4.027777777777778E-2</v>
      </c>
      <c r="AB627" s="4">
        <f t="shared" si="95"/>
        <v>1.8749999999999996E-2</v>
      </c>
      <c r="AC627" t="str">
        <f t="shared" si="96"/>
        <v>COBRADO</v>
      </c>
      <c r="AD627" s="2">
        <f t="shared" si="93"/>
        <v>156.24</v>
      </c>
    </row>
    <row r="628" spans="1:30" x14ac:dyDescent="0.3">
      <c r="A628">
        <v>4</v>
      </c>
      <c r="B628" t="s">
        <v>250</v>
      </c>
      <c r="C628">
        <v>3</v>
      </c>
      <c r="D628" s="1">
        <v>45022.099305555559</v>
      </c>
      <c r="E628" s="1">
        <v>45022.175694444442</v>
      </c>
      <c r="F628" t="s">
        <v>9</v>
      </c>
      <c r="G628" t="s">
        <v>10</v>
      </c>
      <c r="H628" t="s">
        <v>620</v>
      </c>
      <c r="I628" s="2">
        <v>44.24</v>
      </c>
      <c r="J628" t="s">
        <v>32</v>
      </c>
      <c r="K628">
        <v>627</v>
      </c>
      <c r="L628" t="s">
        <v>55</v>
      </c>
      <c r="M628" t="s">
        <v>90</v>
      </c>
      <c r="Q628" s="2">
        <v>21</v>
      </c>
      <c r="R628" s="3">
        <v>45022</v>
      </c>
      <c r="S628" s="3" t="str">
        <f t="shared" si="89"/>
        <v>jueves</v>
      </c>
      <c r="T628" t="str">
        <f t="shared" si="90"/>
        <v>02:23</v>
      </c>
      <c r="U628" t="str">
        <f t="shared" si="91"/>
        <v>04:13</v>
      </c>
      <c r="V628" s="4">
        <f>W628+X628</f>
        <v>8.6805555555555552E-2</v>
      </c>
      <c r="W628" s="4">
        <v>7.6388888888888881E-2</v>
      </c>
      <c r="X628" s="4">
        <v>1.0416666666666666E-2</v>
      </c>
      <c r="Y628" s="4" t="b">
        <f t="shared" si="92"/>
        <v>1</v>
      </c>
      <c r="Z628">
        <v>37</v>
      </c>
      <c r="AA628" s="4">
        <f t="shared" si="94"/>
        <v>2.5694444444444443E-2</v>
      </c>
      <c r="AB628" s="4">
        <f t="shared" si="95"/>
        <v>6.1111111111111109E-2</v>
      </c>
      <c r="AC628" t="str">
        <f t="shared" si="96"/>
        <v>COBRADO</v>
      </c>
      <c r="AD628" s="2">
        <f t="shared" si="93"/>
        <v>65.240000000000009</v>
      </c>
    </row>
    <row r="629" spans="1:30" x14ac:dyDescent="0.3">
      <c r="A629">
        <v>2</v>
      </c>
      <c r="B629" t="s">
        <v>231</v>
      </c>
      <c r="C629">
        <v>1</v>
      </c>
      <c r="D629" s="1">
        <v>45022.006249999999</v>
      </c>
      <c r="E629" s="1">
        <v>45022.067361111112</v>
      </c>
      <c r="F629" t="s">
        <v>9</v>
      </c>
      <c r="G629" t="s">
        <v>14</v>
      </c>
      <c r="H629" t="s">
        <v>620</v>
      </c>
      <c r="I629" s="2">
        <v>15.03</v>
      </c>
      <c r="J629" t="s">
        <v>11</v>
      </c>
      <c r="K629">
        <v>628</v>
      </c>
      <c r="L629" t="s">
        <v>61</v>
      </c>
      <c r="M629" t="s">
        <v>180</v>
      </c>
      <c r="N629" t="s">
        <v>58</v>
      </c>
      <c r="Q629" s="2">
        <v>168</v>
      </c>
      <c r="R629" s="3">
        <v>45022</v>
      </c>
      <c r="S629" s="3" t="str">
        <f t="shared" si="89"/>
        <v>jueves</v>
      </c>
      <c r="T629" t="str">
        <f t="shared" si="90"/>
        <v>00:09</v>
      </c>
      <c r="U629" t="str">
        <f t="shared" si="91"/>
        <v>01:37</v>
      </c>
      <c r="V629" s="4">
        <v>6.1111111111111109E-2</v>
      </c>
      <c r="W629" s="4">
        <f>U629-T629</f>
        <v>6.1111111111111109E-2</v>
      </c>
      <c r="X629" s="4"/>
      <c r="Y629" s="4" t="b">
        <f t="shared" si="92"/>
        <v>0</v>
      </c>
      <c r="Z629">
        <v>43</v>
      </c>
      <c r="AA629" s="4">
        <f t="shared" si="94"/>
        <v>2.9861111111111113E-2</v>
      </c>
      <c r="AB629" s="4">
        <f t="shared" si="95"/>
        <v>3.1249999999999997E-2</v>
      </c>
      <c r="AC629" t="str">
        <f t="shared" si="96"/>
        <v>COBRADO</v>
      </c>
      <c r="AD629" s="2">
        <f t="shared" si="93"/>
        <v>183.03</v>
      </c>
    </row>
    <row r="630" spans="1:30" x14ac:dyDescent="0.3">
      <c r="A630">
        <v>17</v>
      </c>
      <c r="B630" t="s">
        <v>86</v>
      </c>
      <c r="C630">
        <v>2</v>
      </c>
      <c r="D630" s="1">
        <v>45022.088194444441</v>
      </c>
      <c r="E630" s="1">
        <v>45022.246527777781</v>
      </c>
      <c r="F630" t="s">
        <v>27</v>
      </c>
      <c r="G630" t="s">
        <v>29</v>
      </c>
      <c r="H630" t="s">
        <v>621</v>
      </c>
      <c r="I630" s="2">
        <v>26.07</v>
      </c>
      <c r="J630" t="s">
        <v>32</v>
      </c>
      <c r="K630">
        <v>629</v>
      </c>
      <c r="L630" t="s">
        <v>78</v>
      </c>
      <c r="M630" t="s">
        <v>74</v>
      </c>
      <c r="N630" t="s">
        <v>66</v>
      </c>
      <c r="O630" t="s">
        <v>56</v>
      </c>
      <c r="Q630" s="2">
        <v>130</v>
      </c>
      <c r="R630" s="3">
        <v>45022</v>
      </c>
      <c r="S630" s="3" t="str">
        <f t="shared" si="89"/>
        <v>jueves</v>
      </c>
      <c r="T630" t="str">
        <f t="shared" si="90"/>
        <v>02:07</v>
      </c>
      <c r="U630" t="str">
        <f t="shared" si="91"/>
        <v>05:55</v>
      </c>
      <c r="V630" s="4">
        <f>W630+X630</f>
        <v>0.16874999999999998</v>
      </c>
      <c r="W630" s="4">
        <v>0.15833333333333333</v>
      </c>
      <c r="X630" s="4">
        <v>1.0416666666666666E-2</v>
      </c>
      <c r="Y630" s="4" t="b">
        <f t="shared" si="92"/>
        <v>1</v>
      </c>
      <c r="Z630">
        <v>84</v>
      </c>
      <c r="AA630" s="4">
        <f t="shared" si="94"/>
        <v>5.8333333333333334E-2</v>
      </c>
      <c r="AB630" s="4">
        <f t="shared" si="95"/>
        <v>0.11041666666666665</v>
      </c>
      <c r="AC630" t="str">
        <f t="shared" si="96"/>
        <v>COBRADO</v>
      </c>
      <c r="AD630" s="2">
        <f t="shared" si="93"/>
        <v>156.07</v>
      </c>
    </row>
    <row r="631" spans="1:30" x14ac:dyDescent="0.3">
      <c r="A631">
        <v>2</v>
      </c>
      <c r="B631" t="s">
        <v>332</v>
      </c>
      <c r="C631">
        <v>2</v>
      </c>
      <c r="D631" s="1">
        <v>45022.001388888886</v>
      </c>
      <c r="E631" s="1">
        <v>45022.117361111108</v>
      </c>
      <c r="F631" t="s">
        <v>24</v>
      </c>
      <c r="G631" t="s">
        <v>10</v>
      </c>
      <c r="H631" t="s">
        <v>621</v>
      </c>
      <c r="I631" s="2">
        <v>36.619999999999997</v>
      </c>
      <c r="J631" t="s">
        <v>19</v>
      </c>
      <c r="K631">
        <v>630</v>
      </c>
      <c r="L631" t="s">
        <v>37</v>
      </c>
      <c r="M631" t="s">
        <v>138</v>
      </c>
      <c r="N631" t="s">
        <v>58</v>
      </c>
      <c r="Q631" s="2">
        <v>182</v>
      </c>
      <c r="R631" s="3">
        <v>45022</v>
      </c>
      <c r="S631" s="3" t="str">
        <f t="shared" si="89"/>
        <v>jueves</v>
      </c>
      <c r="T631" t="str">
        <f t="shared" si="90"/>
        <v>00:02</v>
      </c>
      <c r="U631" t="str">
        <f t="shared" si="91"/>
        <v>02:49</v>
      </c>
      <c r="V631" s="4">
        <v>0.11597222222222223</v>
      </c>
      <c r="W631" s="4">
        <f t="shared" ref="W631:W638" si="97">U631-T631</f>
        <v>0.11597222222222223</v>
      </c>
      <c r="X631" s="4"/>
      <c r="Y631" s="4" t="b">
        <f t="shared" si="92"/>
        <v>0</v>
      </c>
      <c r="Z631">
        <v>75</v>
      </c>
      <c r="AA631" s="4">
        <f t="shared" si="94"/>
        <v>5.2083333333333336E-2</v>
      </c>
      <c r="AB631" s="4">
        <f t="shared" si="95"/>
        <v>6.3888888888888884E-2</v>
      </c>
      <c r="AC631" t="str">
        <f t="shared" si="96"/>
        <v>COBRADO</v>
      </c>
      <c r="AD631" s="2">
        <f t="shared" si="93"/>
        <v>218.62</v>
      </c>
    </row>
    <row r="632" spans="1:30" x14ac:dyDescent="0.3">
      <c r="A632">
        <v>6</v>
      </c>
      <c r="B632" t="s">
        <v>397</v>
      </c>
      <c r="C632">
        <v>1</v>
      </c>
      <c r="D632" s="1">
        <v>45022.01458333333</v>
      </c>
      <c r="E632" s="1">
        <v>45022.118750000001</v>
      </c>
      <c r="F632" t="s">
        <v>24</v>
      </c>
      <c r="G632" t="s">
        <v>29</v>
      </c>
      <c r="H632" t="s">
        <v>620</v>
      </c>
      <c r="I632" s="2">
        <v>39.71</v>
      </c>
      <c r="J632" t="s">
        <v>11</v>
      </c>
      <c r="K632">
        <v>631</v>
      </c>
      <c r="L632" t="s">
        <v>16</v>
      </c>
      <c r="M632" t="s">
        <v>225</v>
      </c>
      <c r="Q632" s="2">
        <v>66</v>
      </c>
      <c r="R632" s="3">
        <v>45022</v>
      </c>
      <c r="S632" s="3" t="str">
        <f t="shared" si="89"/>
        <v>jueves</v>
      </c>
      <c r="T632" t="str">
        <f t="shared" si="90"/>
        <v>00:21</v>
      </c>
      <c r="U632" t="str">
        <f t="shared" si="91"/>
        <v>02:51</v>
      </c>
      <c r="V632" s="4">
        <v>0.10416666666666666</v>
      </c>
      <c r="W632" s="4">
        <f t="shared" si="97"/>
        <v>0.10416666666666666</v>
      </c>
      <c r="X632" s="4"/>
      <c r="Y632" s="4" t="b">
        <f t="shared" si="92"/>
        <v>0</v>
      </c>
      <c r="Z632">
        <v>46</v>
      </c>
      <c r="AA632" s="4">
        <f t="shared" si="94"/>
        <v>3.1944444444444442E-2</v>
      </c>
      <c r="AB632" s="4">
        <f t="shared" si="95"/>
        <v>7.2222222222222215E-2</v>
      </c>
      <c r="AC632" t="str">
        <f t="shared" si="96"/>
        <v>COBRADO</v>
      </c>
      <c r="AD632" s="2">
        <f t="shared" si="93"/>
        <v>105.71000000000001</v>
      </c>
    </row>
    <row r="633" spans="1:30" x14ac:dyDescent="0.3">
      <c r="A633">
        <v>16</v>
      </c>
      <c r="B633" t="s">
        <v>547</v>
      </c>
      <c r="C633">
        <v>2</v>
      </c>
      <c r="D633" s="1">
        <v>45022.010416666664</v>
      </c>
      <c r="E633" s="1">
        <v>45022.121527777781</v>
      </c>
      <c r="F633" t="s">
        <v>9</v>
      </c>
      <c r="G633" t="s">
        <v>14</v>
      </c>
      <c r="H633" t="s">
        <v>620</v>
      </c>
      <c r="I633" s="2">
        <v>22.41</v>
      </c>
      <c r="J633" t="s">
        <v>19</v>
      </c>
      <c r="K633">
        <v>632</v>
      </c>
      <c r="L633" t="s">
        <v>55</v>
      </c>
      <c r="M633" t="s">
        <v>269</v>
      </c>
      <c r="N633" t="s">
        <v>48</v>
      </c>
      <c r="Q633" s="2">
        <v>129</v>
      </c>
      <c r="R633" s="3">
        <v>45022</v>
      </c>
      <c r="S633" s="3" t="str">
        <f t="shared" si="89"/>
        <v>jueves</v>
      </c>
      <c r="T633" t="str">
        <f t="shared" si="90"/>
        <v>00:15</v>
      </c>
      <c r="U633" t="str">
        <f t="shared" si="91"/>
        <v>02:55</v>
      </c>
      <c r="V633" s="4">
        <v>0.1111111111111111</v>
      </c>
      <c r="W633" s="4">
        <f t="shared" si="97"/>
        <v>0.1111111111111111</v>
      </c>
      <c r="X633" s="4"/>
      <c r="Y633" s="4" t="b">
        <f t="shared" si="92"/>
        <v>0</v>
      </c>
      <c r="Z633">
        <v>88</v>
      </c>
      <c r="AA633" s="4">
        <f t="shared" si="94"/>
        <v>6.1111111111111109E-2</v>
      </c>
      <c r="AB633" s="4">
        <f t="shared" si="95"/>
        <v>4.9999999999999996E-2</v>
      </c>
      <c r="AC633" t="str">
        <f t="shared" si="96"/>
        <v>COBRADO</v>
      </c>
      <c r="AD633" s="2">
        <f t="shared" si="93"/>
        <v>151.41</v>
      </c>
    </row>
    <row r="634" spans="1:30" x14ac:dyDescent="0.3">
      <c r="A634">
        <v>16</v>
      </c>
      <c r="B634" t="s">
        <v>548</v>
      </c>
      <c r="C634">
        <v>5</v>
      </c>
      <c r="D634" s="1">
        <v>45022.154861111114</v>
      </c>
      <c r="E634" s="1">
        <v>45022.227777777778</v>
      </c>
      <c r="F634" t="s">
        <v>9</v>
      </c>
      <c r="G634" t="s">
        <v>10</v>
      </c>
      <c r="H634" t="s">
        <v>620</v>
      </c>
      <c r="I634" s="2">
        <v>11.19</v>
      </c>
      <c r="J634" t="s">
        <v>11</v>
      </c>
      <c r="K634">
        <v>633</v>
      </c>
      <c r="L634" t="s">
        <v>37</v>
      </c>
      <c r="M634" t="s">
        <v>88</v>
      </c>
      <c r="N634" t="s">
        <v>38</v>
      </c>
      <c r="O634" t="s">
        <v>103</v>
      </c>
      <c r="P634" t="s">
        <v>56</v>
      </c>
      <c r="Q634" s="2">
        <v>236</v>
      </c>
      <c r="R634" s="3">
        <v>45022</v>
      </c>
      <c r="S634" s="3" t="str">
        <f t="shared" si="89"/>
        <v>jueves</v>
      </c>
      <c r="T634" t="str">
        <f t="shared" si="90"/>
        <v>03:43</v>
      </c>
      <c r="U634" t="str">
        <f t="shared" si="91"/>
        <v>05:28</v>
      </c>
      <c r="V634" s="4">
        <v>7.2916666666666657E-2</v>
      </c>
      <c r="W634" s="4">
        <f t="shared" si="97"/>
        <v>7.2916666666666657E-2</v>
      </c>
      <c r="X634" s="4"/>
      <c r="Y634" s="4" t="b">
        <f t="shared" si="92"/>
        <v>0</v>
      </c>
      <c r="Z634">
        <v>149</v>
      </c>
      <c r="AA634" s="4">
        <f t="shared" si="94"/>
        <v>0.10347222222222222</v>
      </c>
      <c r="AB634" s="4">
        <v>0</v>
      </c>
      <c r="AC634" t="str">
        <f t="shared" si="96"/>
        <v>NO COBRADO</v>
      </c>
      <c r="AD634" s="2">
        <f t="shared" si="93"/>
        <v>247.19</v>
      </c>
    </row>
    <row r="635" spans="1:30" x14ac:dyDescent="0.3">
      <c r="A635">
        <v>2</v>
      </c>
      <c r="B635" t="s">
        <v>412</v>
      </c>
      <c r="C635">
        <v>1</v>
      </c>
      <c r="D635" s="1">
        <v>45022.002083333333</v>
      </c>
      <c r="E635" s="1">
        <v>45022.15</v>
      </c>
      <c r="F635" t="s">
        <v>13</v>
      </c>
      <c r="G635" t="s">
        <v>14</v>
      </c>
      <c r="H635" t="s">
        <v>620</v>
      </c>
      <c r="I635" s="2">
        <v>29.25</v>
      </c>
      <c r="J635" t="s">
        <v>11</v>
      </c>
      <c r="K635">
        <v>634</v>
      </c>
      <c r="L635" t="s">
        <v>33</v>
      </c>
      <c r="M635" t="s">
        <v>225</v>
      </c>
      <c r="N635" t="s">
        <v>58</v>
      </c>
      <c r="O635" t="s">
        <v>64</v>
      </c>
      <c r="P635" t="s">
        <v>44</v>
      </c>
      <c r="Q635" s="2">
        <v>344</v>
      </c>
      <c r="R635" s="3">
        <v>45022</v>
      </c>
      <c r="S635" s="3" t="str">
        <f t="shared" si="89"/>
        <v>jueves</v>
      </c>
      <c r="T635" t="str">
        <f t="shared" si="90"/>
        <v>00:03</v>
      </c>
      <c r="U635" t="str">
        <f t="shared" si="91"/>
        <v>03:36</v>
      </c>
      <c r="V635" s="4">
        <v>0.14791666666666667</v>
      </c>
      <c r="W635" s="4">
        <f t="shared" si="97"/>
        <v>0.14791666666666667</v>
      </c>
      <c r="X635" s="4"/>
      <c r="Y635" s="4" t="b">
        <f t="shared" si="92"/>
        <v>0</v>
      </c>
      <c r="Z635">
        <v>157</v>
      </c>
      <c r="AA635" s="4">
        <f t="shared" si="94"/>
        <v>0.10902777777777778</v>
      </c>
      <c r="AB635" s="4">
        <f t="shared" si="95"/>
        <v>3.888888888888889E-2</v>
      </c>
      <c r="AC635" t="str">
        <f t="shared" si="96"/>
        <v>COBRADO</v>
      </c>
      <c r="AD635" s="2">
        <f t="shared" si="93"/>
        <v>373.25</v>
      </c>
    </row>
    <row r="636" spans="1:30" x14ac:dyDescent="0.3">
      <c r="A636">
        <v>5</v>
      </c>
      <c r="B636" t="s">
        <v>549</v>
      </c>
      <c r="C636">
        <v>2</v>
      </c>
      <c r="D636" s="1">
        <v>45022.011805555558</v>
      </c>
      <c r="E636" s="1">
        <v>45022.12777777778</v>
      </c>
      <c r="F636" t="s">
        <v>18</v>
      </c>
      <c r="G636" t="s">
        <v>10</v>
      </c>
      <c r="H636" t="s">
        <v>620</v>
      </c>
      <c r="I636" s="2">
        <v>22.15</v>
      </c>
      <c r="J636" t="s">
        <v>19</v>
      </c>
      <c r="K636">
        <v>635</v>
      </c>
      <c r="L636" t="s">
        <v>623</v>
      </c>
      <c r="M636" t="s">
        <v>46</v>
      </c>
      <c r="Q636" s="2">
        <v>58</v>
      </c>
      <c r="R636" s="3">
        <v>45022</v>
      </c>
      <c r="S636" s="3" t="str">
        <f t="shared" si="89"/>
        <v>jueves</v>
      </c>
      <c r="T636" t="str">
        <f t="shared" si="90"/>
        <v>00:17</v>
      </c>
      <c r="U636" t="str">
        <f t="shared" si="91"/>
        <v>03:04</v>
      </c>
      <c r="V636" s="4">
        <v>0.11597222222222221</v>
      </c>
      <c r="W636" s="4">
        <f t="shared" si="97"/>
        <v>0.11597222222222221</v>
      </c>
      <c r="X636" s="4"/>
      <c r="Y636" s="4" t="b">
        <f t="shared" si="92"/>
        <v>0</v>
      </c>
      <c r="Z636">
        <v>25</v>
      </c>
      <c r="AA636" s="4">
        <f t="shared" si="94"/>
        <v>1.7361111111111112E-2</v>
      </c>
      <c r="AB636" s="4">
        <f t="shared" si="95"/>
        <v>9.8611111111111094E-2</v>
      </c>
      <c r="AC636" t="str">
        <f t="shared" si="96"/>
        <v>COBRADO</v>
      </c>
      <c r="AD636" s="2">
        <f t="shared" si="93"/>
        <v>80.150000000000006</v>
      </c>
    </row>
    <row r="637" spans="1:30" x14ac:dyDescent="0.3">
      <c r="A637">
        <v>14</v>
      </c>
      <c r="B637" t="s">
        <v>550</v>
      </c>
      <c r="C637">
        <v>3</v>
      </c>
      <c r="D637" s="1">
        <v>45022.149305555555</v>
      </c>
      <c r="E637" s="1">
        <v>45022.241666666669</v>
      </c>
      <c r="F637" t="s">
        <v>24</v>
      </c>
      <c r="G637" t="s">
        <v>29</v>
      </c>
      <c r="H637" t="s">
        <v>621</v>
      </c>
      <c r="I637" s="2">
        <v>32.86</v>
      </c>
      <c r="J637" t="s">
        <v>19</v>
      </c>
      <c r="K637">
        <v>636</v>
      </c>
      <c r="L637" t="s">
        <v>55</v>
      </c>
      <c r="M637" t="s">
        <v>180</v>
      </c>
      <c r="N637" t="s">
        <v>39</v>
      </c>
      <c r="O637" t="s">
        <v>51</v>
      </c>
      <c r="Q637" s="2">
        <v>126</v>
      </c>
      <c r="R637" s="3">
        <v>45022</v>
      </c>
      <c r="S637" s="3" t="str">
        <f t="shared" si="89"/>
        <v>jueves</v>
      </c>
      <c r="T637" t="str">
        <f t="shared" si="90"/>
        <v>03:35</v>
      </c>
      <c r="U637" t="str">
        <f t="shared" si="91"/>
        <v>05:48</v>
      </c>
      <c r="V637" s="4">
        <v>9.2361111111111116E-2</v>
      </c>
      <c r="W637" s="4">
        <f t="shared" si="97"/>
        <v>9.2361111111111116E-2</v>
      </c>
      <c r="X637" s="4"/>
      <c r="Y637" s="4" t="b">
        <f t="shared" si="92"/>
        <v>0</v>
      </c>
      <c r="Z637">
        <v>151</v>
      </c>
      <c r="AA637" s="4">
        <f t="shared" si="94"/>
        <v>0.10486111111111111</v>
      </c>
      <c r="AB637" s="4">
        <v>0</v>
      </c>
      <c r="AC637" t="str">
        <f t="shared" si="96"/>
        <v>NO COBRADO</v>
      </c>
      <c r="AD637" s="2">
        <f t="shared" si="93"/>
        <v>158.86000000000001</v>
      </c>
    </row>
    <row r="638" spans="1:30" x14ac:dyDescent="0.3">
      <c r="A638">
        <v>6</v>
      </c>
      <c r="B638" t="s">
        <v>551</v>
      </c>
      <c r="C638">
        <v>3</v>
      </c>
      <c r="D638" s="1">
        <v>45022.079861111109</v>
      </c>
      <c r="E638" s="1">
        <v>45022.188888888886</v>
      </c>
      <c r="F638" t="s">
        <v>27</v>
      </c>
      <c r="G638" t="s">
        <v>10</v>
      </c>
      <c r="H638" t="s">
        <v>620</v>
      </c>
      <c r="I638" s="2">
        <v>36.58</v>
      </c>
      <c r="J638" t="s">
        <v>11</v>
      </c>
      <c r="K638">
        <v>637</v>
      </c>
      <c r="L638" t="s">
        <v>55</v>
      </c>
      <c r="M638" t="s">
        <v>283</v>
      </c>
      <c r="N638" t="s">
        <v>69</v>
      </c>
      <c r="O638" t="s">
        <v>64</v>
      </c>
      <c r="Q638" s="2">
        <v>117</v>
      </c>
      <c r="R638" s="3">
        <v>45022</v>
      </c>
      <c r="S638" s="3" t="str">
        <f t="shared" si="89"/>
        <v>jueves</v>
      </c>
      <c r="T638" t="str">
        <f t="shared" si="90"/>
        <v>01:55</v>
      </c>
      <c r="U638" t="str">
        <f t="shared" si="91"/>
        <v>04:32</v>
      </c>
      <c r="V638" s="4">
        <v>0.10902777777777778</v>
      </c>
      <c r="W638" s="4">
        <f t="shared" si="97"/>
        <v>0.10902777777777778</v>
      </c>
      <c r="X638" s="4"/>
      <c r="Y638" s="4" t="b">
        <f t="shared" si="92"/>
        <v>0</v>
      </c>
      <c r="Z638">
        <v>61</v>
      </c>
      <c r="AA638" s="4">
        <f t="shared" si="94"/>
        <v>4.2361111111111113E-2</v>
      </c>
      <c r="AB638" s="4">
        <f t="shared" si="95"/>
        <v>6.6666666666666666E-2</v>
      </c>
      <c r="AC638" t="str">
        <f t="shared" si="96"/>
        <v>COBRADO</v>
      </c>
      <c r="AD638" s="2">
        <f t="shared" si="93"/>
        <v>153.57999999999998</v>
      </c>
    </row>
    <row r="639" spans="1:30" x14ac:dyDescent="0.3">
      <c r="A639">
        <v>16</v>
      </c>
      <c r="B639" t="s">
        <v>217</v>
      </c>
      <c r="C639">
        <v>6</v>
      </c>
      <c r="D639" s="1">
        <v>45022.037499999999</v>
      </c>
      <c r="E639" s="1">
        <v>45022.094444444447</v>
      </c>
      <c r="F639" t="s">
        <v>9</v>
      </c>
      <c r="G639" t="s">
        <v>29</v>
      </c>
      <c r="H639" t="s">
        <v>620</v>
      </c>
      <c r="I639" s="2">
        <v>30.71</v>
      </c>
      <c r="J639" t="s">
        <v>32</v>
      </c>
      <c r="K639">
        <v>638</v>
      </c>
      <c r="L639" t="s">
        <v>78</v>
      </c>
      <c r="M639" t="s">
        <v>88</v>
      </c>
      <c r="Q639" s="2">
        <v>90</v>
      </c>
      <c r="R639" s="3">
        <v>45022</v>
      </c>
      <c r="S639" s="3" t="str">
        <f t="shared" si="89"/>
        <v>jueves</v>
      </c>
      <c r="T639" t="str">
        <f t="shared" si="90"/>
        <v>00:54</v>
      </c>
      <c r="U639" t="str">
        <f t="shared" si="91"/>
        <v>02:16</v>
      </c>
      <c r="V639" s="4">
        <f>W639+X639</f>
        <v>6.7361111111111108E-2</v>
      </c>
      <c r="W639" s="4">
        <v>5.6944444444444443E-2</v>
      </c>
      <c r="X639" s="4">
        <v>1.0416666666666666E-2</v>
      </c>
      <c r="Y639" s="4" t="b">
        <f t="shared" si="92"/>
        <v>1</v>
      </c>
      <c r="Z639">
        <v>44</v>
      </c>
      <c r="AA639" s="4">
        <f t="shared" si="94"/>
        <v>3.0555555555555555E-2</v>
      </c>
      <c r="AB639" s="4">
        <f t="shared" si="95"/>
        <v>3.680555555555555E-2</v>
      </c>
      <c r="AC639" t="str">
        <f t="shared" si="96"/>
        <v>COBRADO</v>
      </c>
      <c r="AD639" s="2">
        <f t="shared" si="93"/>
        <v>120.71000000000001</v>
      </c>
    </row>
    <row r="640" spans="1:30" x14ac:dyDescent="0.3">
      <c r="A640">
        <v>8</v>
      </c>
      <c r="B640" t="s">
        <v>552</v>
      </c>
      <c r="C640">
        <v>4</v>
      </c>
      <c r="D640" s="1">
        <v>45022.095138888886</v>
      </c>
      <c r="E640" s="1">
        <v>45022.22152777778</v>
      </c>
      <c r="F640" t="s">
        <v>18</v>
      </c>
      <c r="G640" t="s">
        <v>29</v>
      </c>
      <c r="H640" t="s">
        <v>620</v>
      </c>
      <c r="I640" s="2">
        <v>18.97</v>
      </c>
      <c r="J640" t="s">
        <v>11</v>
      </c>
      <c r="K640">
        <v>639</v>
      </c>
      <c r="L640" t="s">
        <v>622</v>
      </c>
      <c r="M640" t="s">
        <v>177</v>
      </c>
      <c r="N640" t="s">
        <v>21</v>
      </c>
      <c r="O640" t="s">
        <v>39</v>
      </c>
      <c r="Q640" s="2">
        <v>152</v>
      </c>
      <c r="R640" s="3">
        <v>45022</v>
      </c>
      <c r="S640" s="3" t="str">
        <f t="shared" si="89"/>
        <v>jueves</v>
      </c>
      <c r="T640" t="str">
        <f t="shared" si="90"/>
        <v>02:17</v>
      </c>
      <c r="U640" t="str">
        <f t="shared" si="91"/>
        <v>05:19</v>
      </c>
      <c r="V640" s="4">
        <v>0.12638888888888888</v>
      </c>
      <c r="W640" s="4">
        <f>U640-T640</f>
        <v>0.12638888888888888</v>
      </c>
      <c r="X640" s="4"/>
      <c r="Y640" s="4" t="b">
        <f t="shared" si="92"/>
        <v>0</v>
      </c>
      <c r="Z640">
        <v>136</v>
      </c>
      <c r="AA640" s="4">
        <f t="shared" si="94"/>
        <v>9.4444444444444442E-2</v>
      </c>
      <c r="AB640" s="4">
        <f t="shared" si="95"/>
        <v>3.1944444444444442E-2</v>
      </c>
      <c r="AC640" t="str">
        <f t="shared" si="96"/>
        <v>COBRADO</v>
      </c>
      <c r="AD640" s="2">
        <f t="shared" si="93"/>
        <v>170.97</v>
      </c>
    </row>
    <row r="641" spans="1:30" x14ac:dyDescent="0.3">
      <c r="A641">
        <v>14</v>
      </c>
      <c r="B641" t="s">
        <v>553</v>
      </c>
      <c r="C641">
        <v>3</v>
      </c>
      <c r="D641" s="1">
        <v>45022.02847222222</v>
      </c>
      <c r="E641" s="1">
        <v>45022.076388888891</v>
      </c>
      <c r="F641" t="s">
        <v>9</v>
      </c>
      <c r="G641" t="s">
        <v>10</v>
      </c>
      <c r="H641" t="s">
        <v>621</v>
      </c>
      <c r="I641" s="2">
        <v>49.29</v>
      </c>
      <c r="J641" t="s">
        <v>19</v>
      </c>
      <c r="K641">
        <v>640</v>
      </c>
      <c r="L641" t="s">
        <v>33</v>
      </c>
      <c r="M641" t="s">
        <v>177</v>
      </c>
      <c r="N641" t="s">
        <v>51</v>
      </c>
      <c r="O641" t="s">
        <v>48</v>
      </c>
      <c r="Q641" s="2">
        <v>219</v>
      </c>
      <c r="R641" s="3">
        <v>45022</v>
      </c>
      <c r="S641" s="3" t="str">
        <f t="shared" si="89"/>
        <v>jueves</v>
      </c>
      <c r="T641" t="str">
        <f t="shared" si="90"/>
        <v>00:41</v>
      </c>
      <c r="U641" t="str">
        <f t="shared" si="91"/>
        <v>01:50</v>
      </c>
      <c r="V641" s="4">
        <v>4.7916666666666677E-2</v>
      </c>
      <c r="W641" s="4">
        <f>U641-T641</f>
        <v>4.7916666666666677E-2</v>
      </c>
      <c r="X641" s="4"/>
      <c r="Y641" s="4" t="b">
        <f t="shared" si="92"/>
        <v>0</v>
      </c>
      <c r="Z641">
        <v>75</v>
      </c>
      <c r="AA641" s="4">
        <f t="shared" si="94"/>
        <v>5.2083333333333336E-2</v>
      </c>
      <c r="AB641" s="4">
        <v>0</v>
      </c>
      <c r="AC641" t="str">
        <f t="shared" si="96"/>
        <v>NO COBRADO</v>
      </c>
      <c r="AD641" s="2">
        <f t="shared" si="93"/>
        <v>268.29000000000002</v>
      </c>
    </row>
    <row r="642" spans="1:30" x14ac:dyDescent="0.3">
      <c r="A642">
        <v>2</v>
      </c>
      <c r="B642" t="s">
        <v>554</v>
      </c>
      <c r="C642">
        <v>4</v>
      </c>
      <c r="D642" s="1">
        <v>45022.047222222223</v>
      </c>
      <c r="E642" s="1">
        <v>45022.161111111112</v>
      </c>
      <c r="F642" t="s">
        <v>13</v>
      </c>
      <c r="G642" t="s">
        <v>10</v>
      </c>
      <c r="H642" t="s">
        <v>621</v>
      </c>
      <c r="I642" s="2">
        <v>39.68</v>
      </c>
      <c r="J642" t="s">
        <v>11</v>
      </c>
      <c r="K642">
        <v>641</v>
      </c>
      <c r="L642" t="s">
        <v>55</v>
      </c>
      <c r="M642" t="s">
        <v>46</v>
      </c>
      <c r="N642" t="s">
        <v>64</v>
      </c>
      <c r="O642" t="s">
        <v>49</v>
      </c>
      <c r="Q642" s="2">
        <v>208</v>
      </c>
      <c r="R642" s="3">
        <v>45022</v>
      </c>
      <c r="S642" s="3" t="str">
        <f t="shared" ref="S642:S705" si="98">TEXT(R642,"dddd")</f>
        <v>jueves</v>
      </c>
      <c r="T642" t="str">
        <f t="shared" ref="T642:T705" si="99">TEXT(D642,"hh:mm")</f>
        <v>01:08</v>
      </c>
      <c r="U642" t="str">
        <f t="shared" ref="U642:U705" si="100">TEXT(E642,"hh:mm")</f>
        <v>03:52</v>
      </c>
      <c r="V642" s="4">
        <v>0.1138888888888889</v>
      </c>
      <c r="W642" s="4">
        <f>U642-T642</f>
        <v>0.1138888888888889</v>
      </c>
      <c r="X642" s="4"/>
      <c r="Y642" s="4" t="b">
        <f t="shared" ref="Y642:Y705" si="101">IF(J642="Ocupada",TRUE,FALSE)</f>
        <v>0</v>
      </c>
      <c r="Z642">
        <v>74</v>
      </c>
      <c r="AA642" s="4">
        <f t="shared" si="94"/>
        <v>5.1388888888888887E-2</v>
      </c>
      <c r="AB642" s="4">
        <f t="shared" si="95"/>
        <v>6.2500000000000014E-2</v>
      </c>
      <c r="AC642" t="str">
        <f t="shared" si="96"/>
        <v>COBRADO</v>
      </c>
      <c r="AD642" s="2">
        <f t="shared" ref="AD642:AD705" si="102">I642+Q642</f>
        <v>247.68</v>
      </c>
    </row>
    <row r="643" spans="1:30" x14ac:dyDescent="0.3">
      <c r="A643">
        <v>15</v>
      </c>
      <c r="B643" t="s">
        <v>555</v>
      </c>
      <c r="C643">
        <v>1</v>
      </c>
      <c r="D643" s="1">
        <v>45022.10833333333</v>
      </c>
      <c r="E643" s="1">
        <v>45022.224999999999</v>
      </c>
      <c r="F643" t="s">
        <v>18</v>
      </c>
      <c r="G643" t="s">
        <v>10</v>
      </c>
      <c r="H643" t="s">
        <v>620</v>
      </c>
      <c r="I643" s="2">
        <v>11.11</v>
      </c>
      <c r="J643" t="s">
        <v>32</v>
      </c>
      <c r="K643">
        <v>642</v>
      </c>
      <c r="L643" t="s">
        <v>78</v>
      </c>
      <c r="M643" t="s">
        <v>90</v>
      </c>
      <c r="N643" t="s">
        <v>59</v>
      </c>
      <c r="O643" t="s">
        <v>70</v>
      </c>
      <c r="Q643" s="2">
        <v>176</v>
      </c>
      <c r="R643" s="3">
        <v>45022</v>
      </c>
      <c r="S643" s="3" t="str">
        <f t="shared" si="98"/>
        <v>jueves</v>
      </c>
      <c r="T643" t="str">
        <f t="shared" si="99"/>
        <v>02:36</v>
      </c>
      <c r="U643" t="str">
        <f t="shared" si="100"/>
        <v>05:24</v>
      </c>
      <c r="V643" s="4">
        <f>W643+X643</f>
        <v>0.12708333333333333</v>
      </c>
      <c r="W643" s="4">
        <v>0.11666666666666667</v>
      </c>
      <c r="X643" s="4">
        <v>1.0416666666666666E-2</v>
      </c>
      <c r="Y643" s="4" t="b">
        <f t="shared" si="101"/>
        <v>1</v>
      </c>
      <c r="Z643">
        <v>81</v>
      </c>
      <c r="AA643" s="4">
        <f t="shared" ref="AA643:AA706" si="103">Z643/1440</f>
        <v>5.6250000000000001E-2</v>
      </c>
      <c r="AB643" s="4">
        <f t="shared" ref="AB643:AB706" si="104">V643-AA643</f>
        <v>7.0833333333333331E-2</v>
      </c>
      <c r="AC643" t="str">
        <f t="shared" ref="AC643:AC706" si="105">IF(AB643=0,"NO COBRADO","COBRADO")</f>
        <v>COBRADO</v>
      </c>
      <c r="AD643" s="2">
        <f t="shared" si="102"/>
        <v>187.11</v>
      </c>
    </row>
    <row r="644" spans="1:30" x14ac:dyDescent="0.3">
      <c r="A644">
        <v>17</v>
      </c>
      <c r="B644" t="s">
        <v>556</v>
      </c>
      <c r="C644">
        <v>2</v>
      </c>
      <c r="D644" s="1">
        <v>45022.011805555558</v>
      </c>
      <c r="E644" s="1">
        <v>45022.080555555556</v>
      </c>
      <c r="F644" t="s">
        <v>18</v>
      </c>
      <c r="G644" t="s">
        <v>14</v>
      </c>
      <c r="H644" t="s">
        <v>621</v>
      </c>
      <c r="I644" s="2">
        <v>28.81</v>
      </c>
      <c r="J644" t="s">
        <v>32</v>
      </c>
      <c r="K644">
        <v>643</v>
      </c>
      <c r="L644" t="s">
        <v>41</v>
      </c>
      <c r="M644" t="s">
        <v>283</v>
      </c>
      <c r="Q644" s="2">
        <v>33</v>
      </c>
      <c r="R644" s="3">
        <v>45022</v>
      </c>
      <c r="S644" s="3" t="str">
        <f t="shared" si="98"/>
        <v>jueves</v>
      </c>
      <c r="T644" t="str">
        <f t="shared" si="99"/>
        <v>00:17</v>
      </c>
      <c r="U644" t="str">
        <f t="shared" si="100"/>
        <v>01:56</v>
      </c>
      <c r="V644" s="4">
        <f>W644+X644</f>
        <v>7.9166666666666677E-2</v>
      </c>
      <c r="W644" s="4">
        <v>6.8750000000000006E-2</v>
      </c>
      <c r="X644" s="4">
        <v>1.0416666666666666E-2</v>
      </c>
      <c r="Y644" s="4" t="b">
        <f t="shared" si="101"/>
        <v>1</v>
      </c>
      <c r="Z644">
        <v>18</v>
      </c>
      <c r="AA644" s="4">
        <f t="shared" si="103"/>
        <v>1.2500000000000001E-2</v>
      </c>
      <c r="AB644" s="4">
        <f t="shared" si="104"/>
        <v>6.666666666666668E-2</v>
      </c>
      <c r="AC644" t="str">
        <f t="shared" si="105"/>
        <v>COBRADO</v>
      </c>
      <c r="AD644" s="2">
        <f t="shared" si="102"/>
        <v>61.81</v>
      </c>
    </row>
    <row r="645" spans="1:30" x14ac:dyDescent="0.3">
      <c r="A645">
        <v>9</v>
      </c>
      <c r="B645" t="s">
        <v>557</v>
      </c>
      <c r="C645">
        <v>6</v>
      </c>
      <c r="D645" s="1">
        <v>45022.155555555553</v>
      </c>
      <c r="E645" s="1">
        <v>45022.298611111109</v>
      </c>
      <c r="F645" t="s">
        <v>13</v>
      </c>
      <c r="G645" t="s">
        <v>10</v>
      </c>
      <c r="H645" t="s">
        <v>621</v>
      </c>
      <c r="I645" s="2">
        <v>13.86</v>
      </c>
      <c r="J645" t="s">
        <v>11</v>
      </c>
      <c r="K645">
        <v>644</v>
      </c>
      <c r="L645" t="s">
        <v>55</v>
      </c>
      <c r="M645" t="s">
        <v>138</v>
      </c>
      <c r="Q645" s="2">
        <v>93</v>
      </c>
      <c r="R645" s="3">
        <v>45022</v>
      </c>
      <c r="S645" s="3" t="str">
        <f t="shared" si="98"/>
        <v>jueves</v>
      </c>
      <c r="T645" t="str">
        <f t="shared" si="99"/>
        <v>03:44</v>
      </c>
      <c r="U645" t="str">
        <f t="shared" si="100"/>
        <v>07:10</v>
      </c>
      <c r="V645" s="4">
        <v>0.14305555555555555</v>
      </c>
      <c r="W645" s="4">
        <f>U645-T645</f>
        <v>0.14305555555555555</v>
      </c>
      <c r="X645" s="4"/>
      <c r="Y645" s="4" t="b">
        <f t="shared" si="101"/>
        <v>0</v>
      </c>
      <c r="Z645">
        <v>51</v>
      </c>
      <c r="AA645" s="4">
        <f t="shared" si="103"/>
        <v>3.5416666666666666E-2</v>
      </c>
      <c r="AB645" s="4">
        <f t="shared" si="104"/>
        <v>0.10763888888888888</v>
      </c>
      <c r="AC645" t="str">
        <f t="shared" si="105"/>
        <v>COBRADO</v>
      </c>
      <c r="AD645" s="2">
        <f t="shared" si="102"/>
        <v>106.86</v>
      </c>
    </row>
    <row r="646" spans="1:30" x14ac:dyDescent="0.3">
      <c r="A646">
        <v>6</v>
      </c>
      <c r="B646" t="s">
        <v>407</v>
      </c>
      <c r="C646">
        <v>6</v>
      </c>
      <c r="D646" s="1">
        <v>45022.118055555555</v>
      </c>
      <c r="E646" s="1">
        <v>45022.267361111109</v>
      </c>
      <c r="F646" t="s">
        <v>9</v>
      </c>
      <c r="G646" t="s">
        <v>29</v>
      </c>
      <c r="H646" t="s">
        <v>15</v>
      </c>
      <c r="I646" s="2">
        <v>40.03</v>
      </c>
      <c r="J646" t="s">
        <v>19</v>
      </c>
      <c r="K646">
        <v>645</v>
      </c>
      <c r="L646" t="s">
        <v>37</v>
      </c>
      <c r="M646" t="s">
        <v>283</v>
      </c>
      <c r="N646" t="s">
        <v>84</v>
      </c>
      <c r="Q646" s="2">
        <v>180</v>
      </c>
      <c r="R646" s="3">
        <v>45022</v>
      </c>
      <c r="S646" s="3" t="str">
        <f t="shared" si="98"/>
        <v>jueves</v>
      </c>
      <c r="T646" t="str">
        <f t="shared" si="99"/>
        <v>02:50</v>
      </c>
      <c r="U646" t="str">
        <f t="shared" si="100"/>
        <v>06:25</v>
      </c>
      <c r="V646" s="4">
        <v>0.14930555555555555</v>
      </c>
      <c r="W646" s="4">
        <f>U646-T646</f>
        <v>0.14930555555555555</v>
      </c>
      <c r="X646" s="4"/>
      <c r="Y646" s="4" t="b">
        <f t="shared" si="101"/>
        <v>0</v>
      </c>
      <c r="Z646">
        <v>97</v>
      </c>
      <c r="AA646" s="4">
        <f t="shared" si="103"/>
        <v>6.7361111111111108E-2</v>
      </c>
      <c r="AB646" s="4">
        <f t="shared" si="104"/>
        <v>8.1944444444444445E-2</v>
      </c>
      <c r="AC646" t="str">
        <f t="shared" si="105"/>
        <v>COBRADO</v>
      </c>
      <c r="AD646" s="2">
        <f t="shared" si="102"/>
        <v>220.03</v>
      </c>
    </row>
    <row r="647" spans="1:30" x14ac:dyDescent="0.3">
      <c r="A647">
        <v>12</v>
      </c>
      <c r="B647" t="s">
        <v>100</v>
      </c>
      <c r="C647">
        <v>2</v>
      </c>
      <c r="D647" s="1">
        <v>45022.165972222225</v>
      </c>
      <c r="E647" s="1">
        <v>45022.276388888888</v>
      </c>
      <c r="F647" t="s">
        <v>18</v>
      </c>
      <c r="G647" t="s">
        <v>10</v>
      </c>
      <c r="H647" t="s">
        <v>621</v>
      </c>
      <c r="I647" s="2">
        <v>12.59</v>
      </c>
      <c r="J647" t="s">
        <v>19</v>
      </c>
      <c r="K647">
        <v>646</v>
      </c>
      <c r="L647" t="s">
        <v>37</v>
      </c>
      <c r="M647" t="s">
        <v>30</v>
      </c>
      <c r="Q647" s="2">
        <v>70</v>
      </c>
      <c r="R647" s="3">
        <v>45022</v>
      </c>
      <c r="S647" s="3" t="str">
        <f t="shared" si="98"/>
        <v>jueves</v>
      </c>
      <c r="T647" t="str">
        <f t="shared" si="99"/>
        <v>03:59</v>
      </c>
      <c r="U647" t="str">
        <f t="shared" si="100"/>
        <v>06:38</v>
      </c>
      <c r="V647" s="4">
        <v>0.11041666666666669</v>
      </c>
      <c r="W647" s="4">
        <f>U647-T647</f>
        <v>0.11041666666666669</v>
      </c>
      <c r="X647" s="4"/>
      <c r="Y647" s="4" t="b">
        <f t="shared" si="101"/>
        <v>0</v>
      </c>
      <c r="Z647">
        <v>36</v>
      </c>
      <c r="AA647" s="4">
        <f t="shared" si="103"/>
        <v>2.5000000000000001E-2</v>
      </c>
      <c r="AB647" s="4">
        <f t="shared" si="104"/>
        <v>8.5416666666666696E-2</v>
      </c>
      <c r="AC647" t="str">
        <f t="shared" si="105"/>
        <v>COBRADO</v>
      </c>
      <c r="AD647" s="2">
        <f t="shared" si="102"/>
        <v>82.59</v>
      </c>
    </row>
    <row r="648" spans="1:30" x14ac:dyDescent="0.3">
      <c r="A648">
        <v>12</v>
      </c>
      <c r="B648" t="s">
        <v>558</v>
      </c>
      <c r="C648">
        <v>2</v>
      </c>
      <c r="D648" s="1">
        <v>45022.121527777781</v>
      </c>
      <c r="E648" s="1">
        <v>45022.267361111109</v>
      </c>
      <c r="F648" t="s">
        <v>18</v>
      </c>
      <c r="G648" t="s">
        <v>10</v>
      </c>
      <c r="H648" t="s">
        <v>620</v>
      </c>
      <c r="I648" s="2">
        <v>42.79</v>
      </c>
      <c r="J648" t="s">
        <v>11</v>
      </c>
      <c r="K648">
        <v>647</v>
      </c>
      <c r="L648" t="s">
        <v>37</v>
      </c>
      <c r="M648" t="s">
        <v>99</v>
      </c>
      <c r="N648" t="s">
        <v>21</v>
      </c>
      <c r="Q648" s="2">
        <v>98</v>
      </c>
      <c r="R648" s="3">
        <v>45022</v>
      </c>
      <c r="S648" s="3" t="str">
        <f t="shared" si="98"/>
        <v>jueves</v>
      </c>
      <c r="T648" t="str">
        <f t="shared" si="99"/>
        <v>02:55</v>
      </c>
      <c r="U648" t="str">
        <f t="shared" si="100"/>
        <v>06:25</v>
      </c>
      <c r="V648" s="4">
        <v>0.14583333333333331</v>
      </c>
      <c r="W648" s="4">
        <f>U648-T648</f>
        <v>0.14583333333333331</v>
      </c>
      <c r="X648" s="4"/>
      <c r="Y648" s="4" t="b">
        <f t="shared" si="101"/>
        <v>0</v>
      </c>
      <c r="Z648">
        <v>39</v>
      </c>
      <c r="AA648" s="4">
        <f t="shared" si="103"/>
        <v>2.7083333333333334E-2</v>
      </c>
      <c r="AB648" s="4">
        <f t="shared" si="104"/>
        <v>0.11874999999999998</v>
      </c>
      <c r="AC648" t="str">
        <f t="shared" si="105"/>
        <v>COBRADO</v>
      </c>
      <c r="AD648" s="2">
        <f t="shared" si="102"/>
        <v>140.79</v>
      </c>
    </row>
    <row r="649" spans="1:30" x14ac:dyDescent="0.3">
      <c r="A649">
        <v>9</v>
      </c>
      <c r="B649" t="s">
        <v>119</v>
      </c>
      <c r="C649">
        <v>1</v>
      </c>
      <c r="D649" s="1">
        <v>45022.124305555553</v>
      </c>
      <c r="E649" s="1">
        <v>45022.204861111109</v>
      </c>
      <c r="F649" t="s">
        <v>18</v>
      </c>
      <c r="G649" t="s">
        <v>29</v>
      </c>
      <c r="H649" t="s">
        <v>620</v>
      </c>
      <c r="I649" s="2">
        <v>17.43</v>
      </c>
      <c r="J649" t="s">
        <v>19</v>
      </c>
      <c r="K649">
        <v>648</v>
      </c>
      <c r="L649" t="s">
        <v>20</v>
      </c>
      <c r="M649" t="s">
        <v>53</v>
      </c>
      <c r="Q649" s="2">
        <v>56</v>
      </c>
      <c r="R649" s="3">
        <v>45022</v>
      </c>
      <c r="S649" s="3" t="str">
        <f t="shared" si="98"/>
        <v>jueves</v>
      </c>
      <c r="T649" t="str">
        <f t="shared" si="99"/>
        <v>02:59</v>
      </c>
      <c r="U649" t="str">
        <f t="shared" si="100"/>
        <v>04:55</v>
      </c>
      <c r="V649" s="4">
        <v>8.0555555555555547E-2</v>
      </c>
      <c r="W649" s="4">
        <f>U649-T649</f>
        <v>8.0555555555555547E-2</v>
      </c>
      <c r="X649" s="4"/>
      <c r="Y649" s="4" t="b">
        <f t="shared" si="101"/>
        <v>0</v>
      </c>
      <c r="Z649">
        <v>47</v>
      </c>
      <c r="AA649" s="4">
        <f t="shared" si="103"/>
        <v>3.2638888888888891E-2</v>
      </c>
      <c r="AB649" s="4">
        <f t="shared" si="104"/>
        <v>4.7916666666666656E-2</v>
      </c>
      <c r="AC649" t="str">
        <f t="shared" si="105"/>
        <v>COBRADO</v>
      </c>
      <c r="AD649" s="2">
        <f t="shared" si="102"/>
        <v>73.430000000000007</v>
      </c>
    </row>
    <row r="650" spans="1:30" x14ac:dyDescent="0.3">
      <c r="A650">
        <v>9</v>
      </c>
      <c r="B650" t="s">
        <v>559</v>
      </c>
      <c r="C650">
        <v>1</v>
      </c>
      <c r="D650" s="1">
        <v>45022.038194444445</v>
      </c>
      <c r="E650" s="1">
        <v>45022.15625</v>
      </c>
      <c r="F650" t="s">
        <v>24</v>
      </c>
      <c r="G650" t="s">
        <v>10</v>
      </c>
      <c r="H650" t="s">
        <v>15</v>
      </c>
      <c r="I650" s="2">
        <v>15.98</v>
      </c>
      <c r="J650" t="s">
        <v>32</v>
      </c>
      <c r="K650">
        <v>649</v>
      </c>
      <c r="L650" t="s">
        <v>25</v>
      </c>
      <c r="M650" t="s">
        <v>46</v>
      </c>
      <c r="N650" t="s">
        <v>35</v>
      </c>
      <c r="O650" t="s">
        <v>64</v>
      </c>
      <c r="P650" t="s">
        <v>66</v>
      </c>
      <c r="Q650" s="2">
        <v>256</v>
      </c>
      <c r="R650" s="3">
        <v>45022</v>
      </c>
      <c r="S650" s="3" t="str">
        <f t="shared" si="98"/>
        <v>jueves</v>
      </c>
      <c r="T650" t="str">
        <f t="shared" si="99"/>
        <v>00:55</v>
      </c>
      <c r="U650" t="str">
        <f t="shared" si="100"/>
        <v>03:45</v>
      </c>
      <c r="V650" s="4">
        <f>W650+X650</f>
        <v>0.12847222222222221</v>
      </c>
      <c r="W650" s="4">
        <v>0.11805555555555555</v>
      </c>
      <c r="X650" s="4">
        <v>1.0416666666666666E-2</v>
      </c>
      <c r="Y650" s="4" t="b">
        <f t="shared" si="101"/>
        <v>1</v>
      </c>
      <c r="Z650">
        <v>109</v>
      </c>
      <c r="AA650" s="4">
        <f t="shared" si="103"/>
        <v>7.5694444444444439E-2</v>
      </c>
      <c r="AB650" s="4">
        <f t="shared" si="104"/>
        <v>5.2777777777777771E-2</v>
      </c>
      <c r="AC650" t="str">
        <f t="shared" si="105"/>
        <v>COBRADO</v>
      </c>
      <c r="AD650" s="2">
        <f t="shared" si="102"/>
        <v>271.98</v>
      </c>
    </row>
    <row r="651" spans="1:30" x14ac:dyDescent="0.3">
      <c r="A651">
        <v>11</v>
      </c>
      <c r="B651" t="s">
        <v>496</v>
      </c>
      <c r="C651">
        <v>3</v>
      </c>
      <c r="D651" s="1">
        <v>45023.147916666669</v>
      </c>
      <c r="E651" s="1">
        <v>45023.209722222222</v>
      </c>
      <c r="F651" t="s">
        <v>9</v>
      </c>
      <c r="G651" t="s">
        <v>10</v>
      </c>
      <c r="H651" t="s">
        <v>621</v>
      </c>
      <c r="I651" s="2">
        <v>38.21</v>
      </c>
      <c r="J651" t="s">
        <v>19</v>
      </c>
      <c r="K651">
        <v>650</v>
      </c>
      <c r="L651" t="s">
        <v>78</v>
      </c>
      <c r="M651" t="s">
        <v>90</v>
      </c>
      <c r="N651" t="s">
        <v>70</v>
      </c>
      <c r="O651" t="s">
        <v>67</v>
      </c>
      <c r="P651" t="s">
        <v>44</v>
      </c>
      <c r="Q651" s="2">
        <v>237</v>
      </c>
      <c r="R651" s="3">
        <v>45023</v>
      </c>
      <c r="S651" s="3" t="str">
        <f t="shared" si="98"/>
        <v>viernes</v>
      </c>
      <c r="T651" t="str">
        <f t="shared" si="99"/>
        <v>03:33</v>
      </c>
      <c r="U651" t="str">
        <f t="shared" si="100"/>
        <v>05:02</v>
      </c>
      <c r="V651" s="4">
        <v>6.1805555555555558E-2</v>
      </c>
      <c r="W651" s="4">
        <f>U651-T651</f>
        <v>6.1805555555555558E-2</v>
      </c>
      <c r="X651" s="4"/>
      <c r="Y651" s="4" t="b">
        <f t="shared" si="101"/>
        <v>0</v>
      </c>
      <c r="Z651">
        <v>76</v>
      </c>
      <c r="AA651" s="4">
        <f t="shared" si="103"/>
        <v>5.2777777777777778E-2</v>
      </c>
      <c r="AB651" s="4">
        <f t="shared" si="104"/>
        <v>9.0277777777777804E-3</v>
      </c>
      <c r="AC651" t="str">
        <f t="shared" si="105"/>
        <v>COBRADO</v>
      </c>
      <c r="AD651" s="2">
        <f t="shared" si="102"/>
        <v>275.20999999999998</v>
      </c>
    </row>
    <row r="652" spans="1:30" x14ac:dyDescent="0.3">
      <c r="A652">
        <v>16</v>
      </c>
      <c r="B652" t="s">
        <v>560</v>
      </c>
      <c r="C652">
        <v>4</v>
      </c>
      <c r="D652" s="1">
        <v>45023.086111111108</v>
      </c>
      <c r="E652" s="1">
        <v>45023.238888888889</v>
      </c>
      <c r="F652" t="s">
        <v>27</v>
      </c>
      <c r="G652" t="s">
        <v>29</v>
      </c>
      <c r="H652" t="s">
        <v>620</v>
      </c>
      <c r="I652" s="2">
        <v>20.27</v>
      </c>
      <c r="J652" t="s">
        <v>19</v>
      </c>
      <c r="K652">
        <v>651</v>
      </c>
      <c r="L652" t="s">
        <v>78</v>
      </c>
      <c r="M652" t="s">
        <v>62</v>
      </c>
      <c r="N652" t="s">
        <v>51</v>
      </c>
      <c r="O652" t="s">
        <v>48</v>
      </c>
      <c r="Q652" s="2">
        <v>209</v>
      </c>
      <c r="R652" s="3">
        <v>45023</v>
      </c>
      <c r="S652" s="3" t="str">
        <f t="shared" si="98"/>
        <v>viernes</v>
      </c>
      <c r="T652" t="str">
        <f t="shared" si="99"/>
        <v>02:04</v>
      </c>
      <c r="U652" t="str">
        <f t="shared" si="100"/>
        <v>05:44</v>
      </c>
      <c r="V652" s="4">
        <v>0.15277777777777779</v>
      </c>
      <c r="W652" s="4">
        <f>U652-T652</f>
        <v>0.15277777777777779</v>
      </c>
      <c r="X652" s="4"/>
      <c r="Y652" s="4" t="b">
        <f t="shared" si="101"/>
        <v>0</v>
      </c>
      <c r="Z652">
        <v>88</v>
      </c>
      <c r="AA652" s="4">
        <f t="shared" si="103"/>
        <v>6.1111111111111109E-2</v>
      </c>
      <c r="AB652" s="4">
        <f t="shared" si="104"/>
        <v>9.1666666666666674E-2</v>
      </c>
      <c r="AC652" t="str">
        <f t="shared" si="105"/>
        <v>COBRADO</v>
      </c>
      <c r="AD652" s="2">
        <f t="shared" si="102"/>
        <v>229.27</v>
      </c>
    </row>
    <row r="653" spans="1:30" x14ac:dyDescent="0.3">
      <c r="A653">
        <v>14</v>
      </c>
      <c r="B653" t="s">
        <v>504</v>
      </c>
      <c r="C653">
        <v>5</v>
      </c>
      <c r="D653" s="1">
        <v>45023.004166666666</v>
      </c>
      <c r="E653" s="1">
        <v>45023.101388888892</v>
      </c>
      <c r="F653" t="s">
        <v>18</v>
      </c>
      <c r="G653" t="s">
        <v>10</v>
      </c>
      <c r="H653" t="s">
        <v>621</v>
      </c>
      <c r="I653" s="2">
        <v>23.26</v>
      </c>
      <c r="J653" t="s">
        <v>32</v>
      </c>
      <c r="K653">
        <v>652</v>
      </c>
      <c r="L653" t="s">
        <v>41</v>
      </c>
      <c r="M653" t="s">
        <v>138</v>
      </c>
      <c r="N653" t="s">
        <v>22</v>
      </c>
      <c r="Q653" s="2">
        <v>170</v>
      </c>
      <c r="R653" s="3">
        <v>45023</v>
      </c>
      <c r="S653" s="3" t="str">
        <f t="shared" si="98"/>
        <v>viernes</v>
      </c>
      <c r="T653" t="str">
        <f t="shared" si="99"/>
        <v>00:06</v>
      </c>
      <c r="U653" t="str">
        <f t="shared" si="100"/>
        <v>02:26</v>
      </c>
      <c r="V653" s="4">
        <f>W653+X653</f>
        <v>0.1076388888888889</v>
      </c>
      <c r="W653" s="4">
        <v>9.7222222222222224E-2</v>
      </c>
      <c r="X653" s="4">
        <v>1.0416666666666666E-2</v>
      </c>
      <c r="Y653" s="4" t="b">
        <f t="shared" si="101"/>
        <v>1</v>
      </c>
      <c r="Z653">
        <v>50</v>
      </c>
      <c r="AA653" s="4">
        <f t="shared" si="103"/>
        <v>3.4722222222222224E-2</v>
      </c>
      <c r="AB653" s="4">
        <f t="shared" si="104"/>
        <v>7.2916666666666671E-2</v>
      </c>
      <c r="AC653" t="str">
        <f t="shared" si="105"/>
        <v>COBRADO</v>
      </c>
      <c r="AD653" s="2">
        <f t="shared" si="102"/>
        <v>193.26</v>
      </c>
    </row>
    <row r="654" spans="1:30" x14ac:dyDescent="0.3">
      <c r="A654">
        <v>13</v>
      </c>
      <c r="B654" t="s">
        <v>561</v>
      </c>
      <c r="C654">
        <v>5</v>
      </c>
      <c r="D654" s="1">
        <v>45023.104861111111</v>
      </c>
      <c r="E654" s="1">
        <v>45023.180555555555</v>
      </c>
      <c r="F654" t="s">
        <v>13</v>
      </c>
      <c r="G654" t="s">
        <v>10</v>
      </c>
      <c r="H654" t="s">
        <v>620</v>
      </c>
      <c r="I654" s="2">
        <v>34.33</v>
      </c>
      <c r="J654" t="s">
        <v>19</v>
      </c>
      <c r="K654">
        <v>653</v>
      </c>
      <c r="L654" t="s">
        <v>33</v>
      </c>
      <c r="M654" t="s">
        <v>53</v>
      </c>
      <c r="N654" t="s">
        <v>109</v>
      </c>
      <c r="O654" t="s">
        <v>44</v>
      </c>
      <c r="Q654" s="2">
        <v>244</v>
      </c>
      <c r="R654" s="3">
        <v>45023</v>
      </c>
      <c r="S654" s="3" t="str">
        <f t="shared" si="98"/>
        <v>viernes</v>
      </c>
      <c r="T654" t="str">
        <f t="shared" si="99"/>
        <v>02:31</v>
      </c>
      <c r="U654" t="str">
        <f t="shared" si="100"/>
        <v>04:20</v>
      </c>
      <c r="V654" s="4">
        <v>7.5694444444444439E-2</v>
      </c>
      <c r="W654" s="4">
        <f>U654-T654</f>
        <v>7.5694444444444439E-2</v>
      </c>
      <c r="X654" s="4"/>
      <c r="Y654" s="4" t="b">
        <f t="shared" si="101"/>
        <v>0</v>
      </c>
      <c r="Z654">
        <v>150</v>
      </c>
      <c r="AA654" s="4">
        <f t="shared" si="103"/>
        <v>0.10416666666666667</v>
      </c>
      <c r="AB654" s="4">
        <v>0</v>
      </c>
      <c r="AC654" t="str">
        <f t="shared" si="105"/>
        <v>NO COBRADO</v>
      </c>
      <c r="AD654" s="2">
        <f t="shared" si="102"/>
        <v>278.33</v>
      </c>
    </row>
    <row r="655" spans="1:30" x14ac:dyDescent="0.3">
      <c r="A655">
        <v>12</v>
      </c>
      <c r="B655" t="s">
        <v>562</v>
      </c>
      <c r="C655">
        <v>5</v>
      </c>
      <c r="D655" s="1">
        <v>45023.001388888886</v>
      </c>
      <c r="E655" s="1">
        <v>45023.072222222225</v>
      </c>
      <c r="F655" t="s">
        <v>24</v>
      </c>
      <c r="G655" t="s">
        <v>29</v>
      </c>
      <c r="H655" t="s">
        <v>620</v>
      </c>
      <c r="I655" s="2">
        <v>23.98</v>
      </c>
      <c r="J655" t="s">
        <v>32</v>
      </c>
      <c r="K655">
        <v>654</v>
      </c>
      <c r="L655" t="s">
        <v>41</v>
      </c>
      <c r="M655" t="s">
        <v>225</v>
      </c>
      <c r="N655" t="s">
        <v>66</v>
      </c>
      <c r="Q655" s="2">
        <v>42</v>
      </c>
      <c r="R655" s="3">
        <v>45023</v>
      </c>
      <c r="S655" s="3" t="str">
        <f t="shared" si="98"/>
        <v>viernes</v>
      </c>
      <c r="T655" t="str">
        <f t="shared" si="99"/>
        <v>00:02</v>
      </c>
      <c r="U655" t="str">
        <f t="shared" si="100"/>
        <v>01:44</v>
      </c>
      <c r="V655" s="4">
        <f>W655+X655</f>
        <v>8.1250000000000003E-2</v>
      </c>
      <c r="W655" s="4">
        <v>7.0833333333333331E-2</v>
      </c>
      <c r="X655" s="4">
        <v>1.0416666666666666E-2</v>
      </c>
      <c r="Y655" s="4" t="b">
        <f t="shared" si="101"/>
        <v>1</v>
      </c>
      <c r="Z655">
        <v>44</v>
      </c>
      <c r="AA655" s="4">
        <f t="shared" si="103"/>
        <v>3.0555555555555555E-2</v>
      </c>
      <c r="AB655" s="4">
        <f t="shared" si="104"/>
        <v>5.0694444444444445E-2</v>
      </c>
      <c r="AC655" t="str">
        <f t="shared" si="105"/>
        <v>COBRADO</v>
      </c>
      <c r="AD655" s="2">
        <f t="shared" si="102"/>
        <v>65.98</v>
      </c>
    </row>
    <row r="656" spans="1:30" x14ac:dyDescent="0.3">
      <c r="A656">
        <v>5</v>
      </c>
      <c r="B656" t="s">
        <v>563</v>
      </c>
      <c r="C656">
        <v>4</v>
      </c>
      <c r="D656" s="1">
        <v>45023.052083333336</v>
      </c>
      <c r="E656" s="1">
        <v>45023.200694444444</v>
      </c>
      <c r="F656" t="s">
        <v>24</v>
      </c>
      <c r="G656" t="s">
        <v>10</v>
      </c>
      <c r="H656" t="s">
        <v>15</v>
      </c>
      <c r="I656" s="2">
        <v>21.7</v>
      </c>
      <c r="J656" t="s">
        <v>11</v>
      </c>
      <c r="K656">
        <v>655</v>
      </c>
      <c r="L656" t="s">
        <v>20</v>
      </c>
      <c r="M656" t="s">
        <v>138</v>
      </c>
      <c r="Q656" s="2">
        <v>93</v>
      </c>
      <c r="R656" s="3">
        <v>45023</v>
      </c>
      <c r="S656" s="3" t="str">
        <f t="shared" si="98"/>
        <v>viernes</v>
      </c>
      <c r="T656" t="str">
        <f t="shared" si="99"/>
        <v>01:15</v>
      </c>
      <c r="U656" t="str">
        <f t="shared" si="100"/>
        <v>04:49</v>
      </c>
      <c r="V656" s="4">
        <v>0.14861111111111111</v>
      </c>
      <c r="W656" s="4">
        <f>U656-T656</f>
        <v>0.14861111111111111</v>
      </c>
      <c r="X656" s="4"/>
      <c r="Y656" s="4" t="b">
        <f t="shared" si="101"/>
        <v>0</v>
      </c>
      <c r="Z656">
        <v>36</v>
      </c>
      <c r="AA656" s="4">
        <f t="shared" si="103"/>
        <v>2.5000000000000001E-2</v>
      </c>
      <c r="AB656" s="4">
        <f t="shared" si="104"/>
        <v>0.12361111111111112</v>
      </c>
      <c r="AC656" t="str">
        <f t="shared" si="105"/>
        <v>COBRADO</v>
      </c>
      <c r="AD656" s="2">
        <f t="shared" si="102"/>
        <v>114.7</v>
      </c>
    </row>
    <row r="657" spans="1:30" x14ac:dyDescent="0.3">
      <c r="A657">
        <v>19</v>
      </c>
      <c r="B657" t="s">
        <v>564</v>
      </c>
      <c r="C657">
        <v>6</v>
      </c>
      <c r="D657" s="1">
        <v>45023.15</v>
      </c>
      <c r="E657" s="1">
        <v>45023.277777777781</v>
      </c>
      <c r="F657" t="s">
        <v>13</v>
      </c>
      <c r="G657" t="s">
        <v>29</v>
      </c>
      <c r="H657" t="s">
        <v>620</v>
      </c>
      <c r="I657" s="2">
        <v>31.23</v>
      </c>
      <c r="J657" t="s">
        <v>11</v>
      </c>
      <c r="K657">
        <v>656</v>
      </c>
      <c r="L657" t="s">
        <v>78</v>
      </c>
      <c r="M657" t="s">
        <v>222</v>
      </c>
      <c r="N657" t="s">
        <v>66</v>
      </c>
      <c r="O657" t="s">
        <v>39</v>
      </c>
      <c r="P657" t="s">
        <v>22</v>
      </c>
      <c r="Q657" s="2">
        <v>157</v>
      </c>
      <c r="R657" s="3">
        <v>45023</v>
      </c>
      <c r="S657" s="3" t="str">
        <f t="shared" si="98"/>
        <v>viernes</v>
      </c>
      <c r="T657" t="str">
        <f t="shared" si="99"/>
        <v>03:36</v>
      </c>
      <c r="U657" t="str">
        <f t="shared" si="100"/>
        <v>06:40</v>
      </c>
      <c r="V657" s="4">
        <v>0.1277777777777778</v>
      </c>
      <c r="W657" s="4">
        <f>U657-T657</f>
        <v>0.1277777777777778</v>
      </c>
      <c r="X657" s="4"/>
      <c r="Y657" s="4" t="b">
        <f t="shared" si="101"/>
        <v>0</v>
      </c>
      <c r="Z657">
        <v>110</v>
      </c>
      <c r="AA657" s="4">
        <f t="shared" si="103"/>
        <v>7.6388888888888895E-2</v>
      </c>
      <c r="AB657" s="4">
        <f t="shared" si="104"/>
        <v>5.1388888888888901E-2</v>
      </c>
      <c r="AC657" t="str">
        <f t="shared" si="105"/>
        <v>COBRADO</v>
      </c>
      <c r="AD657" s="2">
        <f t="shared" si="102"/>
        <v>188.23</v>
      </c>
    </row>
    <row r="658" spans="1:30" x14ac:dyDescent="0.3">
      <c r="A658">
        <v>1</v>
      </c>
      <c r="B658" t="s">
        <v>565</v>
      </c>
      <c r="C658">
        <v>2</v>
      </c>
      <c r="D658" s="1">
        <v>45023.035416666666</v>
      </c>
      <c r="E658" s="1">
        <v>45023.171527777777</v>
      </c>
      <c r="F658" t="s">
        <v>13</v>
      </c>
      <c r="G658" t="s">
        <v>10</v>
      </c>
      <c r="H658" t="s">
        <v>15</v>
      </c>
      <c r="I658" s="2">
        <v>44.2</v>
      </c>
      <c r="J658" t="s">
        <v>11</v>
      </c>
      <c r="K658">
        <v>657</v>
      </c>
      <c r="L658" t="s">
        <v>61</v>
      </c>
      <c r="M658" t="s">
        <v>62</v>
      </c>
      <c r="N658" t="s">
        <v>49</v>
      </c>
      <c r="O658" t="s">
        <v>44</v>
      </c>
      <c r="Q658" s="2">
        <v>196</v>
      </c>
      <c r="R658" s="3">
        <v>45023</v>
      </c>
      <c r="S658" s="3" t="str">
        <f t="shared" si="98"/>
        <v>viernes</v>
      </c>
      <c r="T658" t="str">
        <f t="shared" si="99"/>
        <v>00:51</v>
      </c>
      <c r="U658" t="str">
        <f t="shared" si="100"/>
        <v>04:07</v>
      </c>
      <c r="V658" s="4">
        <v>0.13611111111111113</v>
      </c>
      <c r="W658" s="4">
        <f>U658-T658</f>
        <v>0.13611111111111113</v>
      </c>
      <c r="X658" s="4"/>
      <c r="Y658" s="4" t="b">
        <f t="shared" si="101"/>
        <v>0</v>
      </c>
      <c r="Z658">
        <v>134</v>
      </c>
      <c r="AA658" s="4">
        <f t="shared" si="103"/>
        <v>9.3055555555555558E-2</v>
      </c>
      <c r="AB658" s="4">
        <f t="shared" si="104"/>
        <v>4.3055555555555569E-2</v>
      </c>
      <c r="AC658" t="str">
        <f t="shared" si="105"/>
        <v>COBRADO</v>
      </c>
      <c r="AD658" s="2">
        <f t="shared" si="102"/>
        <v>240.2</v>
      </c>
    </row>
    <row r="659" spans="1:30" x14ac:dyDescent="0.3">
      <c r="A659">
        <v>19</v>
      </c>
      <c r="B659" t="s">
        <v>566</v>
      </c>
      <c r="C659">
        <v>5</v>
      </c>
      <c r="D659" s="1">
        <v>45023.071527777778</v>
      </c>
      <c r="E659" s="1">
        <v>45023.209722222222</v>
      </c>
      <c r="F659" t="s">
        <v>24</v>
      </c>
      <c r="G659" t="s">
        <v>14</v>
      </c>
      <c r="H659" t="s">
        <v>15</v>
      </c>
      <c r="I659" s="2">
        <v>31.27</v>
      </c>
      <c r="J659" t="s">
        <v>11</v>
      </c>
      <c r="K659">
        <v>658</v>
      </c>
      <c r="L659" t="s">
        <v>20</v>
      </c>
      <c r="M659" t="s">
        <v>269</v>
      </c>
      <c r="N659" t="s">
        <v>84</v>
      </c>
      <c r="Q659" s="2">
        <v>86</v>
      </c>
      <c r="R659" s="3">
        <v>45023</v>
      </c>
      <c r="S659" s="3" t="str">
        <f t="shared" si="98"/>
        <v>viernes</v>
      </c>
      <c r="T659" t="str">
        <f t="shared" si="99"/>
        <v>01:43</v>
      </c>
      <c r="U659" t="str">
        <f t="shared" si="100"/>
        <v>05:02</v>
      </c>
      <c r="V659" s="4">
        <v>0.13819444444444445</v>
      </c>
      <c r="W659" s="4">
        <f>U659-T659</f>
        <v>0.13819444444444445</v>
      </c>
      <c r="X659" s="4"/>
      <c r="Y659" s="4" t="b">
        <f t="shared" si="101"/>
        <v>0</v>
      </c>
      <c r="Z659">
        <v>48</v>
      </c>
      <c r="AA659" s="4">
        <f t="shared" si="103"/>
        <v>3.3333333333333333E-2</v>
      </c>
      <c r="AB659" s="4">
        <f t="shared" si="104"/>
        <v>0.10486111111111113</v>
      </c>
      <c r="AC659" t="str">
        <f t="shared" si="105"/>
        <v>COBRADO</v>
      </c>
      <c r="AD659" s="2">
        <f t="shared" si="102"/>
        <v>117.27</v>
      </c>
    </row>
    <row r="660" spans="1:30" x14ac:dyDescent="0.3">
      <c r="A660">
        <v>9</v>
      </c>
      <c r="B660" t="s">
        <v>294</v>
      </c>
      <c r="C660">
        <v>4</v>
      </c>
      <c r="D660" s="1">
        <v>45023.118055555555</v>
      </c>
      <c r="E660" s="1">
        <v>45023.168749999997</v>
      </c>
      <c r="F660" t="s">
        <v>27</v>
      </c>
      <c r="G660" t="s">
        <v>10</v>
      </c>
      <c r="H660" t="s">
        <v>620</v>
      </c>
      <c r="I660" s="2">
        <v>35.24</v>
      </c>
      <c r="J660" t="s">
        <v>32</v>
      </c>
      <c r="K660">
        <v>659</v>
      </c>
      <c r="L660" t="s">
        <v>623</v>
      </c>
      <c r="M660" t="s">
        <v>46</v>
      </c>
      <c r="Q660" s="2">
        <v>87</v>
      </c>
      <c r="R660" s="3">
        <v>45023</v>
      </c>
      <c r="S660" s="3" t="str">
        <f t="shared" si="98"/>
        <v>viernes</v>
      </c>
      <c r="T660" t="str">
        <f t="shared" si="99"/>
        <v>02:50</v>
      </c>
      <c r="U660" t="str">
        <f t="shared" si="100"/>
        <v>04:03</v>
      </c>
      <c r="V660" s="4">
        <f>W660+X660</f>
        <v>6.1111111111111123E-2</v>
      </c>
      <c r="W660" s="4">
        <v>5.0694444444444459E-2</v>
      </c>
      <c r="X660" s="4">
        <v>1.0416666666666666E-2</v>
      </c>
      <c r="Y660" s="4" t="b">
        <f t="shared" si="101"/>
        <v>1</v>
      </c>
      <c r="Z660">
        <v>31</v>
      </c>
      <c r="AA660" s="4">
        <f t="shared" si="103"/>
        <v>2.1527777777777778E-2</v>
      </c>
      <c r="AB660" s="4">
        <f t="shared" si="104"/>
        <v>3.9583333333333345E-2</v>
      </c>
      <c r="AC660" t="str">
        <f t="shared" si="105"/>
        <v>COBRADO</v>
      </c>
      <c r="AD660" s="2">
        <f t="shared" si="102"/>
        <v>122.24000000000001</v>
      </c>
    </row>
    <row r="661" spans="1:30" x14ac:dyDescent="0.3">
      <c r="A661">
        <v>19</v>
      </c>
      <c r="B661" t="s">
        <v>567</v>
      </c>
      <c r="C661">
        <v>4</v>
      </c>
      <c r="D661" s="1">
        <v>45023.080555555556</v>
      </c>
      <c r="E661" s="1">
        <v>45023.243750000001</v>
      </c>
      <c r="F661" t="s">
        <v>18</v>
      </c>
      <c r="G661" t="s">
        <v>14</v>
      </c>
      <c r="H661" t="s">
        <v>620</v>
      </c>
      <c r="I661" s="2">
        <v>15.91</v>
      </c>
      <c r="J661" t="s">
        <v>11</v>
      </c>
      <c r="K661">
        <v>660</v>
      </c>
      <c r="L661" t="s">
        <v>20</v>
      </c>
      <c r="M661" t="s">
        <v>134</v>
      </c>
      <c r="N661" t="s">
        <v>109</v>
      </c>
      <c r="O661" t="s">
        <v>58</v>
      </c>
      <c r="Q661" s="2">
        <v>208</v>
      </c>
      <c r="R661" s="3">
        <v>45023</v>
      </c>
      <c r="S661" s="3" t="str">
        <f t="shared" si="98"/>
        <v>viernes</v>
      </c>
      <c r="T661" t="str">
        <f t="shared" si="99"/>
        <v>01:56</v>
      </c>
      <c r="U661" t="str">
        <f t="shared" si="100"/>
        <v>05:51</v>
      </c>
      <c r="V661" s="4">
        <v>0.16319444444444442</v>
      </c>
      <c r="W661" s="4">
        <f>U661-T661</f>
        <v>0.16319444444444442</v>
      </c>
      <c r="X661" s="4"/>
      <c r="Y661" s="4" t="b">
        <f t="shared" si="101"/>
        <v>0</v>
      </c>
      <c r="Z661">
        <v>45</v>
      </c>
      <c r="AA661" s="4">
        <f t="shared" si="103"/>
        <v>3.125E-2</v>
      </c>
      <c r="AB661" s="4">
        <f t="shared" si="104"/>
        <v>0.13194444444444442</v>
      </c>
      <c r="AC661" t="str">
        <f t="shared" si="105"/>
        <v>COBRADO</v>
      </c>
      <c r="AD661" s="2">
        <f t="shared" si="102"/>
        <v>223.91</v>
      </c>
    </row>
    <row r="662" spans="1:30" x14ac:dyDescent="0.3">
      <c r="A662">
        <v>16</v>
      </c>
      <c r="B662" t="s">
        <v>171</v>
      </c>
      <c r="C662">
        <v>4</v>
      </c>
      <c r="D662" s="1">
        <v>45023.140277777777</v>
      </c>
      <c r="E662" s="1">
        <v>45023.286111111112</v>
      </c>
      <c r="F662" t="s">
        <v>27</v>
      </c>
      <c r="G662" t="s">
        <v>29</v>
      </c>
      <c r="H662" t="s">
        <v>620</v>
      </c>
      <c r="I662" s="2">
        <v>32.54</v>
      </c>
      <c r="J662" t="s">
        <v>32</v>
      </c>
      <c r="K662">
        <v>661</v>
      </c>
      <c r="L662" t="s">
        <v>78</v>
      </c>
      <c r="M662" t="s">
        <v>222</v>
      </c>
      <c r="N662" t="s">
        <v>21</v>
      </c>
      <c r="O662" t="s">
        <v>64</v>
      </c>
      <c r="P662" t="s">
        <v>35</v>
      </c>
      <c r="Q662" s="2">
        <v>206</v>
      </c>
      <c r="R662" s="3">
        <v>45023</v>
      </c>
      <c r="S662" s="3" t="str">
        <f t="shared" si="98"/>
        <v>viernes</v>
      </c>
      <c r="T662" t="str">
        <f t="shared" si="99"/>
        <v>03:22</v>
      </c>
      <c r="U662" t="str">
        <f t="shared" si="100"/>
        <v>06:52</v>
      </c>
      <c r="V662" s="4">
        <f>W662+X662</f>
        <v>0.15624999999999997</v>
      </c>
      <c r="W662" s="4">
        <v>0.14583333333333331</v>
      </c>
      <c r="X662" s="4">
        <v>1.0416666666666666E-2</v>
      </c>
      <c r="Y662" s="4" t="b">
        <f t="shared" si="101"/>
        <v>1</v>
      </c>
      <c r="Z662">
        <v>135</v>
      </c>
      <c r="AA662" s="4">
        <f t="shared" si="103"/>
        <v>9.375E-2</v>
      </c>
      <c r="AB662" s="4">
        <f t="shared" si="104"/>
        <v>6.2499999999999972E-2</v>
      </c>
      <c r="AC662" t="str">
        <f t="shared" si="105"/>
        <v>COBRADO</v>
      </c>
      <c r="AD662" s="2">
        <f t="shared" si="102"/>
        <v>238.54</v>
      </c>
    </row>
    <row r="663" spans="1:30" x14ac:dyDescent="0.3">
      <c r="A663">
        <v>15</v>
      </c>
      <c r="B663" t="s">
        <v>568</v>
      </c>
      <c r="C663">
        <v>4</v>
      </c>
      <c r="D663" s="1">
        <v>45023.084027777775</v>
      </c>
      <c r="E663" s="1">
        <v>45023.209722222222</v>
      </c>
      <c r="F663" t="s">
        <v>13</v>
      </c>
      <c r="G663" t="s">
        <v>10</v>
      </c>
      <c r="H663" t="s">
        <v>620</v>
      </c>
      <c r="I663" s="2">
        <v>11.64</v>
      </c>
      <c r="J663" t="s">
        <v>19</v>
      </c>
      <c r="K663">
        <v>662</v>
      </c>
      <c r="L663" t="s">
        <v>37</v>
      </c>
      <c r="M663" t="s">
        <v>180</v>
      </c>
      <c r="N663" t="s">
        <v>64</v>
      </c>
      <c r="O663" t="s">
        <v>22</v>
      </c>
      <c r="Q663" s="2">
        <v>133</v>
      </c>
      <c r="R663" s="3">
        <v>45023</v>
      </c>
      <c r="S663" s="3" t="str">
        <f t="shared" si="98"/>
        <v>viernes</v>
      </c>
      <c r="T663" t="str">
        <f t="shared" si="99"/>
        <v>02:01</v>
      </c>
      <c r="U663" t="str">
        <f t="shared" si="100"/>
        <v>05:02</v>
      </c>
      <c r="V663" s="4">
        <v>0.12569444444444444</v>
      </c>
      <c r="W663" s="4">
        <f>U663-T663</f>
        <v>0.12569444444444444</v>
      </c>
      <c r="X663" s="4"/>
      <c r="Y663" s="4" t="b">
        <f t="shared" si="101"/>
        <v>0</v>
      </c>
      <c r="Z663">
        <v>85</v>
      </c>
      <c r="AA663" s="4">
        <f t="shared" si="103"/>
        <v>5.9027777777777776E-2</v>
      </c>
      <c r="AB663" s="4">
        <f t="shared" si="104"/>
        <v>6.6666666666666666E-2</v>
      </c>
      <c r="AC663" t="str">
        <f t="shared" si="105"/>
        <v>COBRADO</v>
      </c>
      <c r="AD663" s="2">
        <f t="shared" si="102"/>
        <v>144.63999999999999</v>
      </c>
    </row>
    <row r="664" spans="1:30" x14ac:dyDescent="0.3">
      <c r="A664">
        <v>3</v>
      </c>
      <c r="B664" t="s">
        <v>569</v>
      </c>
      <c r="C664">
        <v>1</v>
      </c>
      <c r="D664" s="1">
        <v>45023.04791666667</v>
      </c>
      <c r="E664" s="1">
        <v>45023.157638888886</v>
      </c>
      <c r="F664" t="s">
        <v>13</v>
      </c>
      <c r="G664" t="s">
        <v>10</v>
      </c>
      <c r="H664" t="s">
        <v>15</v>
      </c>
      <c r="I664" s="2">
        <v>41.8</v>
      </c>
      <c r="J664" t="s">
        <v>32</v>
      </c>
      <c r="K664">
        <v>663</v>
      </c>
      <c r="L664" t="s">
        <v>622</v>
      </c>
      <c r="M664" t="s">
        <v>99</v>
      </c>
      <c r="N664" t="s">
        <v>70</v>
      </c>
      <c r="O664" t="s">
        <v>66</v>
      </c>
      <c r="Q664" s="2">
        <v>114</v>
      </c>
      <c r="R664" s="3">
        <v>45023</v>
      </c>
      <c r="S664" s="3" t="str">
        <f t="shared" si="98"/>
        <v>viernes</v>
      </c>
      <c r="T664" t="str">
        <f t="shared" si="99"/>
        <v>01:09</v>
      </c>
      <c r="U664" t="str">
        <f t="shared" si="100"/>
        <v>03:47</v>
      </c>
      <c r="V664" s="4">
        <f>W664+X664</f>
        <v>0.12013888888888889</v>
      </c>
      <c r="W664" s="4">
        <v>0.10972222222222222</v>
      </c>
      <c r="X664" s="4">
        <v>1.0416666666666666E-2</v>
      </c>
      <c r="Y664" s="4" t="b">
        <f t="shared" si="101"/>
        <v>1</v>
      </c>
      <c r="Z664">
        <v>87</v>
      </c>
      <c r="AA664" s="4">
        <f t="shared" si="103"/>
        <v>6.0416666666666667E-2</v>
      </c>
      <c r="AB664" s="4">
        <f t="shared" si="104"/>
        <v>5.9722222222222225E-2</v>
      </c>
      <c r="AC664" t="str">
        <f t="shared" si="105"/>
        <v>COBRADO</v>
      </c>
      <c r="AD664" s="2">
        <f t="shared" si="102"/>
        <v>155.80000000000001</v>
      </c>
    </row>
    <row r="665" spans="1:30" x14ac:dyDescent="0.3">
      <c r="A665">
        <v>20</v>
      </c>
      <c r="B665" t="s">
        <v>570</v>
      </c>
      <c r="C665">
        <v>6</v>
      </c>
      <c r="D665" s="1">
        <v>45023.065972222219</v>
      </c>
      <c r="E665" s="1">
        <v>45023.161805555559</v>
      </c>
      <c r="F665" t="s">
        <v>27</v>
      </c>
      <c r="G665" t="s">
        <v>14</v>
      </c>
      <c r="H665" t="s">
        <v>621</v>
      </c>
      <c r="I665" s="2">
        <v>31.27</v>
      </c>
      <c r="J665" t="s">
        <v>11</v>
      </c>
      <c r="K665">
        <v>664</v>
      </c>
      <c r="L665" t="s">
        <v>16</v>
      </c>
      <c r="M665" t="s">
        <v>99</v>
      </c>
      <c r="N665" t="s">
        <v>39</v>
      </c>
      <c r="O665" t="s">
        <v>103</v>
      </c>
      <c r="Q665" s="2">
        <v>122</v>
      </c>
      <c r="R665" s="3">
        <v>45023</v>
      </c>
      <c r="S665" s="3" t="str">
        <f t="shared" si="98"/>
        <v>viernes</v>
      </c>
      <c r="T665" t="str">
        <f t="shared" si="99"/>
        <v>01:35</v>
      </c>
      <c r="U665" t="str">
        <f t="shared" si="100"/>
        <v>03:53</v>
      </c>
      <c r="V665" s="4">
        <v>9.583333333333334E-2</v>
      </c>
      <c r="W665" s="4">
        <f>U665-T665</f>
        <v>9.583333333333334E-2</v>
      </c>
      <c r="X665" s="4"/>
      <c r="Y665" s="4" t="b">
        <f t="shared" si="101"/>
        <v>0</v>
      </c>
      <c r="Z665">
        <v>99</v>
      </c>
      <c r="AA665" s="4">
        <f t="shared" si="103"/>
        <v>6.8750000000000006E-2</v>
      </c>
      <c r="AB665" s="4">
        <f t="shared" si="104"/>
        <v>2.7083333333333334E-2</v>
      </c>
      <c r="AC665" t="str">
        <f t="shared" si="105"/>
        <v>COBRADO</v>
      </c>
      <c r="AD665" s="2">
        <f t="shared" si="102"/>
        <v>153.27000000000001</v>
      </c>
    </row>
    <row r="666" spans="1:30" x14ac:dyDescent="0.3">
      <c r="A666">
        <v>6</v>
      </c>
      <c r="B666" t="s">
        <v>296</v>
      </c>
      <c r="C666">
        <v>1</v>
      </c>
      <c r="D666" s="1">
        <v>45023.086805555555</v>
      </c>
      <c r="E666" s="1">
        <v>45023.24722222222</v>
      </c>
      <c r="F666" t="s">
        <v>24</v>
      </c>
      <c r="G666" t="s">
        <v>10</v>
      </c>
      <c r="H666" t="s">
        <v>620</v>
      </c>
      <c r="I666" s="2">
        <v>25.32</v>
      </c>
      <c r="J666" t="s">
        <v>32</v>
      </c>
      <c r="K666">
        <v>665</v>
      </c>
      <c r="L666" t="s">
        <v>37</v>
      </c>
      <c r="M666" t="s">
        <v>144</v>
      </c>
      <c r="N666" t="s">
        <v>84</v>
      </c>
      <c r="Q666" s="2">
        <v>129</v>
      </c>
      <c r="R666" s="3">
        <v>45023</v>
      </c>
      <c r="S666" s="3" t="str">
        <f t="shared" si="98"/>
        <v>viernes</v>
      </c>
      <c r="T666" t="str">
        <f t="shared" si="99"/>
        <v>02:05</v>
      </c>
      <c r="U666" t="str">
        <f t="shared" si="100"/>
        <v>05:56</v>
      </c>
      <c r="V666" s="4">
        <f>W666+X666</f>
        <v>0.17083333333333334</v>
      </c>
      <c r="W666" s="4">
        <v>0.16041666666666668</v>
      </c>
      <c r="X666" s="4">
        <v>1.0416666666666666E-2</v>
      </c>
      <c r="Y666" s="4" t="b">
        <f t="shared" si="101"/>
        <v>1</v>
      </c>
      <c r="Z666">
        <v>40</v>
      </c>
      <c r="AA666" s="4">
        <f t="shared" si="103"/>
        <v>2.7777777777777776E-2</v>
      </c>
      <c r="AB666" s="4">
        <f t="shared" si="104"/>
        <v>0.14305555555555555</v>
      </c>
      <c r="AC666" t="str">
        <f t="shared" si="105"/>
        <v>COBRADO</v>
      </c>
      <c r="AD666" s="2">
        <f t="shared" si="102"/>
        <v>154.32</v>
      </c>
    </row>
    <row r="667" spans="1:30" x14ac:dyDescent="0.3">
      <c r="A667">
        <v>8</v>
      </c>
      <c r="B667" t="s">
        <v>571</v>
      </c>
      <c r="C667">
        <v>4</v>
      </c>
      <c r="D667" s="1">
        <v>45023.044444444444</v>
      </c>
      <c r="E667" s="1">
        <v>45023.206250000003</v>
      </c>
      <c r="F667" t="s">
        <v>18</v>
      </c>
      <c r="G667" t="s">
        <v>10</v>
      </c>
      <c r="H667" t="s">
        <v>620</v>
      </c>
      <c r="I667" s="2">
        <v>11.86</v>
      </c>
      <c r="J667" t="s">
        <v>19</v>
      </c>
      <c r="K667">
        <v>666</v>
      </c>
      <c r="L667" t="s">
        <v>25</v>
      </c>
      <c r="M667" t="s">
        <v>168</v>
      </c>
      <c r="Q667" s="2">
        <v>40</v>
      </c>
      <c r="R667" s="3">
        <v>45023</v>
      </c>
      <c r="S667" s="3" t="str">
        <f t="shared" si="98"/>
        <v>viernes</v>
      </c>
      <c r="T667" t="str">
        <f t="shared" si="99"/>
        <v>01:04</v>
      </c>
      <c r="U667" t="str">
        <f t="shared" si="100"/>
        <v>04:57</v>
      </c>
      <c r="V667" s="4">
        <v>0.16180555555555554</v>
      </c>
      <c r="W667" s="4">
        <f>U667-T667</f>
        <v>0.16180555555555554</v>
      </c>
      <c r="X667" s="4"/>
      <c r="Y667" s="4" t="b">
        <f t="shared" si="101"/>
        <v>0</v>
      </c>
      <c r="Z667">
        <v>27</v>
      </c>
      <c r="AA667" s="4">
        <f t="shared" si="103"/>
        <v>1.8749999999999999E-2</v>
      </c>
      <c r="AB667" s="4">
        <f t="shared" si="104"/>
        <v>0.14305555555555555</v>
      </c>
      <c r="AC667" t="str">
        <f t="shared" si="105"/>
        <v>COBRADO</v>
      </c>
      <c r="AD667" s="2">
        <f t="shared" si="102"/>
        <v>51.86</v>
      </c>
    </row>
    <row r="668" spans="1:30" x14ac:dyDescent="0.3">
      <c r="A668">
        <v>6</v>
      </c>
      <c r="B668" t="s">
        <v>572</v>
      </c>
      <c r="C668">
        <v>5</v>
      </c>
      <c r="D668" s="1">
        <v>45023.152083333334</v>
      </c>
      <c r="E668" s="1">
        <v>45023.296527777777</v>
      </c>
      <c r="F668" t="s">
        <v>9</v>
      </c>
      <c r="G668" t="s">
        <v>10</v>
      </c>
      <c r="H668" t="s">
        <v>620</v>
      </c>
      <c r="I668" s="2">
        <v>20.49</v>
      </c>
      <c r="J668" t="s">
        <v>11</v>
      </c>
      <c r="K668">
        <v>667</v>
      </c>
      <c r="L668" t="s">
        <v>623</v>
      </c>
      <c r="M668" t="s">
        <v>93</v>
      </c>
      <c r="Q668" s="2">
        <v>36</v>
      </c>
      <c r="R668" s="3">
        <v>45023</v>
      </c>
      <c r="S668" s="3" t="str">
        <f t="shared" si="98"/>
        <v>viernes</v>
      </c>
      <c r="T668" t="str">
        <f t="shared" si="99"/>
        <v>03:39</v>
      </c>
      <c r="U668" t="str">
        <f t="shared" si="100"/>
        <v>07:07</v>
      </c>
      <c r="V668" s="4">
        <v>0.14444444444444446</v>
      </c>
      <c r="W668" s="4">
        <f>U668-T668</f>
        <v>0.14444444444444446</v>
      </c>
      <c r="X668" s="4"/>
      <c r="Y668" s="4" t="b">
        <f t="shared" si="101"/>
        <v>0</v>
      </c>
      <c r="Z668">
        <v>12</v>
      </c>
      <c r="AA668" s="4">
        <f t="shared" si="103"/>
        <v>8.3333333333333332E-3</v>
      </c>
      <c r="AB668" s="4">
        <f t="shared" si="104"/>
        <v>0.13611111111111113</v>
      </c>
      <c r="AC668" t="str">
        <f t="shared" si="105"/>
        <v>COBRADO</v>
      </c>
      <c r="AD668" s="2">
        <f t="shared" si="102"/>
        <v>56.489999999999995</v>
      </c>
    </row>
    <row r="669" spans="1:30" x14ac:dyDescent="0.3">
      <c r="A669">
        <v>12</v>
      </c>
      <c r="B669" t="s">
        <v>308</v>
      </c>
      <c r="C669">
        <v>4</v>
      </c>
      <c r="D669" s="1">
        <v>45023.071527777778</v>
      </c>
      <c r="E669" s="1">
        <v>45023.195138888892</v>
      </c>
      <c r="F669" t="s">
        <v>13</v>
      </c>
      <c r="G669" t="s">
        <v>14</v>
      </c>
      <c r="H669" t="s">
        <v>620</v>
      </c>
      <c r="I669" s="2">
        <v>18.61</v>
      </c>
      <c r="J669" t="s">
        <v>11</v>
      </c>
      <c r="K669">
        <v>668</v>
      </c>
      <c r="L669" t="s">
        <v>37</v>
      </c>
      <c r="M669" t="s">
        <v>177</v>
      </c>
      <c r="N669" t="s">
        <v>38</v>
      </c>
      <c r="O669" t="s">
        <v>64</v>
      </c>
      <c r="Q669" s="2">
        <v>201</v>
      </c>
      <c r="R669" s="3">
        <v>45023</v>
      </c>
      <c r="S669" s="3" t="str">
        <f t="shared" si="98"/>
        <v>viernes</v>
      </c>
      <c r="T669" t="str">
        <f t="shared" si="99"/>
        <v>01:43</v>
      </c>
      <c r="U669" t="str">
        <f t="shared" si="100"/>
        <v>04:41</v>
      </c>
      <c r="V669" s="4">
        <v>0.12361111111111112</v>
      </c>
      <c r="W669" s="4">
        <f>U669-T669</f>
        <v>0.12361111111111112</v>
      </c>
      <c r="X669" s="4"/>
      <c r="Y669" s="4" t="b">
        <f t="shared" si="101"/>
        <v>0</v>
      </c>
      <c r="Z669">
        <v>115</v>
      </c>
      <c r="AA669" s="4">
        <f t="shared" si="103"/>
        <v>7.9861111111111105E-2</v>
      </c>
      <c r="AB669" s="4">
        <f t="shared" si="104"/>
        <v>4.3750000000000011E-2</v>
      </c>
      <c r="AC669" t="str">
        <f t="shared" si="105"/>
        <v>COBRADO</v>
      </c>
      <c r="AD669" s="2">
        <f t="shared" si="102"/>
        <v>219.61</v>
      </c>
    </row>
    <row r="670" spans="1:30" x14ac:dyDescent="0.3">
      <c r="A670">
        <v>10</v>
      </c>
      <c r="B670" t="s">
        <v>573</v>
      </c>
      <c r="C670">
        <v>4</v>
      </c>
      <c r="D670" s="1">
        <v>45023.042361111111</v>
      </c>
      <c r="E670" s="1">
        <v>45023.19027777778</v>
      </c>
      <c r="F670" t="s">
        <v>9</v>
      </c>
      <c r="G670" t="s">
        <v>10</v>
      </c>
      <c r="H670" t="s">
        <v>620</v>
      </c>
      <c r="I670" s="2">
        <v>10.68</v>
      </c>
      <c r="J670" t="s">
        <v>19</v>
      </c>
      <c r="K670">
        <v>669</v>
      </c>
      <c r="L670" t="s">
        <v>33</v>
      </c>
      <c r="M670" t="s">
        <v>138</v>
      </c>
      <c r="N670" t="s">
        <v>84</v>
      </c>
      <c r="O670" t="s">
        <v>67</v>
      </c>
      <c r="Q670" s="2">
        <v>181</v>
      </c>
      <c r="R670" s="3">
        <v>45023</v>
      </c>
      <c r="S670" s="3" t="str">
        <f t="shared" si="98"/>
        <v>viernes</v>
      </c>
      <c r="T670" t="str">
        <f t="shared" si="99"/>
        <v>01:01</v>
      </c>
      <c r="U670" t="str">
        <f t="shared" si="100"/>
        <v>04:34</v>
      </c>
      <c r="V670" s="4">
        <v>0.14791666666666664</v>
      </c>
      <c r="W670" s="4">
        <f>U670-T670</f>
        <v>0.14791666666666664</v>
      </c>
      <c r="X670" s="4"/>
      <c r="Y670" s="4" t="b">
        <f t="shared" si="101"/>
        <v>0</v>
      </c>
      <c r="Z670">
        <v>69</v>
      </c>
      <c r="AA670" s="4">
        <f t="shared" si="103"/>
        <v>4.791666666666667E-2</v>
      </c>
      <c r="AB670" s="4">
        <f t="shared" si="104"/>
        <v>9.9999999999999978E-2</v>
      </c>
      <c r="AC670" t="str">
        <f t="shared" si="105"/>
        <v>COBRADO</v>
      </c>
      <c r="AD670" s="2">
        <f t="shared" si="102"/>
        <v>191.68</v>
      </c>
    </row>
    <row r="671" spans="1:30" x14ac:dyDescent="0.3">
      <c r="A671">
        <v>16</v>
      </c>
      <c r="B671" t="s">
        <v>574</v>
      </c>
      <c r="C671">
        <v>6</v>
      </c>
      <c r="D671" s="1">
        <v>45023.077777777777</v>
      </c>
      <c r="E671" s="1">
        <v>45023.133333333331</v>
      </c>
      <c r="F671" t="s">
        <v>18</v>
      </c>
      <c r="G671" t="s">
        <v>10</v>
      </c>
      <c r="H671" t="s">
        <v>15</v>
      </c>
      <c r="I671" s="2">
        <v>37.93</v>
      </c>
      <c r="J671" t="s">
        <v>32</v>
      </c>
      <c r="K671">
        <v>670</v>
      </c>
      <c r="L671" t="s">
        <v>37</v>
      </c>
      <c r="M671" t="s">
        <v>222</v>
      </c>
      <c r="N671" t="s">
        <v>44</v>
      </c>
      <c r="O671" t="s">
        <v>22</v>
      </c>
      <c r="Q671" s="2">
        <v>94</v>
      </c>
      <c r="R671" s="3">
        <v>45023</v>
      </c>
      <c r="S671" s="3" t="str">
        <f t="shared" si="98"/>
        <v>viernes</v>
      </c>
      <c r="T671" t="str">
        <f t="shared" si="99"/>
        <v>01:52</v>
      </c>
      <c r="U671" t="str">
        <f t="shared" si="100"/>
        <v>03:12</v>
      </c>
      <c r="V671" s="4">
        <f>W671+X671</f>
        <v>6.5972222222222224E-2</v>
      </c>
      <c r="W671" s="4">
        <v>5.5555555555555552E-2</v>
      </c>
      <c r="X671" s="4">
        <v>1.0416666666666666E-2</v>
      </c>
      <c r="Y671" s="4" t="b">
        <f t="shared" si="101"/>
        <v>1</v>
      </c>
      <c r="Z671">
        <v>75</v>
      </c>
      <c r="AA671" s="4">
        <f t="shared" si="103"/>
        <v>5.2083333333333336E-2</v>
      </c>
      <c r="AB671" s="4">
        <f t="shared" si="104"/>
        <v>1.3888888888888888E-2</v>
      </c>
      <c r="AC671" t="str">
        <f t="shared" si="105"/>
        <v>COBRADO</v>
      </c>
      <c r="AD671" s="2">
        <f t="shared" si="102"/>
        <v>131.93</v>
      </c>
    </row>
    <row r="672" spans="1:30" x14ac:dyDescent="0.3">
      <c r="A672">
        <v>17</v>
      </c>
      <c r="B672" t="s">
        <v>270</v>
      </c>
      <c r="C672">
        <v>3</v>
      </c>
      <c r="D672" s="1">
        <v>45023.095833333333</v>
      </c>
      <c r="E672" s="1">
        <v>45023.145833333336</v>
      </c>
      <c r="F672" t="s">
        <v>9</v>
      </c>
      <c r="G672" t="s">
        <v>10</v>
      </c>
      <c r="H672" t="s">
        <v>15</v>
      </c>
      <c r="I672" s="2">
        <v>32.200000000000003</v>
      </c>
      <c r="J672" t="s">
        <v>11</v>
      </c>
      <c r="K672">
        <v>671</v>
      </c>
      <c r="L672" t="s">
        <v>37</v>
      </c>
      <c r="M672" t="s">
        <v>30</v>
      </c>
      <c r="N672" t="s">
        <v>64</v>
      </c>
      <c r="O672" t="s">
        <v>67</v>
      </c>
      <c r="Q672" s="2">
        <v>184</v>
      </c>
      <c r="R672" s="3">
        <v>45023</v>
      </c>
      <c r="S672" s="3" t="str">
        <f t="shared" si="98"/>
        <v>viernes</v>
      </c>
      <c r="T672" t="str">
        <f t="shared" si="99"/>
        <v>02:18</v>
      </c>
      <c r="U672" t="str">
        <f t="shared" si="100"/>
        <v>03:30</v>
      </c>
      <c r="V672" s="4">
        <v>0.05</v>
      </c>
      <c r="W672" s="4">
        <f>U672-T672</f>
        <v>0.05</v>
      </c>
      <c r="X672" s="4"/>
      <c r="Y672" s="4" t="b">
        <f t="shared" si="101"/>
        <v>0</v>
      </c>
      <c r="Z672">
        <v>95</v>
      </c>
      <c r="AA672" s="4">
        <f t="shared" si="103"/>
        <v>6.5972222222222224E-2</v>
      </c>
      <c r="AB672" s="4">
        <v>0</v>
      </c>
      <c r="AC672" t="str">
        <f t="shared" si="105"/>
        <v>NO COBRADO</v>
      </c>
      <c r="AD672" s="2">
        <f t="shared" si="102"/>
        <v>216.2</v>
      </c>
    </row>
    <row r="673" spans="1:30" x14ac:dyDescent="0.3">
      <c r="A673">
        <v>12</v>
      </c>
      <c r="B673" t="s">
        <v>160</v>
      </c>
      <c r="C673">
        <v>6</v>
      </c>
      <c r="D673" s="1">
        <v>45023.058333333334</v>
      </c>
      <c r="E673" s="1">
        <v>45023.160416666666</v>
      </c>
      <c r="F673" t="s">
        <v>27</v>
      </c>
      <c r="G673" t="s">
        <v>29</v>
      </c>
      <c r="H673" t="s">
        <v>620</v>
      </c>
      <c r="I673" s="2">
        <v>29.19</v>
      </c>
      <c r="J673" t="s">
        <v>11</v>
      </c>
      <c r="K673">
        <v>672</v>
      </c>
      <c r="L673" t="s">
        <v>61</v>
      </c>
      <c r="M673" t="s">
        <v>269</v>
      </c>
      <c r="N673" t="s">
        <v>51</v>
      </c>
      <c r="O673" t="s">
        <v>39</v>
      </c>
      <c r="Q673" s="2">
        <v>157</v>
      </c>
      <c r="R673" s="3">
        <v>45023</v>
      </c>
      <c r="S673" s="3" t="str">
        <f t="shared" si="98"/>
        <v>viernes</v>
      </c>
      <c r="T673" t="str">
        <f t="shared" si="99"/>
        <v>01:24</v>
      </c>
      <c r="U673" t="str">
        <f t="shared" si="100"/>
        <v>03:51</v>
      </c>
      <c r="V673" s="4">
        <v>0.10208333333333335</v>
      </c>
      <c r="W673" s="4">
        <f>U673-T673</f>
        <v>0.10208333333333335</v>
      </c>
      <c r="X673" s="4"/>
      <c r="Y673" s="4" t="b">
        <f t="shared" si="101"/>
        <v>0</v>
      </c>
      <c r="Z673">
        <v>78</v>
      </c>
      <c r="AA673" s="4">
        <f t="shared" si="103"/>
        <v>5.4166666666666669E-2</v>
      </c>
      <c r="AB673" s="4">
        <f t="shared" si="104"/>
        <v>4.7916666666666677E-2</v>
      </c>
      <c r="AC673" t="str">
        <f t="shared" si="105"/>
        <v>COBRADO</v>
      </c>
      <c r="AD673" s="2">
        <f t="shared" si="102"/>
        <v>186.19</v>
      </c>
    </row>
    <row r="674" spans="1:30" x14ac:dyDescent="0.3">
      <c r="A674">
        <v>20</v>
      </c>
      <c r="B674" t="s">
        <v>226</v>
      </c>
      <c r="C674">
        <v>6</v>
      </c>
      <c r="D674" s="1">
        <v>45023.025694444441</v>
      </c>
      <c r="E674" s="1">
        <v>45023.119444444441</v>
      </c>
      <c r="F674" t="s">
        <v>24</v>
      </c>
      <c r="G674" t="s">
        <v>10</v>
      </c>
      <c r="H674" t="s">
        <v>620</v>
      </c>
      <c r="I674" s="2">
        <v>36.5</v>
      </c>
      <c r="J674" t="s">
        <v>11</v>
      </c>
      <c r="K674">
        <v>673</v>
      </c>
      <c r="L674" t="s">
        <v>33</v>
      </c>
      <c r="M674" t="s">
        <v>62</v>
      </c>
      <c r="N674" t="s">
        <v>44</v>
      </c>
      <c r="O674" t="s">
        <v>109</v>
      </c>
      <c r="P674" t="s">
        <v>64</v>
      </c>
      <c r="Q674" s="2">
        <v>265</v>
      </c>
      <c r="R674" s="3">
        <v>45023</v>
      </c>
      <c r="S674" s="3" t="str">
        <f t="shared" si="98"/>
        <v>viernes</v>
      </c>
      <c r="T674" t="str">
        <f t="shared" si="99"/>
        <v>00:37</v>
      </c>
      <c r="U674" t="str">
        <f t="shared" si="100"/>
        <v>02:52</v>
      </c>
      <c r="V674" s="4">
        <v>9.375E-2</v>
      </c>
      <c r="W674" s="4">
        <f>U674-T674</f>
        <v>9.375E-2</v>
      </c>
      <c r="X674" s="4"/>
      <c r="Y674" s="4" t="b">
        <f t="shared" si="101"/>
        <v>0</v>
      </c>
      <c r="Z674">
        <v>93</v>
      </c>
      <c r="AA674" s="4">
        <f t="shared" si="103"/>
        <v>6.458333333333334E-2</v>
      </c>
      <c r="AB674" s="4">
        <f t="shared" si="104"/>
        <v>2.916666666666666E-2</v>
      </c>
      <c r="AC674" t="str">
        <f t="shared" si="105"/>
        <v>COBRADO</v>
      </c>
      <c r="AD674" s="2">
        <f t="shared" si="102"/>
        <v>301.5</v>
      </c>
    </row>
    <row r="675" spans="1:30" x14ac:dyDescent="0.3">
      <c r="A675">
        <v>1</v>
      </c>
      <c r="B675" t="s">
        <v>575</v>
      </c>
      <c r="C675">
        <v>3</v>
      </c>
      <c r="D675" s="1">
        <v>45023.002083333333</v>
      </c>
      <c r="E675" s="1">
        <v>45023.0625</v>
      </c>
      <c r="F675" t="s">
        <v>24</v>
      </c>
      <c r="G675" t="s">
        <v>29</v>
      </c>
      <c r="H675" t="s">
        <v>620</v>
      </c>
      <c r="I675" s="2">
        <v>41.29</v>
      </c>
      <c r="J675" t="s">
        <v>19</v>
      </c>
      <c r="K675">
        <v>674</v>
      </c>
      <c r="L675" t="s">
        <v>25</v>
      </c>
      <c r="M675" t="s">
        <v>134</v>
      </c>
      <c r="N675" t="s">
        <v>56</v>
      </c>
      <c r="O675" t="s">
        <v>21</v>
      </c>
      <c r="P675" t="s">
        <v>51</v>
      </c>
      <c r="Q675" s="2">
        <v>207</v>
      </c>
      <c r="R675" s="3">
        <v>45023</v>
      </c>
      <c r="S675" s="3" t="str">
        <f t="shared" si="98"/>
        <v>viernes</v>
      </c>
      <c r="T675" t="str">
        <f t="shared" si="99"/>
        <v>00:03</v>
      </c>
      <c r="U675" t="str">
        <f t="shared" si="100"/>
        <v>01:30</v>
      </c>
      <c r="V675" s="4">
        <v>6.0416666666666667E-2</v>
      </c>
      <c r="W675" s="4">
        <f>U675-T675</f>
        <v>6.0416666666666667E-2</v>
      </c>
      <c r="X675" s="4"/>
      <c r="Y675" s="4" t="b">
        <f t="shared" si="101"/>
        <v>0</v>
      </c>
      <c r="Z675">
        <v>65</v>
      </c>
      <c r="AA675" s="4">
        <f t="shared" si="103"/>
        <v>4.5138888888888888E-2</v>
      </c>
      <c r="AB675" s="4">
        <f t="shared" si="104"/>
        <v>1.5277777777777779E-2</v>
      </c>
      <c r="AC675" t="str">
        <f t="shared" si="105"/>
        <v>COBRADO</v>
      </c>
      <c r="AD675" s="2">
        <f t="shared" si="102"/>
        <v>248.29</v>
      </c>
    </row>
    <row r="676" spans="1:30" x14ac:dyDescent="0.3">
      <c r="A676">
        <v>5</v>
      </c>
      <c r="B676" t="s">
        <v>576</v>
      </c>
      <c r="C676">
        <v>2</v>
      </c>
      <c r="D676" s="1">
        <v>45023.037499999999</v>
      </c>
      <c r="E676" s="1">
        <v>45023.189583333333</v>
      </c>
      <c r="F676" t="s">
        <v>18</v>
      </c>
      <c r="G676" t="s">
        <v>29</v>
      </c>
      <c r="H676" t="s">
        <v>15</v>
      </c>
      <c r="I676" s="2">
        <v>30.74</v>
      </c>
      <c r="J676" t="s">
        <v>11</v>
      </c>
      <c r="K676">
        <v>675</v>
      </c>
      <c r="L676" t="s">
        <v>55</v>
      </c>
      <c r="M676" t="s">
        <v>144</v>
      </c>
      <c r="N676" t="s">
        <v>66</v>
      </c>
      <c r="O676" t="s">
        <v>22</v>
      </c>
      <c r="Q676" s="2">
        <v>193</v>
      </c>
      <c r="R676" s="3">
        <v>45023</v>
      </c>
      <c r="S676" s="3" t="str">
        <f t="shared" si="98"/>
        <v>viernes</v>
      </c>
      <c r="T676" t="str">
        <f t="shared" si="99"/>
        <v>00:54</v>
      </c>
      <c r="U676" t="str">
        <f t="shared" si="100"/>
        <v>04:33</v>
      </c>
      <c r="V676" s="4">
        <v>0.15208333333333332</v>
      </c>
      <c r="W676" s="4">
        <f>U676-T676</f>
        <v>0.15208333333333332</v>
      </c>
      <c r="X676" s="4"/>
      <c r="Y676" s="4" t="b">
        <f t="shared" si="101"/>
        <v>0</v>
      </c>
      <c r="Z676">
        <v>121</v>
      </c>
      <c r="AA676" s="4">
        <f t="shared" si="103"/>
        <v>8.4027777777777785E-2</v>
      </c>
      <c r="AB676" s="4">
        <f t="shared" si="104"/>
        <v>6.8055555555555536E-2</v>
      </c>
      <c r="AC676" t="str">
        <f t="shared" si="105"/>
        <v>COBRADO</v>
      </c>
      <c r="AD676" s="2">
        <f t="shared" si="102"/>
        <v>223.74</v>
      </c>
    </row>
    <row r="677" spans="1:30" x14ac:dyDescent="0.3">
      <c r="A677">
        <v>7</v>
      </c>
      <c r="B677" t="s">
        <v>281</v>
      </c>
      <c r="C677">
        <v>6</v>
      </c>
      <c r="D677" s="1">
        <v>45023.019444444442</v>
      </c>
      <c r="E677" s="1">
        <v>45023.15625</v>
      </c>
      <c r="F677" t="s">
        <v>9</v>
      </c>
      <c r="G677" t="s">
        <v>10</v>
      </c>
      <c r="H677" t="s">
        <v>620</v>
      </c>
      <c r="I677" s="2">
        <v>41.6</v>
      </c>
      <c r="J677" t="s">
        <v>32</v>
      </c>
      <c r="K677">
        <v>676</v>
      </c>
      <c r="L677" t="s">
        <v>55</v>
      </c>
      <c r="M677" t="s">
        <v>138</v>
      </c>
      <c r="N677" t="s">
        <v>49</v>
      </c>
      <c r="O677" t="s">
        <v>35</v>
      </c>
      <c r="P677" t="s">
        <v>51</v>
      </c>
      <c r="Q677" s="2">
        <v>124</v>
      </c>
      <c r="R677" s="3">
        <v>45023</v>
      </c>
      <c r="S677" s="3" t="str">
        <f t="shared" si="98"/>
        <v>viernes</v>
      </c>
      <c r="T677" t="str">
        <f t="shared" si="99"/>
        <v>00:28</v>
      </c>
      <c r="U677" t="str">
        <f t="shared" si="100"/>
        <v>03:45</v>
      </c>
      <c r="V677" s="4">
        <f>W677+X677</f>
        <v>0.14722222222222223</v>
      </c>
      <c r="W677" s="4">
        <v>0.13680555555555557</v>
      </c>
      <c r="X677" s="4">
        <v>1.0416666666666666E-2</v>
      </c>
      <c r="Y677" s="4" t="b">
        <f t="shared" si="101"/>
        <v>1</v>
      </c>
      <c r="Z677">
        <v>121</v>
      </c>
      <c r="AA677" s="4">
        <f t="shared" si="103"/>
        <v>8.4027777777777785E-2</v>
      </c>
      <c r="AB677" s="4">
        <f t="shared" si="104"/>
        <v>6.3194444444444442E-2</v>
      </c>
      <c r="AC677" t="str">
        <f t="shared" si="105"/>
        <v>COBRADO</v>
      </c>
      <c r="AD677" s="2">
        <f t="shared" si="102"/>
        <v>165.6</v>
      </c>
    </row>
    <row r="678" spans="1:30" x14ac:dyDescent="0.3">
      <c r="A678">
        <v>14</v>
      </c>
      <c r="B678" t="s">
        <v>257</v>
      </c>
      <c r="C678">
        <v>6</v>
      </c>
      <c r="D678" s="1">
        <v>45023.023611111108</v>
      </c>
      <c r="E678" s="1">
        <v>45023.109027777777</v>
      </c>
      <c r="F678" t="s">
        <v>18</v>
      </c>
      <c r="G678" t="s">
        <v>10</v>
      </c>
      <c r="H678" t="s">
        <v>620</v>
      </c>
      <c r="I678" s="2">
        <v>12.57</v>
      </c>
      <c r="J678" t="s">
        <v>32</v>
      </c>
      <c r="K678">
        <v>677</v>
      </c>
      <c r="L678" t="s">
        <v>37</v>
      </c>
      <c r="M678" t="s">
        <v>168</v>
      </c>
      <c r="N678" t="s">
        <v>44</v>
      </c>
      <c r="O678" t="s">
        <v>69</v>
      </c>
      <c r="Q678" s="2">
        <v>144</v>
      </c>
      <c r="R678" s="3">
        <v>45023</v>
      </c>
      <c r="S678" s="3" t="str">
        <f t="shared" si="98"/>
        <v>viernes</v>
      </c>
      <c r="T678" t="str">
        <f t="shared" si="99"/>
        <v>00:34</v>
      </c>
      <c r="U678" t="str">
        <f t="shared" si="100"/>
        <v>02:37</v>
      </c>
      <c r="V678" s="4">
        <f>W678+X678</f>
        <v>9.583333333333334E-2</v>
      </c>
      <c r="W678" s="4">
        <v>8.5416666666666669E-2</v>
      </c>
      <c r="X678" s="4">
        <v>1.0416666666666666E-2</v>
      </c>
      <c r="Y678" s="4" t="b">
        <f t="shared" si="101"/>
        <v>1</v>
      </c>
      <c r="Z678">
        <v>148</v>
      </c>
      <c r="AA678" s="4">
        <f t="shared" si="103"/>
        <v>0.10277777777777777</v>
      </c>
      <c r="AB678" s="4">
        <v>0</v>
      </c>
      <c r="AC678" t="str">
        <f t="shared" si="105"/>
        <v>NO COBRADO</v>
      </c>
      <c r="AD678" s="2">
        <f t="shared" si="102"/>
        <v>156.57</v>
      </c>
    </row>
    <row r="679" spans="1:30" x14ac:dyDescent="0.3">
      <c r="A679">
        <v>19</v>
      </c>
      <c r="B679" t="s">
        <v>567</v>
      </c>
      <c r="C679">
        <v>1</v>
      </c>
      <c r="D679" s="1">
        <v>45023.125694444447</v>
      </c>
      <c r="E679" s="1">
        <v>45023.223611111112</v>
      </c>
      <c r="F679" t="s">
        <v>9</v>
      </c>
      <c r="G679" t="s">
        <v>10</v>
      </c>
      <c r="H679" t="s">
        <v>620</v>
      </c>
      <c r="I679" s="2">
        <v>26.76</v>
      </c>
      <c r="J679" t="s">
        <v>32</v>
      </c>
      <c r="K679">
        <v>678</v>
      </c>
      <c r="L679" t="s">
        <v>61</v>
      </c>
      <c r="M679" t="s">
        <v>46</v>
      </c>
      <c r="N679" t="s">
        <v>39</v>
      </c>
      <c r="O679" t="s">
        <v>44</v>
      </c>
      <c r="P679" t="s">
        <v>38</v>
      </c>
      <c r="Q679" s="2">
        <v>204</v>
      </c>
      <c r="R679" s="3">
        <v>45023</v>
      </c>
      <c r="S679" s="3" t="str">
        <f t="shared" si="98"/>
        <v>viernes</v>
      </c>
      <c r="T679" t="str">
        <f t="shared" si="99"/>
        <v>03:01</v>
      </c>
      <c r="U679" t="str">
        <f t="shared" si="100"/>
        <v>05:22</v>
      </c>
      <c r="V679" s="4">
        <f>W679+X679</f>
        <v>0.10833333333333335</v>
      </c>
      <c r="W679" s="4">
        <v>9.791666666666668E-2</v>
      </c>
      <c r="X679" s="4">
        <v>1.0416666666666666E-2</v>
      </c>
      <c r="Y679" s="4" t="b">
        <f t="shared" si="101"/>
        <v>1</v>
      </c>
      <c r="Z679">
        <v>121</v>
      </c>
      <c r="AA679" s="4">
        <f t="shared" si="103"/>
        <v>8.4027777777777785E-2</v>
      </c>
      <c r="AB679" s="4">
        <f t="shared" si="104"/>
        <v>2.4305555555555566E-2</v>
      </c>
      <c r="AC679" t="str">
        <f t="shared" si="105"/>
        <v>COBRADO</v>
      </c>
      <c r="AD679" s="2">
        <f t="shared" si="102"/>
        <v>230.76</v>
      </c>
    </row>
    <row r="680" spans="1:30" x14ac:dyDescent="0.3">
      <c r="A680">
        <v>9</v>
      </c>
      <c r="B680" t="s">
        <v>189</v>
      </c>
      <c r="C680">
        <v>4</v>
      </c>
      <c r="D680" s="1">
        <v>45023.001388888886</v>
      </c>
      <c r="E680" s="1">
        <v>45023.127083333333</v>
      </c>
      <c r="F680" t="s">
        <v>18</v>
      </c>
      <c r="G680" t="s">
        <v>10</v>
      </c>
      <c r="H680" t="s">
        <v>620</v>
      </c>
      <c r="I680" s="2">
        <v>36.43</v>
      </c>
      <c r="J680" t="s">
        <v>32</v>
      </c>
      <c r="K680">
        <v>679</v>
      </c>
      <c r="L680" t="s">
        <v>61</v>
      </c>
      <c r="M680" t="s">
        <v>90</v>
      </c>
      <c r="N680" t="s">
        <v>59</v>
      </c>
      <c r="O680" t="s">
        <v>35</v>
      </c>
      <c r="P680" t="s">
        <v>64</v>
      </c>
      <c r="Q680" s="2">
        <v>199</v>
      </c>
      <c r="R680" s="3">
        <v>45023</v>
      </c>
      <c r="S680" s="3" t="str">
        <f t="shared" si="98"/>
        <v>viernes</v>
      </c>
      <c r="T680" t="str">
        <f t="shared" si="99"/>
        <v>00:02</v>
      </c>
      <c r="U680" t="str">
        <f t="shared" si="100"/>
        <v>03:03</v>
      </c>
      <c r="V680" s="4">
        <f>W680+X680</f>
        <v>0.1361111111111111</v>
      </c>
      <c r="W680" s="4">
        <v>0.12569444444444444</v>
      </c>
      <c r="X680" s="4">
        <v>1.0416666666666666E-2</v>
      </c>
      <c r="Y680" s="4" t="b">
        <f t="shared" si="101"/>
        <v>1</v>
      </c>
      <c r="Z680">
        <v>106</v>
      </c>
      <c r="AA680" s="4">
        <f t="shared" si="103"/>
        <v>7.3611111111111113E-2</v>
      </c>
      <c r="AB680" s="4">
        <f t="shared" si="104"/>
        <v>6.2499999999999986E-2</v>
      </c>
      <c r="AC680" t="str">
        <f t="shared" si="105"/>
        <v>COBRADO</v>
      </c>
      <c r="AD680" s="2">
        <f t="shared" si="102"/>
        <v>235.43</v>
      </c>
    </row>
    <row r="681" spans="1:30" x14ac:dyDescent="0.3">
      <c r="A681">
        <v>5</v>
      </c>
      <c r="B681" t="s">
        <v>577</v>
      </c>
      <c r="C681">
        <v>4</v>
      </c>
      <c r="D681" s="1">
        <v>45023.057638888888</v>
      </c>
      <c r="E681" s="1">
        <v>45023.222222222219</v>
      </c>
      <c r="F681" t="s">
        <v>9</v>
      </c>
      <c r="G681" t="s">
        <v>10</v>
      </c>
      <c r="H681" t="s">
        <v>15</v>
      </c>
      <c r="I681" s="2">
        <v>12.06</v>
      </c>
      <c r="J681" t="s">
        <v>11</v>
      </c>
      <c r="K681">
        <v>680</v>
      </c>
      <c r="L681" t="s">
        <v>25</v>
      </c>
      <c r="M681" t="s">
        <v>99</v>
      </c>
      <c r="N681" t="s">
        <v>66</v>
      </c>
      <c r="O681" t="s">
        <v>48</v>
      </c>
      <c r="Q681" s="2">
        <v>162</v>
      </c>
      <c r="R681" s="3">
        <v>45023</v>
      </c>
      <c r="S681" s="3" t="str">
        <f t="shared" si="98"/>
        <v>viernes</v>
      </c>
      <c r="T681" t="str">
        <f t="shared" si="99"/>
        <v>01:23</v>
      </c>
      <c r="U681" t="str">
        <f t="shared" si="100"/>
        <v>05:20</v>
      </c>
      <c r="V681" s="4">
        <v>0.1645833333333333</v>
      </c>
      <c r="W681" s="4">
        <f>U681-T681</f>
        <v>0.1645833333333333</v>
      </c>
      <c r="X681" s="4"/>
      <c r="Y681" s="4" t="b">
        <f t="shared" si="101"/>
        <v>0</v>
      </c>
      <c r="Z681">
        <v>111</v>
      </c>
      <c r="AA681" s="4">
        <f t="shared" si="103"/>
        <v>7.7083333333333337E-2</v>
      </c>
      <c r="AB681" s="4">
        <f t="shared" si="104"/>
        <v>8.7499999999999967E-2</v>
      </c>
      <c r="AC681" t="str">
        <f t="shared" si="105"/>
        <v>COBRADO</v>
      </c>
      <c r="AD681" s="2">
        <f t="shared" si="102"/>
        <v>174.06</v>
      </c>
    </row>
    <row r="682" spans="1:30" x14ac:dyDescent="0.3">
      <c r="A682">
        <v>2</v>
      </c>
      <c r="B682" t="s">
        <v>153</v>
      </c>
      <c r="C682">
        <v>4</v>
      </c>
      <c r="D682" s="1">
        <v>45023.12222222222</v>
      </c>
      <c r="E682" s="1">
        <v>45023.284722222219</v>
      </c>
      <c r="F682" t="s">
        <v>27</v>
      </c>
      <c r="G682" t="s">
        <v>10</v>
      </c>
      <c r="H682" t="s">
        <v>621</v>
      </c>
      <c r="I682" s="2">
        <v>37.07</v>
      </c>
      <c r="J682" t="s">
        <v>19</v>
      </c>
      <c r="K682">
        <v>681</v>
      </c>
      <c r="L682" t="s">
        <v>25</v>
      </c>
      <c r="M682" t="s">
        <v>283</v>
      </c>
      <c r="N682" t="s">
        <v>51</v>
      </c>
      <c r="Q682" s="2">
        <v>75</v>
      </c>
      <c r="R682" s="3">
        <v>45023</v>
      </c>
      <c r="S682" s="3" t="str">
        <f t="shared" si="98"/>
        <v>viernes</v>
      </c>
      <c r="T682" t="str">
        <f t="shared" si="99"/>
        <v>02:56</v>
      </c>
      <c r="U682" t="str">
        <f t="shared" si="100"/>
        <v>06:50</v>
      </c>
      <c r="V682" s="4">
        <v>0.16249999999999998</v>
      </c>
      <c r="W682" s="4">
        <f>U682-T682</f>
        <v>0.16249999999999998</v>
      </c>
      <c r="X682" s="4"/>
      <c r="Y682" s="4" t="b">
        <f t="shared" si="101"/>
        <v>0</v>
      </c>
      <c r="Z682">
        <v>65</v>
      </c>
      <c r="AA682" s="4">
        <f t="shared" si="103"/>
        <v>4.5138888888888888E-2</v>
      </c>
      <c r="AB682" s="4">
        <f t="shared" si="104"/>
        <v>0.11736111111111108</v>
      </c>
      <c r="AC682" t="str">
        <f t="shared" si="105"/>
        <v>COBRADO</v>
      </c>
      <c r="AD682" s="2">
        <f t="shared" si="102"/>
        <v>112.07</v>
      </c>
    </row>
    <row r="683" spans="1:30" x14ac:dyDescent="0.3">
      <c r="A683">
        <v>1</v>
      </c>
      <c r="B683" t="s">
        <v>146</v>
      </c>
      <c r="C683">
        <v>5</v>
      </c>
      <c r="D683" s="1">
        <v>45023.05972222222</v>
      </c>
      <c r="E683" s="1">
        <v>45023.170138888891</v>
      </c>
      <c r="F683" t="s">
        <v>24</v>
      </c>
      <c r="G683" t="s">
        <v>14</v>
      </c>
      <c r="H683" t="s">
        <v>620</v>
      </c>
      <c r="I683" s="2">
        <v>21.04</v>
      </c>
      <c r="J683" t="s">
        <v>32</v>
      </c>
      <c r="K683">
        <v>682</v>
      </c>
      <c r="L683" t="s">
        <v>33</v>
      </c>
      <c r="M683" t="s">
        <v>222</v>
      </c>
      <c r="Q683" s="2">
        <v>23</v>
      </c>
      <c r="R683" s="3">
        <v>45023</v>
      </c>
      <c r="S683" s="3" t="str">
        <f t="shared" si="98"/>
        <v>viernes</v>
      </c>
      <c r="T683" t="str">
        <f t="shared" si="99"/>
        <v>01:26</v>
      </c>
      <c r="U683" t="str">
        <f t="shared" si="100"/>
        <v>04:05</v>
      </c>
      <c r="V683" s="4">
        <f>W683+X683</f>
        <v>0.12083333333333333</v>
      </c>
      <c r="W683" s="4">
        <v>0.11041666666666666</v>
      </c>
      <c r="X683" s="4">
        <v>1.0416666666666666E-2</v>
      </c>
      <c r="Y683" s="4" t="b">
        <f t="shared" si="101"/>
        <v>1</v>
      </c>
      <c r="Z683">
        <v>43</v>
      </c>
      <c r="AA683" s="4">
        <f t="shared" si="103"/>
        <v>2.9861111111111113E-2</v>
      </c>
      <c r="AB683" s="4">
        <f t="shared" si="104"/>
        <v>9.0972222222222218E-2</v>
      </c>
      <c r="AC683" t="str">
        <f t="shared" si="105"/>
        <v>COBRADO</v>
      </c>
      <c r="AD683" s="2">
        <f t="shared" si="102"/>
        <v>44.04</v>
      </c>
    </row>
    <row r="684" spans="1:30" x14ac:dyDescent="0.3">
      <c r="A684">
        <v>2</v>
      </c>
      <c r="B684" t="s">
        <v>578</v>
      </c>
      <c r="C684">
        <v>6</v>
      </c>
      <c r="D684" s="1">
        <v>45023.163888888892</v>
      </c>
      <c r="E684" s="1">
        <v>45023.265277777777</v>
      </c>
      <c r="F684" t="s">
        <v>24</v>
      </c>
      <c r="G684" t="s">
        <v>10</v>
      </c>
      <c r="H684" t="s">
        <v>620</v>
      </c>
      <c r="I684" s="2">
        <v>40.42</v>
      </c>
      <c r="J684" t="s">
        <v>32</v>
      </c>
      <c r="K684">
        <v>683</v>
      </c>
      <c r="L684" t="s">
        <v>16</v>
      </c>
      <c r="M684" t="s">
        <v>225</v>
      </c>
      <c r="N684" t="s">
        <v>66</v>
      </c>
      <c r="O684" t="s">
        <v>58</v>
      </c>
      <c r="P684" t="s">
        <v>21</v>
      </c>
      <c r="Q684" s="2">
        <v>164</v>
      </c>
      <c r="R684" s="3">
        <v>45023</v>
      </c>
      <c r="S684" s="3" t="str">
        <f t="shared" si="98"/>
        <v>viernes</v>
      </c>
      <c r="T684" t="str">
        <f t="shared" si="99"/>
        <v>03:56</v>
      </c>
      <c r="U684" t="str">
        <f t="shared" si="100"/>
        <v>06:22</v>
      </c>
      <c r="V684" s="4">
        <f>W684+X684</f>
        <v>0.11180555555555556</v>
      </c>
      <c r="W684" s="4">
        <v>0.10138888888888889</v>
      </c>
      <c r="X684" s="4">
        <v>1.0416666666666666E-2</v>
      </c>
      <c r="Y684" s="4" t="b">
        <f t="shared" si="101"/>
        <v>1</v>
      </c>
      <c r="Z684">
        <v>82</v>
      </c>
      <c r="AA684" s="4">
        <f t="shared" si="103"/>
        <v>5.6944444444444443E-2</v>
      </c>
      <c r="AB684" s="4">
        <f t="shared" si="104"/>
        <v>5.4861111111111117E-2</v>
      </c>
      <c r="AC684" t="str">
        <f t="shared" si="105"/>
        <v>COBRADO</v>
      </c>
      <c r="AD684" s="2">
        <f t="shared" si="102"/>
        <v>204.42000000000002</v>
      </c>
    </row>
    <row r="685" spans="1:30" x14ac:dyDescent="0.3">
      <c r="A685">
        <v>10</v>
      </c>
      <c r="B685" t="s">
        <v>579</v>
      </c>
      <c r="C685">
        <v>6</v>
      </c>
      <c r="D685" s="1">
        <v>45023.145138888889</v>
      </c>
      <c r="E685" s="1">
        <v>45023.194444444445</v>
      </c>
      <c r="F685" t="s">
        <v>27</v>
      </c>
      <c r="G685" t="s">
        <v>29</v>
      </c>
      <c r="H685" t="s">
        <v>620</v>
      </c>
      <c r="I685" s="2">
        <v>48.15</v>
      </c>
      <c r="J685" t="s">
        <v>32</v>
      </c>
      <c r="K685">
        <v>684</v>
      </c>
      <c r="L685" t="s">
        <v>61</v>
      </c>
      <c r="M685" t="s">
        <v>93</v>
      </c>
      <c r="N685" t="s">
        <v>21</v>
      </c>
      <c r="O685" t="s">
        <v>59</v>
      </c>
      <c r="P685" t="s">
        <v>70</v>
      </c>
      <c r="Q685" s="2">
        <v>180</v>
      </c>
      <c r="R685" s="3">
        <v>45023</v>
      </c>
      <c r="S685" s="3" t="str">
        <f t="shared" si="98"/>
        <v>viernes</v>
      </c>
      <c r="T685" t="str">
        <f t="shared" si="99"/>
        <v>03:29</v>
      </c>
      <c r="U685" t="str">
        <f t="shared" si="100"/>
        <v>04:40</v>
      </c>
      <c r="V685" s="4">
        <f>W685+X685</f>
        <v>5.9722222222222211E-2</v>
      </c>
      <c r="W685" s="4">
        <v>4.9305555555555547E-2</v>
      </c>
      <c r="X685" s="4">
        <v>1.0416666666666666E-2</v>
      </c>
      <c r="Y685" s="4" t="b">
        <f t="shared" si="101"/>
        <v>1</v>
      </c>
      <c r="Z685">
        <v>110</v>
      </c>
      <c r="AA685" s="4">
        <f t="shared" si="103"/>
        <v>7.6388888888888895E-2</v>
      </c>
      <c r="AB685" s="4">
        <v>0</v>
      </c>
      <c r="AC685" t="str">
        <f t="shared" si="105"/>
        <v>NO COBRADO</v>
      </c>
      <c r="AD685" s="2">
        <f t="shared" si="102"/>
        <v>228.15</v>
      </c>
    </row>
    <row r="686" spans="1:30" x14ac:dyDescent="0.3">
      <c r="A686">
        <v>5</v>
      </c>
      <c r="B686" t="s">
        <v>226</v>
      </c>
      <c r="C686">
        <v>5</v>
      </c>
      <c r="D686" s="1">
        <v>45023.019444444442</v>
      </c>
      <c r="E686" s="1">
        <v>45023.071527777778</v>
      </c>
      <c r="F686" t="s">
        <v>18</v>
      </c>
      <c r="G686" t="s">
        <v>10</v>
      </c>
      <c r="H686" t="s">
        <v>621</v>
      </c>
      <c r="I686" s="2">
        <v>19.89</v>
      </c>
      <c r="J686" t="s">
        <v>19</v>
      </c>
      <c r="K686">
        <v>685</v>
      </c>
      <c r="L686" t="s">
        <v>622</v>
      </c>
      <c r="M686" t="s">
        <v>128</v>
      </c>
      <c r="Q686" s="2">
        <v>54</v>
      </c>
      <c r="R686" s="3">
        <v>45023</v>
      </c>
      <c r="S686" s="3" t="str">
        <f t="shared" si="98"/>
        <v>viernes</v>
      </c>
      <c r="T686" t="str">
        <f t="shared" si="99"/>
        <v>00:28</v>
      </c>
      <c r="U686" t="str">
        <f t="shared" si="100"/>
        <v>01:43</v>
      </c>
      <c r="V686" s="4">
        <v>5.2083333333333329E-2</v>
      </c>
      <c r="W686" s="4">
        <f>U686-T686</f>
        <v>5.2083333333333329E-2</v>
      </c>
      <c r="X686" s="4"/>
      <c r="Y686" s="4" t="b">
        <f t="shared" si="101"/>
        <v>0</v>
      </c>
      <c r="Z686">
        <v>17</v>
      </c>
      <c r="AA686" s="4">
        <f t="shared" si="103"/>
        <v>1.1805555555555555E-2</v>
      </c>
      <c r="AB686" s="4">
        <f t="shared" si="104"/>
        <v>4.0277777777777773E-2</v>
      </c>
      <c r="AC686" t="str">
        <f t="shared" si="105"/>
        <v>COBRADO</v>
      </c>
      <c r="AD686" s="2">
        <f t="shared" si="102"/>
        <v>73.89</v>
      </c>
    </row>
    <row r="687" spans="1:30" x14ac:dyDescent="0.3">
      <c r="A687">
        <v>10</v>
      </c>
      <c r="B687" t="s">
        <v>530</v>
      </c>
      <c r="C687">
        <v>6</v>
      </c>
      <c r="D687" s="1">
        <v>45023.05</v>
      </c>
      <c r="E687" s="1">
        <v>45023.152083333334</v>
      </c>
      <c r="F687" t="s">
        <v>13</v>
      </c>
      <c r="G687" t="s">
        <v>10</v>
      </c>
      <c r="H687" t="s">
        <v>15</v>
      </c>
      <c r="I687" s="2">
        <v>15.83</v>
      </c>
      <c r="J687" t="s">
        <v>11</v>
      </c>
      <c r="K687">
        <v>686</v>
      </c>
      <c r="L687" t="s">
        <v>25</v>
      </c>
      <c r="M687" t="s">
        <v>138</v>
      </c>
      <c r="N687" t="s">
        <v>66</v>
      </c>
      <c r="Q687" s="2">
        <v>102</v>
      </c>
      <c r="R687" s="3">
        <v>45023</v>
      </c>
      <c r="S687" s="3" t="str">
        <f t="shared" si="98"/>
        <v>viernes</v>
      </c>
      <c r="T687" t="str">
        <f t="shared" si="99"/>
        <v>01:12</v>
      </c>
      <c r="U687" t="str">
        <f t="shared" si="100"/>
        <v>03:39</v>
      </c>
      <c r="V687" s="4">
        <v>0.10208333333333332</v>
      </c>
      <c r="W687" s="4">
        <f>U687-T687</f>
        <v>0.10208333333333332</v>
      </c>
      <c r="X687" s="4"/>
      <c r="Y687" s="4" t="b">
        <f t="shared" si="101"/>
        <v>0</v>
      </c>
      <c r="Z687">
        <v>58</v>
      </c>
      <c r="AA687" s="4">
        <f t="shared" si="103"/>
        <v>4.027777777777778E-2</v>
      </c>
      <c r="AB687" s="4">
        <f t="shared" si="104"/>
        <v>6.1805555555555537E-2</v>
      </c>
      <c r="AC687" t="str">
        <f t="shared" si="105"/>
        <v>COBRADO</v>
      </c>
      <c r="AD687" s="2">
        <f t="shared" si="102"/>
        <v>117.83</v>
      </c>
    </row>
    <row r="688" spans="1:30" x14ac:dyDescent="0.3">
      <c r="A688">
        <v>2</v>
      </c>
      <c r="B688" t="s">
        <v>476</v>
      </c>
      <c r="C688">
        <v>6</v>
      </c>
      <c r="D688" s="1">
        <v>45023.07916666667</v>
      </c>
      <c r="E688" s="1">
        <v>45023.23541666667</v>
      </c>
      <c r="F688" t="s">
        <v>27</v>
      </c>
      <c r="G688" t="s">
        <v>10</v>
      </c>
      <c r="H688" t="s">
        <v>15</v>
      </c>
      <c r="I688" s="2">
        <v>10.53</v>
      </c>
      <c r="J688" t="s">
        <v>19</v>
      </c>
      <c r="K688">
        <v>687</v>
      </c>
      <c r="L688" t="s">
        <v>622</v>
      </c>
      <c r="M688" t="s">
        <v>93</v>
      </c>
      <c r="Q688" s="2">
        <v>72</v>
      </c>
      <c r="R688" s="3">
        <v>45023</v>
      </c>
      <c r="S688" s="3" t="str">
        <f t="shared" si="98"/>
        <v>viernes</v>
      </c>
      <c r="T688" t="str">
        <f t="shared" si="99"/>
        <v>01:54</v>
      </c>
      <c r="U688" t="str">
        <f t="shared" si="100"/>
        <v>05:39</v>
      </c>
      <c r="V688" s="4">
        <v>0.15625</v>
      </c>
      <c r="W688" s="4">
        <f>U688-T688</f>
        <v>0.15625</v>
      </c>
      <c r="X688" s="4"/>
      <c r="Y688" s="4" t="b">
        <f t="shared" si="101"/>
        <v>0</v>
      </c>
      <c r="Z688">
        <v>29</v>
      </c>
      <c r="AA688" s="4">
        <f t="shared" si="103"/>
        <v>2.013888888888889E-2</v>
      </c>
      <c r="AB688" s="4">
        <f t="shared" si="104"/>
        <v>0.1361111111111111</v>
      </c>
      <c r="AC688" t="str">
        <f t="shared" si="105"/>
        <v>COBRADO</v>
      </c>
      <c r="AD688" s="2">
        <f t="shared" si="102"/>
        <v>82.53</v>
      </c>
    </row>
    <row r="689" spans="1:30" x14ac:dyDescent="0.3">
      <c r="A689">
        <v>3</v>
      </c>
      <c r="B689" t="s">
        <v>580</v>
      </c>
      <c r="C689">
        <v>1</v>
      </c>
      <c r="D689" s="1">
        <v>45023.143055555556</v>
      </c>
      <c r="E689" s="1">
        <v>45023.210416666669</v>
      </c>
      <c r="F689" t="s">
        <v>13</v>
      </c>
      <c r="G689" t="s">
        <v>10</v>
      </c>
      <c r="H689" t="s">
        <v>620</v>
      </c>
      <c r="I689" s="2">
        <v>48.7</v>
      </c>
      <c r="J689" t="s">
        <v>32</v>
      </c>
      <c r="K689">
        <v>688</v>
      </c>
      <c r="L689" t="s">
        <v>78</v>
      </c>
      <c r="M689" t="s">
        <v>46</v>
      </c>
      <c r="Q689" s="2">
        <v>29</v>
      </c>
      <c r="R689" s="3">
        <v>45023</v>
      </c>
      <c r="S689" s="3" t="str">
        <f t="shared" si="98"/>
        <v>viernes</v>
      </c>
      <c r="T689" t="str">
        <f t="shared" si="99"/>
        <v>03:26</v>
      </c>
      <c r="U689" t="str">
        <f t="shared" si="100"/>
        <v>05:03</v>
      </c>
      <c r="V689" s="4">
        <f>W689+X689</f>
        <v>7.7777777777777793E-2</v>
      </c>
      <c r="W689" s="4">
        <v>6.7361111111111122E-2</v>
      </c>
      <c r="X689" s="4">
        <v>1.0416666666666666E-2</v>
      </c>
      <c r="Y689" s="4" t="b">
        <f t="shared" si="101"/>
        <v>1</v>
      </c>
      <c r="Z689">
        <v>14</v>
      </c>
      <c r="AA689" s="4">
        <f t="shared" si="103"/>
        <v>9.7222222222222224E-3</v>
      </c>
      <c r="AB689" s="4">
        <f t="shared" si="104"/>
        <v>6.8055555555555564E-2</v>
      </c>
      <c r="AC689" t="str">
        <f t="shared" si="105"/>
        <v>COBRADO</v>
      </c>
      <c r="AD689" s="2">
        <f t="shared" si="102"/>
        <v>77.7</v>
      </c>
    </row>
    <row r="690" spans="1:30" x14ac:dyDescent="0.3">
      <c r="A690">
        <v>14</v>
      </c>
      <c r="B690" t="s">
        <v>581</v>
      </c>
      <c r="C690">
        <v>1</v>
      </c>
      <c r="D690" s="1">
        <v>45023.025000000001</v>
      </c>
      <c r="E690" s="1">
        <v>45023.098611111112</v>
      </c>
      <c r="F690" t="s">
        <v>13</v>
      </c>
      <c r="G690" t="s">
        <v>10</v>
      </c>
      <c r="H690" t="s">
        <v>620</v>
      </c>
      <c r="I690" s="2">
        <v>10.25</v>
      </c>
      <c r="J690" t="s">
        <v>32</v>
      </c>
      <c r="K690">
        <v>689</v>
      </c>
      <c r="L690" t="s">
        <v>25</v>
      </c>
      <c r="M690" t="s">
        <v>222</v>
      </c>
      <c r="N690" t="s">
        <v>64</v>
      </c>
      <c r="O690" t="s">
        <v>51</v>
      </c>
      <c r="Q690" s="2">
        <v>165</v>
      </c>
      <c r="R690" s="3">
        <v>45023</v>
      </c>
      <c r="S690" s="3" t="str">
        <f t="shared" si="98"/>
        <v>viernes</v>
      </c>
      <c r="T690" t="str">
        <f t="shared" si="99"/>
        <v>00:36</v>
      </c>
      <c r="U690" t="str">
        <f t="shared" si="100"/>
        <v>02:22</v>
      </c>
      <c r="V690" s="4">
        <f>W690+X690</f>
        <v>8.4027777777777771E-2</v>
      </c>
      <c r="W690" s="4">
        <v>7.3611111111111099E-2</v>
      </c>
      <c r="X690" s="4">
        <v>1.0416666666666666E-2</v>
      </c>
      <c r="Y690" s="4" t="b">
        <f t="shared" si="101"/>
        <v>1</v>
      </c>
      <c r="Z690">
        <v>29</v>
      </c>
      <c r="AA690" s="4">
        <f t="shared" si="103"/>
        <v>2.013888888888889E-2</v>
      </c>
      <c r="AB690" s="4">
        <f t="shared" si="104"/>
        <v>6.3888888888888884E-2</v>
      </c>
      <c r="AC690" t="str">
        <f t="shared" si="105"/>
        <v>COBRADO</v>
      </c>
      <c r="AD690" s="2">
        <f t="shared" si="102"/>
        <v>175.25</v>
      </c>
    </row>
    <row r="691" spans="1:30" x14ac:dyDescent="0.3">
      <c r="A691">
        <v>15</v>
      </c>
      <c r="B691" t="s">
        <v>494</v>
      </c>
      <c r="C691">
        <v>4</v>
      </c>
      <c r="D691" s="1">
        <v>45023.113194444442</v>
      </c>
      <c r="E691" s="1">
        <v>45023.238194444442</v>
      </c>
      <c r="F691" t="s">
        <v>24</v>
      </c>
      <c r="G691" t="s">
        <v>29</v>
      </c>
      <c r="H691" t="s">
        <v>621</v>
      </c>
      <c r="I691" s="2">
        <v>37.22</v>
      </c>
      <c r="J691" t="s">
        <v>11</v>
      </c>
      <c r="K691">
        <v>690</v>
      </c>
      <c r="L691" t="s">
        <v>622</v>
      </c>
      <c r="M691" t="s">
        <v>62</v>
      </c>
      <c r="N691" t="s">
        <v>21</v>
      </c>
      <c r="O691" t="s">
        <v>35</v>
      </c>
      <c r="P691" t="s">
        <v>48</v>
      </c>
      <c r="Q691" s="2">
        <v>191</v>
      </c>
      <c r="R691" s="3">
        <v>45023</v>
      </c>
      <c r="S691" s="3" t="str">
        <f t="shared" si="98"/>
        <v>viernes</v>
      </c>
      <c r="T691" t="str">
        <f t="shared" si="99"/>
        <v>02:43</v>
      </c>
      <c r="U691" t="str">
        <f t="shared" si="100"/>
        <v>05:43</v>
      </c>
      <c r="V691" s="4">
        <v>0.12499999999999999</v>
      </c>
      <c r="W691" s="4">
        <f>U691-T691</f>
        <v>0.12499999999999999</v>
      </c>
      <c r="X691" s="4"/>
      <c r="Y691" s="4" t="b">
        <f t="shared" si="101"/>
        <v>0</v>
      </c>
      <c r="Z691">
        <v>143</v>
      </c>
      <c r="AA691" s="4">
        <f t="shared" si="103"/>
        <v>9.930555555555555E-2</v>
      </c>
      <c r="AB691" s="4">
        <f t="shared" si="104"/>
        <v>2.5694444444444436E-2</v>
      </c>
      <c r="AC691" t="str">
        <f t="shared" si="105"/>
        <v>COBRADO</v>
      </c>
      <c r="AD691" s="2">
        <f t="shared" si="102"/>
        <v>228.22</v>
      </c>
    </row>
    <row r="692" spans="1:30" x14ac:dyDescent="0.3">
      <c r="A692">
        <v>19</v>
      </c>
      <c r="B692" t="s">
        <v>83</v>
      </c>
      <c r="C692">
        <v>4</v>
      </c>
      <c r="D692" s="1">
        <v>45023.071527777778</v>
      </c>
      <c r="E692" s="1">
        <v>45023.220138888886</v>
      </c>
      <c r="F692" t="s">
        <v>9</v>
      </c>
      <c r="G692" t="s">
        <v>29</v>
      </c>
      <c r="H692" t="s">
        <v>621</v>
      </c>
      <c r="I692" s="2">
        <v>13.9</v>
      </c>
      <c r="J692" t="s">
        <v>32</v>
      </c>
      <c r="K692">
        <v>691</v>
      </c>
      <c r="L692" t="s">
        <v>16</v>
      </c>
      <c r="M692" t="s">
        <v>225</v>
      </c>
      <c r="Q692" s="2">
        <v>66</v>
      </c>
      <c r="R692" s="3">
        <v>45023</v>
      </c>
      <c r="S692" s="3" t="str">
        <f t="shared" si="98"/>
        <v>viernes</v>
      </c>
      <c r="T692" t="str">
        <f t="shared" si="99"/>
        <v>01:43</v>
      </c>
      <c r="U692" t="str">
        <f t="shared" si="100"/>
        <v>05:17</v>
      </c>
      <c r="V692" s="4">
        <f>W692+X692</f>
        <v>0.15902777777777777</v>
      </c>
      <c r="W692" s="4">
        <v>0.14861111111111111</v>
      </c>
      <c r="X692" s="4">
        <v>1.0416666666666666E-2</v>
      </c>
      <c r="Y692" s="4" t="b">
        <f t="shared" si="101"/>
        <v>1</v>
      </c>
      <c r="Z692">
        <v>34</v>
      </c>
      <c r="AA692" s="4">
        <f t="shared" si="103"/>
        <v>2.361111111111111E-2</v>
      </c>
      <c r="AB692" s="4">
        <f t="shared" si="104"/>
        <v>0.13541666666666666</v>
      </c>
      <c r="AC692" t="str">
        <f t="shared" si="105"/>
        <v>COBRADO</v>
      </c>
      <c r="AD692" s="2">
        <f t="shared" si="102"/>
        <v>79.900000000000006</v>
      </c>
    </row>
    <row r="693" spans="1:30" x14ac:dyDescent="0.3">
      <c r="A693">
        <v>9</v>
      </c>
      <c r="B693" t="s">
        <v>245</v>
      </c>
      <c r="C693">
        <v>2</v>
      </c>
      <c r="D693" s="1">
        <v>45023.036805555559</v>
      </c>
      <c r="E693" s="1">
        <v>45023.18472222222</v>
      </c>
      <c r="F693" t="s">
        <v>13</v>
      </c>
      <c r="G693" t="s">
        <v>29</v>
      </c>
      <c r="H693" t="s">
        <v>620</v>
      </c>
      <c r="I693" s="2">
        <v>25.92</v>
      </c>
      <c r="J693" t="s">
        <v>11</v>
      </c>
      <c r="K693">
        <v>692</v>
      </c>
      <c r="L693" t="s">
        <v>78</v>
      </c>
      <c r="M693" t="s">
        <v>30</v>
      </c>
      <c r="N693" t="s">
        <v>109</v>
      </c>
      <c r="O693" t="s">
        <v>56</v>
      </c>
      <c r="P693" t="s">
        <v>66</v>
      </c>
      <c r="Q693" s="2">
        <v>173</v>
      </c>
      <c r="R693" s="3">
        <v>45023</v>
      </c>
      <c r="S693" s="3" t="str">
        <f t="shared" si="98"/>
        <v>viernes</v>
      </c>
      <c r="T693" t="str">
        <f t="shared" si="99"/>
        <v>00:53</v>
      </c>
      <c r="U693" t="str">
        <f t="shared" si="100"/>
        <v>04:26</v>
      </c>
      <c r="V693" s="4">
        <v>0.14791666666666667</v>
      </c>
      <c r="W693" s="4">
        <f>U693-T693</f>
        <v>0.14791666666666667</v>
      </c>
      <c r="X693" s="4"/>
      <c r="Y693" s="4" t="b">
        <f t="shared" si="101"/>
        <v>0</v>
      </c>
      <c r="Z693">
        <v>100</v>
      </c>
      <c r="AA693" s="4">
        <f t="shared" si="103"/>
        <v>6.9444444444444448E-2</v>
      </c>
      <c r="AB693" s="4">
        <f t="shared" si="104"/>
        <v>7.8472222222222221E-2</v>
      </c>
      <c r="AC693" t="str">
        <f t="shared" si="105"/>
        <v>COBRADO</v>
      </c>
      <c r="AD693" s="2">
        <f t="shared" si="102"/>
        <v>198.92000000000002</v>
      </c>
    </row>
    <row r="694" spans="1:30" x14ac:dyDescent="0.3">
      <c r="A694">
        <v>15</v>
      </c>
      <c r="B694" t="s">
        <v>410</v>
      </c>
      <c r="C694">
        <v>4</v>
      </c>
      <c r="D694" s="1">
        <v>45023.155555555553</v>
      </c>
      <c r="E694" s="1">
        <v>45023.313194444447</v>
      </c>
      <c r="F694" t="s">
        <v>9</v>
      </c>
      <c r="G694" t="s">
        <v>10</v>
      </c>
      <c r="H694" t="s">
        <v>620</v>
      </c>
      <c r="I694" s="2">
        <v>28.31</v>
      </c>
      <c r="J694" t="s">
        <v>19</v>
      </c>
      <c r="K694">
        <v>693</v>
      </c>
      <c r="L694" t="s">
        <v>55</v>
      </c>
      <c r="M694" t="s">
        <v>93</v>
      </c>
      <c r="N694" t="s">
        <v>51</v>
      </c>
      <c r="Q694" s="2">
        <v>78</v>
      </c>
      <c r="R694" s="3">
        <v>45023</v>
      </c>
      <c r="S694" s="3" t="str">
        <f t="shared" si="98"/>
        <v>viernes</v>
      </c>
      <c r="T694" t="str">
        <f t="shared" si="99"/>
        <v>03:44</v>
      </c>
      <c r="U694" t="str">
        <f t="shared" si="100"/>
        <v>07:31</v>
      </c>
      <c r="V694" s="4">
        <v>0.15763888888888888</v>
      </c>
      <c r="W694" s="4">
        <f>U694-T694</f>
        <v>0.15763888888888888</v>
      </c>
      <c r="X694" s="4"/>
      <c r="Y694" s="4" t="b">
        <f t="shared" si="101"/>
        <v>0</v>
      </c>
      <c r="Z694">
        <v>44</v>
      </c>
      <c r="AA694" s="4">
        <f t="shared" si="103"/>
        <v>3.0555555555555555E-2</v>
      </c>
      <c r="AB694" s="4">
        <f t="shared" si="104"/>
        <v>0.12708333333333333</v>
      </c>
      <c r="AC694" t="str">
        <f t="shared" si="105"/>
        <v>COBRADO</v>
      </c>
      <c r="AD694" s="2">
        <f t="shared" si="102"/>
        <v>106.31</v>
      </c>
    </row>
    <row r="695" spans="1:30" x14ac:dyDescent="0.3">
      <c r="A695">
        <v>5</v>
      </c>
      <c r="B695" t="s">
        <v>68</v>
      </c>
      <c r="C695">
        <v>4</v>
      </c>
      <c r="D695" s="1">
        <v>45023.07708333333</v>
      </c>
      <c r="E695" s="1">
        <v>45023.217361111114</v>
      </c>
      <c r="F695" t="s">
        <v>18</v>
      </c>
      <c r="G695" t="s">
        <v>10</v>
      </c>
      <c r="H695" t="s">
        <v>620</v>
      </c>
      <c r="I695" s="2">
        <v>23.66</v>
      </c>
      <c r="J695" t="s">
        <v>19</v>
      </c>
      <c r="K695">
        <v>694</v>
      </c>
      <c r="L695" t="s">
        <v>33</v>
      </c>
      <c r="M695" t="s">
        <v>168</v>
      </c>
      <c r="N695" t="s">
        <v>56</v>
      </c>
      <c r="O695" t="s">
        <v>58</v>
      </c>
      <c r="P695" t="s">
        <v>51</v>
      </c>
      <c r="Q695" s="2">
        <v>157</v>
      </c>
      <c r="R695" s="3">
        <v>45023</v>
      </c>
      <c r="S695" s="3" t="str">
        <f t="shared" si="98"/>
        <v>viernes</v>
      </c>
      <c r="T695" t="str">
        <f t="shared" si="99"/>
        <v>01:51</v>
      </c>
      <c r="U695" t="str">
        <f t="shared" si="100"/>
        <v>05:13</v>
      </c>
      <c r="V695" s="4">
        <v>0.14027777777777778</v>
      </c>
      <c r="W695" s="4">
        <f>U695-T695</f>
        <v>0.14027777777777778</v>
      </c>
      <c r="X695" s="4"/>
      <c r="Y695" s="4" t="b">
        <f t="shared" si="101"/>
        <v>0</v>
      </c>
      <c r="Z695">
        <v>128</v>
      </c>
      <c r="AA695" s="4">
        <f t="shared" si="103"/>
        <v>8.8888888888888892E-2</v>
      </c>
      <c r="AB695" s="4">
        <f t="shared" si="104"/>
        <v>5.1388888888888887E-2</v>
      </c>
      <c r="AC695" t="str">
        <f t="shared" si="105"/>
        <v>COBRADO</v>
      </c>
      <c r="AD695" s="2">
        <f t="shared" si="102"/>
        <v>180.66</v>
      </c>
    </row>
    <row r="696" spans="1:30" x14ac:dyDescent="0.3">
      <c r="A696">
        <v>9</v>
      </c>
      <c r="B696" t="s">
        <v>331</v>
      </c>
      <c r="C696">
        <v>1</v>
      </c>
      <c r="D696" s="1">
        <v>45023.084722222222</v>
      </c>
      <c r="E696" s="1">
        <v>45023.230555555558</v>
      </c>
      <c r="F696" t="s">
        <v>9</v>
      </c>
      <c r="G696" t="s">
        <v>10</v>
      </c>
      <c r="H696" t="s">
        <v>620</v>
      </c>
      <c r="I696" s="2">
        <v>18.23</v>
      </c>
      <c r="J696" t="s">
        <v>32</v>
      </c>
      <c r="K696">
        <v>695</v>
      </c>
      <c r="L696" t="s">
        <v>33</v>
      </c>
      <c r="M696" t="s">
        <v>53</v>
      </c>
      <c r="N696" t="s">
        <v>109</v>
      </c>
      <c r="Q696" s="2">
        <v>116</v>
      </c>
      <c r="R696" s="3">
        <v>45023</v>
      </c>
      <c r="S696" s="3" t="str">
        <f t="shared" si="98"/>
        <v>viernes</v>
      </c>
      <c r="T696" t="str">
        <f t="shared" si="99"/>
        <v>02:02</v>
      </c>
      <c r="U696" t="str">
        <f t="shared" si="100"/>
        <v>05:32</v>
      </c>
      <c r="V696" s="4">
        <f>W696+X696</f>
        <v>0.15625</v>
      </c>
      <c r="W696" s="4">
        <v>0.14583333333333334</v>
      </c>
      <c r="X696" s="4">
        <v>1.0416666666666666E-2</v>
      </c>
      <c r="Y696" s="4" t="b">
        <f t="shared" si="101"/>
        <v>1</v>
      </c>
      <c r="Z696">
        <v>37</v>
      </c>
      <c r="AA696" s="4">
        <f t="shared" si="103"/>
        <v>2.5694444444444443E-2</v>
      </c>
      <c r="AB696" s="4">
        <f t="shared" si="104"/>
        <v>0.13055555555555556</v>
      </c>
      <c r="AC696" t="str">
        <f t="shared" si="105"/>
        <v>COBRADO</v>
      </c>
      <c r="AD696" s="2">
        <f t="shared" si="102"/>
        <v>134.22999999999999</v>
      </c>
    </row>
    <row r="697" spans="1:30" x14ac:dyDescent="0.3">
      <c r="A697">
        <v>2</v>
      </c>
      <c r="B697" t="s">
        <v>228</v>
      </c>
      <c r="C697">
        <v>6</v>
      </c>
      <c r="D697" s="1">
        <v>45023.094444444447</v>
      </c>
      <c r="E697" s="1">
        <v>45023.257638888892</v>
      </c>
      <c r="F697" t="s">
        <v>13</v>
      </c>
      <c r="G697" t="s">
        <v>29</v>
      </c>
      <c r="H697" t="s">
        <v>620</v>
      </c>
      <c r="I697" s="2">
        <v>18.760000000000002</v>
      </c>
      <c r="J697" t="s">
        <v>32</v>
      </c>
      <c r="K697">
        <v>696</v>
      </c>
      <c r="L697" t="s">
        <v>623</v>
      </c>
      <c r="M697" t="s">
        <v>222</v>
      </c>
      <c r="Q697" s="2">
        <v>46</v>
      </c>
      <c r="R697" s="3">
        <v>45023</v>
      </c>
      <c r="S697" s="3" t="str">
        <f t="shared" si="98"/>
        <v>viernes</v>
      </c>
      <c r="T697" t="str">
        <f t="shared" si="99"/>
        <v>02:16</v>
      </c>
      <c r="U697" t="str">
        <f t="shared" si="100"/>
        <v>06:11</v>
      </c>
      <c r="V697" s="4">
        <f>W697+X697</f>
        <v>0.17361111111111108</v>
      </c>
      <c r="W697" s="4">
        <v>0.16319444444444442</v>
      </c>
      <c r="X697" s="4">
        <v>1.0416666666666666E-2</v>
      </c>
      <c r="Y697" s="4" t="b">
        <f t="shared" si="101"/>
        <v>1</v>
      </c>
      <c r="Z697">
        <v>23</v>
      </c>
      <c r="AA697" s="4">
        <f t="shared" si="103"/>
        <v>1.5972222222222221E-2</v>
      </c>
      <c r="AB697" s="4">
        <f t="shared" si="104"/>
        <v>0.15763888888888886</v>
      </c>
      <c r="AC697" t="str">
        <f t="shared" si="105"/>
        <v>COBRADO</v>
      </c>
      <c r="AD697" s="2">
        <f t="shared" si="102"/>
        <v>64.760000000000005</v>
      </c>
    </row>
    <row r="698" spans="1:30" x14ac:dyDescent="0.3">
      <c r="A698">
        <v>4</v>
      </c>
      <c r="B698" t="s">
        <v>582</v>
      </c>
      <c r="C698">
        <v>1</v>
      </c>
      <c r="D698" s="1">
        <v>45023.158333333333</v>
      </c>
      <c r="E698" s="1">
        <v>45023.279166666667</v>
      </c>
      <c r="F698" t="s">
        <v>18</v>
      </c>
      <c r="G698" t="s">
        <v>10</v>
      </c>
      <c r="H698" t="s">
        <v>620</v>
      </c>
      <c r="I698" s="2">
        <v>34.35</v>
      </c>
      <c r="J698" t="s">
        <v>11</v>
      </c>
      <c r="K698">
        <v>697</v>
      </c>
      <c r="L698" t="s">
        <v>41</v>
      </c>
      <c r="M698" t="s">
        <v>222</v>
      </c>
      <c r="N698" t="s">
        <v>48</v>
      </c>
      <c r="O698" t="s">
        <v>109</v>
      </c>
      <c r="P698" t="s">
        <v>84</v>
      </c>
      <c r="Q698" s="2">
        <v>199</v>
      </c>
      <c r="R698" s="3">
        <v>45023</v>
      </c>
      <c r="S698" s="3" t="str">
        <f t="shared" si="98"/>
        <v>viernes</v>
      </c>
      <c r="T698" t="str">
        <f t="shared" si="99"/>
        <v>03:48</v>
      </c>
      <c r="U698" t="str">
        <f t="shared" si="100"/>
        <v>06:42</v>
      </c>
      <c r="V698" s="4">
        <v>0.12083333333333335</v>
      </c>
      <c r="W698" s="4">
        <f t="shared" ref="W698:W703" si="106">U698-T698</f>
        <v>0.12083333333333335</v>
      </c>
      <c r="X698" s="4"/>
      <c r="Y698" s="4" t="b">
        <f t="shared" si="101"/>
        <v>0</v>
      </c>
      <c r="Z698">
        <v>107</v>
      </c>
      <c r="AA698" s="4">
        <f t="shared" si="103"/>
        <v>7.4305555555555555E-2</v>
      </c>
      <c r="AB698" s="4">
        <f t="shared" si="104"/>
        <v>4.6527777777777793E-2</v>
      </c>
      <c r="AC698" t="str">
        <f t="shared" si="105"/>
        <v>COBRADO</v>
      </c>
      <c r="AD698" s="2">
        <f t="shared" si="102"/>
        <v>233.35</v>
      </c>
    </row>
    <row r="699" spans="1:30" x14ac:dyDescent="0.3">
      <c r="A699">
        <v>19</v>
      </c>
      <c r="B699" t="s">
        <v>213</v>
      </c>
      <c r="C699">
        <v>4</v>
      </c>
      <c r="D699" s="1">
        <v>45023.104166666664</v>
      </c>
      <c r="E699" s="1">
        <v>45023.267361111109</v>
      </c>
      <c r="F699" t="s">
        <v>13</v>
      </c>
      <c r="G699" t="s">
        <v>29</v>
      </c>
      <c r="H699" t="s">
        <v>620</v>
      </c>
      <c r="I699" s="2">
        <v>39.89</v>
      </c>
      <c r="J699" t="s">
        <v>19</v>
      </c>
      <c r="K699">
        <v>698</v>
      </c>
      <c r="L699" t="s">
        <v>37</v>
      </c>
      <c r="M699" t="s">
        <v>128</v>
      </c>
      <c r="N699" t="s">
        <v>59</v>
      </c>
      <c r="O699" t="s">
        <v>49</v>
      </c>
      <c r="P699" t="s">
        <v>51</v>
      </c>
      <c r="Q699" s="2">
        <v>185</v>
      </c>
      <c r="R699" s="3">
        <v>45023</v>
      </c>
      <c r="S699" s="3" t="str">
        <f t="shared" si="98"/>
        <v>viernes</v>
      </c>
      <c r="T699" t="str">
        <f t="shared" si="99"/>
        <v>02:30</v>
      </c>
      <c r="U699" t="str">
        <f t="shared" si="100"/>
        <v>06:25</v>
      </c>
      <c r="V699" s="4">
        <v>0.16319444444444442</v>
      </c>
      <c r="W699" s="4">
        <f t="shared" si="106"/>
        <v>0.16319444444444442</v>
      </c>
      <c r="X699" s="4"/>
      <c r="Y699" s="4" t="b">
        <f t="shared" si="101"/>
        <v>0</v>
      </c>
      <c r="Z699">
        <v>101</v>
      </c>
      <c r="AA699" s="4">
        <f t="shared" si="103"/>
        <v>7.013888888888889E-2</v>
      </c>
      <c r="AB699" s="4">
        <f t="shared" si="104"/>
        <v>9.305555555555553E-2</v>
      </c>
      <c r="AC699" t="str">
        <f t="shared" si="105"/>
        <v>COBRADO</v>
      </c>
      <c r="AD699" s="2">
        <f t="shared" si="102"/>
        <v>224.89</v>
      </c>
    </row>
    <row r="700" spans="1:30" x14ac:dyDescent="0.3">
      <c r="A700">
        <v>8</v>
      </c>
      <c r="B700" t="s">
        <v>442</v>
      </c>
      <c r="C700">
        <v>6</v>
      </c>
      <c r="D700" s="1">
        <v>45023.065972222219</v>
      </c>
      <c r="E700" s="1">
        <v>45023.12222222222</v>
      </c>
      <c r="F700" t="s">
        <v>18</v>
      </c>
      <c r="G700" t="s">
        <v>10</v>
      </c>
      <c r="H700" t="s">
        <v>620</v>
      </c>
      <c r="I700" s="2">
        <v>38.44</v>
      </c>
      <c r="J700" t="s">
        <v>11</v>
      </c>
      <c r="K700">
        <v>699</v>
      </c>
      <c r="L700" t="s">
        <v>622</v>
      </c>
      <c r="M700" t="s">
        <v>46</v>
      </c>
      <c r="Q700" s="2">
        <v>58</v>
      </c>
      <c r="R700" s="3">
        <v>45023</v>
      </c>
      <c r="S700" s="3" t="str">
        <f t="shared" si="98"/>
        <v>viernes</v>
      </c>
      <c r="T700" t="str">
        <f t="shared" si="99"/>
        <v>01:35</v>
      </c>
      <c r="U700" t="str">
        <f t="shared" si="100"/>
        <v>02:56</v>
      </c>
      <c r="V700" s="4">
        <v>5.6249999999999994E-2</v>
      </c>
      <c r="W700" s="4">
        <f t="shared" si="106"/>
        <v>5.6249999999999994E-2</v>
      </c>
      <c r="X700" s="4"/>
      <c r="Y700" s="4" t="b">
        <f t="shared" si="101"/>
        <v>0</v>
      </c>
      <c r="Z700">
        <v>11</v>
      </c>
      <c r="AA700" s="4">
        <f t="shared" si="103"/>
        <v>7.6388888888888886E-3</v>
      </c>
      <c r="AB700" s="4">
        <f t="shared" si="104"/>
        <v>4.8611111111111105E-2</v>
      </c>
      <c r="AC700" t="str">
        <f t="shared" si="105"/>
        <v>COBRADO</v>
      </c>
      <c r="AD700" s="2">
        <f t="shared" si="102"/>
        <v>96.44</v>
      </c>
    </row>
    <row r="701" spans="1:30" x14ac:dyDescent="0.3">
      <c r="A701">
        <v>8</v>
      </c>
      <c r="B701" t="s">
        <v>583</v>
      </c>
      <c r="C701">
        <v>2</v>
      </c>
      <c r="D701" s="1">
        <v>45023.015972222223</v>
      </c>
      <c r="E701" s="1">
        <v>45023.118055555555</v>
      </c>
      <c r="F701" t="s">
        <v>18</v>
      </c>
      <c r="G701" t="s">
        <v>10</v>
      </c>
      <c r="H701" t="s">
        <v>620</v>
      </c>
      <c r="I701" s="2">
        <v>21.66</v>
      </c>
      <c r="J701" t="s">
        <v>11</v>
      </c>
      <c r="K701">
        <v>700</v>
      </c>
      <c r="L701" t="s">
        <v>78</v>
      </c>
      <c r="M701" t="s">
        <v>74</v>
      </c>
      <c r="N701" t="s">
        <v>59</v>
      </c>
      <c r="O701" t="s">
        <v>84</v>
      </c>
      <c r="Q701" s="2">
        <v>234</v>
      </c>
      <c r="R701" s="3">
        <v>45023</v>
      </c>
      <c r="S701" s="3" t="str">
        <f t="shared" si="98"/>
        <v>viernes</v>
      </c>
      <c r="T701" t="str">
        <f t="shared" si="99"/>
        <v>00:23</v>
      </c>
      <c r="U701" t="str">
        <f t="shared" si="100"/>
        <v>02:50</v>
      </c>
      <c r="V701" s="4">
        <v>0.10208333333333333</v>
      </c>
      <c r="W701" s="4">
        <f t="shared" si="106"/>
        <v>0.10208333333333333</v>
      </c>
      <c r="X701" s="4"/>
      <c r="Y701" s="4" t="b">
        <f t="shared" si="101"/>
        <v>0</v>
      </c>
      <c r="Z701">
        <v>86</v>
      </c>
      <c r="AA701" s="4">
        <f t="shared" si="103"/>
        <v>5.9722222222222225E-2</v>
      </c>
      <c r="AB701" s="4">
        <f t="shared" si="104"/>
        <v>4.2361111111111106E-2</v>
      </c>
      <c r="AC701" t="str">
        <f t="shared" si="105"/>
        <v>COBRADO</v>
      </c>
      <c r="AD701" s="2">
        <f t="shared" si="102"/>
        <v>255.66</v>
      </c>
    </row>
    <row r="702" spans="1:30" x14ac:dyDescent="0.3">
      <c r="A702">
        <v>19</v>
      </c>
      <c r="B702" t="s">
        <v>584</v>
      </c>
      <c r="C702">
        <v>5</v>
      </c>
      <c r="D702" s="1">
        <v>45023.138888888891</v>
      </c>
      <c r="E702" s="1">
        <v>45023.239583333336</v>
      </c>
      <c r="F702" t="s">
        <v>27</v>
      </c>
      <c r="G702" t="s">
        <v>10</v>
      </c>
      <c r="H702" t="s">
        <v>620</v>
      </c>
      <c r="I702" s="2">
        <v>39.83</v>
      </c>
      <c r="J702" t="s">
        <v>19</v>
      </c>
      <c r="K702">
        <v>701</v>
      </c>
      <c r="L702" t="s">
        <v>37</v>
      </c>
      <c r="M702" t="s">
        <v>283</v>
      </c>
      <c r="N702" t="s">
        <v>56</v>
      </c>
      <c r="Q702" s="2">
        <v>102</v>
      </c>
      <c r="R702" s="3">
        <v>45023</v>
      </c>
      <c r="S702" s="3" t="str">
        <f t="shared" si="98"/>
        <v>viernes</v>
      </c>
      <c r="T702" t="str">
        <f t="shared" si="99"/>
        <v>03:20</v>
      </c>
      <c r="U702" t="str">
        <f t="shared" si="100"/>
        <v>05:45</v>
      </c>
      <c r="V702" s="4">
        <v>0.10069444444444445</v>
      </c>
      <c r="W702" s="4">
        <f t="shared" si="106"/>
        <v>0.10069444444444445</v>
      </c>
      <c r="X702" s="4"/>
      <c r="Y702" s="4" t="b">
        <f t="shared" si="101"/>
        <v>0</v>
      </c>
      <c r="Z702">
        <v>97</v>
      </c>
      <c r="AA702" s="4">
        <f t="shared" si="103"/>
        <v>6.7361111111111108E-2</v>
      </c>
      <c r="AB702" s="4">
        <f t="shared" si="104"/>
        <v>3.333333333333334E-2</v>
      </c>
      <c r="AC702" t="str">
        <f t="shared" si="105"/>
        <v>COBRADO</v>
      </c>
      <c r="AD702" s="2">
        <f t="shared" si="102"/>
        <v>141.82999999999998</v>
      </c>
    </row>
    <row r="703" spans="1:30" x14ac:dyDescent="0.3">
      <c r="A703">
        <v>13</v>
      </c>
      <c r="B703" t="s">
        <v>585</v>
      </c>
      <c r="C703">
        <v>2</v>
      </c>
      <c r="D703" s="1">
        <v>45023.104166666664</v>
      </c>
      <c r="E703" s="1">
        <v>45023.21875</v>
      </c>
      <c r="F703" t="s">
        <v>9</v>
      </c>
      <c r="G703" t="s">
        <v>29</v>
      </c>
      <c r="H703" t="s">
        <v>620</v>
      </c>
      <c r="I703" s="2">
        <v>47.07</v>
      </c>
      <c r="J703" t="s">
        <v>19</v>
      </c>
      <c r="K703">
        <v>702</v>
      </c>
      <c r="L703" t="s">
        <v>20</v>
      </c>
      <c r="M703" t="s">
        <v>99</v>
      </c>
      <c r="N703" t="s">
        <v>51</v>
      </c>
      <c r="O703" t="s">
        <v>84</v>
      </c>
      <c r="P703" t="s">
        <v>35</v>
      </c>
      <c r="Q703" s="2">
        <v>195</v>
      </c>
      <c r="R703" s="3">
        <v>45023</v>
      </c>
      <c r="S703" s="3" t="str">
        <f t="shared" si="98"/>
        <v>viernes</v>
      </c>
      <c r="T703" t="str">
        <f t="shared" si="99"/>
        <v>02:30</v>
      </c>
      <c r="U703" t="str">
        <f t="shared" si="100"/>
        <v>05:15</v>
      </c>
      <c r="V703" s="4">
        <v>0.11458333333333333</v>
      </c>
      <c r="W703" s="4">
        <f t="shared" si="106"/>
        <v>0.11458333333333333</v>
      </c>
      <c r="X703" s="4"/>
      <c r="Y703" s="4" t="b">
        <f t="shared" si="101"/>
        <v>0</v>
      </c>
      <c r="Z703">
        <v>155</v>
      </c>
      <c r="AA703" s="4">
        <f t="shared" si="103"/>
        <v>0.1076388888888889</v>
      </c>
      <c r="AB703" s="4">
        <f t="shared" si="104"/>
        <v>6.9444444444444337E-3</v>
      </c>
      <c r="AC703" t="str">
        <f t="shared" si="105"/>
        <v>COBRADO</v>
      </c>
      <c r="AD703" s="2">
        <f t="shared" si="102"/>
        <v>242.07</v>
      </c>
    </row>
    <row r="704" spans="1:30" x14ac:dyDescent="0.3">
      <c r="A704">
        <v>9</v>
      </c>
      <c r="B704" t="s">
        <v>586</v>
      </c>
      <c r="C704">
        <v>5</v>
      </c>
      <c r="D704" s="1">
        <v>45023.011805555558</v>
      </c>
      <c r="E704" s="1">
        <v>45023.09652777778</v>
      </c>
      <c r="F704" t="s">
        <v>13</v>
      </c>
      <c r="G704" t="s">
        <v>10</v>
      </c>
      <c r="H704" t="s">
        <v>620</v>
      </c>
      <c r="I704" s="2">
        <v>22.24</v>
      </c>
      <c r="J704" t="s">
        <v>32</v>
      </c>
      <c r="K704">
        <v>703</v>
      </c>
      <c r="L704" t="s">
        <v>33</v>
      </c>
      <c r="M704" t="s">
        <v>90</v>
      </c>
      <c r="Q704" s="2">
        <v>63</v>
      </c>
      <c r="R704" s="3">
        <v>45023</v>
      </c>
      <c r="S704" s="3" t="str">
        <f t="shared" si="98"/>
        <v>viernes</v>
      </c>
      <c r="T704" t="str">
        <f t="shared" si="99"/>
        <v>00:17</v>
      </c>
      <c r="U704" t="str">
        <f t="shared" si="100"/>
        <v>02:19</v>
      </c>
      <c r="V704" s="4">
        <f>W704+X704</f>
        <v>9.5138888888888898E-2</v>
      </c>
      <c r="W704" s="4">
        <v>8.4722222222222227E-2</v>
      </c>
      <c r="X704" s="4">
        <v>1.0416666666666666E-2</v>
      </c>
      <c r="Y704" s="4" t="b">
        <f t="shared" si="101"/>
        <v>1</v>
      </c>
      <c r="Z704">
        <v>29</v>
      </c>
      <c r="AA704" s="4">
        <f t="shared" si="103"/>
        <v>2.013888888888889E-2</v>
      </c>
      <c r="AB704" s="4">
        <f t="shared" si="104"/>
        <v>7.5000000000000011E-2</v>
      </c>
      <c r="AC704" t="str">
        <f t="shared" si="105"/>
        <v>COBRADO</v>
      </c>
      <c r="AD704" s="2">
        <f t="shared" si="102"/>
        <v>85.24</v>
      </c>
    </row>
    <row r="705" spans="1:30" x14ac:dyDescent="0.3">
      <c r="A705">
        <v>13</v>
      </c>
      <c r="B705" t="s">
        <v>587</v>
      </c>
      <c r="C705">
        <v>6</v>
      </c>
      <c r="D705" s="1">
        <v>45023.069444444445</v>
      </c>
      <c r="E705" s="1">
        <v>45023.186805555553</v>
      </c>
      <c r="F705" t="s">
        <v>18</v>
      </c>
      <c r="G705" t="s">
        <v>29</v>
      </c>
      <c r="H705" t="s">
        <v>620</v>
      </c>
      <c r="I705" s="2">
        <v>33.29</v>
      </c>
      <c r="J705" t="s">
        <v>11</v>
      </c>
      <c r="K705">
        <v>704</v>
      </c>
      <c r="L705" t="s">
        <v>37</v>
      </c>
      <c r="M705" t="s">
        <v>99</v>
      </c>
      <c r="Q705" s="2">
        <v>18</v>
      </c>
      <c r="R705" s="3">
        <v>45023</v>
      </c>
      <c r="S705" s="3" t="str">
        <f t="shared" si="98"/>
        <v>viernes</v>
      </c>
      <c r="T705" t="str">
        <f t="shared" si="99"/>
        <v>01:40</v>
      </c>
      <c r="U705" t="str">
        <f t="shared" si="100"/>
        <v>04:29</v>
      </c>
      <c r="V705" s="4">
        <v>0.11736111111111111</v>
      </c>
      <c r="W705" s="4">
        <f>U705-T705</f>
        <v>0.11736111111111111</v>
      </c>
      <c r="X705" s="4"/>
      <c r="Y705" s="4" t="b">
        <f t="shared" si="101"/>
        <v>0</v>
      </c>
      <c r="Z705">
        <v>38</v>
      </c>
      <c r="AA705" s="4">
        <f t="shared" si="103"/>
        <v>2.6388888888888889E-2</v>
      </c>
      <c r="AB705" s="4">
        <f t="shared" si="104"/>
        <v>9.0972222222222218E-2</v>
      </c>
      <c r="AC705" t="str">
        <f t="shared" si="105"/>
        <v>COBRADO</v>
      </c>
      <c r="AD705" s="2">
        <f t="shared" si="102"/>
        <v>51.29</v>
      </c>
    </row>
    <row r="706" spans="1:30" x14ac:dyDescent="0.3">
      <c r="A706">
        <v>12</v>
      </c>
      <c r="B706" t="s">
        <v>523</v>
      </c>
      <c r="C706">
        <v>3</v>
      </c>
      <c r="D706" s="1">
        <v>45023.074999999997</v>
      </c>
      <c r="E706" s="1">
        <v>45023.120138888888</v>
      </c>
      <c r="F706" t="s">
        <v>18</v>
      </c>
      <c r="G706" t="s">
        <v>10</v>
      </c>
      <c r="H706" t="s">
        <v>620</v>
      </c>
      <c r="I706" s="2">
        <v>43.07</v>
      </c>
      <c r="J706" t="s">
        <v>19</v>
      </c>
      <c r="K706">
        <v>705</v>
      </c>
      <c r="L706" t="s">
        <v>33</v>
      </c>
      <c r="M706" t="s">
        <v>168</v>
      </c>
      <c r="N706" t="s">
        <v>59</v>
      </c>
      <c r="Q706" s="2">
        <v>112</v>
      </c>
      <c r="R706" s="3">
        <v>45023</v>
      </c>
      <c r="S706" s="3" t="str">
        <f t="shared" ref="S706:S768" si="107">TEXT(R706,"dddd")</f>
        <v>viernes</v>
      </c>
      <c r="T706" t="str">
        <f t="shared" ref="T706:T768" si="108">TEXT(D706,"hh:mm")</f>
        <v>01:48</v>
      </c>
      <c r="U706" t="str">
        <f t="shared" ref="U706:U768" si="109">TEXT(E706,"hh:mm")</f>
        <v>02:53</v>
      </c>
      <c r="V706" s="4">
        <v>4.5138888888888895E-2</v>
      </c>
      <c r="W706" s="4">
        <f>U706-T706</f>
        <v>4.5138888888888895E-2</v>
      </c>
      <c r="X706" s="4"/>
      <c r="Y706" s="4" t="b">
        <f t="shared" ref="Y706:Y768" si="110">IF(J706="Ocupada",TRUE,FALSE)</f>
        <v>0</v>
      </c>
      <c r="Z706">
        <v>33</v>
      </c>
      <c r="AA706" s="4">
        <f t="shared" si="103"/>
        <v>2.2916666666666665E-2</v>
      </c>
      <c r="AB706" s="4">
        <f t="shared" si="104"/>
        <v>2.222222222222223E-2</v>
      </c>
      <c r="AC706" t="str">
        <f t="shared" si="105"/>
        <v>COBRADO</v>
      </c>
      <c r="AD706" s="2">
        <f t="shared" ref="AD706:AD768" si="111">I706+Q706</f>
        <v>155.07</v>
      </c>
    </row>
    <row r="707" spans="1:30" x14ac:dyDescent="0.3">
      <c r="A707">
        <v>20</v>
      </c>
      <c r="B707" t="s">
        <v>588</v>
      </c>
      <c r="C707">
        <v>6</v>
      </c>
      <c r="D707" s="1">
        <v>45023.051388888889</v>
      </c>
      <c r="E707" s="1">
        <v>45023.20416666667</v>
      </c>
      <c r="F707" t="s">
        <v>13</v>
      </c>
      <c r="G707" t="s">
        <v>10</v>
      </c>
      <c r="H707" t="s">
        <v>620</v>
      </c>
      <c r="I707" s="2">
        <v>44.45</v>
      </c>
      <c r="J707" t="s">
        <v>32</v>
      </c>
      <c r="K707">
        <v>706</v>
      </c>
      <c r="L707" t="s">
        <v>78</v>
      </c>
      <c r="M707" t="s">
        <v>99</v>
      </c>
      <c r="Q707" s="2">
        <v>54</v>
      </c>
      <c r="R707" s="3">
        <v>45023</v>
      </c>
      <c r="S707" s="3" t="str">
        <f t="shared" si="107"/>
        <v>viernes</v>
      </c>
      <c r="T707" t="str">
        <f t="shared" si="108"/>
        <v>01:14</v>
      </c>
      <c r="U707" t="str">
        <f t="shared" si="109"/>
        <v>04:54</v>
      </c>
      <c r="V707" s="4">
        <f>W707+X707</f>
        <v>0.16319444444444445</v>
      </c>
      <c r="W707" s="4">
        <v>0.15277777777777779</v>
      </c>
      <c r="X707" s="4">
        <v>1.0416666666666666E-2</v>
      </c>
      <c r="Y707" s="4" t="b">
        <f t="shared" si="110"/>
        <v>1</v>
      </c>
      <c r="Z707">
        <v>33</v>
      </c>
      <c r="AA707" s="4">
        <f t="shared" ref="AA707:AA768" si="112">Z707/1440</f>
        <v>2.2916666666666665E-2</v>
      </c>
      <c r="AB707" s="4">
        <f t="shared" ref="AB707:AB768" si="113">V707-AA707</f>
        <v>0.14027777777777778</v>
      </c>
      <c r="AC707" t="str">
        <f t="shared" ref="AC707:AC768" si="114">IF(AB707=0,"NO COBRADO","COBRADO")</f>
        <v>COBRADO</v>
      </c>
      <c r="AD707" s="2">
        <f t="shared" si="111"/>
        <v>98.45</v>
      </c>
    </row>
    <row r="708" spans="1:30" x14ac:dyDescent="0.3">
      <c r="A708">
        <v>15</v>
      </c>
      <c r="B708" t="s">
        <v>589</v>
      </c>
      <c r="C708">
        <v>1</v>
      </c>
      <c r="D708" s="1">
        <v>45023.128472222219</v>
      </c>
      <c r="E708" s="1">
        <v>45023.224305555559</v>
      </c>
      <c r="F708" t="s">
        <v>18</v>
      </c>
      <c r="G708" t="s">
        <v>14</v>
      </c>
      <c r="H708" t="s">
        <v>620</v>
      </c>
      <c r="I708" s="2">
        <v>40.39</v>
      </c>
      <c r="J708" t="s">
        <v>11</v>
      </c>
      <c r="K708">
        <v>707</v>
      </c>
      <c r="L708" t="s">
        <v>41</v>
      </c>
      <c r="M708" t="s">
        <v>269</v>
      </c>
      <c r="N708" t="s">
        <v>51</v>
      </c>
      <c r="O708" t="s">
        <v>109</v>
      </c>
      <c r="P708" t="s">
        <v>22</v>
      </c>
      <c r="Q708" s="2">
        <v>185</v>
      </c>
      <c r="R708" s="3">
        <v>45023</v>
      </c>
      <c r="S708" s="3" t="str">
        <f t="shared" si="107"/>
        <v>viernes</v>
      </c>
      <c r="T708" t="str">
        <f t="shared" si="108"/>
        <v>03:05</v>
      </c>
      <c r="U708" t="str">
        <f t="shared" si="109"/>
        <v>05:23</v>
      </c>
      <c r="V708" s="4">
        <v>9.5833333333333354E-2</v>
      </c>
      <c r="W708" s="4">
        <f>U708-T708</f>
        <v>9.5833333333333354E-2</v>
      </c>
      <c r="X708" s="4"/>
      <c r="Y708" s="4" t="b">
        <f t="shared" si="110"/>
        <v>0</v>
      </c>
      <c r="Z708">
        <v>137</v>
      </c>
      <c r="AA708" s="4">
        <f t="shared" si="112"/>
        <v>9.5138888888888884E-2</v>
      </c>
      <c r="AB708" s="4">
        <f t="shared" si="113"/>
        <v>6.9444444444446973E-4</v>
      </c>
      <c r="AC708" t="str">
        <f t="shared" si="114"/>
        <v>COBRADO</v>
      </c>
      <c r="AD708" s="2">
        <f t="shared" si="111"/>
        <v>225.39</v>
      </c>
    </row>
    <row r="709" spans="1:30" x14ac:dyDescent="0.3">
      <c r="A709">
        <v>5</v>
      </c>
      <c r="B709" t="s">
        <v>590</v>
      </c>
      <c r="C709">
        <v>2</v>
      </c>
      <c r="D709" s="1">
        <v>45023.15</v>
      </c>
      <c r="E709" s="1">
        <v>45023.308333333334</v>
      </c>
      <c r="F709" t="s">
        <v>9</v>
      </c>
      <c r="G709" t="s">
        <v>29</v>
      </c>
      <c r="H709" t="s">
        <v>620</v>
      </c>
      <c r="I709" s="2">
        <v>41.8</v>
      </c>
      <c r="J709" t="s">
        <v>32</v>
      </c>
      <c r="K709">
        <v>708</v>
      </c>
      <c r="L709" t="s">
        <v>622</v>
      </c>
      <c r="M709" t="s">
        <v>128</v>
      </c>
      <c r="Q709" s="2">
        <v>54</v>
      </c>
      <c r="R709" s="3">
        <v>45023</v>
      </c>
      <c r="S709" s="3" t="str">
        <f t="shared" si="107"/>
        <v>viernes</v>
      </c>
      <c r="T709" t="str">
        <f t="shared" si="108"/>
        <v>03:36</v>
      </c>
      <c r="U709" t="str">
        <f t="shared" si="109"/>
        <v>07:24</v>
      </c>
      <c r="V709" s="4">
        <f>W709+X709</f>
        <v>0.16875000000000001</v>
      </c>
      <c r="W709" s="4">
        <v>0.15833333333333335</v>
      </c>
      <c r="X709" s="4">
        <v>1.0416666666666666E-2</v>
      </c>
      <c r="Y709" s="4" t="b">
        <f t="shared" si="110"/>
        <v>1</v>
      </c>
      <c r="Z709">
        <v>24</v>
      </c>
      <c r="AA709" s="4">
        <f t="shared" si="112"/>
        <v>1.6666666666666666E-2</v>
      </c>
      <c r="AB709" s="4">
        <f t="shared" si="113"/>
        <v>0.15208333333333335</v>
      </c>
      <c r="AC709" t="str">
        <f t="shared" si="114"/>
        <v>COBRADO</v>
      </c>
      <c r="AD709" s="2">
        <f t="shared" si="111"/>
        <v>95.8</v>
      </c>
    </row>
    <row r="710" spans="1:30" x14ac:dyDescent="0.3">
      <c r="A710">
        <v>8</v>
      </c>
      <c r="B710" t="s">
        <v>526</v>
      </c>
      <c r="C710">
        <v>4</v>
      </c>
      <c r="D710" s="1">
        <v>45023.079861111109</v>
      </c>
      <c r="E710" s="1">
        <v>45023.152777777781</v>
      </c>
      <c r="F710" t="s">
        <v>18</v>
      </c>
      <c r="G710" t="s">
        <v>10</v>
      </c>
      <c r="H710" t="s">
        <v>15</v>
      </c>
      <c r="I710" s="2">
        <v>26.15</v>
      </c>
      <c r="J710" t="s">
        <v>32</v>
      </c>
      <c r="K710">
        <v>709</v>
      </c>
      <c r="L710" t="s">
        <v>55</v>
      </c>
      <c r="M710" t="s">
        <v>90</v>
      </c>
      <c r="N710" t="s">
        <v>44</v>
      </c>
      <c r="O710" t="s">
        <v>48</v>
      </c>
      <c r="P710" t="s">
        <v>64</v>
      </c>
      <c r="Q710" s="2">
        <v>193</v>
      </c>
      <c r="R710" s="3">
        <v>45023</v>
      </c>
      <c r="S710" s="3" t="str">
        <f t="shared" si="107"/>
        <v>viernes</v>
      </c>
      <c r="T710" t="str">
        <f t="shared" si="108"/>
        <v>01:55</v>
      </c>
      <c r="U710" t="str">
        <f t="shared" si="109"/>
        <v>03:40</v>
      </c>
      <c r="V710" s="4">
        <f>W710+X710</f>
        <v>8.3333333333333356E-2</v>
      </c>
      <c r="W710" s="4">
        <v>7.2916666666666685E-2</v>
      </c>
      <c r="X710" s="4">
        <v>1.0416666666666666E-2</v>
      </c>
      <c r="Y710" s="4" t="b">
        <f t="shared" si="110"/>
        <v>1</v>
      </c>
      <c r="Z710">
        <v>98</v>
      </c>
      <c r="AA710" s="4">
        <f t="shared" si="112"/>
        <v>6.805555555555555E-2</v>
      </c>
      <c r="AB710" s="4">
        <f t="shared" si="113"/>
        <v>1.5277777777777807E-2</v>
      </c>
      <c r="AC710" t="str">
        <f t="shared" si="114"/>
        <v>COBRADO</v>
      </c>
      <c r="AD710" s="2">
        <f t="shared" si="111"/>
        <v>219.15</v>
      </c>
    </row>
    <row r="711" spans="1:30" x14ac:dyDescent="0.3">
      <c r="A711">
        <v>18</v>
      </c>
      <c r="B711" t="s">
        <v>591</v>
      </c>
      <c r="C711">
        <v>1</v>
      </c>
      <c r="D711" s="1">
        <v>45023.102777777778</v>
      </c>
      <c r="E711" s="1">
        <v>45023.151388888888</v>
      </c>
      <c r="F711" t="s">
        <v>24</v>
      </c>
      <c r="G711" t="s">
        <v>10</v>
      </c>
      <c r="H711" t="s">
        <v>620</v>
      </c>
      <c r="I711" s="2">
        <v>28.43</v>
      </c>
      <c r="J711" t="s">
        <v>32</v>
      </c>
      <c r="K711">
        <v>710</v>
      </c>
      <c r="L711" t="s">
        <v>622</v>
      </c>
      <c r="M711" t="s">
        <v>168</v>
      </c>
      <c r="N711" t="s">
        <v>39</v>
      </c>
      <c r="O711" t="s">
        <v>56</v>
      </c>
      <c r="P711" t="s">
        <v>49</v>
      </c>
      <c r="Q711" s="2">
        <v>138</v>
      </c>
      <c r="R711" s="3">
        <v>45023</v>
      </c>
      <c r="S711" s="3" t="str">
        <f t="shared" si="107"/>
        <v>viernes</v>
      </c>
      <c r="T711" t="str">
        <f t="shared" si="108"/>
        <v>02:28</v>
      </c>
      <c r="U711" t="str">
        <f t="shared" si="109"/>
        <v>03:38</v>
      </c>
      <c r="V711" s="4">
        <f>W711+X711</f>
        <v>5.9027777777777769E-2</v>
      </c>
      <c r="W711" s="4">
        <v>4.8611111111111105E-2</v>
      </c>
      <c r="X711" s="4">
        <v>1.0416666666666666E-2</v>
      </c>
      <c r="Y711" s="4" t="b">
        <f t="shared" si="110"/>
        <v>1</v>
      </c>
      <c r="Z711">
        <v>140</v>
      </c>
      <c r="AA711" s="4">
        <f t="shared" si="112"/>
        <v>9.7222222222222224E-2</v>
      </c>
      <c r="AB711" s="4">
        <v>0</v>
      </c>
      <c r="AC711" t="str">
        <f t="shared" si="114"/>
        <v>NO COBRADO</v>
      </c>
      <c r="AD711" s="2">
        <f t="shared" si="111"/>
        <v>166.43</v>
      </c>
    </row>
    <row r="712" spans="1:30" x14ac:dyDescent="0.3">
      <c r="A712">
        <v>20</v>
      </c>
      <c r="B712" t="s">
        <v>82</v>
      </c>
      <c r="C712">
        <v>6</v>
      </c>
      <c r="D712" s="1">
        <v>45023.07708333333</v>
      </c>
      <c r="E712" s="1">
        <v>45023.220833333333</v>
      </c>
      <c r="F712" t="s">
        <v>13</v>
      </c>
      <c r="G712" t="s">
        <v>10</v>
      </c>
      <c r="H712" t="s">
        <v>621</v>
      </c>
      <c r="I712" s="2">
        <v>49.74</v>
      </c>
      <c r="J712" t="s">
        <v>32</v>
      </c>
      <c r="K712">
        <v>711</v>
      </c>
      <c r="L712" t="s">
        <v>41</v>
      </c>
      <c r="M712" t="s">
        <v>74</v>
      </c>
      <c r="N712" t="s">
        <v>67</v>
      </c>
      <c r="Q712" s="2">
        <v>166</v>
      </c>
      <c r="R712" s="3">
        <v>45023</v>
      </c>
      <c r="S712" s="3" t="str">
        <f t="shared" si="107"/>
        <v>viernes</v>
      </c>
      <c r="T712" t="str">
        <f t="shared" si="108"/>
        <v>01:51</v>
      </c>
      <c r="U712" t="str">
        <f t="shared" si="109"/>
        <v>05:18</v>
      </c>
      <c r="V712" s="4">
        <f>W712+X712</f>
        <v>0.15416666666666665</v>
      </c>
      <c r="W712" s="4">
        <v>0.14374999999999999</v>
      </c>
      <c r="X712" s="4">
        <v>1.0416666666666666E-2</v>
      </c>
      <c r="Y712" s="4" t="b">
        <f t="shared" si="110"/>
        <v>1</v>
      </c>
      <c r="Z712">
        <v>59</v>
      </c>
      <c r="AA712" s="4">
        <f t="shared" si="112"/>
        <v>4.0972222222222222E-2</v>
      </c>
      <c r="AB712" s="4">
        <f t="shared" si="113"/>
        <v>0.11319444444444443</v>
      </c>
      <c r="AC712" t="str">
        <f t="shared" si="114"/>
        <v>COBRADO</v>
      </c>
      <c r="AD712" s="2">
        <f t="shared" si="111"/>
        <v>215.74</v>
      </c>
    </row>
    <row r="713" spans="1:30" x14ac:dyDescent="0.3">
      <c r="A713">
        <v>10</v>
      </c>
      <c r="B713" t="s">
        <v>592</v>
      </c>
      <c r="C713">
        <v>5</v>
      </c>
      <c r="D713" s="1">
        <v>45023.004166666666</v>
      </c>
      <c r="E713" s="1">
        <v>45023.102083333331</v>
      </c>
      <c r="F713" t="s">
        <v>18</v>
      </c>
      <c r="G713" t="s">
        <v>14</v>
      </c>
      <c r="H713" t="s">
        <v>15</v>
      </c>
      <c r="I713" s="2">
        <v>42.21</v>
      </c>
      <c r="J713" t="s">
        <v>11</v>
      </c>
      <c r="K713">
        <v>712</v>
      </c>
      <c r="L713" t="s">
        <v>623</v>
      </c>
      <c r="M713" t="s">
        <v>180</v>
      </c>
      <c r="Q713" s="2">
        <v>48</v>
      </c>
      <c r="R713" s="3">
        <v>45023</v>
      </c>
      <c r="S713" s="3" t="str">
        <f t="shared" si="107"/>
        <v>viernes</v>
      </c>
      <c r="T713" t="str">
        <f t="shared" si="108"/>
        <v>00:06</v>
      </c>
      <c r="U713" t="str">
        <f t="shared" si="109"/>
        <v>02:27</v>
      </c>
      <c r="V713" s="4">
        <v>9.7916666666666666E-2</v>
      </c>
      <c r="W713" s="4">
        <f>U713-T713</f>
        <v>9.7916666666666666E-2</v>
      </c>
      <c r="X713" s="4"/>
      <c r="Y713" s="4" t="b">
        <f t="shared" si="110"/>
        <v>0</v>
      </c>
      <c r="Z713">
        <v>49</v>
      </c>
      <c r="AA713" s="4">
        <f t="shared" si="112"/>
        <v>3.4027777777777775E-2</v>
      </c>
      <c r="AB713" s="4">
        <f t="shared" si="113"/>
        <v>6.3888888888888884E-2</v>
      </c>
      <c r="AC713" t="str">
        <f t="shared" si="114"/>
        <v>COBRADO</v>
      </c>
      <c r="AD713" s="2">
        <f t="shared" si="111"/>
        <v>90.210000000000008</v>
      </c>
    </row>
    <row r="714" spans="1:30" x14ac:dyDescent="0.3">
      <c r="A714">
        <v>6</v>
      </c>
      <c r="B714" t="s">
        <v>593</v>
      </c>
      <c r="C714">
        <v>4</v>
      </c>
      <c r="D714" s="1">
        <v>45023.010416666664</v>
      </c>
      <c r="E714" s="1">
        <v>45023.119444444441</v>
      </c>
      <c r="F714" t="s">
        <v>13</v>
      </c>
      <c r="G714" t="s">
        <v>29</v>
      </c>
      <c r="H714" t="s">
        <v>620</v>
      </c>
      <c r="I714" s="2">
        <v>35.11</v>
      </c>
      <c r="J714" t="s">
        <v>19</v>
      </c>
      <c r="K714">
        <v>713</v>
      </c>
      <c r="L714" t="s">
        <v>41</v>
      </c>
      <c r="M714" t="s">
        <v>283</v>
      </c>
      <c r="N714" t="s">
        <v>70</v>
      </c>
      <c r="O714" t="s">
        <v>67</v>
      </c>
      <c r="P714" t="s">
        <v>59</v>
      </c>
      <c r="Q714" s="2">
        <v>360</v>
      </c>
      <c r="R714" s="3">
        <v>45023</v>
      </c>
      <c r="S714" s="3" t="str">
        <f t="shared" si="107"/>
        <v>viernes</v>
      </c>
      <c r="T714" t="str">
        <f t="shared" si="108"/>
        <v>00:15</v>
      </c>
      <c r="U714" t="str">
        <f t="shared" si="109"/>
        <v>02:52</v>
      </c>
      <c r="V714" s="4">
        <v>0.10902777777777778</v>
      </c>
      <c r="W714" s="4">
        <f>U714-T714</f>
        <v>0.10902777777777778</v>
      </c>
      <c r="X714" s="4"/>
      <c r="Y714" s="4" t="b">
        <f t="shared" si="110"/>
        <v>0</v>
      </c>
      <c r="Z714">
        <v>125</v>
      </c>
      <c r="AA714" s="4">
        <f t="shared" si="112"/>
        <v>8.6805555555555552E-2</v>
      </c>
      <c r="AB714" s="4">
        <f t="shared" si="113"/>
        <v>2.2222222222222227E-2</v>
      </c>
      <c r="AC714" t="str">
        <f t="shared" si="114"/>
        <v>COBRADO</v>
      </c>
      <c r="AD714" s="2">
        <f t="shared" si="111"/>
        <v>395.11</v>
      </c>
    </row>
    <row r="715" spans="1:30" x14ac:dyDescent="0.3">
      <c r="A715">
        <v>19</v>
      </c>
      <c r="B715" t="s">
        <v>306</v>
      </c>
      <c r="C715">
        <v>2</v>
      </c>
      <c r="D715" s="1">
        <v>45023.097916666666</v>
      </c>
      <c r="E715" s="1">
        <v>45023.170138888891</v>
      </c>
      <c r="F715" t="s">
        <v>24</v>
      </c>
      <c r="G715" t="s">
        <v>10</v>
      </c>
      <c r="H715" t="s">
        <v>620</v>
      </c>
      <c r="I715" s="2">
        <v>10.69</v>
      </c>
      <c r="J715" t="s">
        <v>19</v>
      </c>
      <c r="K715">
        <v>714</v>
      </c>
      <c r="L715" t="s">
        <v>16</v>
      </c>
      <c r="M715" t="s">
        <v>74</v>
      </c>
      <c r="N715" t="s">
        <v>109</v>
      </c>
      <c r="O715" t="s">
        <v>48</v>
      </c>
      <c r="Q715" s="2">
        <v>225</v>
      </c>
      <c r="R715" s="3">
        <v>45023</v>
      </c>
      <c r="S715" s="3" t="str">
        <f t="shared" si="107"/>
        <v>viernes</v>
      </c>
      <c r="T715" t="str">
        <f t="shared" si="108"/>
        <v>02:21</v>
      </c>
      <c r="U715" t="str">
        <f t="shared" si="109"/>
        <v>04:05</v>
      </c>
      <c r="V715" s="4">
        <v>7.2222222222222229E-2</v>
      </c>
      <c r="W715" s="4">
        <f>U715-T715</f>
        <v>7.2222222222222229E-2</v>
      </c>
      <c r="X715" s="4"/>
      <c r="Y715" s="4" t="b">
        <f t="shared" si="110"/>
        <v>0</v>
      </c>
      <c r="Z715">
        <v>63</v>
      </c>
      <c r="AA715" s="4">
        <f t="shared" si="112"/>
        <v>4.3749999999999997E-2</v>
      </c>
      <c r="AB715" s="4">
        <f t="shared" si="113"/>
        <v>2.8472222222222232E-2</v>
      </c>
      <c r="AC715" t="str">
        <f t="shared" si="114"/>
        <v>COBRADO</v>
      </c>
      <c r="AD715" s="2">
        <f t="shared" si="111"/>
        <v>235.69</v>
      </c>
    </row>
    <row r="716" spans="1:30" x14ac:dyDescent="0.3">
      <c r="A716">
        <v>12</v>
      </c>
      <c r="B716" t="s">
        <v>594</v>
      </c>
      <c r="C716">
        <v>6</v>
      </c>
      <c r="D716" s="1">
        <v>45023.072916666664</v>
      </c>
      <c r="E716" s="1">
        <v>45023.177083333336</v>
      </c>
      <c r="F716" t="s">
        <v>9</v>
      </c>
      <c r="G716" t="s">
        <v>10</v>
      </c>
      <c r="H716" t="s">
        <v>621</v>
      </c>
      <c r="I716" s="2">
        <v>39.909999999999997</v>
      </c>
      <c r="J716" t="s">
        <v>32</v>
      </c>
      <c r="K716">
        <v>715</v>
      </c>
      <c r="L716" t="s">
        <v>623</v>
      </c>
      <c r="M716" t="s">
        <v>88</v>
      </c>
      <c r="N716" t="s">
        <v>84</v>
      </c>
      <c r="O716" t="s">
        <v>64</v>
      </c>
      <c r="P716" t="s">
        <v>56</v>
      </c>
      <c r="Q716" s="2">
        <v>246</v>
      </c>
      <c r="R716" s="3">
        <v>45023</v>
      </c>
      <c r="S716" s="3" t="str">
        <f t="shared" si="107"/>
        <v>viernes</v>
      </c>
      <c r="T716" t="str">
        <f t="shared" si="108"/>
        <v>01:45</v>
      </c>
      <c r="U716" t="str">
        <f t="shared" si="109"/>
        <v>04:15</v>
      </c>
      <c r="V716" s="4">
        <f>W716+X716</f>
        <v>0.11458333333333334</v>
      </c>
      <c r="W716" s="4">
        <v>0.10416666666666667</v>
      </c>
      <c r="X716" s="4">
        <v>1.0416666666666666E-2</v>
      </c>
      <c r="Y716" s="4" t="b">
        <f t="shared" si="110"/>
        <v>1</v>
      </c>
      <c r="Z716">
        <v>136</v>
      </c>
      <c r="AA716" s="4">
        <f t="shared" si="112"/>
        <v>9.4444444444444442E-2</v>
      </c>
      <c r="AB716" s="4">
        <f t="shared" si="113"/>
        <v>2.0138888888888901E-2</v>
      </c>
      <c r="AC716" t="str">
        <f t="shared" si="114"/>
        <v>COBRADO</v>
      </c>
      <c r="AD716" s="2">
        <f t="shared" si="111"/>
        <v>285.90999999999997</v>
      </c>
    </row>
    <row r="717" spans="1:30" x14ac:dyDescent="0.3">
      <c r="A717">
        <v>12</v>
      </c>
      <c r="B717" t="s">
        <v>375</v>
      </c>
      <c r="C717">
        <v>4</v>
      </c>
      <c r="D717" s="1">
        <v>45023.074305555558</v>
      </c>
      <c r="E717" s="1">
        <v>45023.197222222225</v>
      </c>
      <c r="F717" t="s">
        <v>18</v>
      </c>
      <c r="G717" t="s">
        <v>29</v>
      </c>
      <c r="H717" t="s">
        <v>620</v>
      </c>
      <c r="I717" s="2">
        <v>44.73</v>
      </c>
      <c r="J717" t="s">
        <v>32</v>
      </c>
      <c r="K717">
        <v>716</v>
      </c>
      <c r="L717" t="s">
        <v>20</v>
      </c>
      <c r="M717" t="s">
        <v>90</v>
      </c>
      <c r="N717" t="s">
        <v>64</v>
      </c>
      <c r="O717" t="s">
        <v>21</v>
      </c>
      <c r="Q717" s="2">
        <v>231</v>
      </c>
      <c r="R717" s="3">
        <v>45023</v>
      </c>
      <c r="S717" s="3" t="str">
        <f t="shared" si="107"/>
        <v>viernes</v>
      </c>
      <c r="T717" t="str">
        <f t="shared" si="108"/>
        <v>01:47</v>
      </c>
      <c r="U717" t="str">
        <f t="shared" si="109"/>
        <v>04:44</v>
      </c>
      <c r="V717" s="4">
        <f>W717+X717</f>
        <v>0.13333333333333333</v>
      </c>
      <c r="W717" s="4">
        <v>0.12291666666666666</v>
      </c>
      <c r="X717" s="4">
        <v>1.0416666666666666E-2</v>
      </c>
      <c r="Y717" s="4" t="b">
        <f t="shared" si="110"/>
        <v>1</v>
      </c>
      <c r="Z717">
        <v>90</v>
      </c>
      <c r="AA717" s="4">
        <f t="shared" si="112"/>
        <v>6.25E-2</v>
      </c>
      <c r="AB717" s="4">
        <f t="shared" si="113"/>
        <v>7.0833333333333331E-2</v>
      </c>
      <c r="AC717" t="str">
        <f t="shared" si="114"/>
        <v>COBRADO</v>
      </c>
      <c r="AD717" s="2">
        <f t="shared" si="111"/>
        <v>275.73</v>
      </c>
    </row>
    <row r="718" spans="1:30" x14ac:dyDescent="0.3">
      <c r="A718">
        <v>8</v>
      </c>
      <c r="B718" t="s">
        <v>502</v>
      </c>
      <c r="C718">
        <v>5</v>
      </c>
      <c r="D718" s="1">
        <v>45023.163888888892</v>
      </c>
      <c r="E718" s="1">
        <v>45023.252083333333</v>
      </c>
      <c r="F718" t="s">
        <v>13</v>
      </c>
      <c r="G718" t="s">
        <v>10</v>
      </c>
      <c r="H718" t="s">
        <v>620</v>
      </c>
      <c r="I718" s="2">
        <v>23.67</v>
      </c>
      <c r="J718" t="s">
        <v>19</v>
      </c>
      <c r="K718">
        <v>717</v>
      </c>
      <c r="L718" t="s">
        <v>37</v>
      </c>
      <c r="M718" t="s">
        <v>225</v>
      </c>
      <c r="N718" t="s">
        <v>109</v>
      </c>
      <c r="O718" t="s">
        <v>84</v>
      </c>
      <c r="Q718" s="2">
        <v>155</v>
      </c>
      <c r="R718" s="3">
        <v>45023</v>
      </c>
      <c r="S718" s="3" t="str">
        <f t="shared" si="107"/>
        <v>viernes</v>
      </c>
      <c r="T718" t="str">
        <f t="shared" si="108"/>
        <v>03:56</v>
      </c>
      <c r="U718" t="str">
        <f t="shared" si="109"/>
        <v>06:03</v>
      </c>
      <c r="V718" s="4">
        <v>8.8194444444444436E-2</v>
      </c>
      <c r="W718" s="4">
        <f t="shared" ref="W718:W725" si="115">U718-T718</f>
        <v>8.8194444444444436E-2</v>
      </c>
      <c r="X718" s="4"/>
      <c r="Y718" s="4" t="b">
        <f t="shared" si="110"/>
        <v>0</v>
      </c>
      <c r="Z718">
        <v>72</v>
      </c>
      <c r="AA718" s="4">
        <f t="shared" si="112"/>
        <v>0.05</v>
      </c>
      <c r="AB718" s="4">
        <f t="shared" si="113"/>
        <v>3.8194444444444434E-2</v>
      </c>
      <c r="AC718" t="str">
        <f t="shared" si="114"/>
        <v>COBRADO</v>
      </c>
      <c r="AD718" s="2">
        <f t="shared" si="111"/>
        <v>178.67000000000002</v>
      </c>
    </row>
    <row r="719" spans="1:30" x14ac:dyDescent="0.3">
      <c r="A719">
        <v>7</v>
      </c>
      <c r="B719" t="s">
        <v>353</v>
      </c>
      <c r="C719">
        <v>6</v>
      </c>
      <c r="D719" s="1">
        <v>45023.137499999997</v>
      </c>
      <c r="E719" s="1">
        <v>45023.29583333333</v>
      </c>
      <c r="F719" t="s">
        <v>18</v>
      </c>
      <c r="G719" t="s">
        <v>14</v>
      </c>
      <c r="H719" t="s">
        <v>620</v>
      </c>
      <c r="I719" s="2">
        <v>37.21</v>
      </c>
      <c r="J719" t="s">
        <v>19</v>
      </c>
      <c r="K719">
        <v>718</v>
      </c>
      <c r="L719" t="s">
        <v>33</v>
      </c>
      <c r="M719" t="s">
        <v>168</v>
      </c>
      <c r="Q719" s="2">
        <v>20</v>
      </c>
      <c r="R719" s="3">
        <v>45023</v>
      </c>
      <c r="S719" s="3" t="str">
        <f t="shared" si="107"/>
        <v>viernes</v>
      </c>
      <c r="T719" t="str">
        <f t="shared" si="108"/>
        <v>03:18</v>
      </c>
      <c r="U719" t="str">
        <f t="shared" si="109"/>
        <v>07:06</v>
      </c>
      <c r="V719" s="4">
        <v>0.15833333333333333</v>
      </c>
      <c r="W719" s="4">
        <f t="shared" si="115"/>
        <v>0.15833333333333333</v>
      </c>
      <c r="X719" s="4"/>
      <c r="Y719" s="4" t="b">
        <f t="shared" si="110"/>
        <v>0</v>
      </c>
      <c r="Z719">
        <v>58</v>
      </c>
      <c r="AA719" s="4">
        <f t="shared" si="112"/>
        <v>4.027777777777778E-2</v>
      </c>
      <c r="AB719" s="4">
        <f t="shared" si="113"/>
        <v>0.11805555555555555</v>
      </c>
      <c r="AC719" t="str">
        <f t="shared" si="114"/>
        <v>COBRADO</v>
      </c>
      <c r="AD719" s="2">
        <f t="shared" si="111"/>
        <v>57.21</v>
      </c>
    </row>
    <row r="720" spans="1:30" x14ac:dyDescent="0.3">
      <c r="A720">
        <v>16</v>
      </c>
      <c r="B720" t="s">
        <v>595</v>
      </c>
      <c r="C720">
        <v>3</v>
      </c>
      <c r="D720" s="1">
        <v>45023.054166666669</v>
      </c>
      <c r="E720" s="1">
        <v>45023.117361111108</v>
      </c>
      <c r="F720" t="s">
        <v>13</v>
      </c>
      <c r="G720" t="s">
        <v>10</v>
      </c>
      <c r="H720" t="s">
        <v>621</v>
      </c>
      <c r="I720" s="2">
        <v>17.23</v>
      </c>
      <c r="J720" t="s">
        <v>19</v>
      </c>
      <c r="K720">
        <v>719</v>
      </c>
      <c r="L720" t="s">
        <v>16</v>
      </c>
      <c r="M720" t="s">
        <v>62</v>
      </c>
      <c r="N720" t="s">
        <v>39</v>
      </c>
      <c r="O720" t="s">
        <v>70</v>
      </c>
      <c r="Q720" s="2">
        <v>107</v>
      </c>
      <c r="R720" s="3">
        <v>45023</v>
      </c>
      <c r="S720" s="3" t="str">
        <f t="shared" si="107"/>
        <v>viernes</v>
      </c>
      <c r="T720" t="str">
        <f t="shared" si="108"/>
        <v>01:18</v>
      </c>
      <c r="U720" t="str">
        <f t="shared" si="109"/>
        <v>02:49</v>
      </c>
      <c r="V720" s="4">
        <v>6.3194444444444442E-2</v>
      </c>
      <c r="W720" s="4">
        <f t="shared" si="115"/>
        <v>6.3194444444444442E-2</v>
      </c>
      <c r="X720" s="4"/>
      <c r="Y720" s="4" t="b">
        <f t="shared" si="110"/>
        <v>0</v>
      </c>
      <c r="Z720">
        <v>70</v>
      </c>
      <c r="AA720" s="4">
        <f t="shared" si="112"/>
        <v>4.8611111111111112E-2</v>
      </c>
      <c r="AB720" s="4">
        <f t="shared" si="113"/>
        <v>1.458333333333333E-2</v>
      </c>
      <c r="AC720" t="str">
        <f t="shared" si="114"/>
        <v>COBRADO</v>
      </c>
      <c r="AD720" s="2">
        <f t="shared" si="111"/>
        <v>124.23</v>
      </c>
    </row>
    <row r="721" spans="1:30" x14ac:dyDescent="0.3">
      <c r="A721">
        <v>4</v>
      </c>
      <c r="B721" t="s">
        <v>596</v>
      </c>
      <c r="C721">
        <v>5</v>
      </c>
      <c r="D721" s="1">
        <v>45023.092361111114</v>
      </c>
      <c r="E721" s="1">
        <v>45023.240277777775</v>
      </c>
      <c r="F721" t="s">
        <v>9</v>
      </c>
      <c r="G721" t="s">
        <v>10</v>
      </c>
      <c r="H721" t="s">
        <v>620</v>
      </c>
      <c r="I721" s="2">
        <v>40.28</v>
      </c>
      <c r="J721" t="s">
        <v>11</v>
      </c>
      <c r="K721">
        <v>720</v>
      </c>
      <c r="L721" t="s">
        <v>25</v>
      </c>
      <c r="M721" t="s">
        <v>283</v>
      </c>
      <c r="N721" t="s">
        <v>70</v>
      </c>
      <c r="O721" t="s">
        <v>38</v>
      </c>
      <c r="Q721" s="2">
        <v>168</v>
      </c>
      <c r="R721" s="3">
        <v>45023</v>
      </c>
      <c r="S721" s="3" t="str">
        <f t="shared" si="107"/>
        <v>viernes</v>
      </c>
      <c r="T721" t="str">
        <f t="shared" si="108"/>
        <v>02:13</v>
      </c>
      <c r="U721" t="str">
        <f t="shared" si="109"/>
        <v>05:46</v>
      </c>
      <c r="V721" s="4">
        <v>0.14791666666666667</v>
      </c>
      <c r="W721" s="4">
        <f t="shared" si="115"/>
        <v>0.14791666666666667</v>
      </c>
      <c r="X721" s="4"/>
      <c r="Y721" s="4" t="b">
        <f t="shared" si="110"/>
        <v>0</v>
      </c>
      <c r="Z721">
        <v>133</v>
      </c>
      <c r="AA721" s="4">
        <f t="shared" si="112"/>
        <v>9.2361111111111116E-2</v>
      </c>
      <c r="AB721" s="4">
        <f t="shared" si="113"/>
        <v>5.5555555555555552E-2</v>
      </c>
      <c r="AC721" t="str">
        <f t="shared" si="114"/>
        <v>COBRADO</v>
      </c>
      <c r="AD721" s="2">
        <f t="shared" si="111"/>
        <v>208.28</v>
      </c>
    </row>
    <row r="722" spans="1:30" x14ac:dyDescent="0.3">
      <c r="A722">
        <v>6</v>
      </c>
      <c r="B722" t="s">
        <v>145</v>
      </c>
      <c r="C722">
        <v>2</v>
      </c>
      <c r="D722" s="1">
        <v>45023.161805555559</v>
      </c>
      <c r="E722" s="1">
        <v>45023.292361111111</v>
      </c>
      <c r="F722" t="s">
        <v>18</v>
      </c>
      <c r="G722" t="s">
        <v>14</v>
      </c>
      <c r="H722" t="s">
        <v>620</v>
      </c>
      <c r="I722" s="2">
        <v>47.13</v>
      </c>
      <c r="J722" t="s">
        <v>19</v>
      </c>
      <c r="K722">
        <v>721</v>
      </c>
      <c r="L722" t="s">
        <v>25</v>
      </c>
      <c r="M722" t="s">
        <v>46</v>
      </c>
      <c r="N722" t="s">
        <v>22</v>
      </c>
      <c r="O722" t="s">
        <v>38</v>
      </c>
      <c r="P722" t="s">
        <v>84</v>
      </c>
      <c r="Q722" s="2">
        <v>218</v>
      </c>
      <c r="R722" s="3">
        <v>45023</v>
      </c>
      <c r="S722" s="3" t="str">
        <f t="shared" si="107"/>
        <v>viernes</v>
      </c>
      <c r="T722" t="str">
        <f t="shared" si="108"/>
        <v>03:53</v>
      </c>
      <c r="U722" t="str">
        <f t="shared" si="109"/>
        <v>07:01</v>
      </c>
      <c r="V722" s="4">
        <v>0.13055555555555556</v>
      </c>
      <c r="W722" s="4">
        <f t="shared" si="115"/>
        <v>0.13055555555555556</v>
      </c>
      <c r="X722" s="4"/>
      <c r="Y722" s="4" t="b">
        <f t="shared" si="110"/>
        <v>0</v>
      </c>
      <c r="Z722">
        <v>133</v>
      </c>
      <c r="AA722" s="4">
        <f t="shared" si="112"/>
        <v>9.2361111111111116E-2</v>
      </c>
      <c r="AB722" s="4">
        <f t="shared" si="113"/>
        <v>3.8194444444444448E-2</v>
      </c>
      <c r="AC722" t="str">
        <f t="shared" si="114"/>
        <v>COBRADO</v>
      </c>
      <c r="AD722" s="2">
        <f t="shared" si="111"/>
        <v>265.13</v>
      </c>
    </row>
    <row r="723" spans="1:30" x14ac:dyDescent="0.3">
      <c r="A723">
        <v>13</v>
      </c>
      <c r="B723" t="s">
        <v>597</v>
      </c>
      <c r="C723">
        <v>5</v>
      </c>
      <c r="D723" s="1">
        <v>45023.118750000001</v>
      </c>
      <c r="E723" s="1">
        <v>45023.172222222223</v>
      </c>
      <c r="F723" t="s">
        <v>18</v>
      </c>
      <c r="G723" t="s">
        <v>10</v>
      </c>
      <c r="H723" t="s">
        <v>620</v>
      </c>
      <c r="I723" s="2">
        <v>20.62</v>
      </c>
      <c r="J723" t="s">
        <v>19</v>
      </c>
      <c r="K723">
        <v>722</v>
      </c>
      <c r="L723" t="s">
        <v>55</v>
      </c>
      <c r="M723" t="s">
        <v>90</v>
      </c>
      <c r="N723" t="s">
        <v>103</v>
      </c>
      <c r="Q723" s="2">
        <v>85</v>
      </c>
      <c r="R723" s="3">
        <v>45023</v>
      </c>
      <c r="S723" s="3" t="str">
        <f t="shared" si="107"/>
        <v>viernes</v>
      </c>
      <c r="T723" t="str">
        <f t="shared" si="108"/>
        <v>02:51</v>
      </c>
      <c r="U723" t="str">
        <f t="shared" si="109"/>
        <v>04:08</v>
      </c>
      <c r="V723" s="4">
        <v>5.3472222222222227E-2</v>
      </c>
      <c r="W723" s="4">
        <f t="shared" si="115"/>
        <v>5.3472222222222227E-2</v>
      </c>
      <c r="X723" s="4"/>
      <c r="Y723" s="4" t="b">
        <f t="shared" si="110"/>
        <v>0</v>
      </c>
      <c r="Z723">
        <v>59</v>
      </c>
      <c r="AA723" s="4">
        <f t="shared" si="112"/>
        <v>4.0972222222222222E-2</v>
      </c>
      <c r="AB723" s="4">
        <f t="shared" si="113"/>
        <v>1.2500000000000004E-2</v>
      </c>
      <c r="AC723" t="str">
        <f t="shared" si="114"/>
        <v>COBRADO</v>
      </c>
      <c r="AD723" s="2">
        <f t="shared" si="111"/>
        <v>105.62</v>
      </c>
    </row>
    <row r="724" spans="1:30" x14ac:dyDescent="0.3">
      <c r="A724">
        <v>12</v>
      </c>
      <c r="B724" t="s">
        <v>164</v>
      </c>
      <c r="C724">
        <v>2</v>
      </c>
      <c r="D724" s="1">
        <v>45023.065972222219</v>
      </c>
      <c r="E724" s="1">
        <v>45023.200694444444</v>
      </c>
      <c r="F724" t="s">
        <v>27</v>
      </c>
      <c r="G724" t="s">
        <v>14</v>
      </c>
      <c r="H724" t="s">
        <v>15</v>
      </c>
      <c r="I724" s="2">
        <v>27.79</v>
      </c>
      <c r="J724" t="s">
        <v>19</v>
      </c>
      <c r="K724">
        <v>723</v>
      </c>
      <c r="L724" t="s">
        <v>61</v>
      </c>
      <c r="M724" t="s">
        <v>53</v>
      </c>
      <c r="N724" t="s">
        <v>44</v>
      </c>
      <c r="Q724" s="2">
        <v>126</v>
      </c>
      <c r="R724" s="3">
        <v>45023</v>
      </c>
      <c r="S724" s="3" t="str">
        <f t="shared" si="107"/>
        <v>viernes</v>
      </c>
      <c r="T724" t="str">
        <f t="shared" si="108"/>
        <v>01:35</v>
      </c>
      <c r="U724" t="str">
        <f t="shared" si="109"/>
        <v>04:49</v>
      </c>
      <c r="V724" s="4">
        <v>0.13472222222222224</v>
      </c>
      <c r="W724" s="4">
        <f t="shared" si="115"/>
        <v>0.13472222222222224</v>
      </c>
      <c r="X724" s="4"/>
      <c r="Y724" s="4" t="b">
        <f t="shared" si="110"/>
        <v>0</v>
      </c>
      <c r="Z724">
        <v>31</v>
      </c>
      <c r="AA724" s="4">
        <f t="shared" si="112"/>
        <v>2.1527777777777778E-2</v>
      </c>
      <c r="AB724" s="4">
        <f t="shared" si="113"/>
        <v>0.11319444444444446</v>
      </c>
      <c r="AC724" t="str">
        <f t="shared" si="114"/>
        <v>COBRADO</v>
      </c>
      <c r="AD724" s="2">
        <f t="shared" si="111"/>
        <v>153.79</v>
      </c>
    </row>
    <row r="725" spans="1:30" x14ac:dyDescent="0.3">
      <c r="A725">
        <v>8</v>
      </c>
      <c r="B725" t="s">
        <v>104</v>
      </c>
      <c r="C725">
        <v>6</v>
      </c>
      <c r="D725" s="1">
        <v>45023.12222222222</v>
      </c>
      <c r="E725" s="1">
        <v>45023.177083333336</v>
      </c>
      <c r="F725" t="s">
        <v>24</v>
      </c>
      <c r="G725" t="s">
        <v>29</v>
      </c>
      <c r="H725" t="s">
        <v>15</v>
      </c>
      <c r="I725" s="2">
        <v>14.12</v>
      </c>
      <c r="J725" t="s">
        <v>19</v>
      </c>
      <c r="K725">
        <v>724</v>
      </c>
      <c r="L725" t="s">
        <v>33</v>
      </c>
      <c r="M725" t="s">
        <v>225</v>
      </c>
      <c r="Q725" s="2">
        <v>66</v>
      </c>
      <c r="R725" s="3">
        <v>45023</v>
      </c>
      <c r="S725" s="3" t="str">
        <f t="shared" si="107"/>
        <v>viernes</v>
      </c>
      <c r="T725" t="str">
        <f t="shared" si="108"/>
        <v>02:56</v>
      </c>
      <c r="U725" t="str">
        <f t="shared" si="109"/>
        <v>04:15</v>
      </c>
      <c r="V725" s="4">
        <v>5.4861111111111124E-2</v>
      </c>
      <c r="W725" s="4">
        <f t="shared" si="115"/>
        <v>5.4861111111111124E-2</v>
      </c>
      <c r="X725" s="4"/>
      <c r="Y725" s="4" t="b">
        <f t="shared" si="110"/>
        <v>0</v>
      </c>
      <c r="Z725">
        <v>56</v>
      </c>
      <c r="AA725" s="4">
        <f t="shared" si="112"/>
        <v>3.888888888888889E-2</v>
      </c>
      <c r="AB725" s="4">
        <f t="shared" si="113"/>
        <v>1.5972222222222235E-2</v>
      </c>
      <c r="AC725" t="str">
        <f t="shared" si="114"/>
        <v>COBRADO</v>
      </c>
      <c r="AD725" s="2">
        <f t="shared" si="111"/>
        <v>80.12</v>
      </c>
    </row>
    <row r="726" spans="1:30" x14ac:dyDescent="0.3">
      <c r="A726">
        <v>10</v>
      </c>
      <c r="B726" t="s">
        <v>598</v>
      </c>
      <c r="C726">
        <v>4</v>
      </c>
      <c r="D726" s="1">
        <v>45023.074999999997</v>
      </c>
      <c r="E726" s="1">
        <v>45023.138888888891</v>
      </c>
      <c r="F726" t="s">
        <v>27</v>
      </c>
      <c r="G726" t="s">
        <v>10</v>
      </c>
      <c r="H726" t="s">
        <v>15</v>
      </c>
      <c r="I726" s="2">
        <v>18.66</v>
      </c>
      <c r="J726" t="s">
        <v>32</v>
      </c>
      <c r="K726">
        <v>725</v>
      </c>
      <c r="L726" t="s">
        <v>61</v>
      </c>
      <c r="M726" t="s">
        <v>74</v>
      </c>
      <c r="N726" t="s">
        <v>103</v>
      </c>
      <c r="Q726" s="2">
        <v>168</v>
      </c>
      <c r="R726" s="3">
        <v>45023</v>
      </c>
      <c r="S726" s="3" t="str">
        <f t="shared" si="107"/>
        <v>viernes</v>
      </c>
      <c r="T726" t="str">
        <f t="shared" si="108"/>
        <v>01:48</v>
      </c>
      <c r="U726" t="str">
        <f t="shared" si="109"/>
        <v>03:20</v>
      </c>
      <c r="V726" s="4">
        <f>W726+X726</f>
        <v>7.4305555555555569E-2</v>
      </c>
      <c r="W726" s="4">
        <v>6.3888888888888898E-2</v>
      </c>
      <c r="X726" s="4">
        <v>1.0416666666666666E-2</v>
      </c>
      <c r="Y726" s="4" t="b">
        <f t="shared" si="110"/>
        <v>1</v>
      </c>
      <c r="Z726">
        <v>85</v>
      </c>
      <c r="AA726" s="4">
        <f t="shared" si="112"/>
        <v>5.9027777777777776E-2</v>
      </c>
      <c r="AB726" s="4">
        <f t="shared" si="113"/>
        <v>1.5277777777777793E-2</v>
      </c>
      <c r="AC726" t="str">
        <f t="shared" si="114"/>
        <v>COBRADO</v>
      </c>
      <c r="AD726" s="2">
        <f t="shared" si="111"/>
        <v>186.66</v>
      </c>
    </row>
    <row r="727" spans="1:30" x14ac:dyDescent="0.3">
      <c r="A727">
        <v>11</v>
      </c>
      <c r="B727" t="s">
        <v>239</v>
      </c>
      <c r="C727">
        <v>2</v>
      </c>
      <c r="D727" s="1">
        <v>45023.102777777778</v>
      </c>
      <c r="E727" s="1">
        <v>45023.238194444442</v>
      </c>
      <c r="F727" t="s">
        <v>24</v>
      </c>
      <c r="G727" t="s">
        <v>14</v>
      </c>
      <c r="H727" t="s">
        <v>620</v>
      </c>
      <c r="I727" s="2">
        <v>41.38</v>
      </c>
      <c r="J727" t="s">
        <v>11</v>
      </c>
      <c r="K727">
        <v>726</v>
      </c>
      <c r="L727" t="s">
        <v>622</v>
      </c>
      <c r="M727" t="s">
        <v>225</v>
      </c>
      <c r="N727" t="s">
        <v>22</v>
      </c>
      <c r="O727" t="s">
        <v>49</v>
      </c>
      <c r="Q727" s="2">
        <v>126</v>
      </c>
      <c r="R727" s="3">
        <v>45023</v>
      </c>
      <c r="S727" s="3" t="str">
        <f t="shared" si="107"/>
        <v>viernes</v>
      </c>
      <c r="T727" t="str">
        <f t="shared" si="108"/>
        <v>02:28</v>
      </c>
      <c r="U727" t="str">
        <f t="shared" si="109"/>
        <v>05:43</v>
      </c>
      <c r="V727" s="4">
        <v>0.13541666666666666</v>
      </c>
      <c r="W727" s="4">
        <f>U727-T727</f>
        <v>0.13541666666666666</v>
      </c>
      <c r="X727" s="4"/>
      <c r="Y727" s="4" t="b">
        <f t="shared" si="110"/>
        <v>0</v>
      </c>
      <c r="Z727">
        <v>74</v>
      </c>
      <c r="AA727" s="4">
        <f t="shared" si="112"/>
        <v>5.1388888888888887E-2</v>
      </c>
      <c r="AB727" s="4">
        <f t="shared" si="113"/>
        <v>8.4027777777777771E-2</v>
      </c>
      <c r="AC727" t="str">
        <f t="shared" si="114"/>
        <v>COBRADO</v>
      </c>
      <c r="AD727" s="2">
        <f t="shared" si="111"/>
        <v>167.38</v>
      </c>
    </row>
    <row r="728" spans="1:30" x14ac:dyDescent="0.3">
      <c r="A728">
        <v>17</v>
      </c>
      <c r="B728" t="s">
        <v>521</v>
      </c>
      <c r="C728">
        <v>6</v>
      </c>
      <c r="D728" s="1">
        <v>45023.021527777775</v>
      </c>
      <c r="E728" s="1">
        <v>45023.126388888886</v>
      </c>
      <c r="F728" t="s">
        <v>18</v>
      </c>
      <c r="G728" t="s">
        <v>29</v>
      </c>
      <c r="H728" t="s">
        <v>621</v>
      </c>
      <c r="I728" s="2">
        <v>13.24</v>
      </c>
      <c r="J728" t="s">
        <v>11</v>
      </c>
      <c r="K728">
        <v>727</v>
      </c>
      <c r="L728" t="s">
        <v>16</v>
      </c>
      <c r="M728" t="s">
        <v>168</v>
      </c>
      <c r="Q728" s="2">
        <v>40</v>
      </c>
      <c r="R728" s="3">
        <v>45023</v>
      </c>
      <c r="S728" s="3" t="str">
        <f t="shared" si="107"/>
        <v>viernes</v>
      </c>
      <c r="T728" t="str">
        <f t="shared" si="108"/>
        <v>00:31</v>
      </c>
      <c r="U728" t="str">
        <f t="shared" si="109"/>
        <v>03:02</v>
      </c>
      <c r="V728" s="4">
        <v>0.1048611111111111</v>
      </c>
      <c r="W728" s="4">
        <f>U728-T728</f>
        <v>0.1048611111111111</v>
      </c>
      <c r="X728" s="4"/>
      <c r="Y728" s="4" t="b">
        <f t="shared" si="110"/>
        <v>0</v>
      </c>
      <c r="Z728">
        <v>21</v>
      </c>
      <c r="AA728" s="4">
        <f t="shared" si="112"/>
        <v>1.4583333333333334E-2</v>
      </c>
      <c r="AB728" s="4">
        <f t="shared" si="113"/>
        <v>9.0277777777777762E-2</v>
      </c>
      <c r="AC728" t="str">
        <f t="shared" si="114"/>
        <v>COBRADO</v>
      </c>
      <c r="AD728" s="2">
        <f t="shared" si="111"/>
        <v>53.24</v>
      </c>
    </row>
    <row r="729" spans="1:30" x14ac:dyDescent="0.3">
      <c r="A729">
        <v>9</v>
      </c>
      <c r="B729" t="s">
        <v>344</v>
      </c>
      <c r="C729">
        <v>6</v>
      </c>
      <c r="D729" s="1">
        <v>45023.087500000001</v>
      </c>
      <c r="E729" s="1">
        <v>45023.186805555553</v>
      </c>
      <c r="F729" t="s">
        <v>13</v>
      </c>
      <c r="G729" t="s">
        <v>14</v>
      </c>
      <c r="H729" t="s">
        <v>621</v>
      </c>
      <c r="I729" s="2">
        <v>34.28</v>
      </c>
      <c r="J729" t="s">
        <v>32</v>
      </c>
      <c r="K729">
        <v>728</v>
      </c>
      <c r="L729" t="s">
        <v>78</v>
      </c>
      <c r="M729" t="s">
        <v>99</v>
      </c>
      <c r="N729" t="s">
        <v>84</v>
      </c>
      <c r="O729" t="s">
        <v>67</v>
      </c>
      <c r="Q729" s="2">
        <v>195</v>
      </c>
      <c r="R729" s="3">
        <v>45023</v>
      </c>
      <c r="S729" s="3" t="str">
        <f t="shared" si="107"/>
        <v>viernes</v>
      </c>
      <c r="T729" t="str">
        <f t="shared" si="108"/>
        <v>02:06</v>
      </c>
      <c r="U729" t="str">
        <f t="shared" si="109"/>
        <v>04:29</v>
      </c>
      <c r="V729" s="4">
        <f>W729+X729</f>
        <v>0.10972222222222223</v>
      </c>
      <c r="W729" s="4">
        <v>9.9305555555555564E-2</v>
      </c>
      <c r="X729" s="4">
        <v>1.0416666666666666E-2</v>
      </c>
      <c r="Y729" s="4" t="b">
        <f t="shared" si="110"/>
        <v>1</v>
      </c>
      <c r="Z729">
        <v>72</v>
      </c>
      <c r="AA729" s="4">
        <f t="shared" si="112"/>
        <v>0.05</v>
      </c>
      <c r="AB729" s="4">
        <f t="shared" si="113"/>
        <v>5.9722222222222232E-2</v>
      </c>
      <c r="AC729" t="str">
        <f t="shared" si="114"/>
        <v>COBRADO</v>
      </c>
      <c r="AD729" s="2">
        <f t="shared" si="111"/>
        <v>229.28</v>
      </c>
    </row>
    <row r="730" spans="1:30" x14ac:dyDescent="0.3">
      <c r="A730">
        <v>20</v>
      </c>
      <c r="B730" t="s">
        <v>282</v>
      </c>
      <c r="C730">
        <v>2</v>
      </c>
      <c r="D730" s="1">
        <v>45023.117361111108</v>
      </c>
      <c r="E730" s="1">
        <v>45023.253472222219</v>
      </c>
      <c r="F730" t="s">
        <v>24</v>
      </c>
      <c r="G730" t="s">
        <v>14</v>
      </c>
      <c r="H730" t="s">
        <v>620</v>
      </c>
      <c r="I730" s="2">
        <v>18.97</v>
      </c>
      <c r="J730" t="s">
        <v>32</v>
      </c>
      <c r="K730">
        <v>729</v>
      </c>
      <c r="L730" t="s">
        <v>41</v>
      </c>
      <c r="M730" t="s">
        <v>74</v>
      </c>
      <c r="N730" t="s">
        <v>66</v>
      </c>
      <c r="Q730" s="2">
        <v>128</v>
      </c>
      <c r="R730" s="3">
        <v>45023</v>
      </c>
      <c r="S730" s="3" t="str">
        <f t="shared" si="107"/>
        <v>viernes</v>
      </c>
      <c r="T730" t="str">
        <f t="shared" si="108"/>
        <v>02:49</v>
      </c>
      <c r="U730" t="str">
        <f t="shared" si="109"/>
        <v>06:05</v>
      </c>
      <c r="V730" s="4">
        <f>W730+X730</f>
        <v>0.14652777777777776</v>
      </c>
      <c r="W730" s="4">
        <v>0.1361111111111111</v>
      </c>
      <c r="X730" s="4">
        <v>1.0416666666666666E-2</v>
      </c>
      <c r="Y730" s="4" t="b">
        <f t="shared" si="110"/>
        <v>1</v>
      </c>
      <c r="Z730">
        <v>65</v>
      </c>
      <c r="AA730" s="4">
        <f t="shared" si="112"/>
        <v>4.5138888888888888E-2</v>
      </c>
      <c r="AB730" s="4">
        <f t="shared" si="113"/>
        <v>0.10138888888888886</v>
      </c>
      <c r="AC730" t="str">
        <f t="shared" si="114"/>
        <v>COBRADO</v>
      </c>
      <c r="AD730" s="2">
        <f t="shared" si="111"/>
        <v>146.97</v>
      </c>
    </row>
    <row r="731" spans="1:30" x14ac:dyDescent="0.3">
      <c r="A731">
        <v>8</v>
      </c>
      <c r="B731" t="s">
        <v>527</v>
      </c>
      <c r="C731">
        <v>3</v>
      </c>
      <c r="D731" s="1">
        <v>45023.020138888889</v>
      </c>
      <c r="E731" s="1">
        <v>45023.106249999997</v>
      </c>
      <c r="F731" t="s">
        <v>9</v>
      </c>
      <c r="G731" t="s">
        <v>10</v>
      </c>
      <c r="H731" t="s">
        <v>620</v>
      </c>
      <c r="I731" s="2">
        <v>15.02</v>
      </c>
      <c r="J731" t="s">
        <v>32</v>
      </c>
      <c r="K731">
        <v>730</v>
      </c>
      <c r="L731" t="s">
        <v>622</v>
      </c>
      <c r="M731" t="s">
        <v>88</v>
      </c>
      <c r="N731" t="s">
        <v>38</v>
      </c>
      <c r="Q731" s="2">
        <v>114</v>
      </c>
      <c r="R731" s="3">
        <v>45023</v>
      </c>
      <c r="S731" s="3" t="str">
        <f t="shared" si="107"/>
        <v>viernes</v>
      </c>
      <c r="T731" t="str">
        <f t="shared" si="108"/>
        <v>00:29</v>
      </c>
      <c r="U731" t="str">
        <f t="shared" si="109"/>
        <v>02:33</v>
      </c>
      <c r="V731" s="4">
        <f>W731+X731</f>
        <v>9.6527777777777782E-2</v>
      </c>
      <c r="W731" s="4">
        <v>8.611111111111111E-2</v>
      </c>
      <c r="X731" s="4">
        <v>1.0416666666666666E-2</v>
      </c>
      <c r="Y731" s="4" t="b">
        <f t="shared" si="110"/>
        <v>1</v>
      </c>
      <c r="Z731">
        <v>79</v>
      </c>
      <c r="AA731" s="4">
        <f t="shared" si="112"/>
        <v>5.486111111111111E-2</v>
      </c>
      <c r="AB731" s="4">
        <f t="shared" si="113"/>
        <v>4.1666666666666671E-2</v>
      </c>
      <c r="AC731" t="str">
        <f t="shared" si="114"/>
        <v>COBRADO</v>
      </c>
      <c r="AD731" s="2">
        <f t="shared" si="111"/>
        <v>129.02000000000001</v>
      </c>
    </row>
    <row r="732" spans="1:30" x14ac:dyDescent="0.3">
      <c r="A732">
        <v>17</v>
      </c>
      <c r="B732" t="s">
        <v>415</v>
      </c>
      <c r="C732">
        <v>3</v>
      </c>
      <c r="D732" s="1">
        <v>45023.136111111111</v>
      </c>
      <c r="E732" s="1">
        <v>45023.267361111109</v>
      </c>
      <c r="F732" t="s">
        <v>18</v>
      </c>
      <c r="G732" t="s">
        <v>10</v>
      </c>
      <c r="H732" t="s">
        <v>620</v>
      </c>
      <c r="I732" s="2">
        <v>14.35</v>
      </c>
      <c r="J732" t="s">
        <v>11</v>
      </c>
      <c r="K732">
        <v>731</v>
      </c>
      <c r="L732" t="s">
        <v>61</v>
      </c>
      <c r="M732" t="s">
        <v>269</v>
      </c>
      <c r="Q732" s="2">
        <v>64</v>
      </c>
      <c r="R732" s="3">
        <v>45023</v>
      </c>
      <c r="S732" s="3" t="str">
        <f t="shared" si="107"/>
        <v>viernes</v>
      </c>
      <c r="T732" t="str">
        <f t="shared" si="108"/>
        <v>03:16</v>
      </c>
      <c r="U732" t="str">
        <f t="shared" si="109"/>
        <v>06:25</v>
      </c>
      <c r="V732" s="4">
        <v>0.13125000000000001</v>
      </c>
      <c r="W732" s="4">
        <f>U732-T732</f>
        <v>0.13125000000000001</v>
      </c>
      <c r="X732" s="4"/>
      <c r="Y732" s="4" t="b">
        <f t="shared" si="110"/>
        <v>0</v>
      </c>
      <c r="Z732">
        <v>47</v>
      </c>
      <c r="AA732" s="4">
        <f t="shared" si="112"/>
        <v>3.2638888888888891E-2</v>
      </c>
      <c r="AB732" s="4">
        <f t="shared" si="113"/>
        <v>9.8611111111111122E-2</v>
      </c>
      <c r="AC732" t="str">
        <f t="shared" si="114"/>
        <v>COBRADO</v>
      </c>
      <c r="AD732" s="2">
        <f t="shared" si="111"/>
        <v>78.349999999999994</v>
      </c>
    </row>
    <row r="733" spans="1:30" x14ac:dyDescent="0.3">
      <c r="A733">
        <v>12</v>
      </c>
      <c r="B733" t="s">
        <v>599</v>
      </c>
      <c r="C733">
        <v>3</v>
      </c>
      <c r="D733" s="1">
        <v>45023.136805555558</v>
      </c>
      <c r="E733" s="1">
        <v>45023.300694444442</v>
      </c>
      <c r="F733" t="s">
        <v>27</v>
      </c>
      <c r="G733" t="s">
        <v>10</v>
      </c>
      <c r="H733" t="s">
        <v>620</v>
      </c>
      <c r="I733" s="2">
        <v>43.35</v>
      </c>
      <c r="J733" t="s">
        <v>11</v>
      </c>
      <c r="K733">
        <v>732</v>
      </c>
      <c r="L733" t="s">
        <v>20</v>
      </c>
      <c r="M733" t="s">
        <v>62</v>
      </c>
      <c r="N733" t="s">
        <v>59</v>
      </c>
      <c r="O733" t="s">
        <v>22</v>
      </c>
      <c r="Q733" s="2">
        <v>306</v>
      </c>
      <c r="R733" s="3">
        <v>45023</v>
      </c>
      <c r="S733" s="3" t="str">
        <f t="shared" si="107"/>
        <v>viernes</v>
      </c>
      <c r="T733" t="str">
        <f t="shared" si="108"/>
        <v>03:17</v>
      </c>
      <c r="U733" t="str">
        <f t="shared" si="109"/>
        <v>07:13</v>
      </c>
      <c r="V733" s="4">
        <v>0.16388888888888886</v>
      </c>
      <c r="W733" s="4">
        <f>U733-T733</f>
        <v>0.16388888888888886</v>
      </c>
      <c r="X733" s="4"/>
      <c r="Y733" s="4" t="b">
        <f t="shared" si="110"/>
        <v>0</v>
      </c>
      <c r="Z733">
        <v>121</v>
      </c>
      <c r="AA733" s="4">
        <f t="shared" si="112"/>
        <v>8.4027777777777785E-2</v>
      </c>
      <c r="AB733" s="4">
        <f t="shared" si="113"/>
        <v>7.9861111111111077E-2</v>
      </c>
      <c r="AC733" t="str">
        <f t="shared" si="114"/>
        <v>COBRADO</v>
      </c>
      <c r="AD733" s="2">
        <f t="shared" si="111"/>
        <v>349.35</v>
      </c>
    </row>
    <row r="734" spans="1:30" x14ac:dyDescent="0.3">
      <c r="A734">
        <v>14</v>
      </c>
      <c r="B734" t="s">
        <v>223</v>
      </c>
      <c r="C734">
        <v>6</v>
      </c>
      <c r="D734" s="1">
        <v>45023.152777777781</v>
      </c>
      <c r="E734" s="1">
        <v>45023.227777777778</v>
      </c>
      <c r="F734" t="s">
        <v>27</v>
      </c>
      <c r="G734" t="s">
        <v>29</v>
      </c>
      <c r="H734" t="s">
        <v>620</v>
      </c>
      <c r="I734" s="2">
        <v>35.090000000000003</v>
      </c>
      <c r="J734" t="s">
        <v>19</v>
      </c>
      <c r="K734">
        <v>733</v>
      </c>
      <c r="L734" t="s">
        <v>78</v>
      </c>
      <c r="M734" t="s">
        <v>93</v>
      </c>
      <c r="N734" t="s">
        <v>38</v>
      </c>
      <c r="O734" t="s">
        <v>84</v>
      </c>
      <c r="Q734" s="2">
        <v>186</v>
      </c>
      <c r="R734" s="3">
        <v>45023</v>
      </c>
      <c r="S734" s="3" t="str">
        <f t="shared" si="107"/>
        <v>viernes</v>
      </c>
      <c r="T734" t="str">
        <f t="shared" si="108"/>
        <v>03:40</v>
      </c>
      <c r="U734" t="str">
        <f t="shared" si="109"/>
        <v>05:28</v>
      </c>
      <c r="V734" s="4">
        <v>7.4999999999999983E-2</v>
      </c>
      <c r="W734" s="4">
        <f>U734-T734</f>
        <v>7.4999999999999983E-2</v>
      </c>
      <c r="X734" s="4"/>
      <c r="Y734" s="4" t="b">
        <f t="shared" si="110"/>
        <v>0</v>
      </c>
      <c r="Z734">
        <v>74</v>
      </c>
      <c r="AA734" s="4">
        <f t="shared" si="112"/>
        <v>5.1388888888888887E-2</v>
      </c>
      <c r="AB734" s="4">
        <f t="shared" si="113"/>
        <v>2.3611111111111097E-2</v>
      </c>
      <c r="AC734" t="str">
        <f t="shared" si="114"/>
        <v>COBRADO</v>
      </c>
      <c r="AD734" s="2">
        <f t="shared" si="111"/>
        <v>221.09</v>
      </c>
    </row>
    <row r="735" spans="1:30" x14ac:dyDescent="0.3">
      <c r="A735">
        <v>14</v>
      </c>
      <c r="B735" t="s">
        <v>600</v>
      </c>
      <c r="C735">
        <v>2</v>
      </c>
      <c r="D735" s="1">
        <v>45023.102083333331</v>
      </c>
      <c r="E735" s="1">
        <v>45023.206250000003</v>
      </c>
      <c r="F735" t="s">
        <v>18</v>
      </c>
      <c r="G735" t="s">
        <v>10</v>
      </c>
      <c r="H735" t="s">
        <v>15</v>
      </c>
      <c r="I735" s="2">
        <v>46.82</v>
      </c>
      <c r="J735" t="s">
        <v>19</v>
      </c>
      <c r="K735">
        <v>734</v>
      </c>
      <c r="L735" t="s">
        <v>33</v>
      </c>
      <c r="M735" t="s">
        <v>269</v>
      </c>
      <c r="N735" t="s">
        <v>38</v>
      </c>
      <c r="O735" t="s">
        <v>39</v>
      </c>
      <c r="Q735" s="2">
        <v>139</v>
      </c>
      <c r="R735" s="3">
        <v>45023</v>
      </c>
      <c r="S735" s="3" t="str">
        <f t="shared" si="107"/>
        <v>viernes</v>
      </c>
      <c r="T735" t="str">
        <f t="shared" si="108"/>
        <v>02:27</v>
      </c>
      <c r="U735" t="str">
        <f t="shared" si="109"/>
        <v>04:57</v>
      </c>
      <c r="V735" s="4">
        <v>0.10416666666666666</v>
      </c>
      <c r="W735" s="4">
        <f>U735-T735</f>
        <v>0.10416666666666666</v>
      </c>
      <c r="X735" s="4"/>
      <c r="Y735" s="4" t="b">
        <f t="shared" si="110"/>
        <v>0</v>
      </c>
      <c r="Z735">
        <v>52</v>
      </c>
      <c r="AA735" s="4">
        <f t="shared" si="112"/>
        <v>3.6111111111111108E-2</v>
      </c>
      <c r="AB735" s="4">
        <f t="shared" si="113"/>
        <v>6.805555555555555E-2</v>
      </c>
      <c r="AC735" t="str">
        <f t="shared" si="114"/>
        <v>COBRADO</v>
      </c>
      <c r="AD735" s="2">
        <f t="shared" si="111"/>
        <v>185.82</v>
      </c>
    </row>
    <row r="736" spans="1:30" x14ac:dyDescent="0.3">
      <c r="A736">
        <v>20</v>
      </c>
      <c r="B736" t="s">
        <v>352</v>
      </c>
      <c r="C736">
        <v>4</v>
      </c>
      <c r="D736" s="1">
        <v>45023.077777777777</v>
      </c>
      <c r="E736" s="1">
        <v>45023.157638888886</v>
      </c>
      <c r="F736" t="s">
        <v>9</v>
      </c>
      <c r="G736" t="s">
        <v>14</v>
      </c>
      <c r="H736" t="s">
        <v>620</v>
      </c>
      <c r="I736" s="2">
        <v>38.43</v>
      </c>
      <c r="J736" t="s">
        <v>19</v>
      </c>
      <c r="K736">
        <v>735</v>
      </c>
      <c r="L736" t="s">
        <v>622</v>
      </c>
      <c r="M736" t="s">
        <v>222</v>
      </c>
      <c r="N736" t="s">
        <v>67</v>
      </c>
      <c r="Q736" s="2">
        <v>142</v>
      </c>
      <c r="R736" s="3">
        <v>45023</v>
      </c>
      <c r="S736" s="3" t="str">
        <f t="shared" si="107"/>
        <v>viernes</v>
      </c>
      <c r="T736" t="str">
        <f t="shared" si="108"/>
        <v>01:52</v>
      </c>
      <c r="U736" t="str">
        <f t="shared" si="109"/>
        <v>03:47</v>
      </c>
      <c r="V736" s="4">
        <v>7.9861111111111105E-2</v>
      </c>
      <c r="W736" s="4">
        <f>U736-T736</f>
        <v>7.9861111111111105E-2</v>
      </c>
      <c r="X736" s="4"/>
      <c r="Y736" s="4" t="b">
        <f t="shared" si="110"/>
        <v>0</v>
      </c>
      <c r="Z736">
        <v>87</v>
      </c>
      <c r="AA736" s="4">
        <f t="shared" si="112"/>
        <v>6.0416666666666667E-2</v>
      </c>
      <c r="AB736" s="4">
        <f t="shared" si="113"/>
        <v>1.9444444444444438E-2</v>
      </c>
      <c r="AC736" t="str">
        <f t="shared" si="114"/>
        <v>COBRADO</v>
      </c>
      <c r="AD736" s="2">
        <f t="shared" si="111"/>
        <v>180.43</v>
      </c>
    </row>
    <row r="737" spans="1:30" x14ac:dyDescent="0.3">
      <c r="A737">
        <v>17</v>
      </c>
      <c r="B737" t="s">
        <v>230</v>
      </c>
      <c r="C737">
        <v>2</v>
      </c>
      <c r="D737" s="1">
        <v>45023.047222222223</v>
      </c>
      <c r="E737" s="1">
        <v>45023.14166666667</v>
      </c>
      <c r="F737" t="s">
        <v>27</v>
      </c>
      <c r="G737" t="s">
        <v>14</v>
      </c>
      <c r="H737" t="s">
        <v>620</v>
      </c>
      <c r="I737" s="2">
        <v>25.91</v>
      </c>
      <c r="J737" t="s">
        <v>32</v>
      </c>
      <c r="K737">
        <v>736</v>
      </c>
      <c r="L737" t="s">
        <v>622</v>
      </c>
      <c r="M737" t="s">
        <v>225</v>
      </c>
      <c r="N737" t="s">
        <v>35</v>
      </c>
      <c r="O737" t="s">
        <v>21</v>
      </c>
      <c r="Q737" s="2">
        <v>215</v>
      </c>
      <c r="R737" s="3">
        <v>45023</v>
      </c>
      <c r="S737" s="3" t="str">
        <f t="shared" si="107"/>
        <v>viernes</v>
      </c>
      <c r="T737" t="str">
        <f t="shared" si="108"/>
        <v>01:08</v>
      </c>
      <c r="U737" t="str">
        <f t="shared" si="109"/>
        <v>03:24</v>
      </c>
      <c r="V737" s="4">
        <f>W737+X737</f>
        <v>0.10486111111111111</v>
      </c>
      <c r="W737" s="4">
        <v>9.4444444444444442E-2</v>
      </c>
      <c r="X737" s="4">
        <v>1.0416666666666666E-2</v>
      </c>
      <c r="Y737" s="4" t="b">
        <f t="shared" si="110"/>
        <v>1</v>
      </c>
      <c r="Z737">
        <v>92</v>
      </c>
      <c r="AA737" s="4">
        <f t="shared" si="112"/>
        <v>6.3888888888888884E-2</v>
      </c>
      <c r="AB737" s="4">
        <f t="shared" si="113"/>
        <v>4.0972222222222229E-2</v>
      </c>
      <c r="AC737" t="str">
        <f t="shared" si="114"/>
        <v>COBRADO</v>
      </c>
      <c r="AD737" s="2">
        <f t="shared" si="111"/>
        <v>240.91</v>
      </c>
    </row>
    <row r="738" spans="1:30" x14ac:dyDescent="0.3">
      <c r="A738">
        <v>6</v>
      </c>
      <c r="B738" t="s">
        <v>601</v>
      </c>
      <c r="C738">
        <v>1</v>
      </c>
      <c r="D738" s="1">
        <v>45023.027083333334</v>
      </c>
      <c r="E738" s="1">
        <v>45023.129166666666</v>
      </c>
      <c r="F738" t="s">
        <v>18</v>
      </c>
      <c r="G738" t="s">
        <v>14</v>
      </c>
      <c r="H738" t="s">
        <v>621</v>
      </c>
      <c r="I738" s="2">
        <v>24.09</v>
      </c>
      <c r="J738" t="s">
        <v>11</v>
      </c>
      <c r="K738">
        <v>737</v>
      </c>
      <c r="L738" t="s">
        <v>25</v>
      </c>
      <c r="M738" t="s">
        <v>46</v>
      </c>
      <c r="N738" t="s">
        <v>109</v>
      </c>
      <c r="Q738" s="2">
        <v>118</v>
      </c>
      <c r="R738" s="3">
        <v>45023</v>
      </c>
      <c r="S738" s="3" t="str">
        <f t="shared" si="107"/>
        <v>viernes</v>
      </c>
      <c r="T738" t="str">
        <f t="shared" si="108"/>
        <v>00:39</v>
      </c>
      <c r="U738" t="str">
        <f t="shared" si="109"/>
        <v>03:06</v>
      </c>
      <c r="V738" s="4">
        <v>0.10208333333333335</v>
      </c>
      <c r="W738" s="4">
        <f>U738-T738</f>
        <v>0.10208333333333335</v>
      </c>
      <c r="X738" s="4"/>
      <c r="Y738" s="4" t="b">
        <f t="shared" si="110"/>
        <v>0</v>
      </c>
      <c r="Z738">
        <v>22</v>
      </c>
      <c r="AA738" s="4">
        <f t="shared" si="112"/>
        <v>1.5277777777777777E-2</v>
      </c>
      <c r="AB738" s="4">
        <f t="shared" si="113"/>
        <v>8.6805555555555566E-2</v>
      </c>
      <c r="AC738" t="str">
        <f t="shared" si="114"/>
        <v>COBRADO</v>
      </c>
      <c r="AD738" s="2">
        <f t="shared" si="111"/>
        <v>142.09</v>
      </c>
    </row>
    <row r="739" spans="1:30" x14ac:dyDescent="0.3">
      <c r="A739">
        <v>15</v>
      </c>
      <c r="B739" t="s">
        <v>480</v>
      </c>
      <c r="C739">
        <v>1</v>
      </c>
      <c r="D739" s="1">
        <v>45023.035416666666</v>
      </c>
      <c r="E739" s="1">
        <v>45023.086111111108</v>
      </c>
      <c r="F739" t="s">
        <v>9</v>
      </c>
      <c r="G739" t="s">
        <v>10</v>
      </c>
      <c r="H739" t="s">
        <v>620</v>
      </c>
      <c r="I739" s="2">
        <v>17.37</v>
      </c>
      <c r="J739" t="s">
        <v>32</v>
      </c>
      <c r="K739">
        <v>738</v>
      </c>
      <c r="L739" t="s">
        <v>622</v>
      </c>
      <c r="M739" t="s">
        <v>177</v>
      </c>
      <c r="N739" t="s">
        <v>35</v>
      </c>
      <c r="O739" t="s">
        <v>56</v>
      </c>
      <c r="Q739" s="2">
        <v>134</v>
      </c>
      <c r="R739" s="3">
        <v>45023</v>
      </c>
      <c r="S739" s="3" t="str">
        <f t="shared" si="107"/>
        <v>viernes</v>
      </c>
      <c r="T739" t="str">
        <f t="shared" si="108"/>
        <v>00:51</v>
      </c>
      <c r="U739" t="str">
        <f t="shared" si="109"/>
        <v>02:04</v>
      </c>
      <c r="V739" s="4">
        <f>W739+X739</f>
        <v>6.1111111111111109E-2</v>
      </c>
      <c r="W739" s="4">
        <v>5.0694444444444445E-2</v>
      </c>
      <c r="X739" s="4">
        <v>1.0416666666666666E-2</v>
      </c>
      <c r="Y739" s="4" t="b">
        <f t="shared" si="110"/>
        <v>1</v>
      </c>
      <c r="Z739">
        <v>94</v>
      </c>
      <c r="AA739" s="4">
        <f t="shared" si="112"/>
        <v>6.5277777777777782E-2</v>
      </c>
      <c r="AB739" s="4">
        <v>0</v>
      </c>
      <c r="AC739" t="str">
        <f t="shared" si="114"/>
        <v>NO COBRADO</v>
      </c>
      <c r="AD739" s="2">
        <f t="shared" si="111"/>
        <v>151.37</v>
      </c>
    </row>
    <row r="740" spans="1:30" x14ac:dyDescent="0.3">
      <c r="A740">
        <v>10</v>
      </c>
      <c r="B740" t="s">
        <v>602</v>
      </c>
      <c r="C740">
        <v>5</v>
      </c>
      <c r="D740" s="1">
        <v>45023.161805555559</v>
      </c>
      <c r="E740" s="1">
        <v>45023.256944444445</v>
      </c>
      <c r="F740" t="s">
        <v>18</v>
      </c>
      <c r="G740" t="s">
        <v>10</v>
      </c>
      <c r="H740" t="s">
        <v>621</v>
      </c>
      <c r="I740" s="2">
        <v>33.69</v>
      </c>
      <c r="J740" t="s">
        <v>11</v>
      </c>
      <c r="K740">
        <v>739</v>
      </c>
      <c r="L740" t="s">
        <v>16</v>
      </c>
      <c r="M740" t="s">
        <v>222</v>
      </c>
      <c r="Q740" s="2">
        <v>46</v>
      </c>
      <c r="R740" s="3">
        <v>45023</v>
      </c>
      <c r="S740" s="3" t="str">
        <f t="shared" si="107"/>
        <v>viernes</v>
      </c>
      <c r="T740" t="str">
        <f t="shared" si="108"/>
        <v>03:53</v>
      </c>
      <c r="U740" t="str">
        <f t="shared" si="109"/>
        <v>06:10</v>
      </c>
      <c r="V740" s="4">
        <v>9.5138888888888856E-2</v>
      </c>
      <c r="W740" s="4">
        <f>U740-T740</f>
        <v>9.5138888888888856E-2</v>
      </c>
      <c r="X740" s="4"/>
      <c r="Y740" s="4" t="b">
        <f t="shared" si="110"/>
        <v>0</v>
      </c>
      <c r="Z740">
        <v>54</v>
      </c>
      <c r="AA740" s="4">
        <f t="shared" si="112"/>
        <v>3.7499999999999999E-2</v>
      </c>
      <c r="AB740" s="4">
        <f t="shared" si="113"/>
        <v>5.7638888888888858E-2</v>
      </c>
      <c r="AC740" t="str">
        <f t="shared" si="114"/>
        <v>COBRADO</v>
      </c>
      <c r="AD740" s="2">
        <f t="shared" si="111"/>
        <v>79.69</v>
      </c>
    </row>
    <row r="741" spans="1:30" x14ac:dyDescent="0.3">
      <c r="A741">
        <v>16</v>
      </c>
      <c r="B741" t="s">
        <v>603</v>
      </c>
      <c r="C741">
        <v>6</v>
      </c>
      <c r="D741" s="1">
        <v>45023.15902777778</v>
      </c>
      <c r="E741" s="1">
        <v>45023.26666666667</v>
      </c>
      <c r="F741" t="s">
        <v>13</v>
      </c>
      <c r="G741" t="s">
        <v>10</v>
      </c>
      <c r="H741" t="s">
        <v>621</v>
      </c>
      <c r="I741" s="2">
        <v>16.05</v>
      </c>
      <c r="J741" t="s">
        <v>11</v>
      </c>
      <c r="K741">
        <v>740</v>
      </c>
      <c r="L741" t="s">
        <v>55</v>
      </c>
      <c r="M741" t="s">
        <v>53</v>
      </c>
      <c r="N741" t="s">
        <v>67</v>
      </c>
      <c r="O741" t="s">
        <v>22</v>
      </c>
      <c r="P741" t="s">
        <v>49</v>
      </c>
      <c r="Q741" s="2">
        <v>293</v>
      </c>
      <c r="R741" s="3">
        <v>45023</v>
      </c>
      <c r="S741" s="3" t="str">
        <f t="shared" si="107"/>
        <v>viernes</v>
      </c>
      <c r="T741" t="str">
        <f t="shared" si="108"/>
        <v>03:49</v>
      </c>
      <c r="U741" t="str">
        <f t="shared" si="109"/>
        <v>06:24</v>
      </c>
      <c r="V741" s="4">
        <v>0.1076388888888889</v>
      </c>
      <c r="W741" s="4">
        <f>U741-T741</f>
        <v>0.1076388888888889</v>
      </c>
      <c r="X741" s="4"/>
      <c r="Y741" s="4" t="b">
        <f t="shared" si="110"/>
        <v>0</v>
      </c>
      <c r="Z741">
        <v>113</v>
      </c>
      <c r="AA741" s="4">
        <f t="shared" si="112"/>
        <v>7.8472222222222221E-2</v>
      </c>
      <c r="AB741" s="4">
        <f t="shared" si="113"/>
        <v>2.9166666666666674E-2</v>
      </c>
      <c r="AC741" t="str">
        <f t="shared" si="114"/>
        <v>COBRADO</v>
      </c>
      <c r="AD741" s="2">
        <f t="shared" si="111"/>
        <v>309.05</v>
      </c>
    </row>
    <row r="742" spans="1:30" x14ac:dyDescent="0.3">
      <c r="A742">
        <v>14</v>
      </c>
      <c r="B742" t="s">
        <v>407</v>
      </c>
      <c r="C742">
        <v>4</v>
      </c>
      <c r="D742" s="1">
        <v>45023.020138888889</v>
      </c>
      <c r="E742" s="1">
        <v>45023.182638888888</v>
      </c>
      <c r="F742" t="s">
        <v>18</v>
      </c>
      <c r="G742" t="s">
        <v>10</v>
      </c>
      <c r="H742" t="s">
        <v>621</v>
      </c>
      <c r="I742" s="2">
        <v>40.31</v>
      </c>
      <c r="J742" t="s">
        <v>32</v>
      </c>
      <c r="K742">
        <v>741</v>
      </c>
      <c r="L742" t="s">
        <v>41</v>
      </c>
      <c r="M742" t="s">
        <v>180</v>
      </c>
      <c r="N742" t="s">
        <v>70</v>
      </c>
      <c r="O742" t="s">
        <v>48</v>
      </c>
      <c r="P742" t="s">
        <v>35</v>
      </c>
      <c r="Q742" s="2">
        <v>285</v>
      </c>
      <c r="R742" s="3">
        <v>45023</v>
      </c>
      <c r="S742" s="3" t="str">
        <f t="shared" si="107"/>
        <v>viernes</v>
      </c>
      <c r="T742" t="str">
        <f t="shared" si="108"/>
        <v>00:29</v>
      </c>
      <c r="U742" t="str">
        <f t="shared" si="109"/>
        <v>04:23</v>
      </c>
      <c r="V742" s="4">
        <f>W742+X742</f>
        <v>0.17291666666666664</v>
      </c>
      <c r="W742" s="4">
        <v>0.16249999999999998</v>
      </c>
      <c r="X742" s="4">
        <v>1.0416666666666666E-2</v>
      </c>
      <c r="Y742" s="4" t="b">
        <f t="shared" si="110"/>
        <v>1</v>
      </c>
      <c r="Z742">
        <v>165</v>
      </c>
      <c r="AA742" s="4">
        <f t="shared" si="112"/>
        <v>0.11458333333333333</v>
      </c>
      <c r="AB742" s="4">
        <f t="shared" si="113"/>
        <v>5.8333333333333307E-2</v>
      </c>
      <c r="AC742" t="str">
        <f t="shared" si="114"/>
        <v>COBRADO</v>
      </c>
      <c r="AD742" s="2">
        <f t="shared" si="111"/>
        <v>325.31</v>
      </c>
    </row>
    <row r="743" spans="1:30" x14ac:dyDescent="0.3">
      <c r="A743">
        <v>20</v>
      </c>
      <c r="B743" t="s">
        <v>500</v>
      </c>
      <c r="C743">
        <v>4</v>
      </c>
      <c r="D743" s="1">
        <v>45023.025000000001</v>
      </c>
      <c r="E743" s="1">
        <v>45023.098611111112</v>
      </c>
      <c r="F743" t="s">
        <v>18</v>
      </c>
      <c r="G743" t="s">
        <v>14</v>
      </c>
      <c r="H743" t="s">
        <v>620</v>
      </c>
      <c r="I743" s="2">
        <v>10.51</v>
      </c>
      <c r="J743" t="s">
        <v>11</v>
      </c>
      <c r="K743">
        <v>742</v>
      </c>
      <c r="L743" t="s">
        <v>16</v>
      </c>
      <c r="M743" t="s">
        <v>138</v>
      </c>
      <c r="N743" t="s">
        <v>109</v>
      </c>
      <c r="O743" t="s">
        <v>59</v>
      </c>
      <c r="P743" t="s">
        <v>39</v>
      </c>
      <c r="Q743" s="2">
        <v>166</v>
      </c>
      <c r="R743" s="3">
        <v>45023</v>
      </c>
      <c r="S743" s="3" t="str">
        <f t="shared" si="107"/>
        <v>viernes</v>
      </c>
      <c r="T743" t="str">
        <f t="shared" si="108"/>
        <v>00:36</v>
      </c>
      <c r="U743" t="str">
        <f t="shared" si="109"/>
        <v>02:22</v>
      </c>
      <c r="V743" s="4">
        <v>7.3611111111111099E-2</v>
      </c>
      <c r="W743" s="4">
        <f>U743-T743</f>
        <v>7.3611111111111099E-2</v>
      </c>
      <c r="X743" s="4"/>
      <c r="Y743" s="4" t="b">
        <f t="shared" si="110"/>
        <v>0</v>
      </c>
      <c r="Z743">
        <v>145</v>
      </c>
      <c r="AA743" s="4">
        <f t="shared" si="112"/>
        <v>0.10069444444444445</v>
      </c>
      <c r="AB743" s="4">
        <v>0</v>
      </c>
      <c r="AC743" t="str">
        <f t="shared" si="114"/>
        <v>NO COBRADO</v>
      </c>
      <c r="AD743" s="2">
        <f t="shared" si="111"/>
        <v>176.51</v>
      </c>
    </row>
    <row r="744" spans="1:30" x14ac:dyDescent="0.3">
      <c r="A744">
        <v>19</v>
      </c>
      <c r="B744" t="s">
        <v>357</v>
      </c>
      <c r="C744">
        <v>2</v>
      </c>
      <c r="D744" s="1">
        <v>45023.157638888886</v>
      </c>
      <c r="E744" s="1">
        <v>45023.322222222225</v>
      </c>
      <c r="F744" t="s">
        <v>9</v>
      </c>
      <c r="G744" t="s">
        <v>10</v>
      </c>
      <c r="H744" t="s">
        <v>621</v>
      </c>
      <c r="I744" s="2">
        <v>25.7</v>
      </c>
      <c r="J744" t="s">
        <v>32</v>
      </c>
      <c r="K744">
        <v>743</v>
      </c>
      <c r="L744" t="s">
        <v>20</v>
      </c>
      <c r="M744" t="s">
        <v>177</v>
      </c>
      <c r="N744" t="s">
        <v>56</v>
      </c>
      <c r="O744" t="s">
        <v>49</v>
      </c>
      <c r="Q744" s="2">
        <v>134</v>
      </c>
      <c r="R744" s="3">
        <v>45023</v>
      </c>
      <c r="S744" s="3" t="str">
        <f t="shared" si="107"/>
        <v>viernes</v>
      </c>
      <c r="T744" t="str">
        <f t="shared" si="108"/>
        <v>03:47</v>
      </c>
      <c r="U744" t="str">
        <f t="shared" si="109"/>
        <v>07:44</v>
      </c>
      <c r="V744" s="4">
        <f>W744+X744</f>
        <v>0.17500000000000002</v>
      </c>
      <c r="W744" s="4">
        <v>0.16458333333333336</v>
      </c>
      <c r="X744" s="4">
        <v>1.0416666666666666E-2</v>
      </c>
      <c r="Y744" s="4" t="b">
        <f t="shared" si="110"/>
        <v>1</v>
      </c>
      <c r="Z744">
        <v>143</v>
      </c>
      <c r="AA744" s="4">
        <f t="shared" si="112"/>
        <v>9.930555555555555E-2</v>
      </c>
      <c r="AB744" s="4">
        <f t="shared" si="113"/>
        <v>7.5694444444444467E-2</v>
      </c>
      <c r="AC744" t="str">
        <f t="shared" si="114"/>
        <v>COBRADO</v>
      </c>
      <c r="AD744" s="2">
        <f t="shared" si="111"/>
        <v>159.69999999999999</v>
      </c>
    </row>
    <row r="745" spans="1:30" x14ac:dyDescent="0.3">
      <c r="A745">
        <v>11</v>
      </c>
      <c r="B745" t="s">
        <v>34</v>
      </c>
      <c r="C745">
        <v>1</v>
      </c>
      <c r="D745" s="1">
        <v>45023.082638888889</v>
      </c>
      <c r="E745" s="1">
        <v>45023.242361111108</v>
      </c>
      <c r="F745" t="s">
        <v>13</v>
      </c>
      <c r="G745" t="s">
        <v>10</v>
      </c>
      <c r="H745" t="s">
        <v>620</v>
      </c>
      <c r="I745" s="2">
        <v>26.5</v>
      </c>
      <c r="J745" t="s">
        <v>19</v>
      </c>
      <c r="K745">
        <v>744</v>
      </c>
      <c r="L745" t="s">
        <v>622</v>
      </c>
      <c r="M745" t="s">
        <v>99</v>
      </c>
      <c r="N745" t="s">
        <v>70</v>
      </c>
      <c r="Q745" s="2">
        <v>76</v>
      </c>
      <c r="R745" s="3">
        <v>45023</v>
      </c>
      <c r="S745" s="3" t="str">
        <f t="shared" si="107"/>
        <v>viernes</v>
      </c>
      <c r="T745" t="str">
        <f t="shared" si="108"/>
        <v>01:59</v>
      </c>
      <c r="U745" t="str">
        <f t="shared" si="109"/>
        <v>05:49</v>
      </c>
      <c r="V745" s="4">
        <v>0.15972222222222221</v>
      </c>
      <c r="W745" s="4">
        <f>U745-T745</f>
        <v>0.15972222222222221</v>
      </c>
      <c r="X745" s="4"/>
      <c r="Y745" s="4" t="b">
        <f t="shared" si="110"/>
        <v>0</v>
      </c>
      <c r="Z745">
        <v>67</v>
      </c>
      <c r="AA745" s="4">
        <f t="shared" si="112"/>
        <v>4.6527777777777779E-2</v>
      </c>
      <c r="AB745" s="4">
        <f t="shared" si="113"/>
        <v>0.11319444444444443</v>
      </c>
      <c r="AC745" t="str">
        <f t="shared" si="114"/>
        <v>COBRADO</v>
      </c>
      <c r="AD745" s="2">
        <f t="shared" si="111"/>
        <v>102.5</v>
      </c>
    </row>
    <row r="746" spans="1:30" x14ac:dyDescent="0.3">
      <c r="A746">
        <v>3</v>
      </c>
      <c r="B746" t="s">
        <v>582</v>
      </c>
      <c r="C746">
        <v>1</v>
      </c>
      <c r="D746" s="1">
        <v>45023.106944444444</v>
      </c>
      <c r="E746" s="1">
        <v>45023.202777777777</v>
      </c>
      <c r="F746" t="s">
        <v>24</v>
      </c>
      <c r="G746" t="s">
        <v>10</v>
      </c>
      <c r="H746" t="s">
        <v>15</v>
      </c>
      <c r="I746" s="2">
        <v>18.75</v>
      </c>
      <c r="J746" t="s">
        <v>19</v>
      </c>
      <c r="K746">
        <v>745</v>
      </c>
      <c r="L746" t="s">
        <v>37</v>
      </c>
      <c r="M746" t="s">
        <v>30</v>
      </c>
      <c r="N746" t="s">
        <v>38</v>
      </c>
      <c r="O746" t="s">
        <v>64</v>
      </c>
      <c r="P746" t="s">
        <v>84</v>
      </c>
      <c r="Q746" s="2">
        <v>284</v>
      </c>
      <c r="R746" s="3">
        <v>45023</v>
      </c>
      <c r="S746" s="3" t="str">
        <f t="shared" si="107"/>
        <v>viernes</v>
      </c>
      <c r="T746" t="str">
        <f t="shared" si="108"/>
        <v>02:34</v>
      </c>
      <c r="U746" t="str">
        <f t="shared" si="109"/>
        <v>04:52</v>
      </c>
      <c r="V746" s="4">
        <v>9.583333333333334E-2</v>
      </c>
      <c r="W746" s="4">
        <f>U746-T746</f>
        <v>9.583333333333334E-2</v>
      </c>
      <c r="X746" s="4"/>
      <c r="Y746" s="4" t="b">
        <f t="shared" si="110"/>
        <v>0</v>
      </c>
      <c r="Z746">
        <v>73</v>
      </c>
      <c r="AA746" s="4">
        <f t="shared" si="112"/>
        <v>5.0694444444444445E-2</v>
      </c>
      <c r="AB746" s="4">
        <f t="shared" si="113"/>
        <v>4.5138888888888895E-2</v>
      </c>
      <c r="AC746" t="str">
        <f t="shared" si="114"/>
        <v>COBRADO</v>
      </c>
      <c r="AD746" s="2">
        <f t="shared" si="111"/>
        <v>302.75</v>
      </c>
    </row>
    <row r="747" spans="1:30" x14ac:dyDescent="0.3">
      <c r="A747">
        <v>13</v>
      </c>
      <c r="B747" t="s">
        <v>587</v>
      </c>
      <c r="C747">
        <v>2</v>
      </c>
      <c r="D747" s="1">
        <v>45023.131944444445</v>
      </c>
      <c r="E747" s="1">
        <v>45023.268750000003</v>
      </c>
      <c r="F747" t="s">
        <v>13</v>
      </c>
      <c r="G747" t="s">
        <v>10</v>
      </c>
      <c r="H747" t="s">
        <v>620</v>
      </c>
      <c r="I747" s="2">
        <v>44.9</v>
      </c>
      <c r="J747" t="s">
        <v>32</v>
      </c>
      <c r="K747">
        <v>746</v>
      </c>
      <c r="L747" t="s">
        <v>61</v>
      </c>
      <c r="M747" t="s">
        <v>30</v>
      </c>
      <c r="N747" t="s">
        <v>67</v>
      </c>
      <c r="Q747" s="2">
        <v>201</v>
      </c>
      <c r="R747" s="3">
        <v>45023</v>
      </c>
      <c r="S747" s="3" t="str">
        <f t="shared" si="107"/>
        <v>viernes</v>
      </c>
      <c r="T747" t="str">
        <f t="shared" si="108"/>
        <v>03:10</v>
      </c>
      <c r="U747" t="str">
        <f t="shared" si="109"/>
        <v>06:27</v>
      </c>
      <c r="V747" s="4">
        <f>W747+X747</f>
        <v>0.1472222222222222</v>
      </c>
      <c r="W747" s="4">
        <v>0.13680555555555554</v>
      </c>
      <c r="X747" s="4">
        <v>1.0416666666666666E-2</v>
      </c>
      <c r="Y747" s="4" t="b">
        <f t="shared" si="110"/>
        <v>1</v>
      </c>
      <c r="Z747">
        <v>77</v>
      </c>
      <c r="AA747" s="4">
        <f t="shared" si="112"/>
        <v>5.347222222222222E-2</v>
      </c>
      <c r="AB747" s="4">
        <f t="shared" si="113"/>
        <v>9.3749999999999972E-2</v>
      </c>
      <c r="AC747" t="str">
        <f t="shared" si="114"/>
        <v>COBRADO</v>
      </c>
      <c r="AD747" s="2">
        <f t="shared" si="111"/>
        <v>245.9</v>
      </c>
    </row>
    <row r="748" spans="1:30" x14ac:dyDescent="0.3">
      <c r="A748">
        <v>16</v>
      </c>
      <c r="B748" t="s">
        <v>604</v>
      </c>
      <c r="C748">
        <v>3</v>
      </c>
      <c r="D748" s="1">
        <v>45023.120138888888</v>
      </c>
      <c r="E748" s="1">
        <v>45023.200694444444</v>
      </c>
      <c r="F748" t="s">
        <v>13</v>
      </c>
      <c r="G748" t="s">
        <v>14</v>
      </c>
      <c r="H748" t="s">
        <v>621</v>
      </c>
      <c r="I748" s="2">
        <v>37.229999999999997</v>
      </c>
      <c r="J748" t="s">
        <v>11</v>
      </c>
      <c r="K748">
        <v>747</v>
      </c>
      <c r="L748" t="s">
        <v>41</v>
      </c>
      <c r="M748" t="s">
        <v>144</v>
      </c>
      <c r="Q748" s="2">
        <v>25</v>
      </c>
      <c r="R748" s="3">
        <v>45023</v>
      </c>
      <c r="S748" s="3" t="str">
        <f t="shared" si="107"/>
        <v>viernes</v>
      </c>
      <c r="T748" t="str">
        <f t="shared" si="108"/>
        <v>02:53</v>
      </c>
      <c r="U748" t="str">
        <f t="shared" si="109"/>
        <v>04:49</v>
      </c>
      <c r="V748" s="4">
        <v>8.0555555555555561E-2</v>
      </c>
      <c r="W748" s="4">
        <f>U748-T748</f>
        <v>8.0555555555555561E-2</v>
      </c>
      <c r="X748" s="4"/>
      <c r="Y748" s="4" t="b">
        <f t="shared" si="110"/>
        <v>0</v>
      </c>
      <c r="Z748">
        <v>28</v>
      </c>
      <c r="AA748" s="4">
        <f t="shared" si="112"/>
        <v>1.9444444444444445E-2</v>
      </c>
      <c r="AB748" s="4">
        <f t="shared" si="113"/>
        <v>6.1111111111111116E-2</v>
      </c>
      <c r="AC748" t="str">
        <f t="shared" si="114"/>
        <v>COBRADO</v>
      </c>
      <c r="AD748" s="2">
        <f t="shared" si="111"/>
        <v>62.23</v>
      </c>
    </row>
    <row r="749" spans="1:30" x14ac:dyDescent="0.3">
      <c r="A749">
        <v>2</v>
      </c>
      <c r="B749" t="s">
        <v>605</v>
      </c>
      <c r="C749">
        <v>4</v>
      </c>
      <c r="D749" s="1">
        <v>45023.105555555558</v>
      </c>
      <c r="E749" s="1">
        <v>45023.248611111114</v>
      </c>
      <c r="F749" t="s">
        <v>18</v>
      </c>
      <c r="G749" t="s">
        <v>10</v>
      </c>
      <c r="H749" t="s">
        <v>620</v>
      </c>
      <c r="I749" s="2">
        <v>12.55</v>
      </c>
      <c r="J749" t="s">
        <v>11</v>
      </c>
      <c r="K749">
        <v>748</v>
      </c>
      <c r="L749" t="s">
        <v>33</v>
      </c>
      <c r="M749" t="s">
        <v>269</v>
      </c>
      <c r="N749" t="s">
        <v>59</v>
      </c>
      <c r="Q749" s="2">
        <v>110</v>
      </c>
      <c r="R749" s="3">
        <v>45023</v>
      </c>
      <c r="S749" s="3" t="str">
        <f t="shared" si="107"/>
        <v>viernes</v>
      </c>
      <c r="T749" t="str">
        <f t="shared" si="108"/>
        <v>02:32</v>
      </c>
      <c r="U749" t="str">
        <f t="shared" si="109"/>
        <v>05:58</v>
      </c>
      <c r="V749" s="4">
        <v>0.14305555555555555</v>
      </c>
      <c r="W749" s="4">
        <f>U749-T749</f>
        <v>0.14305555555555555</v>
      </c>
      <c r="X749" s="4"/>
      <c r="Y749" s="4" t="b">
        <f t="shared" si="110"/>
        <v>0</v>
      </c>
      <c r="Z749">
        <v>37</v>
      </c>
      <c r="AA749" s="4">
        <f t="shared" si="112"/>
        <v>2.5694444444444443E-2</v>
      </c>
      <c r="AB749" s="4">
        <f t="shared" si="113"/>
        <v>0.11736111111111111</v>
      </c>
      <c r="AC749" t="str">
        <f t="shared" si="114"/>
        <v>COBRADO</v>
      </c>
      <c r="AD749" s="2">
        <f t="shared" si="111"/>
        <v>122.55</v>
      </c>
    </row>
    <row r="750" spans="1:30" x14ac:dyDescent="0.3">
      <c r="A750">
        <v>1</v>
      </c>
      <c r="B750" t="s">
        <v>604</v>
      </c>
      <c r="C750">
        <v>2</v>
      </c>
      <c r="D750" s="1">
        <v>45023.056250000001</v>
      </c>
      <c r="E750" s="1">
        <v>45023.119444444441</v>
      </c>
      <c r="F750" t="s">
        <v>27</v>
      </c>
      <c r="G750" t="s">
        <v>10</v>
      </c>
      <c r="H750" t="s">
        <v>621</v>
      </c>
      <c r="I750" s="2">
        <v>24.12</v>
      </c>
      <c r="J750" t="s">
        <v>32</v>
      </c>
      <c r="K750">
        <v>749</v>
      </c>
      <c r="L750" t="s">
        <v>623</v>
      </c>
      <c r="M750" t="s">
        <v>30</v>
      </c>
      <c r="Q750" s="2">
        <v>70</v>
      </c>
      <c r="R750" s="3">
        <v>45023</v>
      </c>
      <c r="S750" s="3" t="str">
        <f t="shared" si="107"/>
        <v>viernes</v>
      </c>
      <c r="T750" t="str">
        <f t="shared" si="108"/>
        <v>01:21</v>
      </c>
      <c r="U750" t="str">
        <f t="shared" si="109"/>
        <v>02:52</v>
      </c>
      <c r="V750" s="4">
        <f>W750+X750</f>
        <v>7.3611111111111113E-2</v>
      </c>
      <c r="W750" s="4">
        <v>6.3194444444444442E-2</v>
      </c>
      <c r="X750" s="4">
        <v>1.0416666666666666E-2</v>
      </c>
      <c r="Y750" s="4" t="b">
        <f t="shared" si="110"/>
        <v>1</v>
      </c>
      <c r="Z750">
        <v>8</v>
      </c>
      <c r="AA750" s="4">
        <f t="shared" si="112"/>
        <v>5.5555555555555558E-3</v>
      </c>
      <c r="AB750" s="4">
        <f t="shared" si="113"/>
        <v>6.8055555555555564E-2</v>
      </c>
      <c r="AC750" t="str">
        <f t="shared" si="114"/>
        <v>COBRADO</v>
      </c>
      <c r="AD750" s="2">
        <f t="shared" si="111"/>
        <v>94.12</v>
      </c>
    </row>
    <row r="751" spans="1:30" x14ac:dyDescent="0.3">
      <c r="A751">
        <v>6</v>
      </c>
      <c r="B751" t="s">
        <v>606</v>
      </c>
      <c r="C751">
        <v>4</v>
      </c>
      <c r="D751" s="1">
        <v>45023.073611111111</v>
      </c>
      <c r="E751" s="1">
        <v>45023.125</v>
      </c>
      <c r="F751" t="s">
        <v>13</v>
      </c>
      <c r="G751" t="s">
        <v>10</v>
      </c>
      <c r="H751" t="s">
        <v>620</v>
      </c>
      <c r="I751" s="2">
        <v>21.82</v>
      </c>
      <c r="J751" t="s">
        <v>19</v>
      </c>
      <c r="K751">
        <v>750</v>
      </c>
      <c r="L751" t="s">
        <v>37</v>
      </c>
      <c r="M751" t="s">
        <v>138</v>
      </c>
      <c r="N751" t="s">
        <v>59</v>
      </c>
      <c r="Q751" s="2">
        <v>119</v>
      </c>
      <c r="R751" s="3">
        <v>45023</v>
      </c>
      <c r="S751" s="3" t="str">
        <f t="shared" si="107"/>
        <v>viernes</v>
      </c>
      <c r="T751" t="str">
        <f t="shared" si="108"/>
        <v>01:46</v>
      </c>
      <c r="U751" t="str">
        <f t="shared" si="109"/>
        <v>03:00</v>
      </c>
      <c r="V751" s="4">
        <v>5.1388888888888887E-2</v>
      </c>
      <c r="W751" s="4">
        <f>U751-T751</f>
        <v>5.1388888888888887E-2</v>
      </c>
      <c r="X751" s="4"/>
      <c r="Y751" s="4" t="b">
        <f t="shared" si="110"/>
        <v>0</v>
      </c>
      <c r="Z751">
        <v>86</v>
      </c>
      <c r="AA751" s="4">
        <f t="shared" si="112"/>
        <v>5.9722222222222225E-2</v>
      </c>
      <c r="AB751" s="4">
        <v>0</v>
      </c>
      <c r="AC751" t="str">
        <f t="shared" si="114"/>
        <v>NO COBRADO</v>
      </c>
      <c r="AD751" s="2">
        <f t="shared" si="111"/>
        <v>140.82</v>
      </c>
    </row>
    <row r="752" spans="1:30" x14ac:dyDescent="0.3">
      <c r="A752">
        <v>17</v>
      </c>
      <c r="B752" t="s">
        <v>418</v>
      </c>
      <c r="C752">
        <v>6</v>
      </c>
      <c r="D752" s="1">
        <v>45023.063888888886</v>
      </c>
      <c r="E752" s="1">
        <v>45023.131944444445</v>
      </c>
      <c r="F752" t="s">
        <v>18</v>
      </c>
      <c r="G752" t="s">
        <v>14</v>
      </c>
      <c r="H752" t="s">
        <v>620</v>
      </c>
      <c r="I752" s="2">
        <v>49.35</v>
      </c>
      <c r="J752" t="s">
        <v>19</v>
      </c>
      <c r="K752">
        <v>751</v>
      </c>
      <c r="L752" t="s">
        <v>20</v>
      </c>
      <c r="M752" t="s">
        <v>46</v>
      </c>
      <c r="N752" t="s">
        <v>64</v>
      </c>
      <c r="O752" t="s">
        <v>103</v>
      </c>
      <c r="Q752" s="2">
        <v>170</v>
      </c>
      <c r="R752" s="3">
        <v>45023</v>
      </c>
      <c r="S752" s="3" t="str">
        <f t="shared" si="107"/>
        <v>viernes</v>
      </c>
      <c r="T752" t="str">
        <f t="shared" si="108"/>
        <v>01:32</v>
      </c>
      <c r="U752" t="str">
        <f t="shared" si="109"/>
        <v>03:10</v>
      </c>
      <c r="V752" s="4">
        <v>6.8055555555555564E-2</v>
      </c>
      <c r="W752" s="4">
        <f>U752-T752</f>
        <v>6.8055555555555564E-2</v>
      </c>
      <c r="X752" s="4"/>
      <c r="Y752" s="4" t="b">
        <f t="shared" si="110"/>
        <v>0</v>
      </c>
      <c r="Z752">
        <v>87</v>
      </c>
      <c r="AA752" s="4">
        <f t="shared" si="112"/>
        <v>6.0416666666666667E-2</v>
      </c>
      <c r="AB752" s="4">
        <f t="shared" si="113"/>
        <v>7.6388888888888964E-3</v>
      </c>
      <c r="AC752" t="str">
        <f t="shared" si="114"/>
        <v>COBRADO</v>
      </c>
      <c r="AD752" s="2">
        <f t="shared" si="111"/>
        <v>219.35</v>
      </c>
    </row>
    <row r="753" spans="1:30" x14ac:dyDescent="0.3">
      <c r="A753">
        <v>3</v>
      </c>
      <c r="B753" t="s">
        <v>420</v>
      </c>
      <c r="C753">
        <v>5</v>
      </c>
      <c r="D753" s="1">
        <v>45023.086805555555</v>
      </c>
      <c r="E753" s="1">
        <v>45023.182638888888</v>
      </c>
      <c r="F753" t="s">
        <v>9</v>
      </c>
      <c r="G753" t="s">
        <v>10</v>
      </c>
      <c r="H753" t="s">
        <v>620</v>
      </c>
      <c r="I753" s="2">
        <v>46.27</v>
      </c>
      <c r="J753" t="s">
        <v>19</v>
      </c>
      <c r="K753">
        <v>752</v>
      </c>
      <c r="L753" t="s">
        <v>623</v>
      </c>
      <c r="M753" t="s">
        <v>88</v>
      </c>
      <c r="Q753" s="2">
        <v>60</v>
      </c>
      <c r="R753" s="3">
        <v>45023</v>
      </c>
      <c r="S753" s="3" t="str">
        <f t="shared" si="107"/>
        <v>viernes</v>
      </c>
      <c r="T753" t="str">
        <f t="shared" si="108"/>
        <v>02:05</v>
      </c>
      <c r="U753" t="str">
        <f t="shared" si="109"/>
        <v>04:23</v>
      </c>
      <c r="V753" s="4">
        <v>9.5833333333333326E-2</v>
      </c>
      <c r="W753" s="4">
        <f>U753-T753</f>
        <v>9.5833333333333326E-2</v>
      </c>
      <c r="X753" s="4"/>
      <c r="Y753" s="4" t="b">
        <f t="shared" si="110"/>
        <v>0</v>
      </c>
      <c r="Z753">
        <v>30</v>
      </c>
      <c r="AA753" s="4">
        <f t="shared" si="112"/>
        <v>2.0833333333333332E-2</v>
      </c>
      <c r="AB753" s="4">
        <f t="shared" si="113"/>
        <v>7.4999999999999997E-2</v>
      </c>
      <c r="AC753" t="str">
        <f t="shared" si="114"/>
        <v>COBRADO</v>
      </c>
      <c r="AD753" s="2">
        <f t="shared" si="111"/>
        <v>106.27000000000001</v>
      </c>
    </row>
    <row r="754" spans="1:30" x14ac:dyDescent="0.3">
      <c r="A754">
        <v>11</v>
      </c>
      <c r="B754" t="s">
        <v>319</v>
      </c>
      <c r="C754">
        <v>4</v>
      </c>
      <c r="D754" s="1">
        <v>45023.102083333331</v>
      </c>
      <c r="E754" s="1">
        <v>45023.193055555559</v>
      </c>
      <c r="F754" t="s">
        <v>27</v>
      </c>
      <c r="G754" t="s">
        <v>10</v>
      </c>
      <c r="H754" t="s">
        <v>621</v>
      </c>
      <c r="I754" s="2">
        <v>26.24</v>
      </c>
      <c r="J754" t="s">
        <v>19</v>
      </c>
      <c r="K754">
        <v>753</v>
      </c>
      <c r="L754" t="s">
        <v>61</v>
      </c>
      <c r="M754" t="s">
        <v>269</v>
      </c>
      <c r="N754" t="s">
        <v>49</v>
      </c>
      <c r="O754" t="s">
        <v>38</v>
      </c>
      <c r="P754" t="s">
        <v>22</v>
      </c>
      <c r="Q754" s="2">
        <v>163</v>
      </c>
      <c r="R754" s="3">
        <v>45023</v>
      </c>
      <c r="S754" s="3" t="str">
        <f t="shared" si="107"/>
        <v>viernes</v>
      </c>
      <c r="T754" t="str">
        <f t="shared" si="108"/>
        <v>02:27</v>
      </c>
      <c r="U754" t="str">
        <f t="shared" si="109"/>
        <v>04:38</v>
      </c>
      <c r="V754" s="4">
        <v>9.0972222222222232E-2</v>
      </c>
      <c r="W754" s="4">
        <f>U754-T754</f>
        <v>9.0972222222222232E-2</v>
      </c>
      <c r="X754" s="4"/>
      <c r="Y754" s="4" t="b">
        <f t="shared" si="110"/>
        <v>0</v>
      </c>
      <c r="Z754">
        <v>128</v>
      </c>
      <c r="AA754" s="4">
        <f t="shared" si="112"/>
        <v>8.8888888888888892E-2</v>
      </c>
      <c r="AB754" s="4">
        <f t="shared" si="113"/>
        <v>2.0833333333333398E-3</v>
      </c>
      <c r="AC754" t="str">
        <f t="shared" si="114"/>
        <v>COBRADO</v>
      </c>
      <c r="AD754" s="2">
        <f t="shared" si="111"/>
        <v>189.24</v>
      </c>
    </row>
    <row r="755" spans="1:30" x14ac:dyDescent="0.3">
      <c r="A755">
        <v>8</v>
      </c>
      <c r="B755" t="s">
        <v>396</v>
      </c>
      <c r="C755">
        <v>3</v>
      </c>
      <c r="D755" s="1">
        <v>45023.13958333333</v>
      </c>
      <c r="E755" s="1">
        <v>45023.191666666666</v>
      </c>
      <c r="F755" t="s">
        <v>9</v>
      </c>
      <c r="G755" t="s">
        <v>10</v>
      </c>
      <c r="H755" t="s">
        <v>620</v>
      </c>
      <c r="I755" s="2">
        <v>42.74</v>
      </c>
      <c r="J755" t="s">
        <v>11</v>
      </c>
      <c r="K755">
        <v>754</v>
      </c>
      <c r="L755" t="s">
        <v>622</v>
      </c>
      <c r="M755" t="s">
        <v>180</v>
      </c>
      <c r="N755" t="s">
        <v>84</v>
      </c>
      <c r="O755" t="s">
        <v>35</v>
      </c>
      <c r="Q755" s="2">
        <v>237</v>
      </c>
      <c r="R755" s="3">
        <v>45023</v>
      </c>
      <c r="S755" s="3" t="str">
        <f t="shared" si="107"/>
        <v>viernes</v>
      </c>
      <c r="T755" t="str">
        <f t="shared" si="108"/>
        <v>03:21</v>
      </c>
      <c r="U755" t="str">
        <f t="shared" si="109"/>
        <v>04:36</v>
      </c>
      <c r="V755" s="4">
        <v>5.2083333333333343E-2</v>
      </c>
      <c r="W755" s="4">
        <f>U755-T755</f>
        <v>5.2083333333333343E-2</v>
      </c>
      <c r="X755" s="4"/>
      <c r="Y755" s="4" t="b">
        <f t="shared" si="110"/>
        <v>0</v>
      </c>
      <c r="Z755">
        <v>89</v>
      </c>
      <c r="AA755" s="4">
        <f t="shared" si="112"/>
        <v>6.1805555555555558E-2</v>
      </c>
      <c r="AB755" s="4">
        <v>0</v>
      </c>
      <c r="AC755" t="str">
        <f t="shared" si="114"/>
        <v>NO COBRADO</v>
      </c>
      <c r="AD755" s="2">
        <f t="shared" si="111"/>
        <v>279.74</v>
      </c>
    </row>
    <row r="756" spans="1:30" x14ac:dyDescent="0.3">
      <c r="A756">
        <v>12</v>
      </c>
      <c r="B756" t="s">
        <v>607</v>
      </c>
      <c r="C756">
        <v>3</v>
      </c>
      <c r="D756" s="1">
        <v>45023.084027777775</v>
      </c>
      <c r="E756" s="1">
        <v>45023.185416666667</v>
      </c>
      <c r="F756" t="s">
        <v>18</v>
      </c>
      <c r="G756" t="s">
        <v>10</v>
      </c>
      <c r="H756" t="s">
        <v>620</v>
      </c>
      <c r="I756" s="2">
        <v>26.65</v>
      </c>
      <c r="J756" t="s">
        <v>32</v>
      </c>
      <c r="K756">
        <v>755</v>
      </c>
      <c r="L756" t="s">
        <v>20</v>
      </c>
      <c r="M756" t="s">
        <v>90</v>
      </c>
      <c r="N756" t="s">
        <v>64</v>
      </c>
      <c r="O756" t="s">
        <v>39</v>
      </c>
      <c r="P756" t="s">
        <v>70</v>
      </c>
      <c r="Q756" s="2">
        <v>211</v>
      </c>
      <c r="R756" s="3">
        <v>45023</v>
      </c>
      <c r="S756" s="3" t="str">
        <f t="shared" si="107"/>
        <v>viernes</v>
      </c>
      <c r="T756" t="str">
        <f t="shared" si="108"/>
        <v>02:01</v>
      </c>
      <c r="U756" t="str">
        <f t="shared" si="109"/>
        <v>04:27</v>
      </c>
      <c r="V756" s="4">
        <f>W756+X756</f>
        <v>0.11180555555555556</v>
      </c>
      <c r="W756" s="4">
        <v>0.10138888888888889</v>
      </c>
      <c r="X756" s="4">
        <v>1.0416666666666666E-2</v>
      </c>
      <c r="Y756" s="4" t="b">
        <f t="shared" si="110"/>
        <v>1</v>
      </c>
      <c r="Z756">
        <v>109</v>
      </c>
      <c r="AA756" s="4">
        <f t="shared" si="112"/>
        <v>7.5694444444444439E-2</v>
      </c>
      <c r="AB756" s="4">
        <f t="shared" si="113"/>
        <v>3.6111111111111122E-2</v>
      </c>
      <c r="AC756" t="str">
        <f t="shared" si="114"/>
        <v>COBRADO</v>
      </c>
      <c r="AD756" s="2">
        <f t="shared" si="111"/>
        <v>237.65</v>
      </c>
    </row>
    <row r="757" spans="1:30" x14ac:dyDescent="0.3">
      <c r="A757">
        <v>11</v>
      </c>
      <c r="B757" t="s">
        <v>608</v>
      </c>
      <c r="C757">
        <v>1</v>
      </c>
      <c r="D757" s="1">
        <v>45023.161805555559</v>
      </c>
      <c r="E757" s="1">
        <v>45023.32708333333</v>
      </c>
      <c r="F757" t="s">
        <v>13</v>
      </c>
      <c r="G757" t="s">
        <v>29</v>
      </c>
      <c r="H757" t="s">
        <v>620</v>
      </c>
      <c r="I757" s="2">
        <v>31.75</v>
      </c>
      <c r="J757" t="s">
        <v>19</v>
      </c>
      <c r="K757">
        <v>756</v>
      </c>
      <c r="L757" t="s">
        <v>623</v>
      </c>
      <c r="M757" t="s">
        <v>138</v>
      </c>
      <c r="N757" t="s">
        <v>39</v>
      </c>
      <c r="Q757" s="2">
        <v>50</v>
      </c>
      <c r="R757" s="3">
        <v>45023</v>
      </c>
      <c r="S757" s="3" t="str">
        <f t="shared" si="107"/>
        <v>viernes</v>
      </c>
      <c r="T757" t="str">
        <f t="shared" si="108"/>
        <v>03:53</v>
      </c>
      <c r="U757" t="str">
        <f t="shared" si="109"/>
        <v>07:51</v>
      </c>
      <c r="V757" s="4">
        <v>0.16527777777777777</v>
      </c>
      <c r="W757" s="4">
        <f t="shared" ref="W757:W764" si="116">U757-T757</f>
        <v>0.16527777777777777</v>
      </c>
      <c r="X757" s="4"/>
      <c r="Y757" s="4" t="b">
        <f t="shared" si="110"/>
        <v>0</v>
      </c>
      <c r="Z757">
        <v>34</v>
      </c>
      <c r="AA757" s="4">
        <f t="shared" si="112"/>
        <v>2.361111111111111E-2</v>
      </c>
      <c r="AB757" s="4">
        <f t="shared" si="113"/>
        <v>0.14166666666666666</v>
      </c>
      <c r="AC757" t="str">
        <f t="shared" si="114"/>
        <v>COBRADO</v>
      </c>
      <c r="AD757" s="2">
        <f t="shared" si="111"/>
        <v>81.75</v>
      </c>
    </row>
    <row r="758" spans="1:30" x14ac:dyDescent="0.3">
      <c r="A758">
        <v>3</v>
      </c>
      <c r="B758" t="s">
        <v>609</v>
      </c>
      <c r="C758">
        <v>6</v>
      </c>
      <c r="D758" s="1">
        <v>45023.074305555558</v>
      </c>
      <c r="E758" s="1">
        <v>45023.195833333331</v>
      </c>
      <c r="F758" t="s">
        <v>18</v>
      </c>
      <c r="G758" t="s">
        <v>10</v>
      </c>
      <c r="H758" t="s">
        <v>621</v>
      </c>
      <c r="I758" s="2">
        <v>10.029999999999999</v>
      </c>
      <c r="J758" t="s">
        <v>11</v>
      </c>
      <c r="K758">
        <v>757</v>
      </c>
      <c r="L758" t="s">
        <v>20</v>
      </c>
      <c r="M758" t="s">
        <v>88</v>
      </c>
      <c r="Q758" s="2">
        <v>60</v>
      </c>
      <c r="R758" s="3">
        <v>45023</v>
      </c>
      <c r="S758" s="3" t="str">
        <f t="shared" si="107"/>
        <v>viernes</v>
      </c>
      <c r="T758" t="str">
        <f t="shared" si="108"/>
        <v>01:47</v>
      </c>
      <c r="U758" t="str">
        <f t="shared" si="109"/>
        <v>04:42</v>
      </c>
      <c r="V758" s="4">
        <v>0.12152777777777778</v>
      </c>
      <c r="W758" s="4">
        <f t="shared" si="116"/>
        <v>0.12152777777777778</v>
      </c>
      <c r="X758" s="4"/>
      <c r="Y758" s="4" t="b">
        <f t="shared" si="110"/>
        <v>0</v>
      </c>
      <c r="Z758">
        <v>40</v>
      </c>
      <c r="AA758" s="4">
        <f t="shared" si="112"/>
        <v>2.7777777777777776E-2</v>
      </c>
      <c r="AB758" s="4">
        <f t="shared" si="113"/>
        <v>9.375E-2</v>
      </c>
      <c r="AC758" t="str">
        <f t="shared" si="114"/>
        <v>COBRADO</v>
      </c>
      <c r="AD758" s="2">
        <f t="shared" si="111"/>
        <v>70.03</v>
      </c>
    </row>
    <row r="759" spans="1:30" x14ac:dyDescent="0.3">
      <c r="A759">
        <v>18</v>
      </c>
      <c r="B759" t="s">
        <v>610</v>
      </c>
      <c r="C759">
        <v>4</v>
      </c>
      <c r="D759" s="1">
        <v>45023.011805555558</v>
      </c>
      <c r="E759" s="1">
        <v>45023.090277777781</v>
      </c>
      <c r="F759" t="s">
        <v>9</v>
      </c>
      <c r="G759" t="s">
        <v>14</v>
      </c>
      <c r="H759" t="s">
        <v>15</v>
      </c>
      <c r="I759" s="2">
        <v>27.04</v>
      </c>
      <c r="J759" t="s">
        <v>11</v>
      </c>
      <c r="K759">
        <v>758</v>
      </c>
      <c r="L759" t="s">
        <v>623</v>
      </c>
      <c r="M759" t="s">
        <v>88</v>
      </c>
      <c r="N759" t="s">
        <v>103</v>
      </c>
      <c r="Q759" s="2">
        <v>52</v>
      </c>
      <c r="R759" s="3">
        <v>45023</v>
      </c>
      <c r="S759" s="3" t="str">
        <f t="shared" si="107"/>
        <v>viernes</v>
      </c>
      <c r="T759" t="str">
        <f t="shared" si="108"/>
        <v>00:17</v>
      </c>
      <c r="U759" t="str">
        <f t="shared" si="109"/>
        <v>02:10</v>
      </c>
      <c r="V759" s="4">
        <v>7.8472222222222221E-2</v>
      </c>
      <c r="W759" s="4">
        <f t="shared" si="116"/>
        <v>7.8472222222222221E-2</v>
      </c>
      <c r="X759" s="4"/>
      <c r="Y759" s="4" t="b">
        <f t="shared" si="110"/>
        <v>0</v>
      </c>
      <c r="Z759">
        <v>41</v>
      </c>
      <c r="AA759" s="4">
        <f t="shared" si="112"/>
        <v>2.8472222222222222E-2</v>
      </c>
      <c r="AB759" s="4">
        <f t="shared" si="113"/>
        <v>0.05</v>
      </c>
      <c r="AC759" t="str">
        <f t="shared" si="114"/>
        <v>COBRADO</v>
      </c>
      <c r="AD759" s="2">
        <f t="shared" si="111"/>
        <v>79.039999999999992</v>
      </c>
    </row>
    <row r="760" spans="1:30" x14ac:dyDescent="0.3">
      <c r="A760">
        <v>20</v>
      </c>
      <c r="B760" t="s">
        <v>611</v>
      </c>
      <c r="C760">
        <v>5</v>
      </c>
      <c r="D760" s="1">
        <v>45023.027777777781</v>
      </c>
      <c r="E760" s="1">
        <v>45023.15625</v>
      </c>
      <c r="F760" t="s">
        <v>13</v>
      </c>
      <c r="G760" t="s">
        <v>10</v>
      </c>
      <c r="H760" t="s">
        <v>620</v>
      </c>
      <c r="I760" s="2">
        <v>13.7</v>
      </c>
      <c r="J760" t="s">
        <v>11</v>
      </c>
      <c r="K760">
        <v>759</v>
      </c>
      <c r="L760" t="s">
        <v>78</v>
      </c>
      <c r="M760" t="s">
        <v>283</v>
      </c>
      <c r="N760" t="s">
        <v>84</v>
      </c>
      <c r="O760" t="s">
        <v>64</v>
      </c>
      <c r="P760" t="s">
        <v>70</v>
      </c>
      <c r="Q760" s="2">
        <v>342</v>
      </c>
      <c r="R760" s="3">
        <v>45023</v>
      </c>
      <c r="S760" s="3" t="str">
        <f t="shared" si="107"/>
        <v>viernes</v>
      </c>
      <c r="T760" t="str">
        <f t="shared" si="108"/>
        <v>00:40</v>
      </c>
      <c r="U760" t="str">
        <f t="shared" si="109"/>
        <v>03:45</v>
      </c>
      <c r="V760" s="4">
        <v>0.12847222222222221</v>
      </c>
      <c r="W760" s="4">
        <f t="shared" si="116"/>
        <v>0.12847222222222221</v>
      </c>
      <c r="X760" s="4"/>
      <c r="Y760" s="4" t="b">
        <f t="shared" si="110"/>
        <v>0</v>
      </c>
      <c r="Z760">
        <v>196</v>
      </c>
      <c r="AA760" s="4">
        <f t="shared" si="112"/>
        <v>0.1361111111111111</v>
      </c>
      <c r="AB760" s="4">
        <v>0</v>
      </c>
      <c r="AC760" t="str">
        <f t="shared" si="114"/>
        <v>NO COBRADO</v>
      </c>
      <c r="AD760" s="2">
        <f t="shared" si="111"/>
        <v>355.7</v>
      </c>
    </row>
    <row r="761" spans="1:30" x14ac:dyDescent="0.3">
      <c r="A761">
        <v>5</v>
      </c>
      <c r="B761" t="s">
        <v>612</v>
      </c>
      <c r="C761">
        <v>6</v>
      </c>
      <c r="D761" s="1">
        <v>45023.017361111109</v>
      </c>
      <c r="E761" s="1">
        <v>45023.069444444445</v>
      </c>
      <c r="F761" t="s">
        <v>27</v>
      </c>
      <c r="G761" t="s">
        <v>10</v>
      </c>
      <c r="H761" t="s">
        <v>620</v>
      </c>
      <c r="I761" s="2">
        <v>39.42</v>
      </c>
      <c r="J761" t="s">
        <v>19</v>
      </c>
      <c r="K761">
        <v>760</v>
      </c>
      <c r="L761" t="s">
        <v>78</v>
      </c>
      <c r="M761" t="s">
        <v>30</v>
      </c>
      <c r="Q761" s="2">
        <v>105</v>
      </c>
      <c r="R761" s="3">
        <v>45023</v>
      </c>
      <c r="S761" s="3" t="str">
        <f t="shared" si="107"/>
        <v>viernes</v>
      </c>
      <c r="T761" t="str">
        <f t="shared" si="108"/>
        <v>00:25</v>
      </c>
      <c r="U761" t="str">
        <f t="shared" si="109"/>
        <v>01:40</v>
      </c>
      <c r="V761" s="4">
        <v>5.2083333333333336E-2</v>
      </c>
      <c r="W761" s="4">
        <f t="shared" si="116"/>
        <v>5.2083333333333336E-2</v>
      </c>
      <c r="X761" s="4"/>
      <c r="Y761" s="4" t="b">
        <f t="shared" si="110"/>
        <v>0</v>
      </c>
      <c r="Z761">
        <v>20</v>
      </c>
      <c r="AA761" s="4">
        <f t="shared" si="112"/>
        <v>1.3888888888888888E-2</v>
      </c>
      <c r="AB761" s="4">
        <f t="shared" si="113"/>
        <v>3.8194444444444448E-2</v>
      </c>
      <c r="AC761" t="str">
        <f t="shared" si="114"/>
        <v>COBRADO</v>
      </c>
      <c r="AD761" s="2">
        <f t="shared" si="111"/>
        <v>144.42000000000002</v>
      </c>
    </row>
    <row r="762" spans="1:30" x14ac:dyDescent="0.3">
      <c r="A762">
        <v>4</v>
      </c>
      <c r="B762" t="s">
        <v>535</v>
      </c>
      <c r="C762">
        <v>4</v>
      </c>
      <c r="D762" s="1">
        <v>45023.11041666667</v>
      </c>
      <c r="E762" s="1">
        <v>45023.154166666667</v>
      </c>
      <c r="F762" t="s">
        <v>9</v>
      </c>
      <c r="G762" t="s">
        <v>14</v>
      </c>
      <c r="H762" t="s">
        <v>620</v>
      </c>
      <c r="I762" s="2">
        <v>16.850000000000001</v>
      </c>
      <c r="J762" t="s">
        <v>19</v>
      </c>
      <c r="K762">
        <v>761</v>
      </c>
      <c r="L762" t="s">
        <v>622</v>
      </c>
      <c r="M762" t="s">
        <v>180</v>
      </c>
      <c r="N762" t="s">
        <v>35</v>
      </c>
      <c r="O762" t="s">
        <v>49</v>
      </c>
      <c r="Q762" s="2">
        <v>174</v>
      </c>
      <c r="R762" s="3">
        <v>45023</v>
      </c>
      <c r="S762" s="3" t="str">
        <f t="shared" si="107"/>
        <v>viernes</v>
      </c>
      <c r="T762" t="str">
        <f t="shared" si="108"/>
        <v>02:39</v>
      </c>
      <c r="U762" t="str">
        <f t="shared" si="109"/>
        <v>03:42</v>
      </c>
      <c r="V762" s="4">
        <v>4.3750000000000011E-2</v>
      </c>
      <c r="W762" s="4">
        <f t="shared" si="116"/>
        <v>4.3750000000000011E-2</v>
      </c>
      <c r="X762" s="4"/>
      <c r="Y762" s="4" t="b">
        <f t="shared" si="110"/>
        <v>0</v>
      </c>
      <c r="Z762">
        <v>102</v>
      </c>
      <c r="AA762" s="4">
        <f t="shared" si="112"/>
        <v>7.0833333333333331E-2</v>
      </c>
      <c r="AB762" s="4">
        <v>0</v>
      </c>
      <c r="AC762" t="str">
        <f t="shared" si="114"/>
        <v>NO COBRADO</v>
      </c>
      <c r="AD762" s="2">
        <f t="shared" si="111"/>
        <v>190.85</v>
      </c>
    </row>
    <row r="763" spans="1:30" x14ac:dyDescent="0.3">
      <c r="A763">
        <v>4</v>
      </c>
      <c r="B763" t="s">
        <v>328</v>
      </c>
      <c r="C763">
        <v>3</v>
      </c>
      <c r="D763" s="1">
        <v>45023.054166666669</v>
      </c>
      <c r="E763" s="1">
        <v>45023.142361111109</v>
      </c>
      <c r="F763" t="s">
        <v>24</v>
      </c>
      <c r="G763" t="s">
        <v>14</v>
      </c>
      <c r="H763" t="s">
        <v>620</v>
      </c>
      <c r="I763" s="2">
        <v>49.45</v>
      </c>
      <c r="J763" t="s">
        <v>11</v>
      </c>
      <c r="K763">
        <v>762</v>
      </c>
      <c r="L763" t="s">
        <v>41</v>
      </c>
      <c r="M763" t="s">
        <v>90</v>
      </c>
      <c r="N763" t="s">
        <v>59</v>
      </c>
      <c r="Q763" s="2">
        <v>99</v>
      </c>
      <c r="R763" s="3">
        <v>45023</v>
      </c>
      <c r="S763" s="3" t="str">
        <f t="shared" si="107"/>
        <v>viernes</v>
      </c>
      <c r="T763" t="str">
        <f t="shared" si="108"/>
        <v>01:18</v>
      </c>
      <c r="U763" t="str">
        <f t="shared" si="109"/>
        <v>03:25</v>
      </c>
      <c r="V763" s="4">
        <v>8.8194444444444436E-2</v>
      </c>
      <c r="W763" s="4">
        <f t="shared" si="116"/>
        <v>8.8194444444444436E-2</v>
      </c>
      <c r="X763" s="4"/>
      <c r="Y763" s="4" t="b">
        <f t="shared" si="110"/>
        <v>0</v>
      </c>
      <c r="Z763">
        <v>29</v>
      </c>
      <c r="AA763" s="4">
        <f t="shared" si="112"/>
        <v>2.013888888888889E-2</v>
      </c>
      <c r="AB763" s="4">
        <f t="shared" si="113"/>
        <v>6.805555555555555E-2</v>
      </c>
      <c r="AC763" t="str">
        <f t="shared" si="114"/>
        <v>COBRADO</v>
      </c>
      <c r="AD763" s="2">
        <f t="shared" si="111"/>
        <v>148.44999999999999</v>
      </c>
    </row>
    <row r="764" spans="1:30" x14ac:dyDescent="0.3">
      <c r="A764">
        <v>18</v>
      </c>
      <c r="B764" t="s">
        <v>532</v>
      </c>
      <c r="C764">
        <v>3</v>
      </c>
      <c r="D764" s="1">
        <v>45023.15902777778</v>
      </c>
      <c r="E764" s="1">
        <v>45023.216666666667</v>
      </c>
      <c r="F764" t="s">
        <v>27</v>
      </c>
      <c r="G764" t="s">
        <v>10</v>
      </c>
      <c r="H764" t="s">
        <v>620</v>
      </c>
      <c r="I764" s="2">
        <v>22.88</v>
      </c>
      <c r="J764" t="s">
        <v>11</v>
      </c>
      <c r="K764">
        <v>763</v>
      </c>
      <c r="L764" t="s">
        <v>78</v>
      </c>
      <c r="M764" t="s">
        <v>283</v>
      </c>
      <c r="N764" t="s">
        <v>39</v>
      </c>
      <c r="Q764" s="2">
        <v>104</v>
      </c>
      <c r="R764" s="3">
        <v>45023</v>
      </c>
      <c r="S764" s="3" t="str">
        <f t="shared" si="107"/>
        <v>viernes</v>
      </c>
      <c r="T764" t="str">
        <f t="shared" si="108"/>
        <v>03:49</v>
      </c>
      <c r="U764" t="str">
        <f t="shared" si="109"/>
        <v>05:12</v>
      </c>
      <c r="V764" s="4">
        <v>5.7638888888888906E-2</v>
      </c>
      <c r="W764" s="4">
        <f t="shared" si="116"/>
        <v>5.7638888888888906E-2</v>
      </c>
      <c r="X764" s="4"/>
      <c r="Y764" s="4" t="b">
        <f t="shared" si="110"/>
        <v>0</v>
      </c>
      <c r="Z764">
        <v>32</v>
      </c>
      <c r="AA764" s="4">
        <f t="shared" si="112"/>
        <v>2.2222222222222223E-2</v>
      </c>
      <c r="AB764" s="4">
        <f t="shared" si="113"/>
        <v>3.541666666666668E-2</v>
      </c>
      <c r="AC764" t="str">
        <f t="shared" si="114"/>
        <v>COBRADO</v>
      </c>
      <c r="AD764" s="2">
        <f t="shared" si="111"/>
        <v>126.88</v>
      </c>
    </row>
    <row r="765" spans="1:30" x14ac:dyDescent="0.3">
      <c r="A765">
        <v>20</v>
      </c>
      <c r="B765" t="s">
        <v>613</v>
      </c>
      <c r="C765">
        <v>1</v>
      </c>
      <c r="D765" s="1">
        <v>45023.145833333336</v>
      </c>
      <c r="E765" s="1">
        <v>45023.240277777775</v>
      </c>
      <c r="F765" t="s">
        <v>27</v>
      </c>
      <c r="G765" t="s">
        <v>29</v>
      </c>
      <c r="H765" t="s">
        <v>620</v>
      </c>
      <c r="I765" s="2">
        <v>20.41</v>
      </c>
      <c r="J765" t="s">
        <v>32</v>
      </c>
      <c r="K765">
        <v>764</v>
      </c>
      <c r="L765" t="s">
        <v>16</v>
      </c>
      <c r="M765" t="s">
        <v>128</v>
      </c>
      <c r="N765" t="s">
        <v>69</v>
      </c>
      <c r="O765" t="s">
        <v>38</v>
      </c>
      <c r="Q765" s="2">
        <v>85</v>
      </c>
      <c r="R765" s="3">
        <v>45023</v>
      </c>
      <c r="S765" s="3" t="str">
        <f t="shared" si="107"/>
        <v>viernes</v>
      </c>
      <c r="T765" t="str">
        <f t="shared" si="108"/>
        <v>03:30</v>
      </c>
      <c r="U765" t="str">
        <f t="shared" si="109"/>
        <v>05:46</v>
      </c>
      <c r="V765" s="4">
        <f>W765+X765</f>
        <v>0.10486111111111111</v>
      </c>
      <c r="W765" s="4">
        <v>9.4444444444444442E-2</v>
      </c>
      <c r="X765" s="4">
        <v>1.0416666666666666E-2</v>
      </c>
      <c r="Y765" s="4" t="b">
        <f t="shared" si="110"/>
        <v>1</v>
      </c>
      <c r="Z765">
        <v>112</v>
      </c>
      <c r="AA765" s="4">
        <f t="shared" si="112"/>
        <v>7.7777777777777779E-2</v>
      </c>
      <c r="AB765" s="4">
        <f t="shared" si="113"/>
        <v>2.7083333333333334E-2</v>
      </c>
      <c r="AC765" t="str">
        <f t="shared" si="114"/>
        <v>COBRADO</v>
      </c>
      <c r="AD765" s="2">
        <f t="shared" si="111"/>
        <v>105.41</v>
      </c>
    </row>
    <row r="766" spans="1:30" x14ac:dyDescent="0.3">
      <c r="A766">
        <v>20</v>
      </c>
      <c r="B766" t="s">
        <v>513</v>
      </c>
      <c r="C766">
        <v>4</v>
      </c>
      <c r="D766" s="1">
        <v>45023.01666666667</v>
      </c>
      <c r="E766" s="1">
        <v>45023.067361111112</v>
      </c>
      <c r="F766" t="s">
        <v>9</v>
      </c>
      <c r="G766" t="s">
        <v>29</v>
      </c>
      <c r="H766" t="s">
        <v>620</v>
      </c>
      <c r="I766" s="2">
        <v>30.77</v>
      </c>
      <c r="J766" t="s">
        <v>19</v>
      </c>
      <c r="K766">
        <v>765</v>
      </c>
      <c r="L766" t="s">
        <v>61</v>
      </c>
      <c r="M766" t="s">
        <v>177</v>
      </c>
      <c r="N766" t="s">
        <v>35</v>
      </c>
      <c r="O766" t="s">
        <v>51</v>
      </c>
      <c r="P766" t="s">
        <v>22</v>
      </c>
      <c r="Q766" s="2">
        <v>233</v>
      </c>
      <c r="R766" s="3">
        <v>45023</v>
      </c>
      <c r="S766" s="3" t="str">
        <f t="shared" si="107"/>
        <v>viernes</v>
      </c>
      <c r="T766" t="str">
        <f t="shared" si="108"/>
        <v>00:24</v>
      </c>
      <c r="U766" t="str">
        <f t="shared" si="109"/>
        <v>01:37</v>
      </c>
      <c r="V766" s="4">
        <v>5.0694444444444445E-2</v>
      </c>
      <c r="W766" s="4">
        <f>U766-T766</f>
        <v>5.0694444444444445E-2</v>
      </c>
      <c r="X766" s="4"/>
      <c r="Y766" s="4" t="b">
        <f t="shared" si="110"/>
        <v>0</v>
      </c>
      <c r="Z766">
        <v>164</v>
      </c>
      <c r="AA766" s="4">
        <f t="shared" si="112"/>
        <v>0.11388888888888889</v>
      </c>
      <c r="AB766" s="4">
        <v>0</v>
      </c>
      <c r="AC766" t="str">
        <f t="shared" si="114"/>
        <v>NO COBRADO</v>
      </c>
      <c r="AD766" s="2">
        <f t="shared" si="111"/>
        <v>263.77</v>
      </c>
    </row>
    <row r="767" spans="1:30" x14ac:dyDescent="0.3">
      <c r="A767">
        <v>17</v>
      </c>
      <c r="B767" t="s">
        <v>52</v>
      </c>
      <c r="C767">
        <v>6</v>
      </c>
      <c r="D767" s="1">
        <v>45023.06527777778</v>
      </c>
      <c r="E767" s="1">
        <v>45023.201388888891</v>
      </c>
      <c r="F767" t="s">
        <v>18</v>
      </c>
      <c r="G767" t="s">
        <v>29</v>
      </c>
      <c r="H767" t="s">
        <v>620</v>
      </c>
      <c r="I767" s="2">
        <v>12.57</v>
      </c>
      <c r="J767" t="s">
        <v>11</v>
      </c>
      <c r="K767">
        <v>766</v>
      </c>
      <c r="L767" t="s">
        <v>78</v>
      </c>
      <c r="M767" t="s">
        <v>88</v>
      </c>
      <c r="N767" t="s">
        <v>39</v>
      </c>
      <c r="O767" t="s">
        <v>66</v>
      </c>
      <c r="P767" t="s">
        <v>49</v>
      </c>
      <c r="Q767" s="2">
        <v>185</v>
      </c>
      <c r="R767" s="3">
        <v>45023</v>
      </c>
      <c r="S767" s="3" t="str">
        <f t="shared" si="107"/>
        <v>viernes</v>
      </c>
      <c r="T767" t="str">
        <f t="shared" si="108"/>
        <v>01:34</v>
      </c>
      <c r="U767" t="str">
        <f t="shared" si="109"/>
        <v>04:50</v>
      </c>
      <c r="V767" s="4">
        <v>0.13611111111111113</v>
      </c>
      <c r="W767" s="4">
        <f>U767-T767</f>
        <v>0.13611111111111113</v>
      </c>
      <c r="X767" s="4"/>
      <c r="Y767" s="4" t="b">
        <f t="shared" si="110"/>
        <v>0</v>
      </c>
      <c r="Z767">
        <v>134</v>
      </c>
      <c r="AA767" s="4">
        <f t="shared" si="112"/>
        <v>9.3055555555555558E-2</v>
      </c>
      <c r="AB767" s="4">
        <f t="shared" si="113"/>
        <v>4.3055555555555569E-2</v>
      </c>
      <c r="AC767" t="str">
        <f t="shared" si="114"/>
        <v>COBRADO</v>
      </c>
      <c r="AD767" s="2">
        <f t="shared" si="111"/>
        <v>197.57</v>
      </c>
    </row>
    <row r="768" spans="1:30" x14ac:dyDescent="0.3">
      <c r="A768">
        <v>10</v>
      </c>
      <c r="B768" t="s">
        <v>614</v>
      </c>
      <c r="C768">
        <v>3</v>
      </c>
      <c r="D768" s="1">
        <v>45023.047222222223</v>
      </c>
      <c r="E768" s="1">
        <v>45023.164583333331</v>
      </c>
      <c r="F768" t="s">
        <v>18</v>
      </c>
      <c r="G768" t="s">
        <v>14</v>
      </c>
      <c r="H768" t="s">
        <v>620</v>
      </c>
      <c r="I768" s="2">
        <v>15.98</v>
      </c>
      <c r="J768" t="s">
        <v>11</v>
      </c>
      <c r="K768">
        <v>767</v>
      </c>
      <c r="L768" t="s">
        <v>55</v>
      </c>
      <c r="M768" t="s">
        <v>46</v>
      </c>
      <c r="N768" t="s">
        <v>38</v>
      </c>
      <c r="O768" t="s">
        <v>51</v>
      </c>
      <c r="Q768" s="2">
        <v>169</v>
      </c>
      <c r="R768" s="3">
        <v>45023</v>
      </c>
      <c r="S768" s="3" t="str">
        <f t="shared" si="107"/>
        <v>viernes</v>
      </c>
      <c r="T768" t="str">
        <f t="shared" si="108"/>
        <v>01:08</v>
      </c>
      <c r="U768" t="str">
        <f t="shared" si="109"/>
        <v>03:57</v>
      </c>
      <c r="V768" s="4">
        <v>0.11736111111111111</v>
      </c>
      <c r="W768" s="4">
        <f>U768-T768</f>
        <v>0.11736111111111111</v>
      </c>
      <c r="X768" s="4"/>
      <c r="Y768" s="4" t="b">
        <f t="shared" si="110"/>
        <v>0</v>
      </c>
      <c r="Z768">
        <v>85</v>
      </c>
      <c r="AA768" s="4">
        <f t="shared" si="112"/>
        <v>5.9027777777777776E-2</v>
      </c>
      <c r="AB768" s="4">
        <f t="shared" si="113"/>
        <v>5.8333333333333334E-2</v>
      </c>
      <c r="AC768" t="str">
        <f t="shared" si="114"/>
        <v>COBRADO</v>
      </c>
      <c r="AD768" s="2">
        <f t="shared" si="111"/>
        <v>184.98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7DDF1-83F1-47F7-807F-5ECEA2BE47D2}">
  <dimension ref="A3:I119"/>
  <sheetViews>
    <sheetView topLeftCell="B102" workbookViewId="0">
      <selection activeCell="O92" sqref="O92"/>
    </sheetView>
  </sheetViews>
  <sheetFormatPr baseColWidth="10" defaultRowHeight="14.4" x14ac:dyDescent="0.3"/>
  <cols>
    <col min="1" max="1" width="16.5546875" bestFit="1" customWidth="1"/>
    <col min="2" max="2" width="15.44140625" bestFit="1" customWidth="1"/>
    <col min="3" max="3" width="9.44140625" bestFit="1" customWidth="1"/>
    <col min="4" max="8" width="10.44140625" bestFit="1" customWidth="1"/>
  </cols>
  <sheetData>
    <row r="3" spans="1:3" x14ac:dyDescent="0.3">
      <c r="A3" s="5" t="s">
        <v>640</v>
      </c>
      <c r="B3" t="s">
        <v>642</v>
      </c>
      <c r="C3" s="8" t="s">
        <v>643</v>
      </c>
    </row>
    <row r="4" spans="1:3" x14ac:dyDescent="0.3">
      <c r="A4" s="6" t="s">
        <v>10</v>
      </c>
      <c r="B4" s="2">
        <v>76744.560000000012</v>
      </c>
      <c r="C4" s="7">
        <f>B4/B7</f>
        <v>0.59420859895888822</v>
      </c>
    </row>
    <row r="5" spans="1:3" x14ac:dyDescent="0.3">
      <c r="A5" s="6" t="s">
        <v>29</v>
      </c>
      <c r="B5" s="2">
        <v>27372.920000000009</v>
      </c>
      <c r="C5" s="7">
        <f>B5/B7</f>
        <v>0.21193977061844818</v>
      </c>
    </row>
    <row r="6" spans="1:3" x14ac:dyDescent="0.3">
      <c r="A6" s="6" t="s">
        <v>14</v>
      </c>
      <c r="B6" s="2">
        <v>25036.760000000002</v>
      </c>
      <c r="C6" s="7">
        <f>B6/B7</f>
        <v>0.19385163042266362</v>
      </c>
    </row>
    <row r="7" spans="1:3" x14ac:dyDescent="0.3">
      <c r="A7" s="6" t="s">
        <v>641</v>
      </c>
      <c r="B7" s="2">
        <v>129154.24000000002</v>
      </c>
    </row>
    <row r="22" spans="1:2" x14ac:dyDescent="0.3">
      <c r="A22" s="5" t="s">
        <v>640</v>
      </c>
      <c r="B22" t="s">
        <v>644</v>
      </c>
    </row>
    <row r="23" spans="1:2" x14ac:dyDescent="0.3">
      <c r="A23" s="6" t="s">
        <v>15</v>
      </c>
      <c r="B23" s="9">
        <v>92</v>
      </c>
    </row>
    <row r="24" spans="1:2" x14ac:dyDescent="0.3">
      <c r="A24" s="6" t="s">
        <v>620</v>
      </c>
      <c r="B24" s="9">
        <v>525</v>
      </c>
    </row>
    <row r="25" spans="1:2" x14ac:dyDescent="0.3">
      <c r="A25" s="6" t="s">
        <v>621</v>
      </c>
      <c r="B25" s="9">
        <v>150</v>
      </c>
    </row>
    <row r="26" spans="1:2" x14ac:dyDescent="0.3">
      <c r="A26" s="6" t="s">
        <v>641</v>
      </c>
      <c r="B26" s="9">
        <v>767</v>
      </c>
    </row>
    <row r="40" spans="1:9" x14ac:dyDescent="0.3">
      <c r="A40" s="5" t="s">
        <v>642</v>
      </c>
      <c r="B40" s="5" t="s">
        <v>646</v>
      </c>
    </row>
    <row r="41" spans="1:9" x14ac:dyDescent="0.3">
      <c r="A41" s="5" t="s">
        <v>640</v>
      </c>
      <c r="B41" t="s">
        <v>647</v>
      </c>
      <c r="C41" t="s">
        <v>648</v>
      </c>
      <c r="D41" t="s">
        <v>649</v>
      </c>
      <c r="E41" t="s">
        <v>650</v>
      </c>
      <c r="F41" t="s">
        <v>651</v>
      </c>
      <c r="G41" t="s">
        <v>652</v>
      </c>
      <c r="H41" t="s">
        <v>653</v>
      </c>
      <c r="I41" t="s">
        <v>641</v>
      </c>
    </row>
    <row r="42" spans="1:9" x14ac:dyDescent="0.3">
      <c r="A42" s="6" t="s">
        <v>10</v>
      </c>
      <c r="B42" s="2">
        <v>5842.4800000000032</v>
      </c>
      <c r="C42" s="2">
        <v>4351.0900000000011</v>
      </c>
      <c r="D42" s="2">
        <v>8899.3099999999977</v>
      </c>
      <c r="E42" s="2">
        <v>16772.13</v>
      </c>
      <c r="F42" s="2">
        <v>12134.319999999998</v>
      </c>
      <c r="G42" s="2">
        <v>12933.349999999999</v>
      </c>
      <c r="H42" s="2">
        <v>15811.879999999992</v>
      </c>
      <c r="I42" s="2">
        <v>76744.56</v>
      </c>
    </row>
    <row r="43" spans="1:9" x14ac:dyDescent="0.3">
      <c r="A43" s="6" t="s">
        <v>29</v>
      </c>
      <c r="B43" s="2">
        <v>1497.87</v>
      </c>
      <c r="C43" s="2">
        <v>2003.5999999999997</v>
      </c>
      <c r="D43" s="2">
        <v>2872.7799999999997</v>
      </c>
      <c r="E43" s="2">
        <v>6940.49</v>
      </c>
      <c r="F43" s="2">
        <v>4468.0300000000007</v>
      </c>
      <c r="G43" s="2">
        <v>4527.0599999999995</v>
      </c>
      <c r="H43" s="2">
        <v>5063.0899999999992</v>
      </c>
      <c r="I43" s="2">
        <v>27372.919999999995</v>
      </c>
    </row>
    <row r="44" spans="1:9" x14ac:dyDescent="0.3">
      <c r="A44" s="6" t="s">
        <v>14</v>
      </c>
      <c r="B44" s="2">
        <v>2714.4900000000007</v>
      </c>
      <c r="C44" s="2">
        <v>3028.34</v>
      </c>
      <c r="D44" s="2">
        <v>1503.59</v>
      </c>
      <c r="E44" s="2">
        <v>6271.2399999999989</v>
      </c>
      <c r="F44" s="2">
        <v>3718.2999999999993</v>
      </c>
      <c r="G44" s="2">
        <v>3681.0099999999993</v>
      </c>
      <c r="H44" s="2">
        <v>4119.7899999999991</v>
      </c>
      <c r="I44" s="2">
        <v>25036.759999999995</v>
      </c>
    </row>
    <row r="45" spans="1:9" x14ac:dyDescent="0.3">
      <c r="A45" s="6" t="s">
        <v>641</v>
      </c>
      <c r="B45" s="2">
        <v>10054.840000000004</v>
      </c>
      <c r="C45" s="2">
        <v>9383.0300000000007</v>
      </c>
      <c r="D45" s="2">
        <v>13275.679999999997</v>
      </c>
      <c r="E45" s="2">
        <v>29983.86</v>
      </c>
      <c r="F45" s="2">
        <v>20320.649999999998</v>
      </c>
      <c r="G45" s="2">
        <v>21141.419999999995</v>
      </c>
      <c r="H45" s="2">
        <v>24994.759999999987</v>
      </c>
      <c r="I45" s="2">
        <v>129154.23999999999</v>
      </c>
    </row>
    <row r="58" spans="1:2" x14ac:dyDescent="0.3">
      <c r="A58" s="5" t="s">
        <v>640</v>
      </c>
      <c r="B58" t="s">
        <v>642</v>
      </c>
    </row>
    <row r="59" spans="1:2" x14ac:dyDescent="0.3">
      <c r="A59" s="6" t="s">
        <v>78</v>
      </c>
      <c r="B59" s="2">
        <v>11900.640000000001</v>
      </c>
    </row>
    <row r="60" spans="1:2" x14ac:dyDescent="0.3">
      <c r="A60" s="6" t="s">
        <v>37</v>
      </c>
      <c r="B60" s="2">
        <v>13722.610000000002</v>
      </c>
    </row>
    <row r="61" spans="1:2" x14ac:dyDescent="0.3">
      <c r="A61" s="6" t="s">
        <v>20</v>
      </c>
      <c r="B61" s="2">
        <v>10516.980000000005</v>
      </c>
    </row>
    <row r="62" spans="1:2" x14ac:dyDescent="0.3">
      <c r="A62" s="6" t="s">
        <v>61</v>
      </c>
      <c r="B62" s="2">
        <v>13931.690000000004</v>
      </c>
    </row>
    <row r="63" spans="1:2" x14ac:dyDescent="0.3">
      <c r="A63" s="6" t="s">
        <v>16</v>
      </c>
      <c r="B63" s="2">
        <v>11783.460000000003</v>
      </c>
    </row>
    <row r="64" spans="1:2" x14ac:dyDescent="0.3">
      <c r="A64" s="6" t="s">
        <v>55</v>
      </c>
      <c r="B64" s="2">
        <v>9245.4699999999975</v>
      </c>
    </row>
    <row r="65" spans="1:3" x14ac:dyDescent="0.3">
      <c r="A65" s="6" t="s">
        <v>622</v>
      </c>
      <c r="B65" s="2">
        <v>11531.729999999998</v>
      </c>
    </row>
    <row r="66" spans="1:3" x14ac:dyDescent="0.3">
      <c r="A66" s="6" t="s">
        <v>25</v>
      </c>
      <c r="B66" s="2">
        <v>11441.45</v>
      </c>
    </row>
    <row r="67" spans="1:3" x14ac:dyDescent="0.3">
      <c r="A67" s="6" t="s">
        <v>623</v>
      </c>
      <c r="B67" s="2">
        <v>12099.520000000004</v>
      </c>
    </row>
    <row r="68" spans="1:3" x14ac:dyDescent="0.3">
      <c r="A68" s="6" t="s">
        <v>41</v>
      </c>
      <c r="B68" s="2">
        <v>11887.609999999999</v>
      </c>
    </row>
    <row r="69" spans="1:3" x14ac:dyDescent="0.3">
      <c r="A69" s="6" t="s">
        <v>33</v>
      </c>
      <c r="B69" s="2">
        <v>11093.079999999998</v>
      </c>
    </row>
    <row r="70" spans="1:3" x14ac:dyDescent="0.3">
      <c r="A70" s="6" t="s">
        <v>641</v>
      </c>
      <c r="B70" s="2">
        <v>129154.24000000002</v>
      </c>
    </row>
    <row r="76" spans="1:3" x14ac:dyDescent="0.3">
      <c r="A76" s="5" t="s">
        <v>640</v>
      </c>
      <c r="B76" t="s">
        <v>642</v>
      </c>
      <c r="C76" t="s">
        <v>644</v>
      </c>
    </row>
    <row r="77" spans="1:3" x14ac:dyDescent="0.3">
      <c r="A77" s="6" t="s">
        <v>654</v>
      </c>
      <c r="B77" s="2">
        <v>22898.469999999998</v>
      </c>
      <c r="C77" s="9">
        <v>100</v>
      </c>
    </row>
    <row r="78" spans="1:3" x14ac:dyDescent="0.3">
      <c r="A78" s="6" t="s">
        <v>641</v>
      </c>
      <c r="B78" s="2">
        <v>22898.469999999998</v>
      </c>
      <c r="C78" s="9">
        <v>100</v>
      </c>
    </row>
    <row r="95" spans="1:2" x14ac:dyDescent="0.3">
      <c r="A95" s="5" t="s">
        <v>640</v>
      </c>
      <c r="B95" t="s">
        <v>655</v>
      </c>
    </row>
    <row r="96" spans="1:2" x14ac:dyDescent="0.3">
      <c r="A96" s="6" t="s">
        <v>13</v>
      </c>
      <c r="B96" s="2">
        <v>4221.6400000000003</v>
      </c>
    </row>
    <row r="97" spans="1:2" x14ac:dyDescent="0.3">
      <c r="A97" s="6" t="s">
        <v>18</v>
      </c>
      <c r="B97" s="2">
        <v>5692.8000000000011</v>
      </c>
    </row>
    <row r="98" spans="1:2" x14ac:dyDescent="0.3">
      <c r="A98" s="6" t="s">
        <v>9</v>
      </c>
      <c r="B98" s="2">
        <v>4590.1400000000003</v>
      </c>
    </row>
    <row r="99" spans="1:2" x14ac:dyDescent="0.3">
      <c r="A99" s="6" t="s">
        <v>27</v>
      </c>
      <c r="B99" s="2">
        <v>4500.0899999999983</v>
      </c>
    </row>
    <row r="100" spans="1:2" x14ac:dyDescent="0.3">
      <c r="A100" s="6" t="s">
        <v>24</v>
      </c>
      <c r="B100" s="2">
        <v>3822.5700000000006</v>
      </c>
    </row>
    <row r="101" spans="1:2" x14ac:dyDescent="0.3">
      <c r="A101" s="6" t="s">
        <v>641</v>
      </c>
      <c r="B101" s="2">
        <v>22827.239999999998</v>
      </c>
    </row>
    <row r="113" spans="1:2" x14ac:dyDescent="0.3">
      <c r="A113" s="5" t="s">
        <v>640</v>
      </c>
      <c r="B113" t="s">
        <v>644</v>
      </c>
    </row>
    <row r="114" spans="1:2" x14ac:dyDescent="0.3">
      <c r="A114" s="6" t="s">
        <v>13</v>
      </c>
      <c r="B114" s="9">
        <v>138</v>
      </c>
    </row>
    <row r="115" spans="1:2" x14ac:dyDescent="0.3">
      <c r="A115" s="6" t="s">
        <v>18</v>
      </c>
      <c r="B115" s="9">
        <v>192</v>
      </c>
    </row>
    <row r="116" spans="1:2" x14ac:dyDescent="0.3">
      <c r="A116" s="6" t="s">
        <v>9</v>
      </c>
      <c r="B116" s="9">
        <v>158</v>
      </c>
    </row>
    <row r="117" spans="1:2" x14ac:dyDescent="0.3">
      <c r="A117" s="6" t="s">
        <v>27</v>
      </c>
      <c r="B117" s="9">
        <v>149</v>
      </c>
    </row>
    <row r="118" spans="1:2" x14ac:dyDescent="0.3">
      <c r="A118" s="6" t="s">
        <v>24</v>
      </c>
      <c r="B118" s="9">
        <v>130</v>
      </c>
    </row>
    <row r="119" spans="1:2" x14ac:dyDescent="0.3">
      <c r="A119" s="6" t="s">
        <v>641</v>
      </c>
      <c r="B119" s="9">
        <v>767</v>
      </c>
    </row>
  </sheetData>
  <pageMargins left="0.7" right="0.7" top="0.75" bottom="0.75" header="0.3" footer="0.3"/>
  <drawing r:id="rId8"/>
  <extLst>
    <ext xmlns:x14="http://schemas.microsoft.com/office/spreadsheetml/2009/9/main" uri="{A8765BA9-456A-4dab-B4F3-ACF838C121DE}">
      <x14:slicerList>
        <x14:slicer r:id="rId9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9B6E2-9820-4EBC-9259-ED3866E5C7C7}">
  <dimension ref="A1:T8"/>
  <sheetViews>
    <sheetView tabSelected="1" zoomScale="89" zoomScaleNormal="89" workbookViewId="0">
      <selection activeCell="F4" sqref="F4"/>
    </sheetView>
  </sheetViews>
  <sheetFormatPr baseColWidth="10" defaultRowHeight="14.4" x14ac:dyDescent="0.3"/>
  <cols>
    <col min="1" max="1" width="21.77734375" style="10" customWidth="1"/>
    <col min="2" max="2" width="16.77734375" style="10" customWidth="1"/>
    <col min="3" max="3" width="11.77734375" style="10" bestFit="1" customWidth="1"/>
    <col min="4" max="4" width="13.5546875" style="10" bestFit="1" customWidth="1"/>
    <col min="5" max="16384" width="11.5546875" style="10"/>
  </cols>
  <sheetData>
    <row r="1" spans="1:20" x14ac:dyDescent="0.3">
      <c r="F1" s="11" t="s">
        <v>664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1:20" ht="18" x14ac:dyDescent="0.35">
      <c r="A2" s="12" t="s">
        <v>656</v>
      </c>
      <c r="B2" s="13">
        <v>767</v>
      </c>
      <c r="C2" s="13"/>
      <c r="D2" s="13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1:20" ht="18" x14ac:dyDescent="0.35">
      <c r="A3" s="12" t="s">
        <v>657</v>
      </c>
      <c r="B3" s="14">
        <f>AVERAGE(Tabla2[Número de Comensales])</f>
        <v>3.4823989569752283</v>
      </c>
      <c r="C3" s="13"/>
      <c r="D3" s="13"/>
    </row>
    <row r="4" spans="1:20" ht="18" x14ac:dyDescent="0.35">
      <c r="A4" s="12" t="s">
        <v>658</v>
      </c>
      <c r="B4" s="15">
        <f>B5/B8</f>
        <v>48.354264320479231</v>
      </c>
      <c r="C4" s="13"/>
      <c r="D4" s="13"/>
    </row>
    <row r="5" spans="1:20" ht="18" x14ac:dyDescent="0.35">
      <c r="A5" s="12" t="s">
        <v>659</v>
      </c>
      <c r="B5" s="15">
        <v>129154.24000000002</v>
      </c>
      <c r="C5" s="13"/>
      <c r="D5" s="13"/>
    </row>
    <row r="6" spans="1:20" ht="18" x14ac:dyDescent="0.35">
      <c r="A6" s="12" t="s">
        <v>660</v>
      </c>
      <c r="B6" s="16">
        <f>C6+D6</f>
        <v>86344.47</v>
      </c>
      <c r="C6" s="16">
        <v>63446</v>
      </c>
      <c r="D6" s="15">
        <v>22898.469999999998</v>
      </c>
    </row>
    <row r="7" spans="1:20" ht="18" x14ac:dyDescent="0.35">
      <c r="A7" s="12" t="s">
        <v>661</v>
      </c>
      <c r="B7" s="15">
        <f>B5-B6</f>
        <v>42809.770000000019</v>
      </c>
      <c r="C7" s="17">
        <f>B7/B5</f>
        <v>0.33146236623745384</v>
      </c>
      <c r="D7" s="13"/>
    </row>
    <row r="8" spans="1:20" ht="18" x14ac:dyDescent="0.35">
      <c r="A8" s="12" t="s">
        <v>663</v>
      </c>
      <c r="B8" s="18">
        <v>2671</v>
      </c>
      <c r="C8" s="13"/>
      <c r="D8" s="13"/>
    </row>
  </sheetData>
  <mergeCells count="1">
    <mergeCell ref="F1:T2"/>
  </mergeCells>
  <pageMargins left="0.7" right="0.7" top="0.75" bottom="0.75" header="0.3" footer="0.3"/>
  <drawing r:id="rId1"/>
  <legacy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0F8C7-1C4A-46EE-B865-D0B681652747}">
  <dimension ref="A3:B771"/>
  <sheetViews>
    <sheetView topLeftCell="A748" workbookViewId="0">
      <selection activeCell="B771" sqref="B771"/>
    </sheetView>
  </sheetViews>
  <sheetFormatPr baseColWidth="10" defaultRowHeight="14.4" x14ac:dyDescent="0.3"/>
  <cols>
    <col min="1" max="1" width="16.5546875" bestFit="1" customWidth="1"/>
    <col min="2" max="2" width="28.5546875" bestFit="1" customWidth="1"/>
  </cols>
  <sheetData>
    <row r="3" spans="1:2" x14ac:dyDescent="0.3">
      <c r="A3" s="5" t="s">
        <v>640</v>
      </c>
      <c r="B3" t="s">
        <v>662</v>
      </c>
    </row>
    <row r="4" spans="1:2" x14ac:dyDescent="0.3">
      <c r="A4" s="6">
        <v>1</v>
      </c>
      <c r="B4" s="9">
        <v>6</v>
      </c>
    </row>
    <row r="5" spans="1:2" x14ac:dyDescent="0.3">
      <c r="A5" s="6">
        <v>2</v>
      </c>
      <c r="B5" s="9">
        <v>6</v>
      </c>
    </row>
    <row r="6" spans="1:2" x14ac:dyDescent="0.3">
      <c r="A6" s="6">
        <v>3</v>
      </c>
      <c r="B6" s="9">
        <v>1</v>
      </c>
    </row>
    <row r="7" spans="1:2" x14ac:dyDescent="0.3">
      <c r="A7" s="6">
        <v>4</v>
      </c>
      <c r="B7" s="9">
        <v>1</v>
      </c>
    </row>
    <row r="8" spans="1:2" x14ac:dyDescent="0.3">
      <c r="A8" s="6">
        <v>5</v>
      </c>
      <c r="B8" s="9">
        <v>2</v>
      </c>
    </row>
    <row r="9" spans="1:2" x14ac:dyDescent="0.3">
      <c r="A9" s="6">
        <v>6</v>
      </c>
      <c r="B9" s="9">
        <v>5</v>
      </c>
    </row>
    <row r="10" spans="1:2" x14ac:dyDescent="0.3">
      <c r="A10" s="6">
        <v>7</v>
      </c>
      <c r="B10" s="9">
        <v>6</v>
      </c>
    </row>
    <row r="11" spans="1:2" x14ac:dyDescent="0.3">
      <c r="A11" s="6">
        <v>8</v>
      </c>
      <c r="B11" s="9">
        <v>1</v>
      </c>
    </row>
    <row r="12" spans="1:2" x14ac:dyDescent="0.3">
      <c r="A12" s="6">
        <v>9</v>
      </c>
      <c r="B12" s="9">
        <v>5</v>
      </c>
    </row>
    <row r="13" spans="1:2" x14ac:dyDescent="0.3">
      <c r="A13" s="6">
        <v>10</v>
      </c>
      <c r="B13" s="9">
        <v>1</v>
      </c>
    </row>
    <row r="14" spans="1:2" x14ac:dyDescent="0.3">
      <c r="A14" s="6">
        <v>11</v>
      </c>
      <c r="B14" s="9">
        <v>1</v>
      </c>
    </row>
    <row r="15" spans="1:2" x14ac:dyDescent="0.3">
      <c r="A15" s="6">
        <v>12</v>
      </c>
      <c r="B15" s="9">
        <v>6</v>
      </c>
    </row>
    <row r="16" spans="1:2" x14ac:dyDescent="0.3">
      <c r="A16" s="6">
        <v>13</v>
      </c>
      <c r="B16" s="9">
        <v>1</v>
      </c>
    </row>
    <row r="17" spans="1:2" x14ac:dyDescent="0.3">
      <c r="A17" s="6">
        <v>14</v>
      </c>
      <c r="B17" s="9">
        <v>6</v>
      </c>
    </row>
    <row r="18" spans="1:2" x14ac:dyDescent="0.3">
      <c r="A18" s="6">
        <v>15</v>
      </c>
      <c r="B18" s="9">
        <v>4</v>
      </c>
    </row>
    <row r="19" spans="1:2" x14ac:dyDescent="0.3">
      <c r="A19" s="6">
        <v>16</v>
      </c>
      <c r="B19" s="9">
        <v>5</v>
      </c>
    </row>
    <row r="20" spans="1:2" x14ac:dyDescent="0.3">
      <c r="A20" s="6">
        <v>17</v>
      </c>
      <c r="B20" s="9">
        <v>6</v>
      </c>
    </row>
    <row r="21" spans="1:2" x14ac:dyDescent="0.3">
      <c r="A21" s="6">
        <v>18</v>
      </c>
      <c r="B21" s="9">
        <v>2</v>
      </c>
    </row>
    <row r="22" spans="1:2" x14ac:dyDescent="0.3">
      <c r="A22" s="6">
        <v>19</v>
      </c>
      <c r="B22" s="9">
        <v>3</v>
      </c>
    </row>
    <row r="23" spans="1:2" x14ac:dyDescent="0.3">
      <c r="A23" s="6">
        <v>20</v>
      </c>
      <c r="B23" s="9">
        <v>2</v>
      </c>
    </row>
    <row r="24" spans="1:2" x14ac:dyDescent="0.3">
      <c r="A24" s="6">
        <v>21</v>
      </c>
      <c r="B24" s="9">
        <v>2</v>
      </c>
    </row>
    <row r="25" spans="1:2" x14ac:dyDescent="0.3">
      <c r="A25" s="6">
        <v>22</v>
      </c>
      <c r="B25" s="9">
        <v>1</v>
      </c>
    </row>
    <row r="26" spans="1:2" x14ac:dyDescent="0.3">
      <c r="A26" s="6">
        <v>23</v>
      </c>
      <c r="B26" s="9">
        <v>5</v>
      </c>
    </row>
    <row r="27" spans="1:2" x14ac:dyDescent="0.3">
      <c r="A27" s="6">
        <v>24</v>
      </c>
      <c r="B27" s="9">
        <v>5</v>
      </c>
    </row>
    <row r="28" spans="1:2" x14ac:dyDescent="0.3">
      <c r="A28" s="6">
        <v>25</v>
      </c>
      <c r="B28" s="9">
        <v>5</v>
      </c>
    </row>
    <row r="29" spans="1:2" x14ac:dyDescent="0.3">
      <c r="A29" s="6">
        <v>26</v>
      </c>
      <c r="B29" s="9">
        <v>2</v>
      </c>
    </row>
    <row r="30" spans="1:2" x14ac:dyDescent="0.3">
      <c r="A30" s="6">
        <v>27</v>
      </c>
      <c r="B30" s="9">
        <v>2</v>
      </c>
    </row>
    <row r="31" spans="1:2" x14ac:dyDescent="0.3">
      <c r="A31" s="6">
        <v>28</v>
      </c>
      <c r="B31" s="9">
        <v>2</v>
      </c>
    </row>
    <row r="32" spans="1:2" x14ac:dyDescent="0.3">
      <c r="A32" s="6">
        <v>29</v>
      </c>
      <c r="B32" s="9">
        <v>5</v>
      </c>
    </row>
    <row r="33" spans="1:2" x14ac:dyDescent="0.3">
      <c r="A33" s="6">
        <v>30</v>
      </c>
      <c r="B33" s="9">
        <v>4</v>
      </c>
    </row>
    <row r="34" spans="1:2" x14ac:dyDescent="0.3">
      <c r="A34" s="6">
        <v>31</v>
      </c>
      <c r="B34" s="9">
        <v>3</v>
      </c>
    </row>
    <row r="35" spans="1:2" x14ac:dyDescent="0.3">
      <c r="A35" s="6">
        <v>32</v>
      </c>
      <c r="B35" s="9">
        <v>1</v>
      </c>
    </row>
    <row r="36" spans="1:2" x14ac:dyDescent="0.3">
      <c r="A36" s="6">
        <v>33</v>
      </c>
      <c r="B36" s="9">
        <v>5</v>
      </c>
    </row>
    <row r="37" spans="1:2" x14ac:dyDescent="0.3">
      <c r="A37" s="6">
        <v>34</v>
      </c>
      <c r="B37" s="9">
        <v>1</v>
      </c>
    </row>
    <row r="38" spans="1:2" x14ac:dyDescent="0.3">
      <c r="A38" s="6">
        <v>35</v>
      </c>
      <c r="B38" s="9">
        <v>2</v>
      </c>
    </row>
    <row r="39" spans="1:2" x14ac:dyDescent="0.3">
      <c r="A39" s="6">
        <v>36</v>
      </c>
      <c r="B39" s="9">
        <v>5</v>
      </c>
    </row>
    <row r="40" spans="1:2" x14ac:dyDescent="0.3">
      <c r="A40" s="6">
        <v>37</v>
      </c>
      <c r="B40" s="9">
        <v>1</v>
      </c>
    </row>
    <row r="41" spans="1:2" x14ac:dyDescent="0.3">
      <c r="A41" s="6">
        <v>38</v>
      </c>
      <c r="B41" s="9">
        <v>6</v>
      </c>
    </row>
    <row r="42" spans="1:2" x14ac:dyDescent="0.3">
      <c r="A42" s="6">
        <v>39</v>
      </c>
      <c r="B42" s="9">
        <v>3</v>
      </c>
    </row>
    <row r="43" spans="1:2" x14ac:dyDescent="0.3">
      <c r="A43" s="6">
        <v>40</v>
      </c>
      <c r="B43" s="9">
        <v>1</v>
      </c>
    </row>
    <row r="44" spans="1:2" x14ac:dyDescent="0.3">
      <c r="A44" s="6">
        <v>41</v>
      </c>
      <c r="B44" s="9">
        <v>4</v>
      </c>
    </row>
    <row r="45" spans="1:2" x14ac:dyDescent="0.3">
      <c r="A45" s="6">
        <v>42</v>
      </c>
      <c r="B45" s="9">
        <v>1</v>
      </c>
    </row>
    <row r="46" spans="1:2" x14ac:dyDescent="0.3">
      <c r="A46" s="6">
        <v>43</v>
      </c>
      <c r="B46" s="9">
        <v>6</v>
      </c>
    </row>
    <row r="47" spans="1:2" x14ac:dyDescent="0.3">
      <c r="A47" s="6">
        <v>44</v>
      </c>
      <c r="B47" s="9">
        <v>1</v>
      </c>
    </row>
    <row r="48" spans="1:2" x14ac:dyDescent="0.3">
      <c r="A48" s="6">
        <v>45</v>
      </c>
      <c r="B48" s="9">
        <v>2</v>
      </c>
    </row>
    <row r="49" spans="1:2" x14ac:dyDescent="0.3">
      <c r="A49" s="6">
        <v>46</v>
      </c>
      <c r="B49" s="9">
        <v>1</v>
      </c>
    </row>
    <row r="50" spans="1:2" x14ac:dyDescent="0.3">
      <c r="A50" s="6">
        <v>47</v>
      </c>
      <c r="B50" s="9">
        <v>3</v>
      </c>
    </row>
    <row r="51" spans="1:2" x14ac:dyDescent="0.3">
      <c r="A51" s="6">
        <v>48</v>
      </c>
      <c r="B51" s="9">
        <v>2</v>
      </c>
    </row>
    <row r="52" spans="1:2" x14ac:dyDescent="0.3">
      <c r="A52" s="6">
        <v>49</v>
      </c>
      <c r="B52" s="9">
        <v>3</v>
      </c>
    </row>
    <row r="53" spans="1:2" x14ac:dyDescent="0.3">
      <c r="A53" s="6">
        <v>50</v>
      </c>
      <c r="B53" s="9">
        <v>5</v>
      </c>
    </row>
    <row r="54" spans="1:2" x14ac:dyDescent="0.3">
      <c r="A54" s="6">
        <v>51</v>
      </c>
      <c r="B54" s="9">
        <v>1</v>
      </c>
    </row>
    <row r="55" spans="1:2" x14ac:dyDescent="0.3">
      <c r="A55" s="6">
        <v>52</v>
      </c>
      <c r="B55" s="9">
        <v>4</v>
      </c>
    </row>
    <row r="56" spans="1:2" x14ac:dyDescent="0.3">
      <c r="A56" s="6">
        <v>53</v>
      </c>
      <c r="B56" s="9">
        <v>5</v>
      </c>
    </row>
    <row r="57" spans="1:2" x14ac:dyDescent="0.3">
      <c r="A57" s="6">
        <v>54</v>
      </c>
      <c r="B57" s="9">
        <v>6</v>
      </c>
    </row>
    <row r="58" spans="1:2" x14ac:dyDescent="0.3">
      <c r="A58" s="6">
        <v>55</v>
      </c>
      <c r="B58" s="9">
        <v>5</v>
      </c>
    </row>
    <row r="59" spans="1:2" x14ac:dyDescent="0.3">
      <c r="A59" s="6">
        <v>56</v>
      </c>
      <c r="B59" s="9">
        <v>3</v>
      </c>
    </row>
    <row r="60" spans="1:2" x14ac:dyDescent="0.3">
      <c r="A60" s="6">
        <v>57</v>
      </c>
      <c r="B60" s="9">
        <v>2</v>
      </c>
    </row>
    <row r="61" spans="1:2" x14ac:dyDescent="0.3">
      <c r="A61" s="6">
        <v>58</v>
      </c>
      <c r="B61" s="9">
        <v>3</v>
      </c>
    </row>
    <row r="62" spans="1:2" x14ac:dyDescent="0.3">
      <c r="A62" s="6">
        <v>59</v>
      </c>
      <c r="B62" s="9">
        <v>4</v>
      </c>
    </row>
    <row r="63" spans="1:2" x14ac:dyDescent="0.3">
      <c r="A63" s="6">
        <v>60</v>
      </c>
      <c r="B63" s="9">
        <v>1</v>
      </c>
    </row>
    <row r="64" spans="1:2" x14ac:dyDescent="0.3">
      <c r="A64" s="6">
        <v>61</v>
      </c>
      <c r="B64" s="9">
        <v>5</v>
      </c>
    </row>
    <row r="65" spans="1:2" x14ac:dyDescent="0.3">
      <c r="A65" s="6">
        <v>62</v>
      </c>
      <c r="B65" s="9">
        <v>1</v>
      </c>
    </row>
    <row r="66" spans="1:2" x14ac:dyDescent="0.3">
      <c r="A66" s="6">
        <v>63</v>
      </c>
      <c r="B66" s="9">
        <v>4</v>
      </c>
    </row>
    <row r="67" spans="1:2" x14ac:dyDescent="0.3">
      <c r="A67" s="6">
        <v>64</v>
      </c>
      <c r="B67" s="9">
        <v>3</v>
      </c>
    </row>
    <row r="68" spans="1:2" x14ac:dyDescent="0.3">
      <c r="A68" s="6">
        <v>65</v>
      </c>
      <c r="B68" s="9">
        <v>1</v>
      </c>
    </row>
    <row r="69" spans="1:2" x14ac:dyDescent="0.3">
      <c r="A69" s="6">
        <v>66</v>
      </c>
      <c r="B69" s="9">
        <v>2</v>
      </c>
    </row>
    <row r="70" spans="1:2" x14ac:dyDescent="0.3">
      <c r="A70" s="6">
        <v>67</v>
      </c>
      <c r="B70" s="9">
        <v>6</v>
      </c>
    </row>
    <row r="71" spans="1:2" x14ac:dyDescent="0.3">
      <c r="A71" s="6">
        <v>68</v>
      </c>
      <c r="B71" s="9">
        <v>4</v>
      </c>
    </row>
    <row r="72" spans="1:2" x14ac:dyDescent="0.3">
      <c r="A72" s="6">
        <v>69</v>
      </c>
      <c r="B72" s="9">
        <v>4</v>
      </c>
    </row>
    <row r="73" spans="1:2" x14ac:dyDescent="0.3">
      <c r="A73" s="6">
        <v>70</v>
      </c>
      <c r="B73" s="9">
        <v>4</v>
      </c>
    </row>
    <row r="74" spans="1:2" x14ac:dyDescent="0.3">
      <c r="A74" s="6">
        <v>71</v>
      </c>
      <c r="B74" s="9">
        <v>4</v>
      </c>
    </row>
    <row r="75" spans="1:2" x14ac:dyDescent="0.3">
      <c r="A75" s="6">
        <v>72</v>
      </c>
      <c r="B75" s="9">
        <v>1</v>
      </c>
    </row>
    <row r="76" spans="1:2" x14ac:dyDescent="0.3">
      <c r="A76" s="6">
        <v>73</v>
      </c>
      <c r="B76" s="9">
        <v>4</v>
      </c>
    </row>
    <row r="77" spans="1:2" x14ac:dyDescent="0.3">
      <c r="A77" s="6">
        <v>74</v>
      </c>
      <c r="B77" s="9">
        <v>4</v>
      </c>
    </row>
    <row r="78" spans="1:2" x14ac:dyDescent="0.3">
      <c r="A78" s="6">
        <v>75</v>
      </c>
      <c r="B78" s="9">
        <v>5</v>
      </c>
    </row>
    <row r="79" spans="1:2" x14ac:dyDescent="0.3">
      <c r="A79" s="6">
        <v>76</v>
      </c>
      <c r="B79" s="9">
        <v>3</v>
      </c>
    </row>
    <row r="80" spans="1:2" x14ac:dyDescent="0.3">
      <c r="A80" s="6">
        <v>77</v>
      </c>
      <c r="B80" s="9">
        <v>1</v>
      </c>
    </row>
    <row r="81" spans="1:2" x14ac:dyDescent="0.3">
      <c r="A81" s="6">
        <v>78</v>
      </c>
      <c r="B81" s="9">
        <v>4</v>
      </c>
    </row>
    <row r="82" spans="1:2" x14ac:dyDescent="0.3">
      <c r="A82" s="6">
        <v>79</v>
      </c>
      <c r="B82" s="9">
        <v>2</v>
      </c>
    </row>
    <row r="83" spans="1:2" x14ac:dyDescent="0.3">
      <c r="A83" s="6">
        <v>80</v>
      </c>
      <c r="B83" s="9">
        <v>6</v>
      </c>
    </row>
    <row r="84" spans="1:2" x14ac:dyDescent="0.3">
      <c r="A84" s="6">
        <v>81</v>
      </c>
      <c r="B84" s="9">
        <v>4</v>
      </c>
    </row>
    <row r="85" spans="1:2" x14ac:dyDescent="0.3">
      <c r="A85" s="6">
        <v>82</v>
      </c>
      <c r="B85" s="9">
        <v>3</v>
      </c>
    </row>
    <row r="86" spans="1:2" x14ac:dyDescent="0.3">
      <c r="A86" s="6">
        <v>83</v>
      </c>
      <c r="B86" s="9">
        <v>1</v>
      </c>
    </row>
    <row r="87" spans="1:2" x14ac:dyDescent="0.3">
      <c r="A87" s="6">
        <v>84</v>
      </c>
      <c r="B87" s="9">
        <v>5</v>
      </c>
    </row>
    <row r="88" spans="1:2" x14ac:dyDescent="0.3">
      <c r="A88" s="6">
        <v>85</v>
      </c>
      <c r="B88" s="9">
        <v>3</v>
      </c>
    </row>
    <row r="89" spans="1:2" x14ac:dyDescent="0.3">
      <c r="A89" s="6">
        <v>86</v>
      </c>
      <c r="B89" s="9">
        <v>3</v>
      </c>
    </row>
    <row r="90" spans="1:2" x14ac:dyDescent="0.3">
      <c r="A90" s="6">
        <v>87</v>
      </c>
      <c r="B90" s="9">
        <v>2</v>
      </c>
    </row>
    <row r="91" spans="1:2" x14ac:dyDescent="0.3">
      <c r="A91" s="6">
        <v>88</v>
      </c>
      <c r="B91" s="9">
        <v>1</v>
      </c>
    </row>
    <row r="92" spans="1:2" x14ac:dyDescent="0.3">
      <c r="A92" s="6">
        <v>89</v>
      </c>
      <c r="B92" s="9">
        <v>4</v>
      </c>
    </row>
    <row r="93" spans="1:2" x14ac:dyDescent="0.3">
      <c r="A93" s="6">
        <v>90</v>
      </c>
      <c r="B93" s="9">
        <v>3</v>
      </c>
    </row>
    <row r="94" spans="1:2" x14ac:dyDescent="0.3">
      <c r="A94" s="6">
        <v>91</v>
      </c>
      <c r="B94" s="9">
        <v>5</v>
      </c>
    </row>
    <row r="95" spans="1:2" x14ac:dyDescent="0.3">
      <c r="A95" s="6">
        <v>92</v>
      </c>
      <c r="B95" s="9">
        <v>2</v>
      </c>
    </row>
    <row r="96" spans="1:2" x14ac:dyDescent="0.3">
      <c r="A96" s="6">
        <v>93</v>
      </c>
      <c r="B96" s="9">
        <v>2</v>
      </c>
    </row>
    <row r="97" spans="1:2" x14ac:dyDescent="0.3">
      <c r="A97" s="6">
        <v>94</v>
      </c>
      <c r="B97" s="9">
        <v>1</v>
      </c>
    </row>
    <row r="98" spans="1:2" x14ac:dyDescent="0.3">
      <c r="A98" s="6">
        <v>95</v>
      </c>
      <c r="B98" s="9">
        <v>5</v>
      </c>
    </row>
    <row r="99" spans="1:2" x14ac:dyDescent="0.3">
      <c r="A99" s="6">
        <v>96</v>
      </c>
      <c r="B99" s="9">
        <v>5</v>
      </c>
    </row>
    <row r="100" spans="1:2" x14ac:dyDescent="0.3">
      <c r="A100" s="6">
        <v>97</v>
      </c>
      <c r="B100" s="9">
        <v>2</v>
      </c>
    </row>
    <row r="101" spans="1:2" x14ac:dyDescent="0.3">
      <c r="A101" s="6">
        <v>98</v>
      </c>
      <c r="B101" s="9">
        <v>3</v>
      </c>
    </row>
    <row r="102" spans="1:2" x14ac:dyDescent="0.3">
      <c r="A102" s="6">
        <v>99</v>
      </c>
      <c r="B102" s="9">
        <v>6</v>
      </c>
    </row>
    <row r="103" spans="1:2" x14ac:dyDescent="0.3">
      <c r="A103" s="6">
        <v>100</v>
      </c>
      <c r="B103" s="9">
        <v>1</v>
      </c>
    </row>
    <row r="104" spans="1:2" x14ac:dyDescent="0.3">
      <c r="A104" s="6">
        <v>101</v>
      </c>
      <c r="B104" s="9">
        <v>5</v>
      </c>
    </row>
    <row r="105" spans="1:2" x14ac:dyDescent="0.3">
      <c r="A105" s="6">
        <v>102</v>
      </c>
      <c r="B105" s="9">
        <v>2</v>
      </c>
    </row>
    <row r="106" spans="1:2" x14ac:dyDescent="0.3">
      <c r="A106" s="6">
        <v>103</v>
      </c>
      <c r="B106" s="9">
        <v>3</v>
      </c>
    </row>
    <row r="107" spans="1:2" x14ac:dyDescent="0.3">
      <c r="A107" s="6">
        <v>104</v>
      </c>
      <c r="B107" s="9">
        <v>4</v>
      </c>
    </row>
    <row r="108" spans="1:2" x14ac:dyDescent="0.3">
      <c r="A108" s="6">
        <v>105</v>
      </c>
      <c r="B108" s="9">
        <v>6</v>
      </c>
    </row>
    <row r="109" spans="1:2" x14ac:dyDescent="0.3">
      <c r="A109" s="6">
        <v>106</v>
      </c>
      <c r="B109" s="9">
        <v>3</v>
      </c>
    </row>
    <row r="110" spans="1:2" x14ac:dyDescent="0.3">
      <c r="A110" s="6">
        <v>107</v>
      </c>
      <c r="B110" s="9">
        <v>5</v>
      </c>
    </row>
    <row r="111" spans="1:2" x14ac:dyDescent="0.3">
      <c r="A111" s="6">
        <v>108</v>
      </c>
      <c r="B111" s="9">
        <v>3</v>
      </c>
    </row>
    <row r="112" spans="1:2" x14ac:dyDescent="0.3">
      <c r="A112" s="6">
        <v>109</v>
      </c>
      <c r="B112" s="9">
        <v>2</v>
      </c>
    </row>
    <row r="113" spans="1:2" x14ac:dyDescent="0.3">
      <c r="A113" s="6">
        <v>110</v>
      </c>
      <c r="B113" s="9">
        <v>1</v>
      </c>
    </row>
    <row r="114" spans="1:2" x14ac:dyDescent="0.3">
      <c r="A114" s="6">
        <v>111</v>
      </c>
      <c r="B114" s="9">
        <v>2</v>
      </c>
    </row>
    <row r="115" spans="1:2" x14ac:dyDescent="0.3">
      <c r="A115" s="6">
        <v>112</v>
      </c>
      <c r="B115" s="9">
        <v>2</v>
      </c>
    </row>
    <row r="116" spans="1:2" x14ac:dyDescent="0.3">
      <c r="A116" s="6">
        <v>113</v>
      </c>
      <c r="B116" s="9">
        <v>2</v>
      </c>
    </row>
    <row r="117" spans="1:2" x14ac:dyDescent="0.3">
      <c r="A117" s="6">
        <v>114</v>
      </c>
      <c r="B117" s="9">
        <v>6</v>
      </c>
    </row>
    <row r="118" spans="1:2" x14ac:dyDescent="0.3">
      <c r="A118" s="6">
        <v>115</v>
      </c>
      <c r="B118" s="9">
        <v>6</v>
      </c>
    </row>
    <row r="119" spans="1:2" x14ac:dyDescent="0.3">
      <c r="A119" s="6">
        <v>116</v>
      </c>
      <c r="B119" s="9">
        <v>5</v>
      </c>
    </row>
    <row r="120" spans="1:2" x14ac:dyDescent="0.3">
      <c r="A120" s="6">
        <v>117</v>
      </c>
      <c r="B120" s="9">
        <v>4</v>
      </c>
    </row>
    <row r="121" spans="1:2" x14ac:dyDescent="0.3">
      <c r="A121" s="6">
        <v>118</v>
      </c>
      <c r="B121" s="9">
        <v>1</v>
      </c>
    </row>
    <row r="122" spans="1:2" x14ac:dyDescent="0.3">
      <c r="A122" s="6">
        <v>119</v>
      </c>
      <c r="B122" s="9">
        <v>3</v>
      </c>
    </row>
    <row r="123" spans="1:2" x14ac:dyDescent="0.3">
      <c r="A123" s="6">
        <v>120</v>
      </c>
      <c r="B123" s="9">
        <v>2</v>
      </c>
    </row>
    <row r="124" spans="1:2" x14ac:dyDescent="0.3">
      <c r="A124" s="6">
        <v>121</v>
      </c>
      <c r="B124" s="9">
        <v>4</v>
      </c>
    </row>
    <row r="125" spans="1:2" x14ac:dyDescent="0.3">
      <c r="A125" s="6">
        <v>122</v>
      </c>
      <c r="B125" s="9">
        <v>6</v>
      </c>
    </row>
    <row r="126" spans="1:2" x14ac:dyDescent="0.3">
      <c r="A126" s="6">
        <v>123</v>
      </c>
      <c r="B126" s="9">
        <v>6</v>
      </c>
    </row>
    <row r="127" spans="1:2" x14ac:dyDescent="0.3">
      <c r="A127" s="6">
        <v>124</v>
      </c>
      <c r="B127" s="9">
        <v>5</v>
      </c>
    </row>
    <row r="128" spans="1:2" x14ac:dyDescent="0.3">
      <c r="A128" s="6">
        <v>125</v>
      </c>
      <c r="B128" s="9">
        <v>2</v>
      </c>
    </row>
    <row r="129" spans="1:2" x14ac:dyDescent="0.3">
      <c r="A129" s="6">
        <v>126</v>
      </c>
      <c r="B129" s="9">
        <v>3</v>
      </c>
    </row>
    <row r="130" spans="1:2" x14ac:dyDescent="0.3">
      <c r="A130" s="6">
        <v>127</v>
      </c>
      <c r="B130" s="9">
        <v>4</v>
      </c>
    </row>
    <row r="131" spans="1:2" x14ac:dyDescent="0.3">
      <c r="A131" s="6">
        <v>128</v>
      </c>
      <c r="B131" s="9">
        <v>5</v>
      </c>
    </row>
    <row r="132" spans="1:2" x14ac:dyDescent="0.3">
      <c r="A132" s="6">
        <v>129</v>
      </c>
      <c r="B132" s="9">
        <v>5</v>
      </c>
    </row>
    <row r="133" spans="1:2" x14ac:dyDescent="0.3">
      <c r="A133" s="6">
        <v>130</v>
      </c>
      <c r="B133" s="9">
        <v>4</v>
      </c>
    </row>
    <row r="134" spans="1:2" x14ac:dyDescent="0.3">
      <c r="A134" s="6">
        <v>131</v>
      </c>
      <c r="B134" s="9">
        <v>5</v>
      </c>
    </row>
    <row r="135" spans="1:2" x14ac:dyDescent="0.3">
      <c r="A135" s="6">
        <v>132</v>
      </c>
      <c r="B135" s="9">
        <v>2</v>
      </c>
    </row>
    <row r="136" spans="1:2" x14ac:dyDescent="0.3">
      <c r="A136" s="6">
        <v>133</v>
      </c>
      <c r="B136" s="9">
        <v>6</v>
      </c>
    </row>
    <row r="137" spans="1:2" x14ac:dyDescent="0.3">
      <c r="A137" s="6">
        <v>134</v>
      </c>
      <c r="B137" s="9">
        <v>6</v>
      </c>
    </row>
    <row r="138" spans="1:2" x14ac:dyDescent="0.3">
      <c r="A138" s="6">
        <v>135</v>
      </c>
      <c r="B138" s="9">
        <v>1</v>
      </c>
    </row>
    <row r="139" spans="1:2" x14ac:dyDescent="0.3">
      <c r="A139" s="6">
        <v>136</v>
      </c>
      <c r="B139" s="9">
        <v>1</v>
      </c>
    </row>
    <row r="140" spans="1:2" x14ac:dyDescent="0.3">
      <c r="A140" s="6">
        <v>137</v>
      </c>
      <c r="B140" s="9">
        <v>3</v>
      </c>
    </row>
    <row r="141" spans="1:2" x14ac:dyDescent="0.3">
      <c r="A141" s="6">
        <v>138</v>
      </c>
      <c r="B141" s="9">
        <v>2</v>
      </c>
    </row>
    <row r="142" spans="1:2" x14ac:dyDescent="0.3">
      <c r="A142" s="6">
        <v>139</v>
      </c>
      <c r="B142" s="9">
        <v>3</v>
      </c>
    </row>
    <row r="143" spans="1:2" x14ac:dyDescent="0.3">
      <c r="A143" s="6">
        <v>140</v>
      </c>
      <c r="B143" s="9">
        <v>4</v>
      </c>
    </row>
    <row r="144" spans="1:2" x14ac:dyDescent="0.3">
      <c r="A144" s="6">
        <v>141</v>
      </c>
      <c r="B144" s="9">
        <v>4</v>
      </c>
    </row>
    <row r="145" spans="1:2" x14ac:dyDescent="0.3">
      <c r="A145" s="6">
        <v>142</v>
      </c>
      <c r="B145" s="9">
        <v>3</v>
      </c>
    </row>
    <row r="146" spans="1:2" x14ac:dyDescent="0.3">
      <c r="A146" s="6">
        <v>143</v>
      </c>
      <c r="B146" s="9">
        <v>4</v>
      </c>
    </row>
    <row r="147" spans="1:2" x14ac:dyDescent="0.3">
      <c r="A147" s="6">
        <v>144</v>
      </c>
      <c r="B147" s="9">
        <v>1</v>
      </c>
    </row>
    <row r="148" spans="1:2" x14ac:dyDescent="0.3">
      <c r="A148" s="6">
        <v>145</v>
      </c>
      <c r="B148" s="9">
        <v>5</v>
      </c>
    </row>
    <row r="149" spans="1:2" x14ac:dyDescent="0.3">
      <c r="A149" s="6">
        <v>146</v>
      </c>
      <c r="B149" s="9">
        <v>6</v>
      </c>
    </row>
    <row r="150" spans="1:2" x14ac:dyDescent="0.3">
      <c r="A150" s="6">
        <v>147</v>
      </c>
      <c r="B150" s="9">
        <v>4</v>
      </c>
    </row>
    <row r="151" spans="1:2" x14ac:dyDescent="0.3">
      <c r="A151" s="6">
        <v>148</v>
      </c>
      <c r="B151" s="9">
        <v>6</v>
      </c>
    </row>
    <row r="152" spans="1:2" x14ac:dyDescent="0.3">
      <c r="A152" s="6">
        <v>149</v>
      </c>
      <c r="B152" s="9">
        <v>4</v>
      </c>
    </row>
    <row r="153" spans="1:2" x14ac:dyDescent="0.3">
      <c r="A153" s="6">
        <v>150</v>
      </c>
      <c r="B153" s="9">
        <v>6</v>
      </c>
    </row>
    <row r="154" spans="1:2" x14ac:dyDescent="0.3">
      <c r="A154" s="6">
        <v>151</v>
      </c>
      <c r="B154" s="9">
        <v>2</v>
      </c>
    </row>
    <row r="155" spans="1:2" x14ac:dyDescent="0.3">
      <c r="A155" s="6">
        <v>152</v>
      </c>
      <c r="B155" s="9">
        <v>6</v>
      </c>
    </row>
    <row r="156" spans="1:2" x14ac:dyDescent="0.3">
      <c r="A156" s="6">
        <v>153</v>
      </c>
      <c r="B156" s="9">
        <v>1</v>
      </c>
    </row>
    <row r="157" spans="1:2" x14ac:dyDescent="0.3">
      <c r="A157" s="6">
        <v>154</v>
      </c>
      <c r="B157" s="9">
        <v>6</v>
      </c>
    </row>
    <row r="158" spans="1:2" x14ac:dyDescent="0.3">
      <c r="A158" s="6">
        <v>155</v>
      </c>
      <c r="B158" s="9">
        <v>2</v>
      </c>
    </row>
    <row r="159" spans="1:2" x14ac:dyDescent="0.3">
      <c r="A159" s="6">
        <v>156</v>
      </c>
      <c r="B159" s="9">
        <v>4</v>
      </c>
    </row>
    <row r="160" spans="1:2" x14ac:dyDescent="0.3">
      <c r="A160" s="6">
        <v>157</v>
      </c>
      <c r="B160" s="9">
        <v>5</v>
      </c>
    </row>
    <row r="161" spans="1:2" x14ac:dyDescent="0.3">
      <c r="A161" s="6">
        <v>158</v>
      </c>
      <c r="B161" s="9">
        <v>5</v>
      </c>
    </row>
    <row r="162" spans="1:2" x14ac:dyDescent="0.3">
      <c r="A162" s="6">
        <v>159</v>
      </c>
      <c r="B162" s="9">
        <v>1</v>
      </c>
    </row>
    <row r="163" spans="1:2" x14ac:dyDescent="0.3">
      <c r="A163" s="6">
        <v>160</v>
      </c>
      <c r="B163" s="9">
        <v>6</v>
      </c>
    </row>
    <row r="164" spans="1:2" x14ac:dyDescent="0.3">
      <c r="A164" s="6">
        <v>161</v>
      </c>
      <c r="B164" s="9">
        <v>6</v>
      </c>
    </row>
    <row r="165" spans="1:2" x14ac:dyDescent="0.3">
      <c r="A165" s="6">
        <v>162</v>
      </c>
      <c r="B165" s="9">
        <v>4</v>
      </c>
    </row>
    <row r="166" spans="1:2" x14ac:dyDescent="0.3">
      <c r="A166" s="6">
        <v>163</v>
      </c>
      <c r="B166" s="9">
        <v>1</v>
      </c>
    </row>
    <row r="167" spans="1:2" x14ac:dyDescent="0.3">
      <c r="A167" s="6">
        <v>164</v>
      </c>
      <c r="B167" s="9">
        <v>2</v>
      </c>
    </row>
    <row r="168" spans="1:2" x14ac:dyDescent="0.3">
      <c r="A168" s="6">
        <v>165</v>
      </c>
      <c r="B168" s="9">
        <v>3</v>
      </c>
    </row>
    <row r="169" spans="1:2" x14ac:dyDescent="0.3">
      <c r="A169" s="6">
        <v>166</v>
      </c>
      <c r="B169" s="9">
        <v>1</v>
      </c>
    </row>
    <row r="170" spans="1:2" x14ac:dyDescent="0.3">
      <c r="A170" s="6">
        <v>167</v>
      </c>
      <c r="B170" s="9">
        <v>6</v>
      </c>
    </row>
    <row r="171" spans="1:2" x14ac:dyDescent="0.3">
      <c r="A171" s="6">
        <v>168</v>
      </c>
      <c r="B171" s="9">
        <v>4</v>
      </c>
    </row>
    <row r="172" spans="1:2" x14ac:dyDescent="0.3">
      <c r="A172" s="6">
        <v>169</v>
      </c>
      <c r="B172" s="9">
        <v>1</v>
      </c>
    </row>
    <row r="173" spans="1:2" x14ac:dyDescent="0.3">
      <c r="A173" s="6">
        <v>170</v>
      </c>
      <c r="B173" s="9">
        <v>2</v>
      </c>
    </row>
    <row r="174" spans="1:2" x14ac:dyDescent="0.3">
      <c r="A174" s="6">
        <v>171</v>
      </c>
      <c r="B174" s="9">
        <v>6</v>
      </c>
    </row>
    <row r="175" spans="1:2" x14ac:dyDescent="0.3">
      <c r="A175" s="6">
        <v>172</v>
      </c>
      <c r="B175" s="9">
        <v>3</v>
      </c>
    </row>
    <row r="176" spans="1:2" x14ac:dyDescent="0.3">
      <c r="A176" s="6">
        <v>173</v>
      </c>
      <c r="B176" s="9">
        <v>3</v>
      </c>
    </row>
    <row r="177" spans="1:2" x14ac:dyDescent="0.3">
      <c r="A177" s="6">
        <v>174</v>
      </c>
      <c r="B177" s="9">
        <v>5</v>
      </c>
    </row>
    <row r="178" spans="1:2" x14ac:dyDescent="0.3">
      <c r="A178" s="6">
        <v>175</v>
      </c>
      <c r="B178" s="9">
        <v>3</v>
      </c>
    </row>
    <row r="179" spans="1:2" x14ac:dyDescent="0.3">
      <c r="A179" s="6">
        <v>176</v>
      </c>
      <c r="B179" s="9">
        <v>4</v>
      </c>
    </row>
    <row r="180" spans="1:2" x14ac:dyDescent="0.3">
      <c r="A180" s="6">
        <v>177</v>
      </c>
      <c r="B180" s="9">
        <v>1</v>
      </c>
    </row>
    <row r="181" spans="1:2" x14ac:dyDescent="0.3">
      <c r="A181" s="6">
        <v>178</v>
      </c>
      <c r="B181" s="9">
        <v>6</v>
      </c>
    </row>
    <row r="182" spans="1:2" x14ac:dyDescent="0.3">
      <c r="A182" s="6">
        <v>179</v>
      </c>
      <c r="B182" s="9">
        <v>2</v>
      </c>
    </row>
    <row r="183" spans="1:2" x14ac:dyDescent="0.3">
      <c r="A183" s="6">
        <v>180</v>
      </c>
      <c r="B183" s="9">
        <v>1</v>
      </c>
    </row>
    <row r="184" spans="1:2" x14ac:dyDescent="0.3">
      <c r="A184" s="6">
        <v>181</v>
      </c>
      <c r="B184" s="9">
        <v>1</v>
      </c>
    </row>
    <row r="185" spans="1:2" x14ac:dyDescent="0.3">
      <c r="A185" s="6">
        <v>182</v>
      </c>
      <c r="B185" s="9">
        <v>2</v>
      </c>
    </row>
    <row r="186" spans="1:2" x14ac:dyDescent="0.3">
      <c r="A186" s="6">
        <v>183</v>
      </c>
      <c r="B186" s="9">
        <v>1</v>
      </c>
    </row>
    <row r="187" spans="1:2" x14ac:dyDescent="0.3">
      <c r="A187" s="6">
        <v>184</v>
      </c>
      <c r="B187" s="9">
        <v>6</v>
      </c>
    </row>
    <row r="188" spans="1:2" x14ac:dyDescent="0.3">
      <c r="A188" s="6">
        <v>185</v>
      </c>
      <c r="B188" s="9">
        <v>2</v>
      </c>
    </row>
    <row r="189" spans="1:2" x14ac:dyDescent="0.3">
      <c r="A189" s="6">
        <v>186</v>
      </c>
      <c r="B189" s="9">
        <v>6</v>
      </c>
    </row>
    <row r="190" spans="1:2" x14ac:dyDescent="0.3">
      <c r="A190" s="6">
        <v>187</v>
      </c>
      <c r="B190" s="9">
        <v>1</v>
      </c>
    </row>
    <row r="191" spans="1:2" x14ac:dyDescent="0.3">
      <c r="A191" s="6">
        <v>188</v>
      </c>
      <c r="B191" s="9">
        <v>4</v>
      </c>
    </row>
    <row r="192" spans="1:2" x14ac:dyDescent="0.3">
      <c r="A192" s="6">
        <v>189</v>
      </c>
      <c r="B192" s="9">
        <v>4</v>
      </c>
    </row>
    <row r="193" spans="1:2" x14ac:dyDescent="0.3">
      <c r="A193" s="6">
        <v>190</v>
      </c>
      <c r="B193" s="9">
        <v>2</v>
      </c>
    </row>
    <row r="194" spans="1:2" x14ac:dyDescent="0.3">
      <c r="A194" s="6">
        <v>191</v>
      </c>
      <c r="B194" s="9">
        <v>6</v>
      </c>
    </row>
    <row r="195" spans="1:2" x14ac:dyDescent="0.3">
      <c r="A195" s="6">
        <v>192</v>
      </c>
      <c r="B195" s="9">
        <v>4</v>
      </c>
    </row>
    <row r="196" spans="1:2" x14ac:dyDescent="0.3">
      <c r="A196" s="6">
        <v>193</v>
      </c>
      <c r="B196" s="9">
        <v>5</v>
      </c>
    </row>
    <row r="197" spans="1:2" x14ac:dyDescent="0.3">
      <c r="A197" s="6">
        <v>194</v>
      </c>
      <c r="B197" s="9">
        <v>6</v>
      </c>
    </row>
    <row r="198" spans="1:2" x14ac:dyDescent="0.3">
      <c r="A198" s="6">
        <v>195</v>
      </c>
      <c r="B198" s="9">
        <v>1</v>
      </c>
    </row>
    <row r="199" spans="1:2" x14ac:dyDescent="0.3">
      <c r="A199" s="6">
        <v>196</v>
      </c>
      <c r="B199" s="9">
        <v>3</v>
      </c>
    </row>
    <row r="200" spans="1:2" x14ac:dyDescent="0.3">
      <c r="A200" s="6">
        <v>197</v>
      </c>
      <c r="B200" s="9">
        <v>6</v>
      </c>
    </row>
    <row r="201" spans="1:2" x14ac:dyDescent="0.3">
      <c r="A201" s="6">
        <v>198</v>
      </c>
      <c r="B201" s="9">
        <v>4</v>
      </c>
    </row>
    <row r="202" spans="1:2" x14ac:dyDescent="0.3">
      <c r="A202" s="6">
        <v>199</v>
      </c>
      <c r="B202" s="9">
        <v>5</v>
      </c>
    </row>
    <row r="203" spans="1:2" x14ac:dyDescent="0.3">
      <c r="A203" s="6">
        <v>200</v>
      </c>
      <c r="B203" s="9">
        <v>4</v>
      </c>
    </row>
    <row r="204" spans="1:2" x14ac:dyDescent="0.3">
      <c r="A204" s="6">
        <v>201</v>
      </c>
      <c r="B204" s="9">
        <v>5</v>
      </c>
    </row>
    <row r="205" spans="1:2" x14ac:dyDescent="0.3">
      <c r="A205" s="6">
        <v>202</v>
      </c>
      <c r="B205" s="9">
        <v>5</v>
      </c>
    </row>
    <row r="206" spans="1:2" x14ac:dyDescent="0.3">
      <c r="A206" s="6">
        <v>203</v>
      </c>
      <c r="B206" s="9">
        <v>2</v>
      </c>
    </row>
    <row r="207" spans="1:2" x14ac:dyDescent="0.3">
      <c r="A207" s="6">
        <v>204</v>
      </c>
      <c r="B207" s="9">
        <v>5</v>
      </c>
    </row>
    <row r="208" spans="1:2" x14ac:dyDescent="0.3">
      <c r="A208" s="6">
        <v>205</v>
      </c>
      <c r="B208" s="9">
        <v>1</v>
      </c>
    </row>
    <row r="209" spans="1:2" x14ac:dyDescent="0.3">
      <c r="A209" s="6">
        <v>206</v>
      </c>
      <c r="B209" s="9">
        <v>6</v>
      </c>
    </row>
    <row r="210" spans="1:2" x14ac:dyDescent="0.3">
      <c r="A210" s="6">
        <v>207</v>
      </c>
      <c r="B210" s="9">
        <v>3</v>
      </c>
    </row>
    <row r="211" spans="1:2" x14ac:dyDescent="0.3">
      <c r="A211" s="6">
        <v>208</v>
      </c>
      <c r="B211" s="9">
        <v>4</v>
      </c>
    </row>
    <row r="212" spans="1:2" x14ac:dyDescent="0.3">
      <c r="A212" s="6">
        <v>209</v>
      </c>
      <c r="B212" s="9">
        <v>6</v>
      </c>
    </row>
    <row r="213" spans="1:2" x14ac:dyDescent="0.3">
      <c r="A213" s="6">
        <v>210</v>
      </c>
      <c r="B213" s="9">
        <v>4</v>
      </c>
    </row>
    <row r="214" spans="1:2" x14ac:dyDescent="0.3">
      <c r="A214" s="6">
        <v>211</v>
      </c>
      <c r="B214" s="9">
        <v>2</v>
      </c>
    </row>
    <row r="215" spans="1:2" x14ac:dyDescent="0.3">
      <c r="A215" s="6">
        <v>212</v>
      </c>
      <c r="B215" s="9">
        <v>6</v>
      </c>
    </row>
    <row r="216" spans="1:2" x14ac:dyDescent="0.3">
      <c r="A216" s="6">
        <v>213</v>
      </c>
      <c r="B216" s="9">
        <v>6</v>
      </c>
    </row>
    <row r="217" spans="1:2" x14ac:dyDescent="0.3">
      <c r="A217" s="6">
        <v>214</v>
      </c>
      <c r="B217" s="9">
        <v>4</v>
      </c>
    </row>
    <row r="218" spans="1:2" x14ac:dyDescent="0.3">
      <c r="A218" s="6">
        <v>215</v>
      </c>
      <c r="B218" s="9">
        <v>4</v>
      </c>
    </row>
    <row r="219" spans="1:2" x14ac:dyDescent="0.3">
      <c r="A219" s="6">
        <v>216</v>
      </c>
      <c r="B219" s="9">
        <v>6</v>
      </c>
    </row>
    <row r="220" spans="1:2" x14ac:dyDescent="0.3">
      <c r="A220" s="6">
        <v>217</v>
      </c>
      <c r="B220" s="9">
        <v>2</v>
      </c>
    </row>
    <row r="221" spans="1:2" x14ac:dyDescent="0.3">
      <c r="A221" s="6">
        <v>218</v>
      </c>
      <c r="B221" s="9">
        <v>3</v>
      </c>
    </row>
    <row r="222" spans="1:2" x14ac:dyDescent="0.3">
      <c r="A222" s="6">
        <v>219</v>
      </c>
      <c r="B222" s="9">
        <v>5</v>
      </c>
    </row>
    <row r="223" spans="1:2" x14ac:dyDescent="0.3">
      <c r="A223" s="6">
        <v>220</v>
      </c>
      <c r="B223" s="9">
        <v>6</v>
      </c>
    </row>
    <row r="224" spans="1:2" x14ac:dyDescent="0.3">
      <c r="A224" s="6">
        <v>221</v>
      </c>
      <c r="B224" s="9">
        <v>1</v>
      </c>
    </row>
    <row r="225" spans="1:2" x14ac:dyDescent="0.3">
      <c r="A225" s="6">
        <v>222</v>
      </c>
      <c r="B225" s="9">
        <v>3</v>
      </c>
    </row>
    <row r="226" spans="1:2" x14ac:dyDescent="0.3">
      <c r="A226" s="6">
        <v>223</v>
      </c>
      <c r="B226" s="9">
        <v>2</v>
      </c>
    </row>
    <row r="227" spans="1:2" x14ac:dyDescent="0.3">
      <c r="A227" s="6">
        <v>224</v>
      </c>
      <c r="B227" s="9">
        <v>6</v>
      </c>
    </row>
    <row r="228" spans="1:2" x14ac:dyDescent="0.3">
      <c r="A228" s="6">
        <v>225</v>
      </c>
      <c r="B228" s="9">
        <v>4</v>
      </c>
    </row>
    <row r="229" spans="1:2" x14ac:dyDescent="0.3">
      <c r="A229" s="6">
        <v>226</v>
      </c>
      <c r="B229" s="9">
        <v>6</v>
      </c>
    </row>
    <row r="230" spans="1:2" x14ac:dyDescent="0.3">
      <c r="A230" s="6">
        <v>227</v>
      </c>
      <c r="B230" s="9">
        <v>6</v>
      </c>
    </row>
    <row r="231" spans="1:2" x14ac:dyDescent="0.3">
      <c r="A231" s="6">
        <v>228</v>
      </c>
      <c r="B231" s="9">
        <v>4</v>
      </c>
    </row>
    <row r="232" spans="1:2" x14ac:dyDescent="0.3">
      <c r="A232" s="6">
        <v>229</v>
      </c>
      <c r="B232" s="9">
        <v>3</v>
      </c>
    </row>
    <row r="233" spans="1:2" x14ac:dyDescent="0.3">
      <c r="A233" s="6">
        <v>230</v>
      </c>
      <c r="B233" s="9">
        <v>5</v>
      </c>
    </row>
    <row r="234" spans="1:2" x14ac:dyDescent="0.3">
      <c r="A234" s="6">
        <v>231</v>
      </c>
      <c r="B234" s="9">
        <v>2</v>
      </c>
    </row>
    <row r="235" spans="1:2" x14ac:dyDescent="0.3">
      <c r="A235" s="6">
        <v>232</v>
      </c>
      <c r="B235" s="9">
        <v>2</v>
      </c>
    </row>
    <row r="236" spans="1:2" x14ac:dyDescent="0.3">
      <c r="A236" s="6">
        <v>233</v>
      </c>
      <c r="B236" s="9">
        <v>1</v>
      </c>
    </row>
    <row r="237" spans="1:2" x14ac:dyDescent="0.3">
      <c r="A237" s="6">
        <v>234</v>
      </c>
      <c r="B237" s="9">
        <v>6</v>
      </c>
    </row>
    <row r="238" spans="1:2" x14ac:dyDescent="0.3">
      <c r="A238" s="6">
        <v>235</v>
      </c>
      <c r="B238" s="9">
        <v>5</v>
      </c>
    </row>
    <row r="239" spans="1:2" x14ac:dyDescent="0.3">
      <c r="A239" s="6">
        <v>236</v>
      </c>
      <c r="B239" s="9">
        <v>2</v>
      </c>
    </row>
    <row r="240" spans="1:2" x14ac:dyDescent="0.3">
      <c r="A240" s="6">
        <v>237</v>
      </c>
      <c r="B240" s="9">
        <v>6</v>
      </c>
    </row>
    <row r="241" spans="1:2" x14ac:dyDescent="0.3">
      <c r="A241" s="6">
        <v>238</v>
      </c>
      <c r="B241" s="9">
        <v>6</v>
      </c>
    </row>
    <row r="242" spans="1:2" x14ac:dyDescent="0.3">
      <c r="A242" s="6">
        <v>239</v>
      </c>
      <c r="B242" s="9">
        <v>6</v>
      </c>
    </row>
    <row r="243" spans="1:2" x14ac:dyDescent="0.3">
      <c r="A243" s="6">
        <v>240</v>
      </c>
      <c r="B243" s="9">
        <v>1</v>
      </c>
    </row>
    <row r="244" spans="1:2" x14ac:dyDescent="0.3">
      <c r="A244" s="6">
        <v>241</v>
      </c>
      <c r="B244" s="9">
        <v>4</v>
      </c>
    </row>
    <row r="245" spans="1:2" x14ac:dyDescent="0.3">
      <c r="A245" s="6">
        <v>242</v>
      </c>
      <c r="B245" s="9">
        <v>2</v>
      </c>
    </row>
    <row r="246" spans="1:2" x14ac:dyDescent="0.3">
      <c r="A246" s="6">
        <v>243</v>
      </c>
      <c r="B246" s="9">
        <v>4</v>
      </c>
    </row>
    <row r="247" spans="1:2" x14ac:dyDescent="0.3">
      <c r="A247" s="6">
        <v>244</v>
      </c>
      <c r="B247" s="9">
        <v>6</v>
      </c>
    </row>
    <row r="248" spans="1:2" x14ac:dyDescent="0.3">
      <c r="A248" s="6">
        <v>245</v>
      </c>
      <c r="B248" s="9">
        <v>1</v>
      </c>
    </row>
    <row r="249" spans="1:2" x14ac:dyDescent="0.3">
      <c r="A249" s="6">
        <v>246</v>
      </c>
      <c r="B249" s="9">
        <v>6</v>
      </c>
    </row>
    <row r="250" spans="1:2" x14ac:dyDescent="0.3">
      <c r="A250" s="6">
        <v>247</v>
      </c>
      <c r="B250" s="9">
        <v>6</v>
      </c>
    </row>
    <row r="251" spans="1:2" x14ac:dyDescent="0.3">
      <c r="A251" s="6">
        <v>248</v>
      </c>
      <c r="B251" s="9">
        <v>6</v>
      </c>
    </row>
    <row r="252" spans="1:2" x14ac:dyDescent="0.3">
      <c r="A252" s="6">
        <v>249</v>
      </c>
      <c r="B252" s="9">
        <v>6</v>
      </c>
    </row>
    <row r="253" spans="1:2" x14ac:dyDescent="0.3">
      <c r="A253" s="6">
        <v>250</v>
      </c>
      <c r="B253" s="9">
        <v>2</v>
      </c>
    </row>
    <row r="254" spans="1:2" x14ac:dyDescent="0.3">
      <c r="A254" s="6">
        <v>251</v>
      </c>
      <c r="B254" s="9">
        <v>6</v>
      </c>
    </row>
    <row r="255" spans="1:2" x14ac:dyDescent="0.3">
      <c r="A255" s="6">
        <v>252</v>
      </c>
      <c r="B255" s="9">
        <v>3</v>
      </c>
    </row>
    <row r="256" spans="1:2" x14ac:dyDescent="0.3">
      <c r="A256" s="6">
        <v>253</v>
      </c>
      <c r="B256" s="9">
        <v>2</v>
      </c>
    </row>
    <row r="257" spans="1:2" x14ac:dyDescent="0.3">
      <c r="A257" s="6">
        <v>254</v>
      </c>
      <c r="B257" s="9">
        <v>6</v>
      </c>
    </row>
    <row r="258" spans="1:2" x14ac:dyDescent="0.3">
      <c r="A258" s="6">
        <v>255</v>
      </c>
      <c r="B258" s="9">
        <v>4</v>
      </c>
    </row>
    <row r="259" spans="1:2" x14ac:dyDescent="0.3">
      <c r="A259" s="6">
        <v>256</v>
      </c>
      <c r="B259" s="9">
        <v>2</v>
      </c>
    </row>
    <row r="260" spans="1:2" x14ac:dyDescent="0.3">
      <c r="A260" s="6">
        <v>257</v>
      </c>
      <c r="B260" s="9">
        <v>5</v>
      </c>
    </row>
    <row r="261" spans="1:2" x14ac:dyDescent="0.3">
      <c r="A261" s="6">
        <v>258</v>
      </c>
      <c r="B261" s="9">
        <v>1</v>
      </c>
    </row>
    <row r="262" spans="1:2" x14ac:dyDescent="0.3">
      <c r="A262" s="6">
        <v>259</v>
      </c>
      <c r="B262" s="9">
        <v>5</v>
      </c>
    </row>
    <row r="263" spans="1:2" x14ac:dyDescent="0.3">
      <c r="A263" s="6">
        <v>260</v>
      </c>
      <c r="B263" s="9">
        <v>6</v>
      </c>
    </row>
    <row r="264" spans="1:2" x14ac:dyDescent="0.3">
      <c r="A264" s="6">
        <v>261</v>
      </c>
      <c r="B264" s="9">
        <v>1</v>
      </c>
    </row>
    <row r="265" spans="1:2" x14ac:dyDescent="0.3">
      <c r="A265" s="6">
        <v>262</v>
      </c>
      <c r="B265" s="9">
        <v>4</v>
      </c>
    </row>
    <row r="266" spans="1:2" x14ac:dyDescent="0.3">
      <c r="A266" s="6">
        <v>263</v>
      </c>
      <c r="B266" s="9">
        <v>1</v>
      </c>
    </row>
    <row r="267" spans="1:2" x14ac:dyDescent="0.3">
      <c r="A267" s="6">
        <v>264</v>
      </c>
      <c r="B267" s="9">
        <v>1</v>
      </c>
    </row>
    <row r="268" spans="1:2" x14ac:dyDescent="0.3">
      <c r="A268" s="6">
        <v>265</v>
      </c>
      <c r="B268" s="9">
        <v>1</v>
      </c>
    </row>
    <row r="269" spans="1:2" x14ac:dyDescent="0.3">
      <c r="A269" s="6">
        <v>266</v>
      </c>
      <c r="B269" s="9">
        <v>4</v>
      </c>
    </row>
    <row r="270" spans="1:2" x14ac:dyDescent="0.3">
      <c r="A270" s="6">
        <v>267</v>
      </c>
      <c r="B270" s="9">
        <v>5</v>
      </c>
    </row>
    <row r="271" spans="1:2" x14ac:dyDescent="0.3">
      <c r="A271" s="6">
        <v>268</v>
      </c>
      <c r="B271" s="9">
        <v>1</v>
      </c>
    </row>
    <row r="272" spans="1:2" x14ac:dyDescent="0.3">
      <c r="A272" s="6">
        <v>269</v>
      </c>
      <c r="B272" s="9">
        <v>2</v>
      </c>
    </row>
    <row r="273" spans="1:2" x14ac:dyDescent="0.3">
      <c r="A273" s="6">
        <v>270</v>
      </c>
      <c r="B273" s="9">
        <v>1</v>
      </c>
    </row>
    <row r="274" spans="1:2" x14ac:dyDescent="0.3">
      <c r="A274" s="6">
        <v>271</v>
      </c>
      <c r="B274" s="9">
        <v>3</v>
      </c>
    </row>
    <row r="275" spans="1:2" x14ac:dyDescent="0.3">
      <c r="A275" s="6">
        <v>272</v>
      </c>
      <c r="B275" s="9">
        <v>1</v>
      </c>
    </row>
    <row r="276" spans="1:2" x14ac:dyDescent="0.3">
      <c r="A276" s="6">
        <v>273</v>
      </c>
      <c r="B276" s="9">
        <v>5</v>
      </c>
    </row>
    <row r="277" spans="1:2" x14ac:dyDescent="0.3">
      <c r="A277" s="6">
        <v>274</v>
      </c>
      <c r="B277" s="9">
        <v>1</v>
      </c>
    </row>
    <row r="278" spans="1:2" x14ac:dyDescent="0.3">
      <c r="A278" s="6">
        <v>275</v>
      </c>
      <c r="B278" s="9">
        <v>3</v>
      </c>
    </row>
    <row r="279" spans="1:2" x14ac:dyDescent="0.3">
      <c r="A279" s="6">
        <v>276</v>
      </c>
      <c r="B279" s="9">
        <v>6</v>
      </c>
    </row>
    <row r="280" spans="1:2" x14ac:dyDescent="0.3">
      <c r="A280" s="6">
        <v>277</v>
      </c>
      <c r="B280" s="9">
        <v>2</v>
      </c>
    </row>
    <row r="281" spans="1:2" x14ac:dyDescent="0.3">
      <c r="A281" s="6">
        <v>278</v>
      </c>
      <c r="B281" s="9">
        <v>4</v>
      </c>
    </row>
    <row r="282" spans="1:2" x14ac:dyDescent="0.3">
      <c r="A282" s="6">
        <v>279</v>
      </c>
      <c r="B282" s="9">
        <v>5</v>
      </c>
    </row>
    <row r="283" spans="1:2" x14ac:dyDescent="0.3">
      <c r="A283" s="6">
        <v>280</v>
      </c>
      <c r="B283" s="9">
        <v>6</v>
      </c>
    </row>
    <row r="284" spans="1:2" x14ac:dyDescent="0.3">
      <c r="A284" s="6">
        <v>281</v>
      </c>
      <c r="B284" s="9">
        <v>2</v>
      </c>
    </row>
    <row r="285" spans="1:2" x14ac:dyDescent="0.3">
      <c r="A285" s="6">
        <v>282</v>
      </c>
      <c r="B285" s="9">
        <v>1</v>
      </c>
    </row>
    <row r="286" spans="1:2" x14ac:dyDescent="0.3">
      <c r="A286" s="6">
        <v>283</v>
      </c>
      <c r="B286" s="9">
        <v>5</v>
      </c>
    </row>
    <row r="287" spans="1:2" x14ac:dyDescent="0.3">
      <c r="A287" s="6">
        <v>284</v>
      </c>
      <c r="B287" s="9">
        <v>4</v>
      </c>
    </row>
    <row r="288" spans="1:2" x14ac:dyDescent="0.3">
      <c r="A288" s="6">
        <v>285</v>
      </c>
      <c r="B288" s="9">
        <v>6</v>
      </c>
    </row>
    <row r="289" spans="1:2" x14ac:dyDescent="0.3">
      <c r="A289" s="6">
        <v>286</v>
      </c>
      <c r="B289" s="9">
        <v>6</v>
      </c>
    </row>
    <row r="290" spans="1:2" x14ac:dyDescent="0.3">
      <c r="A290" s="6">
        <v>287</v>
      </c>
      <c r="B290" s="9">
        <v>2</v>
      </c>
    </row>
    <row r="291" spans="1:2" x14ac:dyDescent="0.3">
      <c r="A291" s="6">
        <v>288</v>
      </c>
      <c r="B291" s="9">
        <v>3</v>
      </c>
    </row>
    <row r="292" spans="1:2" x14ac:dyDescent="0.3">
      <c r="A292" s="6">
        <v>289</v>
      </c>
      <c r="B292" s="9">
        <v>5</v>
      </c>
    </row>
    <row r="293" spans="1:2" x14ac:dyDescent="0.3">
      <c r="A293" s="6">
        <v>290</v>
      </c>
      <c r="B293" s="9">
        <v>3</v>
      </c>
    </row>
    <row r="294" spans="1:2" x14ac:dyDescent="0.3">
      <c r="A294" s="6">
        <v>291</v>
      </c>
      <c r="B294" s="9">
        <v>6</v>
      </c>
    </row>
    <row r="295" spans="1:2" x14ac:dyDescent="0.3">
      <c r="A295" s="6">
        <v>292</v>
      </c>
      <c r="B295" s="9">
        <v>3</v>
      </c>
    </row>
    <row r="296" spans="1:2" x14ac:dyDescent="0.3">
      <c r="A296" s="6">
        <v>293</v>
      </c>
      <c r="B296" s="9">
        <v>4</v>
      </c>
    </row>
    <row r="297" spans="1:2" x14ac:dyDescent="0.3">
      <c r="A297" s="6">
        <v>294</v>
      </c>
      <c r="B297" s="9">
        <v>6</v>
      </c>
    </row>
    <row r="298" spans="1:2" x14ac:dyDescent="0.3">
      <c r="A298" s="6">
        <v>295</v>
      </c>
      <c r="B298" s="9">
        <v>1</v>
      </c>
    </row>
    <row r="299" spans="1:2" x14ac:dyDescent="0.3">
      <c r="A299" s="6">
        <v>296</v>
      </c>
      <c r="B299" s="9">
        <v>1</v>
      </c>
    </row>
    <row r="300" spans="1:2" x14ac:dyDescent="0.3">
      <c r="A300" s="6">
        <v>297</v>
      </c>
      <c r="B300" s="9">
        <v>3</v>
      </c>
    </row>
    <row r="301" spans="1:2" x14ac:dyDescent="0.3">
      <c r="A301" s="6">
        <v>298</v>
      </c>
      <c r="B301" s="9">
        <v>4</v>
      </c>
    </row>
    <row r="302" spans="1:2" x14ac:dyDescent="0.3">
      <c r="A302" s="6">
        <v>299</v>
      </c>
      <c r="B302" s="9">
        <v>1</v>
      </c>
    </row>
    <row r="303" spans="1:2" x14ac:dyDescent="0.3">
      <c r="A303" s="6">
        <v>300</v>
      </c>
      <c r="B303" s="9">
        <v>6</v>
      </c>
    </row>
    <row r="304" spans="1:2" x14ac:dyDescent="0.3">
      <c r="A304" s="6">
        <v>301</v>
      </c>
      <c r="B304" s="9">
        <v>6</v>
      </c>
    </row>
    <row r="305" spans="1:2" x14ac:dyDescent="0.3">
      <c r="A305" s="6">
        <v>302</v>
      </c>
      <c r="B305" s="9">
        <v>2</v>
      </c>
    </row>
    <row r="306" spans="1:2" x14ac:dyDescent="0.3">
      <c r="A306" s="6">
        <v>303</v>
      </c>
      <c r="B306" s="9">
        <v>5</v>
      </c>
    </row>
    <row r="307" spans="1:2" x14ac:dyDescent="0.3">
      <c r="A307" s="6">
        <v>304</v>
      </c>
      <c r="B307" s="9">
        <v>4</v>
      </c>
    </row>
    <row r="308" spans="1:2" x14ac:dyDescent="0.3">
      <c r="A308" s="6">
        <v>305</v>
      </c>
      <c r="B308" s="9">
        <v>2</v>
      </c>
    </row>
    <row r="309" spans="1:2" x14ac:dyDescent="0.3">
      <c r="A309" s="6">
        <v>306</v>
      </c>
      <c r="B309" s="9">
        <v>4</v>
      </c>
    </row>
    <row r="310" spans="1:2" x14ac:dyDescent="0.3">
      <c r="A310" s="6">
        <v>307</v>
      </c>
      <c r="B310" s="9">
        <v>5</v>
      </c>
    </row>
    <row r="311" spans="1:2" x14ac:dyDescent="0.3">
      <c r="A311" s="6">
        <v>308</v>
      </c>
      <c r="B311" s="9">
        <v>6</v>
      </c>
    </row>
    <row r="312" spans="1:2" x14ac:dyDescent="0.3">
      <c r="A312" s="6">
        <v>309</v>
      </c>
      <c r="B312" s="9">
        <v>3</v>
      </c>
    </row>
    <row r="313" spans="1:2" x14ac:dyDescent="0.3">
      <c r="A313" s="6">
        <v>310</v>
      </c>
      <c r="B313" s="9">
        <v>3</v>
      </c>
    </row>
    <row r="314" spans="1:2" x14ac:dyDescent="0.3">
      <c r="A314" s="6">
        <v>311</v>
      </c>
      <c r="B314" s="9">
        <v>4</v>
      </c>
    </row>
    <row r="315" spans="1:2" x14ac:dyDescent="0.3">
      <c r="A315" s="6">
        <v>312</v>
      </c>
      <c r="B315" s="9">
        <v>4</v>
      </c>
    </row>
    <row r="316" spans="1:2" x14ac:dyDescent="0.3">
      <c r="A316" s="6">
        <v>313</v>
      </c>
      <c r="B316" s="9">
        <v>3</v>
      </c>
    </row>
    <row r="317" spans="1:2" x14ac:dyDescent="0.3">
      <c r="A317" s="6">
        <v>314</v>
      </c>
      <c r="B317" s="9">
        <v>5</v>
      </c>
    </row>
    <row r="318" spans="1:2" x14ac:dyDescent="0.3">
      <c r="A318" s="6">
        <v>315</v>
      </c>
      <c r="B318" s="9">
        <v>1</v>
      </c>
    </row>
    <row r="319" spans="1:2" x14ac:dyDescent="0.3">
      <c r="A319" s="6">
        <v>316</v>
      </c>
      <c r="B319" s="9">
        <v>2</v>
      </c>
    </row>
    <row r="320" spans="1:2" x14ac:dyDescent="0.3">
      <c r="A320" s="6">
        <v>317</v>
      </c>
      <c r="B320" s="9">
        <v>2</v>
      </c>
    </row>
    <row r="321" spans="1:2" x14ac:dyDescent="0.3">
      <c r="A321" s="6">
        <v>318</v>
      </c>
      <c r="B321" s="9">
        <v>3</v>
      </c>
    </row>
    <row r="322" spans="1:2" x14ac:dyDescent="0.3">
      <c r="A322" s="6">
        <v>319</v>
      </c>
      <c r="B322" s="9">
        <v>1</v>
      </c>
    </row>
    <row r="323" spans="1:2" x14ac:dyDescent="0.3">
      <c r="A323" s="6">
        <v>320</v>
      </c>
      <c r="B323" s="9">
        <v>1</v>
      </c>
    </row>
    <row r="324" spans="1:2" x14ac:dyDescent="0.3">
      <c r="A324" s="6">
        <v>321</v>
      </c>
      <c r="B324" s="9">
        <v>5</v>
      </c>
    </row>
    <row r="325" spans="1:2" x14ac:dyDescent="0.3">
      <c r="A325" s="6">
        <v>322</v>
      </c>
      <c r="B325" s="9">
        <v>1</v>
      </c>
    </row>
    <row r="326" spans="1:2" x14ac:dyDescent="0.3">
      <c r="A326" s="6">
        <v>323</v>
      </c>
      <c r="B326" s="9">
        <v>1</v>
      </c>
    </row>
    <row r="327" spans="1:2" x14ac:dyDescent="0.3">
      <c r="A327" s="6">
        <v>324</v>
      </c>
      <c r="B327" s="9">
        <v>6</v>
      </c>
    </row>
    <row r="328" spans="1:2" x14ac:dyDescent="0.3">
      <c r="A328" s="6">
        <v>325</v>
      </c>
      <c r="B328" s="9">
        <v>1</v>
      </c>
    </row>
    <row r="329" spans="1:2" x14ac:dyDescent="0.3">
      <c r="A329" s="6">
        <v>326</v>
      </c>
      <c r="B329" s="9">
        <v>4</v>
      </c>
    </row>
    <row r="330" spans="1:2" x14ac:dyDescent="0.3">
      <c r="A330" s="6">
        <v>327</v>
      </c>
      <c r="B330" s="9">
        <v>5</v>
      </c>
    </row>
    <row r="331" spans="1:2" x14ac:dyDescent="0.3">
      <c r="A331" s="6">
        <v>328</v>
      </c>
      <c r="B331" s="9">
        <v>3</v>
      </c>
    </row>
    <row r="332" spans="1:2" x14ac:dyDescent="0.3">
      <c r="A332" s="6">
        <v>329</v>
      </c>
      <c r="B332" s="9">
        <v>1</v>
      </c>
    </row>
    <row r="333" spans="1:2" x14ac:dyDescent="0.3">
      <c r="A333" s="6">
        <v>330</v>
      </c>
      <c r="B333" s="9">
        <v>6</v>
      </c>
    </row>
    <row r="334" spans="1:2" x14ac:dyDescent="0.3">
      <c r="A334" s="6">
        <v>331</v>
      </c>
      <c r="B334" s="9">
        <v>3</v>
      </c>
    </row>
    <row r="335" spans="1:2" x14ac:dyDescent="0.3">
      <c r="A335" s="6">
        <v>332</v>
      </c>
      <c r="B335" s="9">
        <v>1</v>
      </c>
    </row>
    <row r="336" spans="1:2" x14ac:dyDescent="0.3">
      <c r="A336" s="6">
        <v>333</v>
      </c>
      <c r="B336" s="9">
        <v>1</v>
      </c>
    </row>
    <row r="337" spans="1:2" x14ac:dyDescent="0.3">
      <c r="A337" s="6">
        <v>334</v>
      </c>
      <c r="B337" s="9">
        <v>4</v>
      </c>
    </row>
    <row r="338" spans="1:2" x14ac:dyDescent="0.3">
      <c r="A338" s="6">
        <v>335</v>
      </c>
      <c r="B338" s="9">
        <v>3</v>
      </c>
    </row>
    <row r="339" spans="1:2" x14ac:dyDescent="0.3">
      <c r="A339" s="6">
        <v>336</v>
      </c>
      <c r="B339" s="9">
        <v>5</v>
      </c>
    </row>
    <row r="340" spans="1:2" x14ac:dyDescent="0.3">
      <c r="A340" s="6">
        <v>337</v>
      </c>
      <c r="B340" s="9">
        <v>2</v>
      </c>
    </row>
    <row r="341" spans="1:2" x14ac:dyDescent="0.3">
      <c r="A341" s="6">
        <v>338</v>
      </c>
      <c r="B341" s="9">
        <v>2</v>
      </c>
    </row>
    <row r="342" spans="1:2" x14ac:dyDescent="0.3">
      <c r="A342" s="6">
        <v>339</v>
      </c>
      <c r="B342" s="9">
        <v>2</v>
      </c>
    </row>
    <row r="343" spans="1:2" x14ac:dyDescent="0.3">
      <c r="A343" s="6">
        <v>340</v>
      </c>
      <c r="B343" s="9">
        <v>1</v>
      </c>
    </row>
    <row r="344" spans="1:2" x14ac:dyDescent="0.3">
      <c r="A344" s="6">
        <v>341</v>
      </c>
      <c r="B344" s="9">
        <v>5</v>
      </c>
    </row>
    <row r="345" spans="1:2" x14ac:dyDescent="0.3">
      <c r="A345" s="6">
        <v>342</v>
      </c>
      <c r="B345" s="9">
        <v>5</v>
      </c>
    </row>
    <row r="346" spans="1:2" x14ac:dyDescent="0.3">
      <c r="A346" s="6">
        <v>343</v>
      </c>
      <c r="B346" s="9">
        <v>1</v>
      </c>
    </row>
    <row r="347" spans="1:2" x14ac:dyDescent="0.3">
      <c r="A347" s="6">
        <v>344</v>
      </c>
      <c r="B347" s="9">
        <v>3</v>
      </c>
    </row>
    <row r="348" spans="1:2" x14ac:dyDescent="0.3">
      <c r="A348" s="6">
        <v>345</v>
      </c>
      <c r="B348" s="9">
        <v>3</v>
      </c>
    </row>
    <row r="349" spans="1:2" x14ac:dyDescent="0.3">
      <c r="A349" s="6">
        <v>346</v>
      </c>
      <c r="B349" s="9">
        <v>5</v>
      </c>
    </row>
    <row r="350" spans="1:2" x14ac:dyDescent="0.3">
      <c r="A350" s="6">
        <v>347</v>
      </c>
      <c r="B350" s="9">
        <v>4</v>
      </c>
    </row>
    <row r="351" spans="1:2" x14ac:dyDescent="0.3">
      <c r="A351" s="6">
        <v>348</v>
      </c>
      <c r="B351" s="9">
        <v>2</v>
      </c>
    </row>
    <row r="352" spans="1:2" x14ac:dyDescent="0.3">
      <c r="A352" s="6">
        <v>349</v>
      </c>
      <c r="B352" s="9">
        <v>1</v>
      </c>
    </row>
    <row r="353" spans="1:2" x14ac:dyDescent="0.3">
      <c r="A353" s="6">
        <v>350</v>
      </c>
      <c r="B353" s="9">
        <v>6</v>
      </c>
    </row>
    <row r="354" spans="1:2" x14ac:dyDescent="0.3">
      <c r="A354" s="6">
        <v>351</v>
      </c>
      <c r="B354" s="9">
        <v>6</v>
      </c>
    </row>
    <row r="355" spans="1:2" x14ac:dyDescent="0.3">
      <c r="A355" s="6">
        <v>352</v>
      </c>
      <c r="B355" s="9">
        <v>3</v>
      </c>
    </row>
    <row r="356" spans="1:2" x14ac:dyDescent="0.3">
      <c r="A356" s="6">
        <v>353</v>
      </c>
      <c r="B356" s="9">
        <v>5</v>
      </c>
    </row>
    <row r="357" spans="1:2" x14ac:dyDescent="0.3">
      <c r="A357" s="6">
        <v>354</v>
      </c>
      <c r="B357" s="9">
        <v>6</v>
      </c>
    </row>
    <row r="358" spans="1:2" x14ac:dyDescent="0.3">
      <c r="A358" s="6">
        <v>355</v>
      </c>
      <c r="B358" s="9">
        <v>4</v>
      </c>
    </row>
    <row r="359" spans="1:2" x14ac:dyDescent="0.3">
      <c r="A359" s="6">
        <v>356</v>
      </c>
      <c r="B359" s="9">
        <v>1</v>
      </c>
    </row>
    <row r="360" spans="1:2" x14ac:dyDescent="0.3">
      <c r="A360" s="6">
        <v>357</v>
      </c>
      <c r="B360" s="9">
        <v>2</v>
      </c>
    </row>
    <row r="361" spans="1:2" x14ac:dyDescent="0.3">
      <c r="A361" s="6">
        <v>358</v>
      </c>
      <c r="B361" s="9">
        <v>5</v>
      </c>
    </row>
    <row r="362" spans="1:2" x14ac:dyDescent="0.3">
      <c r="A362" s="6">
        <v>359</v>
      </c>
      <c r="B362" s="9">
        <v>2</v>
      </c>
    </row>
    <row r="363" spans="1:2" x14ac:dyDescent="0.3">
      <c r="A363" s="6">
        <v>360</v>
      </c>
      <c r="B363" s="9">
        <v>3</v>
      </c>
    </row>
    <row r="364" spans="1:2" x14ac:dyDescent="0.3">
      <c r="A364" s="6">
        <v>361</v>
      </c>
      <c r="B364" s="9">
        <v>1</v>
      </c>
    </row>
    <row r="365" spans="1:2" x14ac:dyDescent="0.3">
      <c r="A365" s="6">
        <v>362</v>
      </c>
      <c r="B365" s="9">
        <v>2</v>
      </c>
    </row>
    <row r="366" spans="1:2" x14ac:dyDescent="0.3">
      <c r="A366" s="6">
        <v>363</v>
      </c>
      <c r="B366" s="9">
        <v>2</v>
      </c>
    </row>
    <row r="367" spans="1:2" x14ac:dyDescent="0.3">
      <c r="A367" s="6">
        <v>364</v>
      </c>
      <c r="B367" s="9">
        <v>2</v>
      </c>
    </row>
    <row r="368" spans="1:2" x14ac:dyDescent="0.3">
      <c r="A368" s="6">
        <v>365</v>
      </c>
      <c r="B368" s="9">
        <v>1</v>
      </c>
    </row>
    <row r="369" spans="1:2" x14ac:dyDescent="0.3">
      <c r="A369" s="6">
        <v>366</v>
      </c>
      <c r="B369" s="9">
        <v>5</v>
      </c>
    </row>
    <row r="370" spans="1:2" x14ac:dyDescent="0.3">
      <c r="A370" s="6">
        <v>367</v>
      </c>
      <c r="B370" s="9">
        <v>2</v>
      </c>
    </row>
    <row r="371" spans="1:2" x14ac:dyDescent="0.3">
      <c r="A371" s="6">
        <v>368</v>
      </c>
      <c r="B371" s="9">
        <v>1</v>
      </c>
    </row>
    <row r="372" spans="1:2" x14ac:dyDescent="0.3">
      <c r="A372" s="6">
        <v>369</v>
      </c>
      <c r="B372" s="9">
        <v>2</v>
      </c>
    </row>
    <row r="373" spans="1:2" x14ac:dyDescent="0.3">
      <c r="A373" s="6">
        <v>370</v>
      </c>
      <c r="B373" s="9">
        <v>6</v>
      </c>
    </row>
    <row r="374" spans="1:2" x14ac:dyDescent="0.3">
      <c r="A374" s="6">
        <v>371</v>
      </c>
      <c r="B374" s="9">
        <v>3</v>
      </c>
    </row>
    <row r="375" spans="1:2" x14ac:dyDescent="0.3">
      <c r="A375" s="6">
        <v>372</v>
      </c>
      <c r="B375" s="9">
        <v>5</v>
      </c>
    </row>
    <row r="376" spans="1:2" x14ac:dyDescent="0.3">
      <c r="A376" s="6">
        <v>373</v>
      </c>
      <c r="B376" s="9">
        <v>2</v>
      </c>
    </row>
    <row r="377" spans="1:2" x14ac:dyDescent="0.3">
      <c r="A377" s="6">
        <v>374</v>
      </c>
      <c r="B377" s="9">
        <v>3</v>
      </c>
    </row>
    <row r="378" spans="1:2" x14ac:dyDescent="0.3">
      <c r="A378" s="6">
        <v>375</v>
      </c>
      <c r="B378" s="9">
        <v>1</v>
      </c>
    </row>
    <row r="379" spans="1:2" x14ac:dyDescent="0.3">
      <c r="A379" s="6">
        <v>376</v>
      </c>
      <c r="B379" s="9">
        <v>4</v>
      </c>
    </row>
    <row r="380" spans="1:2" x14ac:dyDescent="0.3">
      <c r="A380" s="6">
        <v>377</v>
      </c>
      <c r="B380" s="9">
        <v>1</v>
      </c>
    </row>
    <row r="381" spans="1:2" x14ac:dyDescent="0.3">
      <c r="A381" s="6">
        <v>378</v>
      </c>
      <c r="B381" s="9">
        <v>1</v>
      </c>
    </row>
    <row r="382" spans="1:2" x14ac:dyDescent="0.3">
      <c r="A382" s="6">
        <v>379</v>
      </c>
      <c r="B382" s="9">
        <v>2</v>
      </c>
    </row>
    <row r="383" spans="1:2" x14ac:dyDescent="0.3">
      <c r="A383" s="6">
        <v>380</v>
      </c>
      <c r="B383" s="9">
        <v>1</v>
      </c>
    </row>
    <row r="384" spans="1:2" x14ac:dyDescent="0.3">
      <c r="A384" s="6">
        <v>381</v>
      </c>
      <c r="B384" s="9">
        <v>1</v>
      </c>
    </row>
    <row r="385" spans="1:2" x14ac:dyDescent="0.3">
      <c r="A385" s="6">
        <v>382</v>
      </c>
      <c r="B385" s="9">
        <v>6</v>
      </c>
    </row>
    <row r="386" spans="1:2" x14ac:dyDescent="0.3">
      <c r="A386" s="6">
        <v>383</v>
      </c>
      <c r="B386" s="9">
        <v>6</v>
      </c>
    </row>
    <row r="387" spans="1:2" x14ac:dyDescent="0.3">
      <c r="A387" s="6">
        <v>384</v>
      </c>
      <c r="B387" s="9">
        <v>5</v>
      </c>
    </row>
    <row r="388" spans="1:2" x14ac:dyDescent="0.3">
      <c r="A388" s="6">
        <v>385</v>
      </c>
      <c r="B388" s="9">
        <v>6</v>
      </c>
    </row>
    <row r="389" spans="1:2" x14ac:dyDescent="0.3">
      <c r="A389" s="6">
        <v>386</v>
      </c>
      <c r="B389" s="9">
        <v>2</v>
      </c>
    </row>
    <row r="390" spans="1:2" x14ac:dyDescent="0.3">
      <c r="A390" s="6">
        <v>387</v>
      </c>
      <c r="B390" s="9">
        <v>5</v>
      </c>
    </row>
    <row r="391" spans="1:2" x14ac:dyDescent="0.3">
      <c r="A391" s="6">
        <v>388</v>
      </c>
      <c r="B391" s="9">
        <v>2</v>
      </c>
    </row>
    <row r="392" spans="1:2" x14ac:dyDescent="0.3">
      <c r="A392" s="6">
        <v>389</v>
      </c>
      <c r="B392" s="9">
        <v>5</v>
      </c>
    </row>
    <row r="393" spans="1:2" x14ac:dyDescent="0.3">
      <c r="A393" s="6">
        <v>390</v>
      </c>
      <c r="B393" s="9">
        <v>2</v>
      </c>
    </row>
    <row r="394" spans="1:2" x14ac:dyDescent="0.3">
      <c r="A394" s="6">
        <v>391</v>
      </c>
      <c r="B394" s="9">
        <v>1</v>
      </c>
    </row>
    <row r="395" spans="1:2" x14ac:dyDescent="0.3">
      <c r="A395" s="6">
        <v>392</v>
      </c>
      <c r="B395" s="9">
        <v>3</v>
      </c>
    </row>
    <row r="396" spans="1:2" x14ac:dyDescent="0.3">
      <c r="A396" s="6">
        <v>393</v>
      </c>
      <c r="B396" s="9">
        <v>3</v>
      </c>
    </row>
    <row r="397" spans="1:2" x14ac:dyDescent="0.3">
      <c r="A397" s="6">
        <v>394</v>
      </c>
      <c r="B397" s="9">
        <v>1</v>
      </c>
    </row>
    <row r="398" spans="1:2" x14ac:dyDescent="0.3">
      <c r="A398" s="6">
        <v>395</v>
      </c>
      <c r="B398" s="9">
        <v>1</v>
      </c>
    </row>
    <row r="399" spans="1:2" x14ac:dyDescent="0.3">
      <c r="A399" s="6">
        <v>396</v>
      </c>
      <c r="B399" s="9">
        <v>1</v>
      </c>
    </row>
    <row r="400" spans="1:2" x14ac:dyDescent="0.3">
      <c r="A400" s="6">
        <v>397</v>
      </c>
      <c r="B400" s="9">
        <v>2</v>
      </c>
    </row>
    <row r="401" spans="1:2" x14ac:dyDescent="0.3">
      <c r="A401" s="6">
        <v>398</v>
      </c>
      <c r="B401" s="9">
        <v>5</v>
      </c>
    </row>
    <row r="402" spans="1:2" x14ac:dyDescent="0.3">
      <c r="A402" s="6">
        <v>399</v>
      </c>
      <c r="B402" s="9">
        <v>6</v>
      </c>
    </row>
    <row r="403" spans="1:2" x14ac:dyDescent="0.3">
      <c r="A403" s="6">
        <v>400</v>
      </c>
      <c r="B403" s="9">
        <v>4</v>
      </c>
    </row>
    <row r="404" spans="1:2" x14ac:dyDescent="0.3">
      <c r="A404" s="6">
        <v>401</v>
      </c>
      <c r="B404" s="9">
        <v>2</v>
      </c>
    </row>
    <row r="405" spans="1:2" x14ac:dyDescent="0.3">
      <c r="A405" s="6">
        <v>402</v>
      </c>
      <c r="B405" s="9">
        <v>1</v>
      </c>
    </row>
    <row r="406" spans="1:2" x14ac:dyDescent="0.3">
      <c r="A406" s="6">
        <v>403</v>
      </c>
      <c r="B406" s="9">
        <v>5</v>
      </c>
    </row>
    <row r="407" spans="1:2" x14ac:dyDescent="0.3">
      <c r="A407" s="6">
        <v>404</v>
      </c>
      <c r="B407" s="9">
        <v>2</v>
      </c>
    </row>
    <row r="408" spans="1:2" x14ac:dyDescent="0.3">
      <c r="A408" s="6">
        <v>405</v>
      </c>
      <c r="B408" s="9">
        <v>6</v>
      </c>
    </row>
    <row r="409" spans="1:2" x14ac:dyDescent="0.3">
      <c r="A409" s="6">
        <v>406</v>
      </c>
      <c r="B409" s="9">
        <v>5</v>
      </c>
    </row>
    <row r="410" spans="1:2" x14ac:dyDescent="0.3">
      <c r="A410" s="6">
        <v>407</v>
      </c>
      <c r="B410" s="9">
        <v>1</v>
      </c>
    </row>
    <row r="411" spans="1:2" x14ac:dyDescent="0.3">
      <c r="A411" s="6">
        <v>408</v>
      </c>
      <c r="B411" s="9">
        <v>3</v>
      </c>
    </row>
    <row r="412" spans="1:2" x14ac:dyDescent="0.3">
      <c r="A412" s="6">
        <v>409</v>
      </c>
      <c r="B412" s="9">
        <v>5</v>
      </c>
    </row>
    <row r="413" spans="1:2" x14ac:dyDescent="0.3">
      <c r="A413" s="6">
        <v>410</v>
      </c>
      <c r="B413" s="9">
        <v>3</v>
      </c>
    </row>
    <row r="414" spans="1:2" x14ac:dyDescent="0.3">
      <c r="A414" s="6">
        <v>411</v>
      </c>
      <c r="B414" s="9">
        <v>3</v>
      </c>
    </row>
    <row r="415" spans="1:2" x14ac:dyDescent="0.3">
      <c r="A415" s="6">
        <v>412</v>
      </c>
      <c r="B415" s="9">
        <v>4</v>
      </c>
    </row>
    <row r="416" spans="1:2" x14ac:dyDescent="0.3">
      <c r="A416" s="6">
        <v>413</v>
      </c>
      <c r="B416" s="9">
        <v>3</v>
      </c>
    </row>
    <row r="417" spans="1:2" x14ac:dyDescent="0.3">
      <c r="A417" s="6">
        <v>414</v>
      </c>
      <c r="B417" s="9">
        <v>6</v>
      </c>
    </row>
    <row r="418" spans="1:2" x14ac:dyDescent="0.3">
      <c r="A418" s="6">
        <v>415</v>
      </c>
      <c r="B418" s="9">
        <v>4</v>
      </c>
    </row>
    <row r="419" spans="1:2" x14ac:dyDescent="0.3">
      <c r="A419" s="6">
        <v>416</v>
      </c>
      <c r="B419" s="9">
        <v>2</v>
      </c>
    </row>
    <row r="420" spans="1:2" x14ac:dyDescent="0.3">
      <c r="A420" s="6">
        <v>417</v>
      </c>
      <c r="B420" s="9">
        <v>2</v>
      </c>
    </row>
    <row r="421" spans="1:2" x14ac:dyDescent="0.3">
      <c r="A421" s="6">
        <v>418</v>
      </c>
      <c r="B421" s="9">
        <v>4</v>
      </c>
    </row>
    <row r="422" spans="1:2" x14ac:dyDescent="0.3">
      <c r="A422" s="6">
        <v>419</v>
      </c>
      <c r="B422" s="9">
        <v>4</v>
      </c>
    </row>
    <row r="423" spans="1:2" x14ac:dyDescent="0.3">
      <c r="A423" s="6">
        <v>420</v>
      </c>
      <c r="B423" s="9">
        <v>6</v>
      </c>
    </row>
    <row r="424" spans="1:2" x14ac:dyDescent="0.3">
      <c r="A424" s="6">
        <v>421</v>
      </c>
      <c r="B424" s="9">
        <v>1</v>
      </c>
    </row>
    <row r="425" spans="1:2" x14ac:dyDescent="0.3">
      <c r="A425" s="6">
        <v>422</v>
      </c>
      <c r="B425" s="9">
        <v>6</v>
      </c>
    </row>
    <row r="426" spans="1:2" x14ac:dyDescent="0.3">
      <c r="A426" s="6">
        <v>423</v>
      </c>
      <c r="B426" s="9">
        <v>2</v>
      </c>
    </row>
    <row r="427" spans="1:2" x14ac:dyDescent="0.3">
      <c r="A427" s="6">
        <v>424</v>
      </c>
      <c r="B427" s="9">
        <v>3</v>
      </c>
    </row>
    <row r="428" spans="1:2" x14ac:dyDescent="0.3">
      <c r="A428" s="6">
        <v>425</v>
      </c>
      <c r="B428" s="9">
        <v>3</v>
      </c>
    </row>
    <row r="429" spans="1:2" x14ac:dyDescent="0.3">
      <c r="A429" s="6">
        <v>426</v>
      </c>
      <c r="B429" s="9">
        <v>2</v>
      </c>
    </row>
    <row r="430" spans="1:2" x14ac:dyDescent="0.3">
      <c r="A430" s="6">
        <v>427</v>
      </c>
      <c r="B430" s="9">
        <v>4</v>
      </c>
    </row>
    <row r="431" spans="1:2" x14ac:dyDescent="0.3">
      <c r="A431" s="6">
        <v>428</v>
      </c>
      <c r="B431" s="9">
        <v>5</v>
      </c>
    </row>
    <row r="432" spans="1:2" x14ac:dyDescent="0.3">
      <c r="A432" s="6">
        <v>429</v>
      </c>
      <c r="B432" s="9">
        <v>1</v>
      </c>
    </row>
    <row r="433" spans="1:2" x14ac:dyDescent="0.3">
      <c r="A433" s="6">
        <v>430</v>
      </c>
      <c r="B433" s="9">
        <v>3</v>
      </c>
    </row>
    <row r="434" spans="1:2" x14ac:dyDescent="0.3">
      <c r="A434" s="6">
        <v>431</v>
      </c>
      <c r="B434" s="9">
        <v>5</v>
      </c>
    </row>
    <row r="435" spans="1:2" x14ac:dyDescent="0.3">
      <c r="A435" s="6">
        <v>432</v>
      </c>
      <c r="B435" s="9">
        <v>2</v>
      </c>
    </row>
    <row r="436" spans="1:2" x14ac:dyDescent="0.3">
      <c r="A436" s="6">
        <v>433</v>
      </c>
      <c r="B436" s="9">
        <v>4</v>
      </c>
    </row>
    <row r="437" spans="1:2" x14ac:dyDescent="0.3">
      <c r="A437" s="6">
        <v>434</v>
      </c>
      <c r="B437" s="9">
        <v>4</v>
      </c>
    </row>
    <row r="438" spans="1:2" x14ac:dyDescent="0.3">
      <c r="A438" s="6">
        <v>435</v>
      </c>
      <c r="B438" s="9">
        <v>6</v>
      </c>
    </row>
    <row r="439" spans="1:2" x14ac:dyDescent="0.3">
      <c r="A439" s="6">
        <v>436</v>
      </c>
      <c r="B439" s="9">
        <v>3</v>
      </c>
    </row>
    <row r="440" spans="1:2" x14ac:dyDescent="0.3">
      <c r="A440" s="6">
        <v>437</v>
      </c>
      <c r="B440" s="9">
        <v>6</v>
      </c>
    </row>
    <row r="441" spans="1:2" x14ac:dyDescent="0.3">
      <c r="A441" s="6">
        <v>438</v>
      </c>
      <c r="B441" s="9">
        <v>1</v>
      </c>
    </row>
    <row r="442" spans="1:2" x14ac:dyDescent="0.3">
      <c r="A442" s="6">
        <v>439</v>
      </c>
      <c r="B442" s="9">
        <v>1</v>
      </c>
    </row>
    <row r="443" spans="1:2" x14ac:dyDescent="0.3">
      <c r="A443" s="6">
        <v>440</v>
      </c>
      <c r="B443" s="9">
        <v>1</v>
      </c>
    </row>
    <row r="444" spans="1:2" x14ac:dyDescent="0.3">
      <c r="A444" s="6">
        <v>441</v>
      </c>
      <c r="B444" s="9">
        <v>6</v>
      </c>
    </row>
    <row r="445" spans="1:2" x14ac:dyDescent="0.3">
      <c r="A445" s="6">
        <v>442</v>
      </c>
      <c r="B445" s="9">
        <v>3</v>
      </c>
    </row>
    <row r="446" spans="1:2" x14ac:dyDescent="0.3">
      <c r="A446" s="6">
        <v>443</v>
      </c>
      <c r="B446" s="9">
        <v>2</v>
      </c>
    </row>
    <row r="447" spans="1:2" x14ac:dyDescent="0.3">
      <c r="A447" s="6">
        <v>444</v>
      </c>
      <c r="B447" s="9">
        <v>5</v>
      </c>
    </row>
    <row r="448" spans="1:2" x14ac:dyDescent="0.3">
      <c r="A448" s="6">
        <v>445</v>
      </c>
      <c r="B448" s="9">
        <v>5</v>
      </c>
    </row>
    <row r="449" spans="1:2" x14ac:dyDescent="0.3">
      <c r="A449" s="6">
        <v>446</v>
      </c>
      <c r="B449" s="9">
        <v>2</v>
      </c>
    </row>
    <row r="450" spans="1:2" x14ac:dyDescent="0.3">
      <c r="A450" s="6">
        <v>447</v>
      </c>
      <c r="B450" s="9">
        <v>2</v>
      </c>
    </row>
    <row r="451" spans="1:2" x14ac:dyDescent="0.3">
      <c r="A451" s="6">
        <v>448</v>
      </c>
      <c r="B451" s="9">
        <v>5</v>
      </c>
    </row>
    <row r="452" spans="1:2" x14ac:dyDescent="0.3">
      <c r="A452" s="6">
        <v>449</v>
      </c>
      <c r="B452" s="9">
        <v>3</v>
      </c>
    </row>
    <row r="453" spans="1:2" x14ac:dyDescent="0.3">
      <c r="A453" s="6">
        <v>450</v>
      </c>
      <c r="B453" s="9">
        <v>6</v>
      </c>
    </row>
    <row r="454" spans="1:2" x14ac:dyDescent="0.3">
      <c r="A454" s="6">
        <v>451</v>
      </c>
      <c r="B454" s="9">
        <v>1</v>
      </c>
    </row>
    <row r="455" spans="1:2" x14ac:dyDescent="0.3">
      <c r="A455" s="6">
        <v>452</v>
      </c>
      <c r="B455" s="9">
        <v>1</v>
      </c>
    </row>
    <row r="456" spans="1:2" x14ac:dyDescent="0.3">
      <c r="A456" s="6">
        <v>453</v>
      </c>
      <c r="B456" s="9">
        <v>1</v>
      </c>
    </row>
    <row r="457" spans="1:2" x14ac:dyDescent="0.3">
      <c r="A457" s="6">
        <v>454</v>
      </c>
      <c r="B457" s="9">
        <v>3</v>
      </c>
    </row>
    <row r="458" spans="1:2" x14ac:dyDescent="0.3">
      <c r="A458" s="6">
        <v>455</v>
      </c>
      <c r="B458" s="9">
        <v>6</v>
      </c>
    </row>
    <row r="459" spans="1:2" x14ac:dyDescent="0.3">
      <c r="A459" s="6">
        <v>456</v>
      </c>
      <c r="B459" s="9">
        <v>6</v>
      </c>
    </row>
    <row r="460" spans="1:2" x14ac:dyDescent="0.3">
      <c r="A460" s="6">
        <v>457</v>
      </c>
      <c r="B460" s="9">
        <v>6</v>
      </c>
    </row>
    <row r="461" spans="1:2" x14ac:dyDescent="0.3">
      <c r="A461" s="6">
        <v>458</v>
      </c>
      <c r="B461" s="9">
        <v>3</v>
      </c>
    </row>
    <row r="462" spans="1:2" x14ac:dyDescent="0.3">
      <c r="A462" s="6">
        <v>459</v>
      </c>
      <c r="B462" s="9">
        <v>1</v>
      </c>
    </row>
    <row r="463" spans="1:2" x14ac:dyDescent="0.3">
      <c r="A463" s="6">
        <v>460</v>
      </c>
      <c r="B463" s="9">
        <v>6</v>
      </c>
    </row>
    <row r="464" spans="1:2" x14ac:dyDescent="0.3">
      <c r="A464" s="6">
        <v>461</v>
      </c>
      <c r="B464" s="9">
        <v>3</v>
      </c>
    </row>
    <row r="465" spans="1:2" x14ac:dyDescent="0.3">
      <c r="A465" s="6">
        <v>462</v>
      </c>
      <c r="B465" s="9">
        <v>2</v>
      </c>
    </row>
    <row r="466" spans="1:2" x14ac:dyDescent="0.3">
      <c r="A466" s="6">
        <v>463</v>
      </c>
      <c r="B466" s="9">
        <v>2</v>
      </c>
    </row>
    <row r="467" spans="1:2" x14ac:dyDescent="0.3">
      <c r="A467" s="6">
        <v>464</v>
      </c>
      <c r="B467" s="9">
        <v>1</v>
      </c>
    </row>
    <row r="468" spans="1:2" x14ac:dyDescent="0.3">
      <c r="A468" s="6">
        <v>465</v>
      </c>
      <c r="B468" s="9">
        <v>2</v>
      </c>
    </row>
    <row r="469" spans="1:2" x14ac:dyDescent="0.3">
      <c r="A469" s="6">
        <v>466</v>
      </c>
      <c r="B469" s="9">
        <v>1</v>
      </c>
    </row>
    <row r="470" spans="1:2" x14ac:dyDescent="0.3">
      <c r="A470" s="6">
        <v>467</v>
      </c>
      <c r="B470" s="9">
        <v>3</v>
      </c>
    </row>
    <row r="471" spans="1:2" x14ac:dyDescent="0.3">
      <c r="A471" s="6">
        <v>468</v>
      </c>
      <c r="B471" s="9">
        <v>6</v>
      </c>
    </row>
    <row r="472" spans="1:2" x14ac:dyDescent="0.3">
      <c r="A472" s="6">
        <v>469</v>
      </c>
      <c r="B472" s="9">
        <v>2</v>
      </c>
    </row>
    <row r="473" spans="1:2" x14ac:dyDescent="0.3">
      <c r="A473" s="6">
        <v>470</v>
      </c>
      <c r="B473" s="9">
        <v>3</v>
      </c>
    </row>
    <row r="474" spans="1:2" x14ac:dyDescent="0.3">
      <c r="A474" s="6">
        <v>471</v>
      </c>
      <c r="B474" s="9">
        <v>6</v>
      </c>
    </row>
    <row r="475" spans="1:2" x14ac:dyDescent="0.3">
      <c r="A475" s="6">
        <v>472</v>
      </c>
      <c r="B475" s="9">
        <v>2</v>
      </c>
    </row>
    <row r="476" spans="1:2" x14ac:dyDescent="0.3">
      <c r="A476" s="6">
        <v>473</v>
      </c>
      <c r="B476" s="9">
        <v>4</v>
      </c>
    </row>
    <row r="477" spans="1:2" x14ac:dyDescent="0.3">
      <c r="A477" s="6">
        <v>474</v>
      </c>
      <c r="B477" s="9">
        <v>6</v>
      </c>
    </row>
    <row r="478" spans="1:2" x14ac:dyDescent="0.3">
      <c r="A478" s="6">
        <v>475</v>
      </c>
      <c r="B478" s="9">
        <v>4</v>
      </c>
    </row>
    <row r="479" spans="1:2" x14ac:dyDescent="0.3">
      <c r="A479" s="6">
        <v>476</v>
      </c>
      <c r="B479" s="9">
        <v>2</v>
      </c>
    </row>
    <row r="480" spans="1:2" x14ac:dyDescent="0.3">
      <c r="A480" s="6">
        <v>477</v>
      </c>
      <c r="B480" s="9">
        <v>6</v>
      </c>
    </row>
    <row r="481" spans="1:2" x14ac:dyDescent="0.3">
      <c r="A481" s="6">
        <v>478</v>
      </c>
      <c r="B481" s="9">
        <v>5</v>
      </c>
    </row>
    <row r="482" spans="1:2" x14ac:dyDescent="0.3">
      <c r="A482" s="6">
        <v>479</v>
      </c>
      <c r="B482" s="9">
        <v>3</v>
      </c>
    </row>
    <row r="483" spans="1:2" x14ac:dyDescent="0.3">
      <c r="A483" s="6">
        <v>480</v>
      </c>
      <c r="B483" s="9">
        <v>5</v>
      </c>
    </row>
    <row r="484" spans="1:2" x14ac:dyDescent="0.3">
      <c r="A484" s="6">
        <v>481</v>
      </c>
      <c r="B484" s="9">
        <v>4</v>
      </c>
    </row>
    <row r="485" spans="1:2" x14ac:dyDescent="0.3">
      <c r="A485" s="6">
        <v>482</v>
      </c>
      <c r="B485" s="9">
        <v>4</v>
      </c>
    </row>
    <row r="486" spans="1:2" x14ac:dyDescent="0.3">
      <c r="A486" s="6">
        <v>483</v>
      </c>
      <c r="B486" s="9">
        <v>4</v>
      </c>
    </row>
    <row r="487" spans="1:2" x14ac:dyDescent="0.3">
      <c r="A487" s="6">
        <v>484</v>
      </c>
      <c r="B487" s="9">
        <v>2</v>
      </c>
    </row>
    <row r="488" spans="1:2" x14ac:dyDescent="0.3">
      <c r="A488" s="6">
        <v>485</v>
      </c>
      <c r="B488" s="9">
        <v>5</v>
      </c>
    </row>
    <row r="489" spans="1:2" x14ac:dyDescent="0.3">
      <c r="A489" s="6">
        <v>486</v>
      </c>
      <c r="B489" s="9">
        <v>3</v>
      </c>
    </row>
    <row r="490" spans="1:2" x14ac:dyDescent="0.3">
      <c r="A490" s="6">
        <v>487</v>
      </c>
      <c r="B490" s="9">
        <v>1</v>
      </c>
    </row>
    <row r="491" spans="1:2" x14ac:dyDescent="0.3">
      <c r="A491" s="6">
        <v>488</v>
      </c>
      <c r="B491" s="9">
        <v>4</v>
      </c>
    </row>
    <row r="492" spans="1:2" x14ac:dyDescent="0.3">
      <c r="A492" s="6">
        <v>489</v>
      </c>
      <c r="B492" s="9">
        <v>1</v>
      </c>
    </row>
    <row r="493" spans="1:2" x14ac:dyDescent="0.3">
      <c r="A493" s="6">
        <v>490</v>
      </c>
      <c r="B493" s="9">
        <v>2</v>
      </c>
    </row>
    <row r="494" spans="1:2" x14ac:dyDescent="0.3">
      <c r="A494" s="6">
        <v>491</v>
      </c>
      <c r="B494" s="9">
        <v>4</v>
      </c>
    </row>
    <row r="495" spans="1:2" x14ac:dyDescent="0.3">
      <c r="A495" s="6">
        <v>492</v>
      </c>
      <c r="B495" s="9">
        <v>4</v>
      </c>
    </row>
    <row r="496" spans="1:2" x14ac:dyDescent="0.3">
      <c r="A496" s="6">
        <v>493</v>
      </c>
      <c r="B496" s="9">
        <v>2</v>
      </c>
    </row>
    <row r="497" spans="1:2" x14ac:dyDescent="0.3">
      <c r="A497" s="6">
        <v>494</v>
      </c>
      <c r="B497" s="9">
        <v>5</v>
      </c>
    </row>
    <row r="498" spans="1:2" x14ac:dyDescent="0.3">
      <c r="A498" s="6">
        <v>495</v>
      </c>
      <c r="B498" s="9">
        <v>6</v>
      </c>
    </row>
    <row r="499" spans="1:2" x14ac:dyDescent="0.3">
      <c r="A499" s="6">
        <v>496</v>
      </c>
      <c r="B499" s="9">
        <v>3</v>
      </c>
    </row>
    <row r="500" spans="1:2" x14ac:dyDescent="0.3">
      <c r="A500" s="6">
        <v>497</v>
      </c>
      <c r="B500" s="9">
        <v>6</v>
      </c>
    </row>
    <row r="501" spans="1:2" x14ac:dyDescent="0.3">
      <c r="A501" s="6">
        <v>498</v>
      </c>
      <c r="B501" s="9">
        <v>3</v>
      </c>
    </row>
    <row r="502" spans="1:2" x14ac:dyDescent="0.3">
      <c r="A502" s="6">
        <v>499</v>
      </c>
      <c r="B502" s="9">
        <v>5</v>
      </c>
    </row>
    <row r="503" spans="1:2" x14ac:dyDescent="0.3">
      <c r="A503" s="6">
        <v>500</v>
      </c>
      <c r="B503" s="9">
        <v>5</v>
      </c>
    </row>
    <row r="504" spans="1:2" x14ac:dyDescent="0.3">
      <c r="A504" s="6">
        <v>501</v>
      </c>
      <c r="B504" s="9">
        <v>1</v>
      </c>
    </row>
    <row r="505" spans="1:2" x14ac:dyDescent="0.3">
      <c r="A505" s="6">
        <v>502</v>
      </c>
      <c r="B505" s="9">
        <v>2</v>
      </c>
    </row>
    <row r="506" spans="1:2" x14ac:dyDescent="0.3">
      <c r="A506" s="6">
        <v>503</v>
      </c>
      <c r="B506" s="9">
        <v>1</v>
      </c>
    </row>
    <row r="507" spans="1:2" x14ac:dyDescent="0.3">
      <c r="A507" s="6">
        <v>504</v>
      </c>
      <c r="B507" s="9">
        <v>5</v>
      </c>
    </row>
    <row r="508" spans="1:2" x14ac:dyDescent="0.3">
      <c r="A508" s="6">
        <v>505</v>
      </c>
      <c r="B508" s="9">
        <v>1</v>
      </c>
    </row>
    <row r="509" spans="1:2" x14ac:dyDescent="0.3">
      <c r="A509" s="6">
        <v>506</v>
      </c>
      <c r="B509" s="9">
        <v>2</v>
      </c>
    </row>
    <row r="510" spans="1:2" x14ac:dyDescent="0.3">
      <c r="A510" s="6">
        <v>507</v>
      </c>
      <c r="B510" s="9">
        <v>4</v>
      </c>
    </row>
    <row r="511" spans="1:2" x14ac:dyDescent="0.3">
      <c r="A511" s="6">
        <v>508</v>
      </c>
      <c r="B511" s="9">
        <v>1</v>
      </c>
    </row>
    <row r="512" spans="1:2" x14ac:dyDescent="0.3">
      <c r="A512" s="6">
        <v>509</v>
      </c>
      <c r="B512" s="9">
        <v>3</v>
      </c>
    </row>
    <row r="513" spans="1:2" x14ac:dyDescent="0.3">
      <c r="A513" s="6">
        <v>510</v>
      </c>
      <c r="B513" s="9">
        <v>4</v>
      </c>
    </row>
    <row r="514" spans="1:2" x14ac:dyDescent="0.3">
      <c r="A514" s="6">
        <v>511</v>
      </c>
      <c r="B514" s="9">
        <v>1</v>
      </c>
    </row>
    <row r="515" spans="1:2" x14ac:dyDescent="0.3">
      <c r="A515" s="6">
        <v>512</v>
      </c>
      <c r="B515" s="9">
        <v>1</v>
      </c>
    </row>
    <row r="516" spans="1:2" x14ac:dyDescent="0.3">
      <c r="A516" s="6">
        <v>513</v>
      </c>
      <c r="B516" s="9">
        <v>6</v>
      </c>
    </row>
    <row r="517" spans="1:2" x14ac:dyDescent="0.3">
      <c r="A517" s="6">
        <v>514</v>
      </c>
      <c r="B517" s="9">
        <v>5</v>
      </c>
    </row>
    <row r="518" spans="1:2" x14ac:dyDescent="0.3">
      <c r="A518" s="6">
        <v>515</v>
      </c>
      <c r="B518" s="9">
        <v>2</v>
      </c>
    </row>
    <row r="519" spans="1:2" x14ac:dyDescent="0.3">
      <c r="A519" s="6">
        <v>516</v>
      </c>
      <c r="B519" s="9">
        <v>2</v>
      </c>
    </row>
    <row r="520" spans="1:2" x14ac:dyDescent="0.3">
      <c r="A520" s="6">
        <v>517</v>
      </c>
      <c r="B520" s="9">
        <v>5</v>
      </c>
    </row>
    <row r="521" spans="1:2" x14ac:dyDescent="0.3">
      <c r="A521" s="6">
        <v>518</v>
      </c>
      <c r="B521" s="9">
        <v>6</v>
      </c>
    </row>
    <row r="522" spans="1:2" x14ac:dyDescent="0.3">
      <c r="A522" s="6">
        <v>519</v>
      </c>
      <c r="B522" s="9">
        <v>2</v>
      </c>
    </row>
    <row r="523" spans="1:2" x14ac:dyDescent="0.3">
      <c r="A523" s="6">
        <v>520</v>
      </c>
      <c r="B523" s="9">
        <v>4</v>
      </c>
    </row>
    <row r="524" spans="1:2" x14ac:dyDescent="0.3">
      <c r="A524" s="6">
        <v>521</v>
      </c>
      <c r="B524" s="9">
        <v>2</v>
      </c>
    </row>
    <row r="525" spans="1:2" x14ac:dyDescent="0.3">
      <c r="A525" s="6">
        <v>522</v>
      </c>
      <c r="B525" s="9">
        <v>5</v>
      </c>
    </row>
    <row r="526" spans="1:2" x14ac:dyDescent="0.3">
      <c r="A526" s="6">
        <v>523</v>
      </c>
      <c r="B526" s="9">
        <v>3</v>
      </c>
    </row>
    <row r="527" spans="1:2" x14ac:dyDescent="0.3">
      <c r="A527" s="6">
        <v>524</v>
      </c>
      <c r="B527" s="9">
        <v>4</v>
      </c>
    </row>
    <row r="528" spans="1:2" x14ac:dyDescent="0.3">
      <c r="A528" s="6">
        <v>525</v>
      </c>
      <c r="B528" s="9">
        <v>3</v>
      </c>
    </row>
    <row r="529" spans="1:2" x14ac:dyDescent="0.3">
      <c r="A529" s="6">
        <v>526</v>
      </c>
      <c r="B529" s="9">
        <v>6</v>
      </c>
    </row>
    <row r="530" spans="1:2" x14ac:dyDescent="0.3">
      <c r="A530" s="6">
        <v>527</v>
      </c>
      <c r="B530" s="9">
        <v>4</v>
      </c>
    </row>
    <row r="531" spans="1:2" x14ac:dyDescent="0.3">
      <c r="A531" s="6">
        <v>528</v>
      </c>
      <c r="B531" s="9">
        <v>2</v>
      </c>
    </row>
    <row r="532" spans="1:2" x14ac:dyDescent="0.3">
      <c r="A532" s="6">
        <v>529</v>
      </c>
      <c r="B532" s="9">
        <v>2</v>
      </c>
    </row>
    <row r="533" spans="1:2" x14ac:dyDescent="0.3">
      <c r="A533" s="6">
        <v>530</v>
      </c>
      <c r="B533" s="9">
        <v>5</v>
      </c>
    </row>
    <row r="534" spans="1:2" x14ac:dyDescent="0.3">
      <c r="A534" s="6">
        <v>531</v>
      </c>
      <c r="B534" s="9">
        <v>6</v>
      </c>
    </row>
    <row r="535" spans="1:2" x14ac:dyDescent="0.3">
      <c r="A535" s="6">
        <v>532</v>
      </c>
      <c r="B535" s="9">
        <v>3</v>
      </c>
    </row>
    <row r="536" spans="1:2" x14ac:dyDescent="0.3">
      <c r="A536" s="6">
        <v>533</v>
      </c>
      <c r="B536" s="9">
        <v>3</v>
      </c>
    </row>
    <row r="537" spans="1:2" x14ac:dyDescent="0.3">
      <c r="A537" s="6">
        <v>534</v>
      </c>
      <c r="B537" s="9">
        <v>6</v>
      </c>
    </row>
    <row r="538" spans="1:2" x14ac:dyDescent="0.3">
      <c r="A538" s="6">
        <v>535</v>
      </c>
      <c r="B538" s="9">
        <v>3</v>
      </c>
    </row>
    <row r="539" spans="1:2" x14ac:dyDescent="0.3">
      <c r="A539" s="6">
        <v>536</v>
      </c>
      <c r="B539" s="9">
        <v>2</v>
      </c>
    </row>
    <row r="540" spans="1:2" x14ac:dyDescent="0.3">
      <c r="A540" s="6">
        <v>537</v>
      </c>
      <c r="B540" s="9">
        <v>6</v>
      </c>
    </row>
    <row r="541" spans="1:2" x14ac:dyDescent="0.3">
      <c r="A541" s="6">
        <v>538</v>
      </c>
      <c r="B541" s="9">
        <v>4</v>
      </c>
    </row>
    <row r="542" spans="1:2" x14ac:dyDescent="0.3">
      <c r="A542" s="6">
        <v>539</v>
      </c>
      <c r="B542" s="9">
        <v>3</v>
      </c>
    </row>
    <row r="543" spans="1:2" x14ac:dyDescent="0.3">
      <c r="A543" s="6">
        <v>540</v>
      </c>
      <c r="B543" s="9">
        <v>4</v>
      </c>
    </row>
    <row r="544" spans="1:2" x14ac:dyDescent="0.3">
      <c r="A544" s="6">
        <v>541</v>
      </c>
      <c r="B544" s="9">
        <v>2</v>
      </c>
    </row>
    <row r="545" spans="1:2" x14ac:dyDescent="0.3">
      <c r="A545" s="6">
        <v>542</v>
      </c>
      <c r="B545" s="9">
        <v>5</v>
      </c>
    </row>
    <row r="546" spans="1:2" x14ac:dyDescent="0.3">
      <c r="A546" s="6">
        <v>543</v>
      </c>
      <c r="B546" s="9">
        <v>5</v>
      </c>
    </row>
    <row r="547" spans="1:2" x14ac:dyDescent="0.3">
      <c r="A547" s="6">
        <v>544</v>
      </c>
      <c r="B547" s="9">
        <v>4</v>
      </c>
    </row>
    <row r="548" spans="1:2" x14ac:dyDescent="0.3">
      <c r="A548" s="6">
        <v>545</v>
      </c>
      <c r="B548" s="9">
        <v>5</v>
      </c>
    </row>
    <row r="549" spans="1:2" x14ac:dyDescent="0.3">
      <c r="A549" s="6">
        <v>546</v>
      </c>
      <c r="B549" s="9">
        <v>2</v>
      </c>
    </row>
    <row r="550" spans="1:2" x14ac:dyDescent="0.3">
      <c r="A550" s="6">
        <v>547</v>
      </c>
      <c r="B550" s="9">
        <v>3</v>
      </c>
    </row>
    <row r="551" spans="1:2" x14ac:dyDescent="0.3">
      <c r="A551" s="6">
        <v>548</v>
      </c>
      <c r="B551" s="9">
        <v>2</v>
      </c>
    </row>
    <row r="552" spans="1:2" x14ac:dyDescent="0.3">
      <c r="A552" s="6">
        <v>549</v>
      </c>
      <c r="B552" s="9">
        <v>2</v>
      </c>
    </row>
    <row r="553" spans="1:2" x14ac:dyDescent="0.3">
      <c r="A553" s="6">
        <v>550</v>
      </c>
      <c r="B553" s="9">
        <v>6</v>
      </c>
    </row>
    <row r="554" spans="1:2" x14ac:dyDescent="0.3">
      <c r="A554" s="6">
        <v>551</v>
      </c>
      <c r="B554" s="9">
        <v>2</v>
      </c>
    </row>
    <row r="555" spans="1:2" x14ac:dyDescent="0.3">
      <c r="A555" s="6">
        <v>552</v>
      </c>
      <c r="B555" s="9">
        <v>6</v>
      </c>
    </row>
    <row r="556" spans="1:2" x14ac:dyDescent="0.3">
      <c r="A556" s="6">
        <v>553</v>
      </c>
      <c r="B556" s="9">
        <v>2</v>
      </c>
    </row>
    <row r="557" spans="1:2" x14ac:dyDescent="0.3">
      <c r="A557" s="6">
        <v>554</v>
      </c>
      <c r="B557" s="9">
        <v>6</v>
      </c>
    </row>
    <row r="558" spans="1:2" x14ac:dyDescent="0.3">
      <c r="A558" s="6">
        <v>555</v>
      </c>
      <c r="B558" s="9">
        <v>1</v>
      </c>
    </row>
    <row r="559" spans="1:2" x14ac:dyDescent="0.3">
      <c r="A559" s="6">
        <v>556</v>
      </c>
      <c r="B559" s="9">
        <v>6</v>
      </c>
    </row>
    <row r="560" spans="1:2" x14ac:dyDescent="0.3">
      <c r="A560" s="6">
        <v>557</v>
      </c>
      <c r="B560" s="9">
        <v>5</v>
      </c>
    </row>
    <row r="561" spans="1:2" x14ac:dyDescent="0.3">
      <c r="A561" s="6">
        <v>558</v>
      </c>
      <c r="B561" s="9">
        <v>4</v>
      </c>
    </row>
    <row r="562" spans="1:2" x14ac:dyDescent="0.3">
      <c r="A562" s="6">
        <v>559</v>
      </c>
      <c r="B562" s="9">
        <v>1</v>
      </c>
    </row>
    <row r="563" spans="1:2" x14ac:dyDescent="0.3">
      <c r="A563" s="6">
        <v>560</v>
      </c>
      <c r="B563" s="9">
        <v>6</v>
      </c>
    </row>
    <row r="564" spans="1:2" x14ac:dyDescent="0.3">
      <c r="A564" s="6">
        <v>561</v>
      </c>
      <c r="B564" s="9">
        <v>2</v>
      </c>
    </row>
    <row r="565" spans="1:2" x14ac:dyDescent="0.3">
      <c r="A565" s="6">
        <v>562</v>
      </c>
      <c r="B565" s="9">
        <v>3</v>
      </c>
    </row>
    <row r="566" spans="1:2" x14ac:dyDescent="0.3">
      <c r="A566" s="6">
        <v>563</v>
      </c>
      <c r="B566" s="9">
        <v>3</v>
      </c>
    </row>
    <row r="567" spans="1:2" x14ac:dyDescent="0.3">
      <c r="A567" s="6">
        <v>564</v>
      </c>
      <c r="B567" s="9">
        <v>3</v>
      </c>
    </row>
    <row r="568" spans="1:2" x14ac:dyDescent="0.3">
      <c r="A568" s="6">
        <v>565</v>
      </c>
      <c r="B568" s="9">
        <v>6</v>
      </c>
    </row>
    <row r="569" spans="1:2" x14ac:dyDescent="0.3">
      <c r="A569" s="6">
        <v>566</v>
      </c>
      <c r="B569" s="9">
        <v>3</v>
      </c>
    </row>
    <row r="570" spans="1:2" x14ac:dyDescent="0.3">
      <c r="A570" s="6">
        <v>567</v>
      </c>
      <c r="B570" s="9">
        <v>4</v>
      </c>
    </row>
    <row r="571" spans="1:2" x14ac:dyDescent="0.3">
      <c r="A571" s="6">
        <v>568</v>
      </c>
      <c r="B571" s="9">
        <v>1</v>
      </c>
    </row>
    <row r="572" spans="1:2" x14ac:dyDescent="0.3">
      <c r="A572" s="6">
        <v>569</v>
      </c>
      <c r="B572" s="9">
        <v>5</v>
      </c>
    </row>
    <row r="573" spans="1:2" x14ac:dyDescent="0.3">
      <c r="A573" s="6">
        <v>570</v>
      </c>
      <c r="B573" s="9">
        <v>6</v>
      </c>
    </row>
    <row r="574" spans="1:2" x14ac:dyDescent="0.3">
      <c r="A574" s="6">
        <v>571</v>
      </c>
      <c r="B574" s="9">
        <v>2</v>
      </c>
    </row>
    <row r="575" spans="1:2" x14ac:dyDescent="0.3">
      <c r="A575" s="6">
        <v>572</v>
      </c>
      <c r="B575" s="9">
        <v>3</v>
      </c>
    </row>
    <row r="576" spans="1:2" x14ac:dyDescent="0.3">
      <c r="A576" s="6">
        <v>573</v>
      </c>
      <c r="B576" s="9">
        <v>3</v>
      </c>
    </row>
    <row r="577" spans="1:2" x14ac:dyDescent="0.3">
      <c r="A577" s="6">
        <v>574</v>
      </c>
      <c r="B577" s="9">
        <v>3</v>
      </c>
    </row>
    <row r="578" spans="1:2" x14ac:dyDescent="0.3">
      <c r="A578" s="6">
        <v>575</v>
      </c>
      <c r="B578" s="9">
        <v>4</v>
      </c>
    </row>
    <row r="579" spans="1:2" x14ac:dyDescent="0.3">
      <c r="A579" s="6">
        <v>576</v>
      </c>
      <c r="B579" s="9">
        <v>1</v>
      </c>
    </row>
    <row r="580" spans="1:2" x14ac:dyDescent="0.3">
      <c r="A580" s="6">
        <v>577</v>
      </c>
      <c r="B580" s="9">
        <v>4</v>
      </c>
    </row>
    <row r="581" spans="1:2" x14ac:dyDescent="0.3">
      <c r="A581" s="6">
        <v>578</v>
      </c>
      <c r="B581" s="9">
        <v>6</v>
      </c>
    </row>
    <row r="582" spans="1:2" x14ac:dyDescent="0.3">
      <c r="A582" s="6">
        <v>579</v>
      </c>
      <c r="B582" s="9">
        <v>2</v>
      </c>
    </row>
    <row r="583" spans="1:2" x14ac:dyDescent="0.3">
      <c r="A583" s="6">
        <v>580</v>
      </c>
      <c r="B583" s="9">
        <v>5</v>
      </c>
    </row>
    <row r="584" spans="1:2" x14ac:dyDescent="0.3">
      <c r="A584" s="6">
        <v>581</v>
      </c>
      <c r="B584" s="9">
        <v>5</v>
      </c>
    </row>
    <row r="585" spans="1:2" x14ac:dyDescent="0.3">
      <c r="A585" s="6">
        <v>582</v>
      </c>
      <c r="B585" s="9">
        <v>1</v>
      </c>
    </row>
    <row r="586" spans="1:2" x14ac:dyDescent="0.3">
      <c r="A586" s="6">
        <v>583</v>
      </c>
      <c r="B586" s="9">
        <v>2</v>
      </c>
    </row>
    <row r="587" spans="1:2" x14ac:dyDescent="0.3">
      <c r="A587" s="6">
        <v>584</v>
      </c>
      <c r="B587" s="9">
        <v>4</v>
      </c>
    </row>
    <row r="588" spans="1:2" x14ac:dyDescent="0.3">
      <c r="A588" s="6">
        <v>585</v>
      </c>
      <c r="B588" s="9">
        <v>5</v>
      </c>
    </row>
    <row r="589" spans="1:2" x14ac:dyDescent="0.3">
      <c r="A589" s="6">
        <v>586</v>
      </c>
      <c r="B589" s="9">
        <v>5</v>
      </c>
    </row>
    <row r="590" spans="1:2" x14ac:dyDescent="0.3">
      <c r="A590" s="6">
        <v>587</v>
      </c>
      <c r="B590" s="9">
        <v>4</v>
      </c>
    </row>
    <row r="591" spans="1:2" x14ac:dyDescent="0.3">
      <c r="A591" s="6">
        <v>588</v>
      </c>
      <c r="B591" s="9">
        <v>2</v>
      </c>
    </row>
    <row r="592" spans="1:2" x14ac:dyDescent="0.3">
      <c r="A592" s="6">
        <v>589</v>
      </c>
      <c r="B592" s="9">
        <v>4</v>
      </c>
    </row>
    <row r="593" spans="1:2" x14ac:dyDescent="0.3">
      <c r="A593" s="6">
        <v>590</v>
      </c>
      <c r="B593" s="9">
        <v>6</v>
      </c>
    </row>
    <row r="594" spans="1:2" x14ac:dyDescent="0.3">
      <c r="A594" s="6">
        <v>591</v>
      </c>
      <c r="B594" s="9">
        <v>6</v>
      </c>
    </row>
    <row r="595" spans="1:2" x14ac:dyDescent="0.3">
      <c r="A595" s="6">
        <v>592</v>
      </c>
      <c r="B595" s="9">
        <v>1</v>
      </c>
    </row>
    <row r="596" spans="1:2" x14ac:dyDescent="0.3">
      <c r="A596" s="6">
        <v>593</v>
      </c>
      <c r="B596" s="9">
        <v>5</v>
      </c>
    </row>
    <row r="597" spans="1:2" x14ac:dyDescent="0.3">
      <c r="A597" s="6">
        <v>594</v>
      </c>
      <c r="B597" s="9">
        <v>1</v>
      </c>
    </row>
    <row r="598" spans="1:2" x14ac:dyDescent="0.3">
      <c r="A598" s="6">
        <v>595</v>
      </c>
      <c r="B598" s="9">
        <v>5</v>
      </c>
    </row>
    <row r="599" spans="1:2" x14ac:dyDescent="0.3">
      <c r="A599" s="6">
        <v>596</v>
      </c>
      <c r="B599" s="9">
        <v>2</v>
      </c>
    </row>
    <row r="600" spans="1:2" x14ac:dyDescent="0.3">
      <c r="A600" s="6">
        <v>597</v>
      </c>
      <c r="B600" s="9">
        <v>1</v>
      </c>
    </row>
    <row r="601" spans="1:2" x14ac:dyDescent="0.3">
      <c r="A601" s="6">
        <v>598</v>
      </c>
      <c r="B601" s="9">
        <v>6</v>
      </c>
    </row>
    <row r="602" spans="1:2" x14ac:dyDescent="0.3">
      <c r="A602" s="6">
        <v>599</v>
      </c>
      <c r="B602" s="9">
        <v>3</v>
      </c>
    </row>
    <row r="603" spans="1:2" x14ac:dyDescent="0.3">
      <c r="A603" s="6">
        <v>600</v>
      </c>
      <c r="B603" s="9">
        <v>4</v>
      </c>
    </row>
    <row r="604" spans="1:2" x14ac:dyDescent="0.3">
      <c r="A604" s="6">
        <v>601</v>
      </c>
      <c r="B604" s="9">
        <v>1</v>
      </c>
    </row>
    <row r="605" spans="1:2" x14ac:dyDescent="0.3">
      <c r="A605" s="6">
        <v>602</v>
      </c>
      <c r="B605" s="9">
        <v>3</v>
      </c>
    </row>
    <row r="606" spans="1:2" x14ac:dyDescent="0.3">
      <c r="A606" s="6">
        <v>603</v>
      </c>
      <c r="B606" s="9">
        <v>6</v>
      </c>
    </row>
    <row r="607" spans="1:2" x14ac:dyDescent="0.3">
      <c r="A607" s="6">
        <v>604</v>
      </c>
      <c r="B607" s="9">
        <v>5</v>
      </c>
    </row>
    <row r="608" spans="1:2" x14ac:dyDescent="0.3">
      <c r="A608" s="6">
        <v>605</v>
      </c>
      <c r="B608" s="9">
        <v>2</v>
      </c>
    </row>
    <row r="609" spans="1:2" x14ac:dyDescent="0.3">
      <c r="A609" s="6">
        <v>606</v>
      </c>
      <c r="B609" s="9">
        <v>2</v>
      </c>
    </row>
    <row r="610" spans="1:2" x14ac:dyDescent="0.3">
      <c r="A610" s="6">
        <v>607</v>
      </c>
      <c r="B610" s="9">
        <v>1</v>
      </c>
    </row>
    <row r="611" spans="1:2" x14ac:dyDescent="0.3">
      <c r="A611" s="6">
        <v>608</v>
      </c>
      <c r="B611" s="9">
        <v>6</v>
      </c>
    </row>
    <row r="612" spans="1:2" x14ac:dyDescent="0.3">
      <c r="A612" s="6">
        <v>609</v>
      </c>
      <c r="B612" s="9">
        <v>4</v>
      </c>
    </row>
    <row r="613" spans="1:2" x14ac:dyDescent="0.3">
      <c r="A613" s="6">
        <v>610</v>
      </c>
      <c r="B613" s="9">
        <v>4</v>
      </c>
    </row>
    <row r="614" spans="1:2" x14ac:dyDescent="0.3">
      <c r="A614" s="6">
        <v>611</v>
      </c>
      <c r="B614" s="9">
        <v>1</v>
      </c>
    </row>
    <row r="615" spans="1:2" x14ac:dyDescent="0.3">
      <c r="A615" s="6">
        <v>612</v>
      </c>
      <c r="B615" s="9">
        <v>4</v>
      </c>
    </row>
    <row r="616" spans="1:2" x14ac:dyDescent="0.3">
      <c r="A616" s="6">
        <v>613</v>
      </c>
      <c r="B616" s="9">
        <v>5</v>
      </c>
    </row>
    <row r="617" spans="1:2" x14ac:dyDescent="0.3">
      <c r="A617" s="6">
        <v>614</v>
      </c>
      <c r="B617" s="9">
        <v>6</v>
      </c>
    </row>
    <row r="618" spans="1:2" x14ac:dyDescent="0.3">
      <c r="A618" s="6">
        <v>615</v>
      </c>
      <c r="B618" s="9">
        <v>1</v>
      </c>
    </row>
    <row r="619" spans="1:2" x14ac:dyDescent="0.3">
      <c r="A619" s="6">
        <v>616</v>
      </c>
      <c r="B619" s="9">
        <v>4</v>
      </c>
    </row>
    <row r="620" spans="1:2" x14ac:dyDescent="0.3">
      <c r="A620" s="6">
        <v>617</v>
      </c>
      <c r="B620" s="9">
        <v>5</v>
      </c>
    </row>
    <row r="621" spans="1:2" x14ac:dyDescent="0.3">
      <c r="A621" s="6">
        <v>618</v>
      </c>
      <c r="B621" s="9">
        <v>5</v>
      </c>
    </row>
    <row r="622" spans="1:2" x14ac:dyDescent="0.3">
      <c r="A622" s="6">
        <v>619</v>
      </c>
      <c r="B622" s="9">
        <v>4</v>
      </c>
    </row>
    <row r="623" spans="1:2" x14ac:dyDescent="0.3">
      <c r="A623" s="6">
        <v>620</v>
      </c>
      <c r="B623" s="9">
        <v>3</v>
      </c>
    </row>
    <row r="624" spans="1:2" x14ac:dyDescent="0.3">
      <c r="A624" s="6">
        <v>621</v>
      </c>
      <c r="B624" s="9">
        <v>2</v>
      </c>
    </row>
    <row r="625" spans="1:2" x14ac:dyDescent="0.3">
      <c r="A625" s="6">
        <v>622</v>
      </c>
      <c r="B625" s="9">
        <v>5</v>
      </c>
    </row>
    <row r="626" spans="1:2" x14ac:dyDescent="0.3">
      <c r="A626" s="6">
        <v>623</v>
      </c>
      <c r="B626" s="9">
        <v>1</v>
      </c>
    </row>
    <row r="627" spans="1:2" x14ac:dyDescent="0.3">
      <c r="A627" s="6">
        <v>624</v>
      </c>
      <c r="B627" s="9">
        <v>4</v>
      </c>
    </row>
    <row r="628" spans="1:2" x14ac:dyDescent="0.3">
      <c r="A628" s="6">
        <v>625</v>
      </c>
      <c r="B628" s="9">
        <v>4</v>
      </c>
    </row>
    <row r="629" spans="1:2" x14ac:dyDescent="0.3">
      <c r="A629" s="6">
        <v>626</v>
      </c>
      <c r="B629" s="9">
        <v>4</v>
      </c>
    </row>
    <row r="630" spans="1:2" x14ac:dyDescent="0.3">
      <c r="A630" s="6">
        <v>627</v>
      </c>
      <c r="B630" s="9">
        <v>3</v>
      </c>
    </row>
    <row r="631" spans="1:2" x14ac:dyDescent="0.3">
      <c r="A631" s="6">
        <v>628</v>
      </c>
      <c r="B631" s="9">
        <v>1</v>
      </c>
    </row>
    <row r="632" spans="1:2" x14ac:dyDescent="0.3">
      <c r="A632" s="6">
        <v>629</v>
      </c>
      <c r="B632" s="9">
        <v>2</v>
      </c>
    </row>
    <row r="633" spans="1:2" x14ac:dyDescent="0.3">
      <c r="A633" s="6">
        <v>630</v>
      </c>
      <c r="B633" s="9">
        <v>2</v>
      </c>
    </row>
    <row r="634" spans="1:2" x14ac:dyDescent="0.3">
      <c r="A634" s="6">
        <v>631</v>
      </c>
      <c r="B634" s="9">
        <v>1</v>
      </c>
    </row>
    <row r="635" spans="1:2" x14ac:dyDescent="0.3">
      <c r="A635" s="6">
        <v>632</v>
      </c>
      <c r="B635" s="9">
        <v>2</v>
      </c>
    </row>
    <row r="636" spans="1:2" x14ac:dyDescent="0.3">
      <c r="A636" s="6">
        <v>633</v>
      </c>
      <c r="B636" s="9">
        <v>5</v>
      </c>
    </row>
    <row r="637" spans="1:2" x14ac:dyDescent="0.3">
      <c r="A637" s="6">
        <v>634</v>
      </c>
      <c r="B637" s="9">
        <v>1</v>
      </c>
    </row>
    <row r="638" spans="1:2" x14ac:dyDescent="0.3">
      <c r="A638" s="6">
        <v>635</v>
      </c>
      <c r="B638" s="9">
        <v>2</v>
      </c>
    </row>
    <row r="639" spans="1:2" x14ac:dyDescent="0.3">
      <c r="A639" s="6">
        <v>636</v>
      </c>
      <c r="B639" s="9">
        <v>3</v>
      </c>
    </row>
    <row r="640" spans="1:2" x14ac:dyDescent="0.3">
      <c r="A640" s="6">
        <v>637</v>
      </c>
      <c r="B640" s="9">
        <v>3</v>
      </c>
    </row>
    <row r="641" spans="1:2" x14ac:dyDescent="0.3">
      <c r="A641" s="6">
        <v>638</v>
      </c>
      <c r="B641" s="9">
        <v>6</v>
      </c>
    </row>
    <row r="642" spans="1:2" x14ac:dyDescent="0.3">
      <c r="A642" s="6">
        <v>639</v>
      </c>
      <c r="B642" s="9">
        <v>4</v>
      </c>
    </row>
    <row r="643" spans="1:2" x14ac:dyDescent="0.3">
      <c r="A643" s="6">
        <v>640</v>
      </c>
      <c r="B643" s="9">
        <v>3</v>
      </c>
    </row>
    <row r="644" spans="1:2" x14ac:dyDescent="0.3">
      <c r="A644" s="6">
        <v>641</v>
      </c>
      <c r="B644" s="9">
        <v>4</v>
      </c>
    </row>
    <row r="645" spans="1:2" x14ac:dyDescent="0.3">
      <c r="A645" s="6">
        <v>642</v>
      </c>
      <c r="B645" s="9">
        <v>1</v>
      </c>
    </row>
    <row r="646" spans="1:2" x14ac:dyDescent="0.3">
      <c r="A646" s="6">
        <v>643</v>
      </c>
      <c r="B646" s="9">
        <v>2</v>
      </c>
    </row>
    <row r="647" spans="1:2" x14ac:dyDescent="0.3">
      <c r="A647" s="6">
        <v>644</v>
      </c>
      <c r="B647" s="9">
        <v>6</v>
      </c>
    </row>
    <row r="648" spans="1:2" x14ac:dyDescent="0.3">
      <c r="A648" s="6">
        <v>645</v>
      </c>
      <c r="B648" s="9">
        <v>6</v>
      </c>
    </row>
    <row r="649" spans="1:2" x14ac:dyDescent="0.3">
      <c r="A649" s="6">
        <v>646</v>
      </c>
      <c r="B649" s="9">
        <v>2</v>
      </c>
    </row>
    <row r="650" spans="1:2" x14ac:dyDescent="0.3">
      <c r="A650" s="6">
        <v>647</v>
      </c>
      <c r="B650" s="9">
        <v>2</v>
      </c>
    </row>
    <row r="651" spans="1:2" x14ac:dyDescent="0.3">
      <c r="A651" s="6">
        <v>648</v>
      </c>
      <c r="B651" s="9">
        <v>1</v>
      </c>
    </row>
    <row r="652" spans="1:2" x14ac:dyDescent="0.3">
      <c r="A652" s="6">
        <v>649</v>
      </c>
      <c r="B652" s="9">
        <v>1</v>
      </c>
    </row>
    <row r="653" spans="1:2" x14ac:dyDescent="0.3">
      <c r="A653" s="6">
        <v>650</v>
      </c>
      <c r="B653" s="9">
        <v>3</v>
      </c>
    </row>
    <row r="654" spans="1:2" x14ac:dyDescent="0.3">
      <c r="A654" s="6">
        <v>651</v>
      </c>
      <c r="B654" s="9">
        <v>4</v>
      </c>
    </row>
    <row r="655" spans="1:2" x14ac:dyDescent="0.3">
      <c r="A655" s="6">
        <v>652</v>
      </c>
      <c r="B655" s="9">
        <v>5</v>
      </c>
    </row>
    <row r="656" spans="1:2" x14ac:dyDescent="0.3">
      <c r="A656" s="6">
        <v>653</v>
      </c>
      <c r="B656" s="9">
        <v>5</v>
      </c>
    </row>
    <row r="657" spans="1:2" x14ac:dyDescent="0.3">
      <c r="A657" s="6">
        <v>654</v>
      </c>
      <c r="B657" s="9">
        <v>5</v>
      </c>
    </row>
    <row r="658" spans="1:2" x14ac:dyDescent="0.3">
      <c r="A658" s="6">
        <v>655</v>
      </c>
      <c r="B658" s="9">
        <v>4</v>
      </c>
    </row>
    <row r="659" spans="1:2" x14ac:dyDescent="0.3">
      <c r="A659" s="6">
        <v>656</v>
      </c>
      <c r="B659" s="9">
        <v>6</v>
      </c>
    </row>
    <row r="660" spans="1:2" x14ac:dyDescent="0.3">
      <c r="A660" s="6">
        <v>657</v>
      </c>
      <c r="B660" s="9">
        <v>2</v>
      </c>
    </row>
    <row r="661" spans="1:2" x14ac:dyDescent="0.3">
      <c r="A661" s="6">
        <v>658</v>
      </c>
      <c r="B661" s="9">
        <v>5</v>
      </c>
    </row>
    <row r="662" spans="1:2" x14ac:dyDescent="0.3">
      <c r="A662" s="6">
        <v>659</v>
      </c>
      <c r="B662" s="9">
        <v>4</v>
      </c>
    </row>
    <row r="663" spans="1:2" x14ac:dyDescent="0.3">
      <c r="A663" s="6">
        <v>660</v>
      </c>
      <c r="B663" s="9">
        <v>4</v>
      </c>
    </row>
    <row r="664" spans="1:2" x14ac:dyDescent="0.3">
      <c r="A664" s="6">
        <v>661</v>
      </c>
      <c r="B664" s="9">
        <v>4</v>
      </c>
    </row>
    <row r="665" spans="1:2" x14ac:dyDescent="0.3">
      <c r="A665" s="6">
        <v>662</v>
      </c>
      <c r="B665" s="9">
        <v>4</v>
      </c>
    </row>
    <row r="666" spans="1:2" x14ac:dyDescent="0.3">
      <c r="A666" s="6">
        <v>663</v>
      </c>
      <c r="B666" s="9">
        <v>1</v>
      </c>
    </row>
    <row r="667" spans="1:2" x14ac:dyDescent="0.3">
      <c r="A667" s="6">
        <v>664</v>
      </c>
      <c r="B667" s="9">
        <v>6</v>
      </c>
    </row>
    <row r="668" spans="1:2" x14ac:dyDescent="0.3">
      <c r="A668" s="6">
        <v>665</v>
      </c>
      <c r="B668" s="9">
        <v>1</v>
      </c>
    </row>
    <row r="669" spans="1:2" x14ac:dyDescent="0.3">
      <c r="A669" s="6">
        <v>666</v>
      </c>
      <c r="B669" s="9">
        <v>4</v>
      </c>
    </row>
    <row r="670" spans="1:2" x14ac:dyDescent="0.3">
      <c r="A670" s="6">
        <v>667</v>
      </c>
      <c r="B670" s="9">
        <v>5</v>
      </c>
    </row>
    <row r="671" spans="1:2" x14ac:dyDescent="0.3">
      <c r="A671" s="6">
        <v>668</v>
      </c>
      <c r="B671" s="9">
        <v>4</v>
      </c>
    </row>
    <row r="672" spans="1:2" x14ac:dyDescent="0.3">
      <c r="A672" s="6">
        <v>669</v>
      </c>
      <c r="B672" s="9">
        <v>4</v>
      </c>
    </row>
    <row r="673" spans="1:2" x14ac:dyDescent="0.3">
      <c r="A673" s="6">
        <v>670</v>
      </c>
      <c r="B673" s="9">
        <v>6</v>
      </c>
    </row>
    <row r="674" spans="1:2" x14ac:dyDescent="0.3">
      <c r="A674" s="6">
        <v>671</v>
      </c>
      <c r="B674" s="9">
        <v>3</v>
      </c>
    </row>
    <row r="675" spans="1:2" x14ac:dyDescent="0.3">
      <c r="A675" s="6">
        <v>672</v>
      </c>
      <c r="B675" s="9">
        <v>6</v>
      </c>
    </row>
    <row r="676" spans="1:2" x14ac:dyDescent="0.3">
      <c r="A676" s="6">
        <v>673</v>
      </c>
      <c r="B676" s="9">
        <v>6</v>
      </c>
    </row>
    <row r="677" spans="1:2" x14ac:dyDescent="0.3">
      <c r="A677" s="6">
        <v>674</v>
      </c>
      <c r="B677" s="9">
        <v>3</v>
      </c>
    </row>
    <row r="678" spans="1:2" x14ac:dyDescent="0.3">
      <c r="A678" s="6">
        <v>675</v>
      </c>
      <c r="B678" s="9">
        <v>2</v>
      </c>
    </row>
    <row r="679" spans="1:2" x14ac:dyDescent="0.3">
      <c r="A679" s="6">
        <v>676</v>
      </c>
      <c r="B679" s="9">
        <v>6</v>
      </c>
    </row>
    <row r="680" spans="1:2" x14ac:dyDescent="0.3">
      <c r="A680" s="6">
        <v>677</v>
      </c>
      <c r="B680" s="9">
        <v>6</v>
      </c>
    </row>
    <row r="681" spans="1:2" x14ac:dyDescent="0.3">
      <c r="A681" s="6">
        <v>678</v>
      </c>
      <c r="B681" s="9">
        <v>1</v>
      </c>
    </row>
    <row r="682" spans="1:2" x14ac:dyDescent="0.3">
      <c r="A682" s="6">
        <v>679</v>
      </c>
      <c r="B682" s="9">
        <v>4</v>
      </c>
    </row>
    <row r="683" spans="1:2" x14ac:dyDescent="0.3">
      <c r="A683" s="6">
        <v>680</v>
      </c>
      <c r="B683" s="9">
        <v>4</v>
      </c>
    </row>
    <row r="684" spans="1:2" x14ac:dyDescent="0.3">
      <c r="A684" s="6">
        <v>681</v>
      </c>
      <c r="B684" s="9">
        <v>4</v>
      </c>
    </row>
    <row r="685" spans="1:2" x14ac:dyDescent="0.3">
      <c r="A685" s="6">
        <v>682</v>
      </c>
      <c r="B685" s="9">
        <v>5</v>
      </c>
    </row>
    <row r="686" spans="1:2" x14ac:dyDescent="0.3">
      <c r="A686" s="6">
        <v>683</v>
      </c>
      <c r="B686" s="9">
        <v>6</v>
      </c>
    </row>
    <row r="687" spans="1:2" x14ac:dyDescent="0.3">
      <c r="A687" s="6">
        <v>684</v>
      </c>
      <c r="B687" s="9">
        <v>6</v>
      </c>
    </row>
    <row r="688" spans="1:2" x14ac:dyDescent="0.3">
      <c r="A688" s="6">
        <v>685</v>
      </c>
      <c r="B688" s="9">
        <v>5</v>
      </c>
    </row>
    <row r="689" spans="1:2" x14ac:dyDescent="0.3">
      <c r="A689" s="6">
        <v>686</v>
      </c>
      <c r="B689" s="9">
        <v>6</v>
      </c>
    </row>
    <row r="690" spans="1:2" x14ac:dyDescent="0.3">
      <c r="A690" s="6">
        <v>687</v>
      </c>
      <c r="B690" s="9">
        <v>6</v>
      </c>
    </row>
    <row r="691" spans="1:2" x14ac:dyDescent="0.3">
      <c r="A691" s="6">
        <v>688</v>
      </c>
      <c r="B691" s="9">
        <v>1</v>
      </c>
    </row>
    <row r="692" spans="1:2" x14ac:dyDescent="0.3">
      <c r="A692" s="6">
        <v>689</v>
      </c>
      <c r="B692" s="9">
        <v>1</v>
      </c>
    </row>
    <row r="693" spans="1:2" x14ac:dyDescent="0.3">
      <c r="A693" s="6">
        <v>690</v>
      </c>
      <c r="B693" s="9">
        <v>4</v>
      </c>
    </row>
    <row r="694" spans="1:2" x14ac:dyDescent="0.3">
      <c r="A694" s="6">
        <v>691</v>
      </c>
      <c r="B694" s="9">
        <v>4</v>
      </c>
    </row>
    <row r="695" spans="1:2" x14ac:dyDescent="0.3">
      <c r="A695" s="6">
        <v>692</v>
      </c>
      <c r="B695" s="9">
        <v>2</v>
      </c>
    </row>
    <row r="696" spans="1:2" x14ac:dyDescent="0.3">
      <c r="A696" s="6">
        <v>693</v>
      </c>
      <c r="B696" s="9">
        <v>4</v>
      </c>
    </row>
    <row r="697" spans="1:2" x14ac:dyDescent="0.3">
      <c r="A697" s="6">
        <v>694</v>
      </c>
      <c r="B697" s="9">
        <v>4</v>
      </c>
    </row>
    <row r="698" spans="1:2" x14ac:dyDescent="0.3">
      <c r="A698" s="6">
        <v>695</v>
      </c>
      <c r="B698" s="9">
        <v>1</v>
      </c>
    </row>
    <row r="699" spans="1:2" x14ac:dyDescent="0.3">
      <c r="A699" s="6">
        <v>696</v>
      </c>
      <c r="B699" s="9">
        <v>6</v>
      </c>
    </row>
    <row r="700" spans="1:2" x14ac:dyDescent="0.3">
      <c r="A700" s="6">
        <v>697</v>
      </c>
      <c r="B700" s="9">
        <v>1</v>
      </c>
    </row>
    <row r="701" spans="1:2" x14ac:dyDescent="0.3">
      <c r="A701" s="6">
        <v>698</v>
      </c>
      <c r="B701" s="9">
        <v>4</v>
      </c>
    </row>
    <row r="702" spans="1:2" x14ac:dyDescent="0.3">
      <c r="A702" s="6">
        <v>699</v>
      </c>
      <c r="B702" s="9">
        <v>6</v>
      </c>
    </row>
    <row r="703" spans="1:2" x14ac:dyDescent="0.3">
      <c r="A703" s="6">
        <v>700</v>
      </c>
      <c r="B703" s="9">
        <v>2</v>
      </c>
    </row>
    <row r="704" spans="1:2" x14ac:dyDescent="0.3">
      <c r="A704" s="6">
        <v>701</v>
      </c>
      <c r="B704" s="9">
        <v>5</v>
      </c>
    </row>
    <row r="705" spans="1:2" x14ac:dyDescent="0.3">
      <c r="A705" s="6">
        <v>702</v>
      </c>
      <c r="B705" s="9">
        <v>2</v>
      </c>
    </row>
    <row r="706" spans="1:2" x14ac:dyDescent="0.3">
      <c r="A706" s="6">
        <v>703</v>
      </c>
      <c r="B706" s="9">
        <v>5</v>
      </c>
    </row>
    <row r="707" spans="1:2" x14ac:dyDescent="0.3">
      <c r="A707" s="6">
        <v>704</v>
      </c>
      <c r="B707" s="9">
        <v>6</v>
      </c>
    </row>
    <row r="708" spans="1:2" x14ac:dyDescent="0.3">
      <c r="A708" s="6">
        <v>705</v>
      </c>
      <c r="B708" s="9">
        <v>3</v>
      </c>
    </row>
    <row r="709" spans="1:2" x14ac:dyDescent="0.3">
      <c r="A709" s="6">
        <v>706</v>
      </c>
      <c r="B709" s="9">
        <v>6</v>
      </c>
    </row>
    <row r="710" spans="1:2" x14ac:dyDescent="0.3">
      <c r="A710" s="6">
        <v>707</v>
      </c>
      <c r="B710" s="9">
        <v>1</v>
      </c>
    </row>
    <row r="711" spans="1:2" x14ac:dyDescent="0.3">
      <c r="A711" s="6">
        <v>708</v>
      </c>
      <c r="B711" s="9">
        <v>2</v>
      </c>
    </row>
    <row r="712" spans="1:2" x14ac:dyDescent="0.3">
      <c r="A712" s="6">
        <v>709</v>
      </c>
      <c r="B712" s="9">
        <v>4</v>
      </c>
    </row>
    <row r="713" spans="1:2" x14ac:dyDescent="0.3">
      <c r="A713" s="6">
        <v>710</v>
      </c>
      <c r="B713" s="9">
        <v>1</v>
      </c>
    </row>
    <row r="714" spans="1:2" x14ac:dyDescent="0.3">
      <c r="A714" s="6">
        <v>711</v>
      </c>
      <c r="B714" s="9">
        <v>6</v>
      </c>
    </row>
    <row r="715" spans="1:2" x14ac:dyDescent="0.3">
      <c r="A715" s="6">
        <v>712</v>
      </c>
      <c r="B715" s="9">
        <v>5</v>
      </c>
    </row>
    <row r="716" spans="1:2" x14ac:dyDescent="0.3">
      <c r="A716" s="6">
        <v>713</v>
      </c>
      <c r="B716" s="9">
        <v>4</v>
      </c>
    </row>
    <row r="717" spans="1:2" x14ac:dyDescent="0.3">
      <c r="A717" s="6">
        <v>714</v>
      </c>
      <c r="B717" s="9">
        <v>2</v>
      </c>
    </row>
    <row r="718" spans="1:2" x14ac:dyDescent="0.3">
      <c r="A718" s="6">
        <v>715</v>
      </c>
      <c r="B718" s="9">
        <v>6</v>
      </c>
    </row>
    <row r="719" spans="1:2" x14ac:dyDescent="0.3">
      <c r="A719" s="6">
        <v>716</v>
      </c>
      <c r="B719" s="9">
        <v>4</v>
      </c>
    </row>
    <row r="720" spans="1:2" x14ac:dyDescent="0.3">
      <c r="A720" s="6">
        <v>717</v>
      </c>
      <c r="B720" s="9">
        <v>5</v>
      </c>
    </row>
    <row r="721" spans="1:2" x14ac:dyDescent="0.3">
      <c r="A721" s="6">
        <v>718</v>
      </c>
      <c r="B721" s="9">
        <v>6</v>
      </c>
    </row>
    <row r="722" spans="1:2" x14ac:dyDescent="0.3">
      <c r="A722" s="6">
        <v>719</v>
      </c>
      <c r="B722" s="9">
        <v>3</v>
      </c>
    </row>
    <row r="723" spans="1:2" x14ac:dyDescent="0.3">
      <c r="A723" s="6">
        <v>720</v>
      </c>
      <c r="B723" s="9">
        <v>5</v>
      </c>
    </row>
    <row r="724" spans="1:2" x14ac:dyDescent="0.3">
      <c r="A724" s="6">
        <v>721</v>
      </c>
      <c r="B724" s="9">
        <v>2</v>
      </c>
    </row>
    <row r="725" spans="1:2" x14ac:dyDescent="0.3">
      <c r="A725" s="6">
        <v>722</v>
      </c>
      <c r="B725" s="9">
        <v>5</v>
      </c>
    </row>
    <row r="726" spans="1:2" x14ac:dyDescent="0.3">
      <c r="A726" s="6">
        <v>723</v>
      </c>
      <c r="B726" s="9">
        <v>2</v>
      </c>
    </row>
    <row r="727" spans="1:2" x14ac:dyDescent="0.3">
      <c r="A727" s="6">
        <v>724</v>
      </c>
      <c r="B727" s="9">
        <v>6</v>
      </c>
    </row>
    <row r="728" spans="1:2" x14ac:dyDescent="0.3">
      <c r="A728" s="6">
        <v>725</v>
      </c>
      <c r="B728" s="9">
        <v>4</v>
      </c>
    </row>
    <row r="729" spans="1:2" x14ac:dyDescent="0.3">
      <c r="A729" s="6">
        <v>726</v>
      </c>
      <c r="B729" s="9">
        <v>2</v>
      </c>
    </row>
    <row r="730" spans="1:2" x14ac:dyDescent="0.3">
      <c r="A730" s="6">
        <v>727</v>
      </c>
      <c r="B730" s="9">
        <v>6</v>
      </c>
    </row>
    <row r="731" spans="1:2" x14ac:dyDescent="0.3">
      <c r="A731" s="6">
        <v>728</v>
      </c>
      <c r="B731" s="9">
        <v>6</v>
      </c>
    </row>
    <row r="732" spans="1:2" x14ac:dyDescent="0.3">
      <c r="A732" s="6">
        <v>729</v>
      </c>
      <c r="B732" s="9">
        <v>2</v>
      </c>
    </row>
    <row r="733" spans="1:2" x14ac:dyDescent="0.3">
      <c r="A733" s="6">
        <v>730</v>
      </c>
      <c r="B733" s="9">
        <v>3</v>
      </c>
    </row>
    <row r="734" spans="1:2" x14ac:dyDescent="0.3">
      <c r="A734" s="6">
        <v>731</v>
      </c>
      <c r="B734" s="9">
        <v>3</v>
      </c>
    </row>
    <row r="735" spans="1:2" x14ac:dyDescent="0.3">
      <c r="A735" s="6">
        <v>732</v>
      </c>
      <c r="B735" s="9">
        <v>3</v>
      </c>
    </row>
    <row r="736" spans="1:2" x14ac:dyDescent="0.3">
      <c r="A736" s="6">
        <v>733</v>
      </c>
      <c r="B736" s="9">
        <v>6</v>
      </c>
    </row>
    <row r="737" spans="1:2" x14ac:dyDescent="0.3">
      <c r="A737" s="6">
        <v>734</v>
      </c>
      <c r="B737" s="9">
        <v>2</v>
      </c>
    </row>
    <row r="738" spans="1:2" x14ac:dyDescent="0.3">
      <c r="A738" s="6">
        <v>735</v>
      </c>
      <c r="B738" s="9">
        <v>4</v>
      </c>
    </row>
    <row r="739" spans="1:2" x14ac:dyDescent="0.3">
      <c r="A739" s="6">
        <v>736</v>
      </c>
      <c r="B739" s="9">
        <v>2</v>
      </c>
    </row>
    <row r="740" spans="1:2" x14ac:dyDescent="0.3">
      <c r="A740" s="6">
        <v>737</v>
      </c>
      <c r="B740" s="9">
        <v>1</v>
      </c>
    </row>
    <row r="741" spans="1:2" x14ac:dyDescent="0.3">
      <c r="A741" s="6">
        <v>738</v>
      </c>
      <c r="B741" s="9">
        <v>1</v>
      </c>
    </row>
    <row r="742" spans="1:2" x14ac:dyDescent="0.3">
      <c r="A742" s="6">
        <v>739</v>
      </c>
      <c r="B742" s="9">
        <v>5</v>
      </c>
    </row>
    <row r="743" spans="1:2" x14ac:dyDescent="0.3">
      <c r="A743" s="6">
        <v>740</v>
      </c>
      <c r="B743" s="9">
        <v>6</v>
      </c>
    </row>
    <row r="744" spans="1:2" x14ac:dyDescent="0.3">
      <c r="A744" s="6">
        <v>741</v>
      </c>
      <c r="B744" s="9">
        <v>4</v>
      </c>
    </row>
    <row r="745" spans="1:2" x14ac:dyDescent="0.3">
      <c r="A745" s="6">
        <v>742</v>
      </c>
      <c r="B745" s="9">
        <v>4</v>
      </c>
    </row>
    <row r="746" spans="1:2" x14ac:dyDescent="0.3">
      <c r="A746" s="6">
        <v>743</v>
      </c>
      <c r="B746" s="9">
        <v>2</v>
      </c>
    </row>
    <row r="747" spans="1:2" x14ac:dyDescent="0.3">
      <c r="A747" s="6">
        <v>744</v>
      </c>
      <c r="B747" s="9">
        <v>1</v>
      </c>
    </row>
    <row r="748" spans="1:2" x14ac:dyDescent="0.3">
      <c r="A748" s="6">
        <v>745</v>
      </c>
      <c r="B748" s="9">
        <v>1</v>
      </c>
    </row>
    <row r="749" spans="1:2" x14ac:dyDescent="0.3">
      <c r="A749" s="6">
        <v>746</v>
      </c>
      <c r="B749" s="9">
        <v>2</v>
      </c>
    </row>
    <row r="750" spans="1:2" x14ac:dyDescent="0.3">
      <c r="A750" s="6">
        <v>747</v>
      </c>
      <c r="B750" s="9">
        <v>3</v>
      </c>
    </row>
    <row r="751" spans="1:2" x14ac:dyDescent="0.3">
      <c r="A751" s="6">
        <v>748</v>
      </c>
      <c r="B751" s="9">
        <v>4</v>
      </c>
    </row>
    <row r="752" spans="1:2" x14ac:dyDescent="0.3">
      <c r="A752" s="6">
        <v>749</v>
      </c>
      <c r="B752" s="9">
        <v>2</v>
      </c>
    </row>
    <row r="753" spans="1:2" x14ac:dyDescent="0.3">
      <c r="A753" s="6">
        <v>750</v>
      </c>
      <c r="B753" s="9">
        <v>4</v>
      </c>
    </row>
    <row r="754" spans="1:2" x14ac:dyDescent="0.3">
      <c r="A754" s="6">
        <v>751</v>
      </c>
      <c r="B754" s="9">
        <v>6</v>
      </c>
    </row>
    <row r="755" spans="1:2" x14ac:dyDescent="0.3">
      <c r="A755" s="6">
        <v>752</v>
      </c>
      <c r="B755" s="9">
        <v>5</v>
      </c>
    </row>
    <row r="756" spans="1:2" x14ac:dyDescent="0.3">
      <c r="A756" s="6">
        <v>753</v>
      </c>
      <c r="B756" s="9">
        <v>4</v>
      </c>
    </row>
    <row r="757" spans="1:2" x14ac:dyDescent="0.3">
      <c r="A757" s="6">
        <v>754</v>
      </c>
      <c r="B757" s="9">
        <v>3</v>
      </c>
    </row>
    <row r="758" spans="1:2" x14ac:dyDescent="0.3">
      <c r="A758" s="6">
        <v>755</v>
      </c>
      <c r="B758" s="9">
        <v>3</v>
      </c>
    </row>
    <row r="759" spans="1:2" x14ac:dyDescent="0.3">
      <c r="A759" s="6">
        <v>756</v>
      </c>
      <c r="B759" s="9">
        <v>1</v>
      </c>
    </row>
    <row r="760" spans="1:2" x14ac:dyDescent="0.3">
      <c r="A760" s="6">
        <v>757</v>
      </c>
      <c r="B760" s="9">
        <v>6</v>
      </c>
    </row>
    <row r="761" spans="1:2" x14ac:dyDescent="0.3">
      <c r="A761" s="6">
        <v>758</v>
      </c>
      <c r="B761" s="9">
        <v>4</v>
      </c>
    </row>
    <row r="762" spans="1:2" x14ac:dyDescent="0.3">
      <c r="A762" s="6">
        <v>759</v>
      </c>
      <c r="B762" s="9">
        <v>5</v>
      </c>
    </row>
    <row r="763" spans="1:2" x14ac:dyDescent="0.3">
      <c r="A763" s="6">
        <v>760</v>
      </c>
      <c r="B763" s="9">
        <v>6</v>
      </c>
    </row>
    <row r="764" spans="1:2" x14ac:dyDescent="0.3">
      <c r="A764" s="6">
        <v>761</v>
      </c>
      <c r="B764" s="9">
        <v>4</v>
      </c>
    </row>
    <row r="765" spans="1:2" x14ac:dyDescent="0.3">
      <c r="A765" s="6">
        <v>762</v>
      </c>
      <c r="B765" s="9">
        <v>3</v>
      </c>
    </row>
    <row r="766" spans="1:2" x14ac:dyDescent="0.3">
      <c r="A766" s="6">
        <v>763</v>
      </c>
      <c r="B766" s="9">
        <v>3</v>
      </c>
    </row>
    <row r="767" spans="1:2" x14ac:dyDescent="0.3">
      <c r="A767" s="6">
        <v>764</v>
      </c>
      <c r="B767" s="9">
        <v>1</v>
      </c>
    </row>
    <row r="768" spans="1:2" x14ac:dyDescent="0.3">
      <c r="A768" s="6">
        <v>765</v>
      </c>
      <c r="B768" s="9">
        <v>4</v>
      </c>
    </row>
    <row r="769" spans="1:2" x14ac:dyDescent="0.3">
      <c r="A769" s="6">
        <v>766</v>
      </c>
      <c r="B769" s="9">
        <v>6</v>
      </c>
    </row>
    <row r="770" spans="1:2" x14ac:dyDescent="0.3">
      <c r="A770" s="6">
        <v>767</v>
      </c>
      <c r="B770" s="9">
        <v>3</v>
      </c>
    </row>
    <row r="771" spans="1:2" x14ac:dyDescent="0.3">
      <c r="A771" s="6" t="s">
        <v>641</v>
      </c>
      <c r="B771" s="9">
        <v>2671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Sala.csv</vt:lpstr>
      <vt:lpstr>Tablas dinámicas y gráficos</vt:lpstr>
      <vt:lpstr>Dashboard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Soler de la Cruz</dc:creator>
  <cp:lastModifiedBy>Claudia Soler de la Cruz</cp:lastModifiedBy>
  <dcterms:created xsi:type="dcterms:W3CDTF">2024-07-28T15:44:24Z</dcterms:created>
  <dcterms:modified xsi:type="dcterms:W3CDTF">2024-08-03T16:22:43Z</dcterms:modified>
</cp:coreProperties>
</file>