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esseur" sheetId="1" r:id="rId4"/>
  </sheets>
  <definedNames/>
  <calcPr/>
  <extLst>
    <ext uri="GoogleSheetsCustomDataVersion1">
      <go:sheetsCustomData xmlns:go="http://customooxmlschemas.google.com/" r:id="rId5" roundtripDataSignature="AMtx7mgKBiKFITYUrPIuICjLO4jn9rWpmQ=="/>
    </ext>
  </extLst>
</workbook>
</file>

<file path=xl/sharedStrings.xml><?xml version="1.0" encoding="utf-8"?>
<sst xmlns="http://schemas.openxmlformats.org/spreadsheetml/2006/main" count="121" uniqueCount="100">
  <si>
    <t>Description</t>
  </si>
  <si>
    <t>Material</t>
  </si>
  <si>
    <t>Details</t>
  </si>
  <si>
    <t>Quantity</t>
  </si>
  <si>
    <t>Where to get it</t>
  </si>
  <si>
    <t>Price</t>
  </si>
  <si>
    <t>Comments</t>
  </si>
  <si>
    <t>Machine parts</t>
  </si>
  <si>
    <t>Mécanique</t>
  </si>
  <si>
    <t>Oven</t>
  </si>
  <si>
    <t>Four</t>
  </si>
  <si>
    <t>Déchetterie Coublevie</t>
  </si>
  <si>
    <t xml:space="preserve">https://www.adepem.com/four/viva/ref/vvh32c3350-20 </t>
  </si>
  <si>
    <t>Frame (bar)</t>
  </si>
  <si>
    <t>Encadrement (barre)</t>
  </si>
  <si>
    <t>Steel</t>
  </si>
  <si>
    <t>Entrepot du bricolage</t>
  </si>
  <si>
    <t xml:space="preserve">https://www.entrepot-du-bricolage.fr/p/pr-corniere-egale-acier-profile-a-froid-15-5-x-15-5-mm-zingue-1-m-alfer-1089646 </t>
  </si>
  <si>
    <t>Closing plate</t>
  </si>
  <si>
    <t>Plaque de fermeture</t>
  </si>
  <si>
    <t>Stainless</t>
  </si>
  <si>
    <t>Arc-en-ciel recyclage</t>
  </si>
  <si>
    <t>Vente leboncoin 10€</t>
  </si>
  <si>
    <t>Metal plate (inside reinforce)</t>
  </si>
  <si>
    <t>Plaque (renforcer intérieur)</t>
  </si>
  <si>
    <t>Platform</t>
  </si>
  <si>
    <t>Plateforme</t>
  </si>
  <si>
    <t>Shaft</t>
  </si>
  <si>
    <t>Tige</t>
  </si>
  <si>
    <t>Round tube</t>
  </si>
  <si>
    <t>Tube rond</t>
  </si>
  <si>
    <t>Structure</t>
  </si>
  <si>
    <t>Table oven support</t>
  </si>
  <si>
    <t>Table support four</t>
  </si>
  <si>
    <t>Bois</t>
  </si>
  <si>
    <t>Cave</t>
  </si>
  <si>
    <t>Board support car jack</t>
  </si>
  <si>
    <t>Planche support cric voiture</t>
  </si>
  <si>
    <t>Parents</t>
  </si>
  <si>
    <t>Angle profile board support</t>
  </si>
  <si>
    <t>Profilé angle maintien planche</t>
  </si>
  <si>
    <t>Car jack</t>
  </si>
  <si>
    <t>Cric manuel de voiture</t>
  </si>
  <si>
    <t>Casse automobile Brignoud</t>
  </si>
  <si>
    <t>Screws and bolts</t>
  </si>
  <si>
    <t>Visserie</t>
  </si>
  <si>
    <t>M8</t>
  </si>
  <si>
    <t>Bricorama</t>
  </si>
  <si>
    <t>Évacuation de gaz (méthane et éthylène)</t>
  </si>
  <si>
    <t>plaques contreplaqué</t>
  </si>
  <si>
    <t>bois</t>
  </si>
  <si>
    <t>3mm</t>
  </si>
  <si>
    <t>filtre à charbon actif</t>
  </si>
  <si>
    <t>gaine flexible en alu</t>
  </si>
  <si>
    <t>alu</t>
  </si>
  <si>
    <t>Electronics</t>
  </si>
  <si>
    <t>Electronique</t>
  </si>
  <si>
    <t>Junction box</t>
  </si>
  <si>
    <t>Boite de dérivation</t>
  </si>
  <si>
    <t>PID controller</t>
  </si>
  <si>
    <t>Régulateur PID</t>
  </si>
  <si>
    <t>REX-C100</t>
  </si>
  <si>
    <t>https://www.manomano.fr/catalogue/p/rex-c100-ssr-an-ssr-40da-m6-pouces-taille-1-metre-sortie-de-relais-de-thermostat-en-trois-pieces-27777809?model_id=27758698</t>
  </si>
  <si>
    <t>https://www.wish.com/product/5ebe0277dcaae00b8aa24d43?from_ad=goog_shopping&amp;_display_country_code=FR&amp;_force_currency_code=EUR&amp;pid=googleadwords_int&amp;c=%7BcampaignId%7D&amp;ad_cid=5ebe0277dcaae00b8aa24d43&amp;ad_cc=FR&amp;ad_lang=EN&amp;ad_curr=EUR&amp;ad_price=13.00&amp;hide_login_modal=true&amp;share=web</t>
  </si>
  <si>
    <t>Static relay</t>
  </si>
  <si>
    <t>Relais statique</t>
  </si>
  <si>
    <t>SSR 40 A</t>
  </si>
  <si>
    <t>Thermocouple</t>
  </si>
  <si>
    <t>K - 0-1300°C</t>
  </si>
  <si>
    <t>Câble électrique</t>
  </si>
  <si>
    <t>XXX m</t>
  </si>
  <si>
    <t>Câble alimentation</t>
  </si>
  <si>
    <t>Lumière intérieure four</t>
  </si>
  <si>
    <t>Chauffe plaques</t>
  </si>
  <si>
    <t>Chauffe-futs</t>
  </si>
  <si>
    <t>40mm/ 50W/ 220V</t>
  </si>
  <si>
    <t>https://fr.rs-online.com/web/p/elements-chauffants/8607139</t>
  </si>
  <si>
    <t>Terminal céramique</t>
  </si>
  <si>
    <t xml:space="preserve">4 poles </t>
  </si>
  <si>
    <t>https://www.distrelec.fr/fr/terminal-strip-mm-poles-blanc-camdenboss-chtb4-4n/p/14831640?ext_cid=shgooaqfrfr-Shopping&amp;gclid=CjwKCAjw2bmLBhBREiwAZ6ugo-baZhOBbvR3qXD6VNN_ChpONi1F1dY6hT8hzg9M72atP1eB9YxxdxoCCvIQAvD_BwE</t>
  </si>
  <si>
    <t>laine de verre</t>
  </si>
  <si>
    <t>(en m2)</t>
  </si>
  <si>
    <t>https://www.castorama.fr/rouleau-laine-de-verre-kraft-supralaine-1-2-x-5-4-m-ep-200-mm-vendu-au-rouleau/3596265164894_CAFR.prd?storeId=1469&amp;gclid=CjwKCAjw2bmLBhBREiwAZ6ugo8rae1gK6e5475EKZ2xLWp_6gFkPoj2TV7lo4D4fsEA6OhBUYzUhaBoCwOEQAvD_BwE&amp;gclsrc=aw.ds</t>
  </si>
  <si>
    <t>Machining</t>
  </si>
  <si>
    <t>Usinage</t>
  </si>
  <si>
    <t>Tools (end pieces screwdriver)</t>
  </si>
  <si>
    <t>Outils (embouts de tournevis)</t>
  </si>
  <si>
    <t>Drills</t>
  </si>
  <si>
    <t>Forets</t>
  </si>
  <si>
    <t>Discs angle grinder</t>
  </si>
  <si>
    <t>Disques disqueuse</t>
  </si>
  <si>
    <t>Entrepot du Bricolage</t>
  </si>
  <si>
    <t>Welding</t>
  </si>
  <si>
    <t>Soudage</t>
  </si>
  <si>
    <t>Christian Perissier</t>
  </si>
  <si>
    <t>Chuck key</t>
  </si>
  <si>
    <t>Cle mandrin</t>
  </si>
  <si>
    <t>Tools box</t>
  </si>
  <si>
    <t>Boite à outils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</si>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</sst>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€-40C]_-;\-* #,##0.00\ [$€-40C]_-;_-* &quot;-&quot;??\ [$€-40C]_-;_-@"/>
  </numFmts>
  <fonts count="18">
    <font>
      <sz val="11.0"/>
      <color theme="1"/>
      <name val="Arial"/>
    </font>
    <font>
      <b/>
      <sz val="12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i/>
      <strike/>
      <sz val="11.0"/>
      <color theme="1"/>
      <name val="Calibri"/>
    </font>
    <font>
      <i/>
      <strike/>
      <u/>
      <sz val="11.0"/>
      <color theme="10"/>
      <name val="Calibri"/>
    </font>
    <font>
      <sz val="11.0"/>
      <color theme="1"/>
    </font>
    <font>
      <i/>
      <sz val="11.0"/>
      <color rgb="FFD99594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i/>
      <u/>
      <sz val="8.0"/>
      <color rgb="FFD99594"/>
      <name val="Calibri"/>
    </font>
    <font>
      <i/>
      <u/>
      <sz val="8.0"/>
      <color theme="10"/>
      <name val="Calibri"/>
    </font>
    <font>
      <strike/>
      <sz val="11.0"/>
      <color theme="1"/>
      <name val="Calibri"/>
    </font>
    <font>
      <strike/>
      <u/>
      <sz val="10.0"/>
      <color theme="10"/>
      <name val="Calibri"/>
    </font>
    <font>
      <u/>
      <sz val="10.0"/>
      <color theme="10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3" fontId="4" numFmtId="0" xfId="0" applyBorder="1" applyFill="1" applyFont="1"/>
    <xf borderId="0" fillId="0" fontId="3" numFmtId="0" xfId="0" applyFont="1"/>
    <xf borderId="0" fillId="0" fontId="3" numFmtId="164" xfId="0" applyAlignment="1" applyFont="1" applyNumberFormat="1">
      <alignment horizontal="right" vertical="center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0" fillId="0" fontId="7" numFmtId="0" xfId="0" applyFont="1"/>
    <xf borderId="0" fillId="0" fontId="6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horizontal="center" vertical="center"/>
    </xf>
    <xf borderId="4" fillId="4" fontId="3" numFmtId="0" xfId="0" applyBorder="1" applyFill="1" applyFont="1"/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4" fillId="3" fontId="4" numFmtId="164" xfId="0" applyBorder="1" applyFont="1" applyNumberFormat="1"/>
    <xf borderId="0" fillId="0" fontId="9" numFmtId="0" xfId="0" applyFont="1"/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wrapText="1"/>
    </xf>
    <xf borderId="0" fillId="0" fontId="12" numFmtId="0" xfId="0" applyFont="1"/>
    <xf borderId="0" fillId="0" fontId="9" numFmtId="164" xfId="0" applyAlignment="1" applyFont="1" applyNumberFormat="1">
      <alignment horizontal="right" vertical="center"/>
    </xf>
    <xf borderId="0" fillId="0" fontId="13" numFmtId="0" xfId="0" applyFont="1"/>
    <xf borderId="0" fillId="0" fontId="3" numFmtId="164" xfId="0" applyFont="1" applyNumberForma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readingOrder="0"/>
    </xf>
    <xf borderId="0" fillId="0" fontId="9" numFmtId="164" xfId="0" applyAlignment="1" applyFont="1" applyNumberFormat="1">
      <alignment horizontal="right" readingOrder="0" vertical="center"/>
    </xf>
    <xf borderId="0" fillId="0" fontId="3" numFmtId="0" xfId="0" applyAlignment="1" applyFont="1">
      <alignment horizontal="left" vertical="center"/>
    </xf>
    <xf borderId="4" fillId="5" fontId="17" numFmtId="0" xfId="0" applyBorder="1" applyFill="1" applyFont="1"/>
    <xf borderId="4" fillId="5" fontId="17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epem.com/four/viva/ref/vvh32c3350-20" TargetMode="External"/><Relationship Id="rId2" Type="http://schemas.openxmlformats.org/officeDocument/2006/relationships/hyperlink" Target="https://www.entrepot-du-bricolage.fr/p/pr-corniere-egale-acier-profile-a-froid-15-5-x-15-5-mm-zingue-1-m-alfer-1089646" TargetMode="External"/><Relationship Id="rId3" Type="http://schemas.openxmlformats.org/officeDocument/2006/relationships/hyperlink" Target="https://www.manomano.fr/catalogue/p/rex-c100-ssr-an-ssr-40da-m6-pouces-taille-1-metre-sortie-de-relais-de-thermostat-en-trois-pieces-27777809?model_id=27758698" TargetMode="External"/><Relationship Id="rId4" Type="http://schemas.openxmlformats.org/officeDocument/2006/relationships/hyperlink" Target="https://fr.rs-online.com/web/p/elements-chauffants/8607139" TargetMode="External"/><Relationship Id="rId5" Type="http://schemas.openxmlformats.org/officeDocument/2006/relationships/hyperlink" Target="https://www.distrelec.fr/fr/terminal-strip-mm-poles-blanc-camdenboss-chtb4-4n/p/14831640?ext_cid=shgooaqfrfr-Shopping&amp;gclid=CjwKCAjw2bmLBhBREiwAZ6ugo-baZhOBbvR3qXD6VNN_ChpONi1F1dY6hT8hzg9M72atP1eB9YxxdxoCCvIQAvD_BwE" TargetMode="External"/><Relationship Id="rId6" Type="http://schemas.openxmlformats.org/officeDocument/2006/relationships/hyperlink" Target="https://www.castorama.fr/rouleau-laine-de-verre-kraft-supralaine-1-2-x-5-4-m-ep-200-mm-vendu-au-rouleau/3596265164894_CAFR.prd?storeId=1469&amp;gclid=CjwKCAjw2bmLBhBREiwAZ6ugo8rae1gK6e5475EKZ2xLWp_6gFkPoj2TV7lo4D4fsEA6OhBUYzUhaBoCwOEQAvD_BwE&amp;gclsrc=aw.ds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4.63"/>
    <col customWidth="1" min="3" max="3" width="27.75"/>
    <col customWidth="1" min="4" max="4" width="4.88"/>
    <col customWidth="1" min="5" max="5" width="30.5"/>
    <col customWidth="1" min="6" max="6" width="9.63"/>
    <col customWidth="1" min="7" max="7" width="15.5"/>
    <col customWidth="1" min="8" max="8" width="8.63"/>
    <col customWidth="1" min="9" max="9" width="71.13"/>
    <col customWidth="1" min="10" max="10" width="8.88"/>
    <col customWidth="1" min="11" max="11" width="41.38"/>
    <col customWidth="1" min="12" max="26" width="9.38"/>
  </cols>
  <sheetData>
    <row r="1" ht="48.0" customHeight="1">
      <c r="A1" s="1" t="s">
        <v>0</v>
      </c>
      <c r="B1" s="2"/>
      <c r="C1" s="2"/>
      <c r="D1" s="3"/>
      <c r="E1" s="4"/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6"/>
      <c r="C2" s="6"/>
      <c r="D2" s="6" t="s">
        <v>8</v>
      </c>
      <c r="E2" s="6"/>
      <c r="F2" s="6"/>
      <c r="G2" s="6"/>
      <c r="H2" s="6"/>
      <c r="I2" s="6"/>
      <c r="J2" s="6"/>
      <c r="K2" s="6"/>
    </row>
    <row r="3">
      <c r="A3" s="7"/>
      <c r="B3" s="7" t="s">
        <v>9</v>
      </c>
      <c r="C3" s="7"/>
      <c r="D3" s="7" t="s">
        <v>10</v>
      </c>
      <c r="E3" s="7"/>
      <c r="F3" s="7"/>
      <c r="G3" s="7"/>
      <c r="H3" s="7">
        <v>1.0</v>
      </c>
      <c r="I3" s="7" t="s">
        <v>11</v>
      </c>
      <c r="J3" s="8">
        <v>0.0</v>
      </c>
      <c r="K3" s="9" t="s">
        <v>12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/>
      <c r="B4" s="10"/>
      <c r="C4" s="10" t="s">
        <v>13</v>
      </c>
      <c r="D4" s="10"/>
      <c r="E4" s="10" t="s">
        <v>14</v>
      </c>
      <c r="F4" s="10" t="s">
        <v>15</v>
      </c>
      <c r="G4" s="10"/>
      <c r="H4" s="10">
        <v>7.0</v>
      </c>
      <c r="I4" s="11" t="s">
        <v>16</v>
      </c>
      <c r="J4" s="12">
        <v>16.1</v>
      </c>
      <c r="K4" s="13" t="s">
        <v>17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 t="s">
        <v>18</v>
      </c>
      <c r="D5" s="10"/>
      <c r="E5" s="10" t="s">
        <v>19</v>
      </c>
      <c r="F5" s="10" t="s">
        <v>20</v>
      </c>
      <c r="G5" s="10"/>
      <c r="H5" s="10">
        <v>5.0</v>
      </c>
      <c r="I5" s="11" t="s">
        <v>21</v>
      </c>
      <c r="J5" s="12">
        <f>40.2-10</f>
        <v>30.2</v>
      </c>
      <c r="K5" s="14" t="s">
        <v>22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/>
      <c r="B6" s="7"/>
      <c r="C6" s="7" t="s">
        <v>23</v>
      </c>
      <c r="D6" s="7"/>
      <c r="E6" s="7" t="s">
        <v>24</v>
      </c>
      <c r="F6" s="7" t="s">
        <v>15</v>
      </c>
      <c r="G6" s="7"/>
      <c r="H6" s="7">
        <v>1.0</v>
      </c>
      <c r="I6" s="15" t="s">
        <v>21</v>
      </c>
      <c r="J6" s="16">
        <v>1.5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 t="s">
        <v>25</v>
      </c>
      <c r="D7" s="7"/>
      <c r="E7" s="7" t="s">
        <v>26</v>
      </c>
      <c r="F7" s="7" t="s">
        <v>15</v>
      </c>
      <c r="G7" s="7"/>
      <c r="H7" s="7">
        <v>1.0</v>
      </c>
      <c r="I7" s="15" t="s">
        <v>21</v>
      </c>
      <c r="J7" s="17">
        <f>3+2</f>
        <v>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 t="s">
        <v>27</v>
      </c>
      <c r="D8" s="7"/>
      <c r="E8" s="7" t="s">
        <v>28</v>
      </c>
      <c r="F8" s="7" t="s">
        <v>15</v>
      </c>
      <c r="G8" s="7"/>
      <c r="H8" s="18"/>
      <c r="I8" s="15" t="s">
        <v>21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 t="s">
        <v>29</v>
      </c>
      <c r="D9" s="7"/>
      <c r="E9" s="7" t="s">
        <v>30</v>
      </c>
      <c r="F9" s="7" t="s">
        <v>15</v>
      </c>
      <c r="G9" s="7"/>
      <c r="H9" s="18"/>
      <c r="I9" s="15" t="s">
        <v>21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 t="s">
        <v>31</v>
      </c>
      <c r="C10" s="7"/>
      <c r="D10" s="7" t="s">
        <v>31</v>
      </c>
      <c r="E10" s="7"/>
      <c r="F10" s="7"/>
      <c r="G10" s="7"/>
      <c r="H10" s="7"/>
      <c r="I10" s="15"/>
      <c r="J10" s="1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 t="s">
        <v>32</v>
      </c>
      <c r="D11" s="7"/>
      <c r="E11" s="7" t="s">
        <v>33</v>
      </c>
      <c r="F11" s="7" t="s">
        <v>34</v>
      </c>
      <c r="G11" s="7"/>
      <c r="H11" s="7">
        <v>1.0</v>
      </c>
      <c r="I11" s="15" t="s">
        <v>35</v>
      </c>
      <c r="J11" s="16">
        <v>0.0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 t="s">
        <v>36</v>
      </c>
      <c r="D12" s="7"/>
      <c r="E12" s="7" t="s">
        <v>37</v>
      </c>
      <c r="F12" s="7" t="s">
        <v>34</v>
      </c>
      <c r="G12" s="7"/>
      <c r="H12" s="7">
        <v>1.0</v>
      </c>
      <c r="I12" s="15" t="s">
        <v>38</v>
      </c>
      <c r="J12" s="16">
        <v>0.0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 t="s">
        <v>39</v>
      </c>
      <c r="D13" s="7"/>
      <c r="E13" s="7" t="s">
        <v>40</v>
      </c>
      <c r="F13" s="7" t="s">
        <v>15</v>
      </c>
      <c r="G13" s="7"/>
      <c r="H13" s="7">
        <v>1.0</v>
      </c>
      <c r="I13" s="15" t="s">
        <v>16</v>
      </c>
      <c r="J13" s="16">
        <v>2.3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 t="s">
        <v>41</v>
      </c>
      <c r="D14" s="7"/>
      <c r="E14" s="7" t="s">
        <v>42</v>
      </c>
      <c r="F14" s="7" t="s">
        <v>15</v>
      </c>
      <c r="G14" s="7"/>
      <c r="H14" s="7">
        <v>1.0</v>
      </c>
      <c r="I14" s="15" t="s">
        <v>43</v>
      </c>
      <c r="J14" s="16">
        <v>10.0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 t="s">
        <v>44</v>
      </c>
      <c r="D15" s="7"/>
      <c r="E15" s="7" t="s">
        <v>45</v>
      </c>
      <c r="F15" s="7" t="s">
        <v>15</v>
      </c>
      <c r="G15" s="7" t="s">
        <v>46</v>
      </c>
      <c r="H15" s="7">
        <v>1.0</v>
      </c>
      <c r="I15" s="15" t="s">
        <v>47</v>
      </c>
      <c r="J15" s="16">
        <f>2.2+4.3+1.27</f>
        <v>7.77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19" t="s">
        <v>48</v>
      </c>
      <c r="E17" s="7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19" t="s">
        <v>49</v>
      </c>
      <c r="F18" s="19" t="s">
        <v>50</v>
      </c>
      <c r="G18" s="19" t="s">
        <v>51</v>
      </c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19" t="s">
        <v>52</v>
      </c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20" t="s">
        <v>53</v>
      </c>
      <c r="F20" s="20" t="s">
        <v>54</v>
      </c>
      <c r="G20" s="7"/>
      <c r="H20" s="7"/>
      <c r="I20" s="7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" t="s">
        <v>55</v>
      </c>
      <c r="B21" s="6"/>
      <c r="C21" s="6"/>
      <c r="D21" s="6" t="s">
        <v>56</v>
      </c>
      <c r="E21" s="6"/>
      <c r="F21" s="6"/>
      <c r="G21" s="6"/>
      <c r="H21" s="6"/>
      <c r="I21" s="6"/>
      <c r="J21" s="21"/>
      <c r="K21" s="6"/>
    </row>
    <row r="22" ht="15.0" customHeight="1">
      <c r="A22" s="7"/>
      <c r="B22" s="7" t="s">
        <v>57</v>
      </c>
      <c r="C22" s="22"/>
      <c r="D22" s="7" t="s">
        <v>58</v>
      </c>
      <c r="E22" s="7"/>
      <c r="F22" s="22"/>
      <c r="G22" s="7"/>
      <c r="H22" s="7">
        <v>1.0</v>
      </c>
      <c r="I22" s="15" t="s">
        <v>21</v>
      </c>
      <c r="J22" s="16">
        <v>1.75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 t="s">
        <v>59</v>
      </c>
      <c r="D23" s="7"/>
      <c r="E23" s="7" t="s">
        <v>60</v>
      </c>
      <c r="F23" s="22"/>
      <c r="G23" s="7" t="s">
        <v>61</v>
      </c>
      <c r="H23" s="22"/>
      <c r="I23" s="23" t="s">
        <v>62</v>
      </c>
      <c r="J23" s="17">
        <v>20.99</v>
      </c>
      <c r="K23" s="24" t="s">
        <v>63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 t="s">
        <v>64</v>
      </c>
      <c r="D24" s="7"/>
      <c r="E24" s="7" t="s">
        <v>65</v>
      </c>
      <c r="F24" s="22"/>
      <c r="G24" s="7" t="s">
        <v>66</v>
      </c>
      <c r="H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 t="s">
        <v>67</v>
      </c>
      <c r="D25" s="7"/>
      <c r="E25" s="7" t="s">
        <v>67</v>
      </c>
      <c r="F25" s="22"/>
      <c r="G25" s="7" t="s">
        <v>68</v>
      </c>
      <c r="H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22"/>
      <c r="C26" s="22"/>
      <c r="D26" s="22"/>
      <c r="E26" s="7" t="s">
        <v>69</v>
      </c>
      <c r="F26" s="22"/>
      <c r="G26" s="22"/>
      <c r="H26" s="18" t="s">
        <v>70</v>
      </c>
      <c r="I26" s="25"/>
      <c r="J26" s="26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22"/>
      <c r="C27" s="22"/>
      <c r="D27" s="22"/>
      <c r="E27" s="7" t="s">
        <v>71</v>
      </c>
      <c r="F27" s="22"/>
      <c r="G27" s="22"/>
      <c r="H27" s="18" t="s">
        <v>70</v>
      </c>
      <c r="I27" s="25"/>
      <c r="J27" s="26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 t="s">
        <v>72</v>
      </c>
      <c r="F28" s="7"/>
      <c r="G28" s="7"/>
      <c r="H28" s="7"/>
      <c r="I28" s="27"/>
      <c r="J28" s="2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22"/>
      <c r="C29" s="22"/>
      <c r="D29" s="22"/>
      <c r="E29" s="7"/>
      <c r="F29" s="22"/>
      <c r="G29" s="22"/>
      <c r="H29" s="22"/>
      <c r="I29" s="25"/>
      <c r="J29" s="26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29"/>
      <c r="C30" s="29"/>
      <c r="D30" s="19"/>
      <c r="E30" s="7"/>
      <c r="F30" s="29"/>
      <c r="G30" s="29"/>
      <c r="H30" s="29"/>
      <c r="I30" s="30"/>
      <c r="J30" s="26"/>
      <c r="K30" s="2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29"/>
      <c r="C31" s="29"/>
      <c r="D31" s="19" t="s">
        <v>73</v>
      </c>
      <c r="E31" s="7"/>
      <c r="F31" s="29"/>
      <c r="G31" s="29"/>
      <c r="H31" s="29"/>
      <c r="I31" s="30"/>
      <c r="J31" s="26"/>
      <c r="K31" s="2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19"/>
      <c r="E32" s="19" t="s">
        <v>74</v>
      </c>
      <c r="F32" s="7"/>
      <c r="G32" s="19" t="s">
        <v>75</v>
      </c>
      <c r="H32" s="7"/>
      <c r="I32" s="31" t="s">
        <v>76</v>
      </c>
      <c r="J32" s="32">
        <f>13.63*H32</f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19"/>
      <c r="E33" s="19" t="s">
        <v>77</v>
      </c>
      <c r="F33" s="7"/>
      <c r="G33" s="19" t="s">
        <v>78</v>
      </c>
      <c r="H33" s="7"/>
      <c r="I33" s="31" t="s">
        <v>79</v>
      </c>
      <c r="J33" s="32">
        <f>1.48*H33</f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19"/>
      <c r="E34" s="19" t="s">
        <v>80</v>
      </c>
      <c r="F34" s="7"/>
      <c r="G34" s="19"/>
      <c r="H34" s="19" t="s">
        <v>81</v>
      </c>
      <c r="I34" s="31" t="s">
        <v>82</v>
      </c>
      <c r="J34" s="32" t="str">
        <f>4.45*H34</f>
        <v>#VALUE!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6" t="s">
        <v>83</v>
      </c>
      <c r="B35" s="6"/>
      <c r="C35" s="6"/>
      <c r="D35" s="6" t="s">
        <v>84</v>
      </c>
      <c r="E35" s="6"/>
      <c r="F35" s="6"/>
      <c r="G35" s="6"/>
      <c r="H35" s="6"/>
      <c r="I35" s="6"/>
      <c r="J35" s="21"/>
      <c r="K35" s="6"/>
    </row>
    <row r="36" ht="15.75" customHeight="1">
      <c r="A36" s="7"/>
      <c r="B36" s="7" t="s">
        <v>85</v>
      </c>
      <c r="C36" s="7"/>
      <c r="D36" s="7" t="s">
        <v>86</v>
      </c>
      <c r="E36" s="7"/>
      <c r="F36" s="7"/>
      <c r="G36" s="7"/>
      <c r="H36" s="7">
        <v>1.0</v>
      </c>
      <c r="I36" s="33" t="s">
        <v>47</v>
      </c>
      <c r="J36" s="8">
        <v>27.05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 t="s">
        <v>87</v>
      </c>
      <c r="C37" s="7"/>
      <c r="D37" s="7" t="s">
        <v>88</v>
      </c>
      <c r="E37" s="7"/>
      <c r="F37" s="7"/>
      <c r="G37" s="7"/>
      <c r="H37" s="7">
        <v>4.0</v>
      </c>
      <c r="I37" s="33" t="s">
        <v>47</v>
      </c>
      <c r="J37" s="8">
        <f>2.35+3.7+3.75</f>
        <v>9.8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 t="s">
        <v>89</v>
      </c>
      <c r="C38" s="7"/>
      <c r="D38" s="7" t="s">
        <v>90</v>
      </c>
      <c r="E38" s="7"/>
      <c r="F38" s="7"/>
      <c r="G38" s="7"/>
      <c r="H38" s="7">
        <v>2.0</v>
      </c>
      <c r="I38" s="33" t="s">
        <v>91</v>
      </c>
      <c r="J38" s="8">
        <v>5.0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 t="s">
        <v>92</v>
      </c>
      <c r="C39" s="7"/>
      <c r="D39" s="7" t="s">
        <v>93</v>
      </c>
      <c r="E39" s="7"/>
      <c r="F39" s="7"/>
      <c r="G39" s="7"/>
      <c r="H39" s="7"/>
      <c r="I39" s="33" t="s">
        <v>94</v>
      </c>
      <c r="J39" s="8">
        <v>10.0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33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33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 t="s">
        <v>95</v>
      </c>
      <c r="C42" s="7"/>
      <c r="D42" s="7" t="s">
        <v>96</v>
      </c>
      <c r="E42" s="7"/>
      <c r="F42" s="7"/>
      <c r="G42" s="7"/>
      <c r="H42" s="7">
        <v>1.0</v>
      </c>
      <c r="I42" s="33" t="s">
        <v>47</v>
      </c>
      <c r="J42" s="8">
        <v>3.6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 t="s">
        <v>97</v>
      </c>
      <c r="C43" s="7"/>
      <c r="D43" s="7" t="s">
        <v>98</v>
      </c>
      <c r="E43" s="7"/>
      <c r="F43" s="7"/>
      <c r="G43" s="7"/>
      <c r="H43" s="7">
        <v>1.0</v>
      </c>
      <c r="I43" s="33" t="s">
        <v>47</v>
      </c>
      <c r="J43" s="8">
        <v>16.5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33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B45" s="34" t="s">
        <v>99</v>
      </c>
      <c r="C45" s="34"/>
      <c r="D45" s="34"/>
      <c r="E45" s="34"/>
      <c r="F45" s="34"/>
      <c r="G45" s="34"/>
      <c r="H45" s="34"/>
      <c r="I45" s="34"/>
      <c r="J45" s="35" t="str">
        <f>SUM(J3:J44)</f>
        <v>#VALUE!</v>
      </c>
      <c r="K45" s="3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D1"/>
    <mergeCell ref="J7:J9"/>
    <mergeCell ref="I23:I25"/>
    <mergeCell ref="J23:J25"/>
    <mergeCell ref="K23:K25"/>
  </mergeCells>
  <hyperlinks>
    <hyperlink r:id="rId1" ref="K3"/>
    <hyperlink r:id="rId2" ref="K4"/>
    <hyperlink r:id="rId3" ref="I23"/>
    <hyperlink r:id="rId4" ref="I32"/>
    <hyperlink r:id="rId5" ref="I33"/>
    <hyperlink r:id="rId6" ref="I34"/>
  </hyperlinks>
  <printOptions/>
  <pageMargins bottom="0.75" footer="0.0" header="0.0" left="0.7" right="0.7" top="0.75"/>
  <pageSetup paperSize="9" orientation="portrait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</cp:coreProperties>
</file>