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5635\OneDrive\hku\msba7003\assginment1\"/>
    </mc:Choice>
  </mc:AlternateContent>
  <xr:revisionPtr revIDLastSave="0" documentId="13_ncr:1_{442426DC-8DA4-4B3A-A340-681040BADC4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W6" i="1" s="1"/>
  <c r="Q2" i="1"/>
  <c r="S6" i="1" s="1"/>
  <c r="L2" i="1"/>
  <c r="M6" i="1" s="1"/>
  <c r="G2" i="1"/>
  <c r="I6" i="1" s="1"/>
  <c r="B1" i="1"/>
  <c r="B2" i="1" s="1"/>
  <c r="B2" i="2"/>
  <c r="D6" i="2" s="1"/>
  <c r="V6" i="1" l="1"/>
  <c r="X6" i="1"/>
  <c r="Q6" i="1"/>
  <c r="R6" i="1"/>
  <c r="L6" i="1"/>
  <c r="N6" i="1"/>
  <c r="G6" i="1"/>
  <c r="H6" i="1"/>
  <c r="B6" i="2"/>
  <c r="C6" i="2"/>
  <c r="D6" i="1"/>
  <c r="B7" i="2" l="1"/>
  <c r="C7" i="2"/>
  <c r="D7" i="2"/>
  <c r="B6" i="1"/>
  <c r="C6" i="1"/>
  <c r="C7" i="1" s="1"/>
  <c r="H8" i="1" s="1"/>
  <c r="B7" i="1" l="1"/>
  <c r="G8" i="1" s="1"/>
  <c r="G7" i="1" s="1"/>
  <c r="D7" i="1"/>
  <c r="I8" i="1" s="1"/>
  <c r="I7" i="1" s="1"/>
  <c r="N8" i="1" s="1"/>
  <c r="L8" i="1" l="1"/>
  <c r="H7" i="1"/>
  <c r="M8" i="1" s="1"/>
  <c r="L7" i="1" l="1"/>
  <c r="Q8" i="1" s="1"/>
  <c r="M7" i="1"/>
  <c r="R8" i="1" s="1"/>
  <c r="N7" i="1"/>
  <c r="S8" i="1" s="1"/>
  <c r="R7" i="1" l="1"/>
  <c r="W8" i="1" s="1"/>
  <c r="S7" i="1"/>
  <c r="X8" i="1" s="1"/>
  <c r="Q7" i="1"/>
  <c r="V8" i="1" s="1"/>
  <c r="V7" i="1" l="1"/>
  <c r="X7" i="1"/>
  <c r="W7" i="1"/>
</calcChain>
</file>

<file path=xl/sharedStrings.xml><?xml version="1.0" encoding="utf-8"?>
<sst xmlns="http://schemas.openxmlformats.org/spreadsheetml/2006/main" count="60" uniqueCount="15">
  <si>
    <t>mean</t>
    <phoneticPr fontId="1" type="noConversion"/>
  </si>
  <si>
    <t xml:space="preserve">M </t>
    <phoneticPr fontId="1" type="noConversion"/>
  </si>
  <si>
    <t>M-1</t>
    <phoneticPr fontId="1" type="noConversion"/>
  </si>
  <si>
    <t>M</t>
    <phoneticPr fontId="1" type="noConversion"/>
  </si>
  <si>
    <t>M+1</t>
    <phoneticPr fontId="1" type="noConversion"/>
  </si>
  <si>
    <t>hypothesis</t>
    <phoneticPr fontId="1" type="noConversion"/>
  </si>
  <si>
    <t>M value</t>
    <phoneticPr fontId="1" type="noConversion"/>
  </si>
  <si>
    <t>prior</t>
    <phoneticPr fontId="1" type="noConversion"/>
  </si>
  <si>
    <t>propability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</si>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</sst>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topLeftCell="E1" workbookViewId="0">
      <selection activeCell="S23" sqref="S23"/>
    </sheetView>
  </sheetViews>
  <sheetFormatPr defaultRowHeight="14" x14ac:dyDescent="0.3"/>
  <cols>
    <col min="2" max="2" width="9.08203125" bestFit="1" customWidth="1"/>
  </cols>
  <sheetData>
    <row r="1" spans="1:24" x14ac:dyDescent="0.3">
      <c r="A1" t="s">
        <v>14</v>
      </c>
      <c r="B1">
        <f>AVERAGE(B3,G3,L3,Q3,V3)</f>
        <v>0.20354</v>
      </c>
      <c r="F1" t="s">
        <v>14</v>
      </c>
      <c r="G1">
        <v>0.20354</v>
      </c>
      <c r="K1" t="s">
        <v>14</v>
      </c>
      <c r="L1">
        <v>0.20354</v>
      </c>
      <c r="P1" t="s">
        <v>14</v>
      </c>
      <c r="Q1">
        <v>0.20354</v>
      </c>
      <c r="U1" t="s">
        <v>0</v>
      </c>
      <c r="V1">
        <v>0.20354</v>
      </c>
    </row>
    <row r="2" spans="1:24" x14ac:dyDescent="0.3">
      <c r="A2" t="s">
        <v>1</v>
      </c>
      <c r="B2">
        <f>ROUND(1/B1,0)</f>
        <v>5</v>
      </c>
      <c r="F2" t="s">
        <v>1</v>
      </c>
      <c r="G2">
        <f>ROUND(1/G1,0)</f>
        <v>5</v>
      </c>
      <c r="K2" t="s">
        <v>1</v>
      </c>
      <c r="L2">
        <f>ROUND(1/L1,0)</f>
        <v>5</v>
      </c>
      <c r="P2" t="s">
        <v>1</v>
      </c>
      <c r="Q2">
        <f>ROUND(1/Q1,0)</f>
        <v>5</v>
      </c>
      <c r="U2" t="s">
        <v>1</v>
      </c>
      <c r="V2">
        <f>ROUND(1/V1,0)</f>
        <v>5</v>
      </c>
    </row>
    <row r="3" spans="1:24" x14ac:dyDescent="0.3">
      <c r="A3" t="s">
        <v>9</v>
      </c>
      <c r="B3">
        <v>0.42559999999999998</v>
      </c>
      <c r="F3" t="s">
        <v>10</v>
      </c>
      <c r="G3">
        <v>0.2253</v>
      </c>
      <c r="K3" t="s">
        <v>11</v>
      </c>
      <c r="L3">
        <v>2.53E-2</v>
      </c>
      <c r="P3" t="s">
        <v>12</v>
      </c>
      <c r="Q3">
        <v>0.21260000000000001</v>
      </c>
      <c r="U3" t="s">
        <v>13</v>
      </c>
      <c r="V3">
        <v>0.12889999999999999</v>
      </c>
    </row>
    <row r="5" spans="1:24" x14ac:dyDescent="0.3">
      <c r="A5" t="s">
        <v>5</v>
      </c>
      <c r="B5" t="s">
        <v>2</v>
      </c>
      <c r="C5" t="s">
        <v>3</v>
      </c>
      <c r="D5" t="s">
        <v>4</v>
      </c>
      <c r="F5" t="s">
        <v>5</v>
      </c>
      <c r="G5" t="s">
        <v>2</v>
      </c>
      <c r="H5" t="s">
        <v>3</v>
      </c>
      <c r="I5" t="s">
        <v>4</v>
      </c>
      <c r="K5" t="s">
        <v>5</v>
      </c>
      <c r="L5" t="s">
        <v>2</v>
      </c>
      <c r="M5" t="s">
        <v>3</v>
      </c>
      <c r="N5" t="s">
        <v>4</v>
      </c>
      <c r="P5" t="s">
        <v>5</v>
      </c>
      <c r="Q5" t="s">
        <v>2</v>
      </c>
      <c r="R5" t="s">
        <v>3</v>
      </c>
      <c r="S5" t="s">
        <v>4</v>
      </c>
      <c r="U5" t="s">
        <v>5</v>
      </c>
      <c r="V5" t="s">
        <v>2</v>
      </c>
      <c r="W5" t="s">
        <v>3</v>
      </c>
      <c r="X5" t="s">
        <v>4</v>
      </c>
    </row>
    <row r="6" spans="1:24" x14ac:dyDescent="0.3">
      <c r="A6" t="s">
        <v>6</v>
      </c>
      <c r="B6">
        <f>B2-1</f>
        <v>4</v>
      </c>
      <c r="C6">
        <f>B2</f>
        <v>5</v>
      </c>
      <c r="D6">
        <f>B2+1</f>
        <v>6</v>
      </c>
      <c r="F6" t="s">
        <v>6</v>
      </c>
      <c r="G6">
        <f>G2-1</f>
        <v>4</v>
      </c>
      <c r="H6">
        <f>G2</f>
        <v>5</v>
      </c>
      <c r="I6">
        <f>G2+1</f>
        <v>6</v>
      </c>
      <c r="K6" t="s">
        <v>6</v>
      </c>
      <c r="L6">
        <f>L2-1</f>
        <v>4</v>
      </c>
      <c r="M6">
        <f>L2</f>
        <v>5</v>
      </c>
      <c r="N6">
        <f>L2+1</f>
        <v>6</v>
      </c>
      <c r="P6" t="s">
        <v>6</v>
      </c>
      <c r="Q6">
        <f>Q2-1</f>
        <v>4</v>
      </c>
      <c r="R6">
        <f>Q2</f>
        <v>5</v>
      </c>
      <c r="S6">
        <f>Q2+1</f>
        <v>6</v>
      </c>
      <c r="U6" t="s">
        <v>6</v>
      </c>
      <c r="V6">
        <f>V2-1</f>
        <v>4</v>
      </c>
      <c r="W6">
        <f>V2</f>
        <v>5</v>
      </c>
      <c r="X6">
        <f>V2+1</f>
        <v>6</v>
      </c>
    </row>
    <row r="7" spans="1:24" x14ac:dyDescent="0.3">
      <c r="A7" t="s">
        <v>8</v>
      </c>
      <c r="B7">
        <f>(B$6*EXP(-B$6*B$3))*B$8/(B$6*EXP(-B$6*B$3)*B$8+C$6*EXP(-C$6*B$3)*C$8+D$6*EXP(-D6*B$3)*D$8)</f>
        <v>0.40698789032365634</v>
      </c>
      <c r="C7">
        <f>(C$6*EXP(-C$6*B$3))*C$8/(B$6*EXP(-B$6*B$3)*B$8+C$6*EXP(-C$6*B$3)*C$8+D$6*EXP(-D$6*B$3)*D$8)</f>
        <v>0.33239598457519293</v>
      </c>
      <c r="D7">
        <f>(D$6*EXP(-D$6*B$3))*D$8/(B$6*EXP(-B$6*B$3)*B$8+C$6*EXP(-C$6*B$3)*C$8+D$6*EXP(-D$6*B$3)*D$8)</f>
        <v>0.26061612510115068</v>
      </c>
      <c r="F7" t="s">
        <v>8</v>
      </c>
      <c r="G7">
        <f>(G$6*EXP(-G$6*G$3))*G$8/(G$6*EXP(-G$6*G$3)*G$8+H$6*EXP(-H$6*G$3)*H$8+I$6*EXP(-I6*G$3)*I$8)</f>
        <v>0.4120217221134031</v>
      </c>
      <c r="H7">
        <f>(H$6*EXP(-H$6*G$3))*H$8/(G$6*EXP(-G$6*G$3)*G$8+H$6*EXP(-H$6*G$3)*H$8+I$6*EXP(-I$6*G$3)*I$8)</f>
        <v>0.3357823472971237</v>
      </c>
      <c r="I7">
        <f>(I$6*EXP(-I$6*G$3))*I$8/(G$6*EXP(-G$6*G$3)*G$8+H$6*EXP(-H$6*G$3)*H$8+I$6*EXP(-I$6*G$3)*I$8)</f>
        <v>0.25219593058947332</v>
      </c>
      <c r="K7" t="s">
        <v>8</v>
      </c>
      <c r="L7">
        <f>(L$6*EXP(-L$6*L$3))*L$8/(L$6*EXP(-L$6*L$3)*L$8+M$6*EXP(-M$6*L$3)*M$8+N$6*EXP(-N6*L$3)*N$8)</f>
        <v>0.34890714501451026</v>
      </c>
      <c r="M7">
        <f>(M$6*EXP(-M$6*L$3))*M$8/(L$6*EXP(-L$6*L$3)*L$8+M$6*EXP(-M$6*L$3)*M$8+N$6*EXP(-N$6*L$3)*N$8)</f>
        <v>0.34655324796861164</v>
      </c>
      <c r="N7">
        <f>(N$6*EXP(-N$6*L$3))*N$8/(L$6*EXP(-L$6*L$3)*L$8+M$6*EXP(-M$6*L$3)*M$8+N$6*EXP(-N$6*L$3)*N$8)</f>
        <v>0.30453960701687821</v>
      </c>
      <c r="P7" t="s">
        <v>8</v>
      </c>
      <c r="Q7">
        <f>(Q$6*EXP(-Q$6*Q$3))*Q$8/(Q$6*EXP(-Q$6*Q$3)*Q$8+R$6*EXP(-R$6*Q$3)*R$8+S$6*EXP(-S6*Q$3)*S$8)</f>
        <v>0.34970373800453353</v>
      </c>
      <c r="R7">
        <f>(R$6*EXP(-R$6*Q$3))*R$8/(Q$6*EXP(-Q$6*Q$3)*Q$8+R$6*EXP(-R$6*Q$3)*R$8+S$6*EXP(-S$6*Q$3)*S$8)</f>
        <v>0.351026085526636</v>
      </c>
      <c r="S7">
        <f>(S$6*EXP(-S$6*Q$3))*S$8/(Q$6*EXP(-Q$6*Q$3)*Q$8+R$6*EXP(-R$6*Q$3)*R$8+S$6*EXP(-S$6*Q$3)*S$8)</f>
        <v>0.29927017646883053</v>
      </c>
      <c r="U7" t="s">
        <v>8</v>
      </c>
      <c r="V7">
        <f>(V$6*EXP(-V$6*V$3))*V$8/(V$6*EXP(-V$6*V$3)*V$8+W$6*EXP(-W$6*V$3)*W$8+X$6*EXP(-X6*V$3)*X$8)</f>
        <v>0.32310799685775032</v>
      </c>
      <c r="W7" s="2">
        <f>(W$6*EXP(-W$6*V$3))*W$8/(V$6*EXP(-V$6*V$3)*V$8+W$6*EXP(-W$6*V$3)*W$8+X$6*EXP(-X$6*V$3)*X$8)</f>
        <v>0.35638242417870802</v>
      </c>
      <c r="X7">
        <f>(X$6*EXP(-X$6*V$3))*X$8/(V$6*EXP(-V$6*V$3)*V$8+W$6*EXP(-W$6*V$3)*W$8+X$6*EXP(-X$6*V$3)*X$8)</f>
        <v>0.32050957896354171</v>
      </c>
    </row>
    <row r="8" spans="1:24" x14ac:dyDescent="0.3">
      <c r="A8" t="s">
        <v>7</v>
      </c>
      <c r="B8" s="1">
        <v>0.33333333333333331</v>
      </c>
      <c r="C8" s="1">
        <v>0.33333333333333331</v>
      </c>
      <c r="D8" s="1">
        <v>0.33333333333333331</v>
      </c>
      <c r="F8" t="s">
        <v>7</v>
      </c>
      <c r="G8" s="1">
        <f>B7</f>
        <v>0.40698789032365634</v>
      </c>
      <c r="H8" s="1">
        <f t="shared" ref="H8:I8" si="0">C7</f>
        <v>0.33239598457519293</v>
      </c>
      <c r="I8" s="1">
        <f t="shared" si="0"/>
        <v>0.26061612510115068</v>
      </c>
      <c r="K8" t="s">
        <v>7</v>
      </c>
      <c r="L8" s="1">
        <f>G7</f>
        <v>0.4120217221134031</v>
      </c>
      <c r="M8" s="1">
        <f t="shared" ref="M8" si="1">H7</f>
        <v>0.3357823472971237</v>
      </c>
      <c r="N8" s="1">
        <f t="shared" ref="N8" si="2">I7</f>
        <v>0.25219593058947332</v>
      </c>
      <c r="P8" t="s">
        <v>7</v>
      </c>
      <c r="Q8" s="1">
        <f>L7</f>
        <v>0.34890714501451026</v>
      </c>
      <c r="R8" s="1">
        <f t="shared" ref="R8" si="3">M7</f>
        <v>0.34655324796861164</v>
      </c>
      <c r="S8" s="1">
        <f t="shared" ref="S8" si="4">N7</f>
        <v>0.30453960701687821</v>
      </c>
      <c r="U8" t="s">
        <v>7</v>
      </c>
      <c r="V8" s="1">
        <f>Q7</f>
        <v>0.34970373800453353</v>
      </c>
      <c r="W8" s="1">
        <f t="shared" ref="W8" si="5">R7</f>
        <v>0.351026085526636</v>
      </c>
      <c r="X8" s="1">
        <f t="shared" ref="X8" si="6">S7</f>
        <v>0.29927017646883053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70EE-D58B-4CB4-B898-C75765138EF0}">
  <dimension ref="A1:D8"/>
  <sheetViews>
    <sheetView workbookViewId="0">
      <selection activeCell="B3" sqref="B3"/>
    </sheetView>
  </sheetViews>
  <sheetFormatPr defaultRowHeight="14" x14ac:dyDescent="0.3"/>
  <sheetData>
    <row r="1" spans="1:4" x14ac:dyDescent="0.3">
      <c r="A1" t="s">
        <v>0</v>
      </c>
      <c r="B1">
        <v>0.20354</v>
      </c>
    </row>
    <row r="2" spans="1:4" x14ac:dyDescent="0.3">
      <c r="A2" t="s">
        <v>1</v>
      </c>
      <c r="B2">
        <f>1/B1</f>
        <v>4.913039206052864</v>
      </c>
    </row>
    <row r="3" spans="1:4" x14ac:dyDescent="0.3">
      <c r="A3" t="s">
        <v>10</v>
      </c>
      <c r="B3">
        <v>0.2253</v>
      </c>
    </row>
    <row r="5" spans="1:4" x14ac:dyDescent="0.3">
      <c r="A5" t="s">
        <v>5</v>
      </c>
      <c r="B5" t="s">
        <v>2</v>
      </c>
      <c r="C5" t="s">
        <v>3</v>
      </c>
      <c r="D5" t="s">
        <v>4</v>
      </c>
    </row>
    <row r="6" spans="1:4" x14ac:dyDescent="0.3">
      <c r="A6" t="s">
        <v>6</v>
      </c>
      <c r="B6">
        <f>B2-1</f>
        <v>3.913039206052864</v>
      </c>
      <c r="C6">
        <f>B2</f>
        <v>4.913039206052864</v>
      </c>
      <c r="D6">
        <f>B2+1</f>
        <v>5.913039206052864</v>
      </c>
    </row>
    <row r="7" spans="1:4" x14ac:dyDescent="0.3">
      <c r="A7" t="s">
        <v>8</v>
      </c>
      <c r="B7">
        <f>(B$6*EXP(-B$6*$B$3))*B$8/($B$6*EXP(-$B$6*$B$3)*$B$8+$C$6*EXP(-$C$6*$B$3)*$C$8+$D$6*EXP(-$D$6*$B$3)*$D$8)</f>
        <v>0.4092625646638563</v>
      </c>
      <c r="C7">
        <f t="shared" ref="C7:D7" si="0">(C$6*EXP(-C$6*$B$3))*C$8/($B$6*EXP(-$B$6*$B$3)*$B$8+$C$6*EXP(-$C$6*$B$3)*$C$8+$D$6*EXP(-$D$6*$B$3)*$D$8)</f>
        <v>0.33650521901650993</v>
      </c>
      <c r="D7">
        <f t="shared" si="0"/>
        <v>0.25423221631963377</v>
      </c>
    </row>
    <row r="8" spans="1:4" x14ac:dyDescent="0.3">
      <c r="A8" t="s">
        <v>7</v>
      </c>
      <c r="B8" s="1">
        <v>0.40560559600442087</v>
      </c>
      <c r="C8" s="1">
        <v>0.33273940619592157</v>
      </c>
      <c r="D8" s="1">
        <v>0.26165499779965745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5A4A-1AFD-45A3-A575-49AE346B7D1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D6C6-145A-4F96-9DBB-6B5BC4F3A96F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312E-4FE8-4ABD-9011-23F86E77DFFF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H</dc:creator>
  <cp:lastModifiedBy>clAy</cp:lastModifiedBy>
  <dcterms:created xsi:type="dcterms:W3CDTF">2015-06-05T18:19:34Z</dcterms:created>
  <dcterms:modified xsi:type="dcterms:W3CDTF">2024-09-06T09:17:23Z</dcterms:modified>
</cp:coreProperties>
</file>