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E:\Github\ergothwack\BOM\v1\"/>
    </mc:Choice>
  </mc:AlternateContent>
  <xr:revisionPtr revIDLastSave="0" documentId="13_ncr:1_{7F37908B-A89E-4DA4-BEF5-3E7069F6D022}" xr6:coauthVersionLast="47" xr6:coauthVersionMax="47" xr10:uidLastSave="{00000000-0000-0000-0000-000000000000}"/>
  <bookViews>
    <workbookView xWindow="-108" yWindow="-108" windowWidth="30936" windowHeight="16776" xr2:uid="{1E54C694-8349-4148-A3EA-D049736EB16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9" i="1" l="1"/>
  <c r="G70" i="1"/>
  <c r="G71" i="1"/>
  <c r="G72" i="1"/>
  <c r="G73" i="1"/>
  <c r="G74" i="1"/>
  <c r="G75" i="1"/>
  <c r="G76" i="1"/>
  <c r="G77" i="1"/>
  <c r="G78" i="1"/>
  <c r="G59" i="1"/>
  <c r="G79" i="1"/>
  <c r="G80" i="1"/>
  <c r="G81" i="1"/>
  <c r="G82" i="1"/>
  <c r="G83" i="1"/>
  <c r="G84" i="1"/>
  <c r="G85" i="1"/>
  <c r="G86" i="1"/>
  <c r="G87" i="1"/>
  <c r="G88" i="1"/>
  <c r="G89" i="1"/>
  <c r="G90" i="1"/>
  <c r="G91" i="1"/>
  <c r="G92" i="1"/>
  <c r="G93" i="1"/>
  <c r="G94" i="1"/>
  <c r="G95" i="1"/>
  <c r="G96" i="1"/>
  <c r="G97" i="1"/>
  <c r="G98" i="1"/>
  <c r="G99" i="1"/>
  <c r="G100" i="1"/>
  <c r="G55" i="1"/>
  <c r="G56" i="1"/>
  <c r="G57" i="1"/>
  <c r="G53" i="1"/>
  <c r="G54" i="1"/>
  <c r="G46" i="1"/>
  <c r="G47" i="1"/>
  <c r="G48" i="1"/>
  <c r="G49" i="1"/>
  <c r="G50" i="1"/>
  <c r="G51" i="1"/>
  <c r="G52" i="1"/>
  <c r="G58" i="1"/>
  <c r="G60" i="1"/>
  <c r="G61" i="1"/>
  <c r="G68" i="1"/>
  <c r="G62" i="1"/>
  <c r="G63" i="1"/>
  <c r="G64" i="1"/>
  <c r="G65" i="1"/>
  <c r="G66" i="1"/>
  <c r="G67" i="1"/>
  <c r="G45" i="1"/>
  <c r="G44" i="1"/>
  <c r="G43" i="1"/>
  <c r="G4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2" i="1"/>
  <c r="H2" i="1" l="1"/>
  <c r="H4" i="1" s="1"/>
</calcChain>
</file>

<file path=xl/sharedStrings.xml><?xml version="1.0" encoding="utf-8"?>
<sst xmlns="http://schemas.openxmlformats.org/spreadsheetml/2006/main" count="257" uniqueCount="177">
  <si>
    <t>vendor</t>
  </si>
  <si>
    <t>part</t>
  </si>
  <si>
    <t>price</t>
  </si>
  <si>
    <t>quantity</t>
  </si>
  <si>
    <t>line total</t>
  </si>
  <si>
    <t>McMaster-Carr</t>
  </si>
  <si>
    <t>description</t>
  </si>
  <si>
    <t>Resilient Polyurethane Foam Sheet with Adhesive-Back, Ultra Soft, 12" x 12" x 1/4"</t>
  </si>
  <si>
    <t>86375K142</t>
  </si>
  <si>
    <t>subtotal</t>
  </si>
  <si>
    <t>Male-Female Threaded Hex Standoff Aluminum, 1/4" Hex Size, 2" Long, 6-32 Thread Size</t>
  </si>
  <si>
    <t>93505A449</t>
  </si>
  <si>
    <t>Male-Female Threaded Hex Standoff Aluminum, 1/4" Hex Size, 1/2" Long, 6-32 Thread Size</t>
  </si>
  <si>
    <t>93505A442</t>
  </si>
  <si>
    <t>Male-Female Threaded Hex Standoff Aluminum, 1/4" Hex Size, 1" Long, 6-32 Thread Size</t>
  </si>
  <si>
    <t>93505A446</t>
  </si>
  <si>
    <t>93505A440</t>
  </si>
  <si>
    <t>Male-Female Threaded Hex Standoff Aluminum, 1/4" Hex Size, 1/4" Long, 6-32 Thread Size</t>
  </si>
  <si>
    <t>pack quantity</t>
  </si>
  <si>
    <t>9541K8</t>
  </si>
  <si>
    <t xml:space="preserve">Threaded-Stud Bumper SBR, 6-32 Thread, 7/16" OD, 1/4" High, Durometer 60A </t>
  </si>
  <si>
    <t>Aluminum Tapered Heat-Set Inserts for Plastic M3 x 0.5 mm Thread Size, 3.81 mm Installed Length</t>
  </si>
  <si>
    <t>97164A117</t>
  </si>
  <si>
    <t>Aluminum Tapered Heat-Set Inserts for Plastic 6-32, 0.150" Installed Length</t>
  </si>
  <si>
    <t>97164A110</t>
  </si>
  <si>
    <t>Heat-Set Inserts for Plastic Aluminum, M2 x 0.4 mm, 4.1 mm Installed Length</t>
  </si>
  <si>
    <t>94459A418</t>
  </si>
  <si>
    <t>Super-Corrosion-Resistant 316 Stainless Steel Thin Hex Nut M2 x 0.4 mm Thread, 1.2 mm High</t>
  </si>
  <si>
    <t>93935A305</t>
  </si>
  <si>
    <t>Mouser</t>
  </si>
  <si>
    <t>575-3154311241003000</t>
  </si>
  <si>
    <t>575-3320000150000030</t>
  </si>
  <si>
    <t xml:space="preserve">IC &amp; Component Sockets STANDARD I.C. PIN </t>
  </si>
  <si>
    <t>485-4960</t>
  </si>
  <si>
    <t xml:space="preserve">Adafruit Accessories NeoPixel Reverse Mount RGB LEDs - 10 Pack of SK6812-E </t>
  </si>
  <si>
    <t xml:space="preserve">485-1655 </t>
  </si>
  <si>
    <t xml:space="preserve">Adafruit Accessories SK6812 LEDs w/driverchip-10pack </t>
  </si>
  <si>
    <t>621-1N4148W-F</t>
  </si>
  <si>
    <t xml:space="preserve">Diodes - General Purpose, Power, Switching SURFACE MOUNT FAST SWITCHING DIODE </t>
  </si>
  <si>
    <t xml:space="preserve">355-TM0350352024-002 </t>
  </si>
  <si>
    <t xml:space="preserve">Capacitance Touch Sensor Modules 35mm Round SPI/I2C flat overlay </t>
  </si>
  <si>
    <t xml:space="preserve">538-503480-1200 </t>
  </si>
  <si>
    <t>FFC &amp; FPC Connectors .5mm FPC 12P CONN RA SMT B-FLIP DUAL</t>
  </si>
  <si>
    <t xml:space="preserve">538-15020-0117 </t>
  </si>
  <si>
    <t xml:space="preserve">FFC / FPC Jumper Cables PREMO-FLEX 0.50 (AU) LGT 30 TYPEA 12CKT </t>
  </si>
  <si>
    <t>Note: exact quantities given in non-pack lines</t>
  </si>
  <si>
    <t>229-CL-SA-12C4-02</t>
  </si>
  <si>
    <t>Slide Switches SPDT, ON-ON Slide, White Actuator, 500mA @ 12V DC Right Angle PC Terminals, Bulk Packaging</t>
  </si>
  <si>
    <t>612-TL59NF160Q</t>
  </si>
  <si>
    <t>Tactile Switches Thruhole Radial lead SPST-NO 0.05A 12V</t>
  </si>
  <si>
    <t>179-RIC11-22S10D5STH</t>
  </si>
  <si>
    <t xml:space="preserve">Encoders MECH, 20 PPR 20 DET, 5 Vdc, SW, 5 mm smth bush, D shaft, horizontal, TH </t>
  </si>
  <si>
    <t>B0CCPH974T</t>
  </si>
  <si>
    <t>M3 Flat Head Machine Screws and Hex Nuts Kit, 380 Pcs Black Countersunk Head Phillips Screws Bolts Nuts Assortment Kit - M3 x 4mm/ 6mm/ 8mm/ 10mm/ 12mm/ 16mm/ 20mm</t>
  </si>
  <si>
    <t>Many</t>
  </si>
  <si>
    <t>Amazon</t>
  </si>
  <si>
    <t>B07H3RTHCC</t>
  </si>
  <si>
    <t>uxcell 100pcs M2 6+3mm Female Male Thread Brass Round Standoff Spacer Screw PCB Pillar</t>
  </si>
  <si>
    <t>B0C37HT35Q</t>
  </si>
  <si>
    <t xml:space="preserve">PATIKIL 3.2mm ID x 5mm OD x 2mm L Round Spacers Washers, 200 Pack Nylon Standoff Gaskets for M3 Hardware Screws Bolts for 3D Printer Electrical Outlet, White </t>
  </si>
  <si>
    <t>PATIKIL 3.2mm ID x 5mm OD x 3mm L Round Spacers Washers, 200 Pack Nylon Standoff Gaskets for M3 Hardware Screws Bolts for 3D Printer Electrical Outlet, White</t>
  </si>
  <si>
    <t>B0C37FX7W5</t>
  </si>
  <si>
    <t>B0C37KSJSW</t>
  </si>
  <si>
    <t>PATIKIL 3.2mm ID x 5mm OD x 4mm L Round Spacers Washers, 100 Pack Nylon Standoff Gaskets for M3 Hardware Screws Bolts for 3D Printer Electrical Outlet, White</t>
  </si>
  <si>
    <t>B07TXYBB7Z</t>
  </si>
  <si>
    <t>mxuteuk 4pcs Black Guitar Knobs Aluminum Alloy Potentiometer Control Knob Volume Audio Electric Guitar Bass Knob Screw Type 17 x 16mm (d*h) KNOB-04-BK</t>
  </si>
  <si>
    <t>B093WS6C66</t>
  </si>
  <si>
    <t>MakerFocus 3.7V LiPo Battery 10000mAh Lithium Rechargeable Battery with Integrated Protective Board, Insulation Coating and PH2.0A Plug for Raspberry Pi UPS Board and Other</t>
  </si>
  <si>
    <t>B07BS126FK</t>
  </si>
  <si>
    <t>Male and Female Pin Header (5pair) Gold Plated (ROHS) Single Row Round Pin 1 * 40 40P Straight Needle Male PCB Pin Header 2.54 mm Male Pin Header Connector Gold Used in Computer and Breadboard</t>
  </si>
  <si>
    <t>B01461DQ6S</t>
  </si>
  <si>
    <t>uxcell Right Angle Single Row 40-pin 2.54mm Male Header for Breadboard (Pack of 10)</t>
  </si>
  <si>
    <t>B07H3V31GY</t>
  </si>
  <si>
    <t>uxcell 50pcs M2 5+3mm Male Thread Brass Round Standoff Spacer Screw PCB Pillar</t>
  </si>
  <si>
    <t>B0B8Z23NWX</t>
  </si>
  <si>
    <t>10PCS 2P Dupont Line 2 Pins 2.54mm Pitch Female to Female Dupont Cable Connector Multicolor Jumper Wire for Breadboard 20CM</t>
  </si>
  <si>
    <t>B09L4R6B1Q</t>
  </si>
  <si>
    <t>Easycargo 240pcs 12 Sizes Laptop Screws Kit, Notebook Computer Replacement Screws Assortment Kit,M2 M2.5 M3, for Lenovo Toshiba Gateway Samsung HP IBM Dell Sony Acer Asus SSD Hard Disk SATA SSD M.2</t>
  </si>
  <si>
    <t>B0BVYV67QS</t>
  </si>
  <si>
    <t>Low Profile Keycaps, Shine Through Keycaps, Custom Keyboard Keycaps, Keycaps 75 Percent Full Keycaps for 60% 65% 75% 80% 100% Cherry Gateron MX Switches Mechanical Keyboard, Black Backlight</t>
  </si>
  <si>
    <t>B0B49FLN6K</t>
  </si>
  <si>
    <t>Womier Low Profile Keycaps, Shine Through Keycaps, Custom Keyboard Keycaps, Keycaps 75 Percent Full Keycaps for 60% 65% 75% 80% 100% Cherry Gateron MX Switches Mechanical Keyboard, White Backlight</t>
  </si>
  <si>
    <t>Gateron KS-33 Low Profile 2.0 Mechanical Switch Set</t>
  </si>
  <si>
    <t>Gateron KS-33 Low Profile 2.0 Mechanical Switch Set Blue / 110 Switches</t>
  </si>
  <si>
    <t>https://www.gateron.co/products/gateron-low-profile-mechanical-switch-set?syclid=0eda3812-8b83-4304-942f-4b50644ce8fb&amp;utm_campaign=order-confirmation-email&amp;utm_content=product&amp;utm_medium=email&amp;utm_source=OrderlyEmails&amp;variant=40041225060441</t>
  </si>
  <si>
    <t>link</t>
  </si>
  <si>
    <t>gateron.co</t>
  </si>
  <si>
    <t>gateron.com</t>
  </si>
  <si>
    <t>GATERON Upgrade Low Profile switch Hot-swap PCB 2.0 Socket</t>
  </si>
  <si>
    <t>https://www.gateron.com/products/gateron-low-profile-switch-hot-swap-pcb-socket?VariantsId=10234</t>
  </si>
  <si>
    <t>GATERON Low Profile Plate Mounted Stabilizer</t>
  </si>
  <si>
    <t>https://www.gateron.com/products/gateron-low-profile-plate-mounted-stabilizer?VariantsId=10477</t>
  </si>
  <si>
    <t>GATERON KS-33 Low Profile 2.0 Banana Switch Set</t>
  </si>
  <si>
    <t>https://www.gateron.com/products/gateron-ks-33-low-profile-20-banana-switch?VariantsId=10734</t>
  </si>
  <si>
    <t>JLCPCB</t>
  </si>
  <si>
    <t>CUSTOM</t>
  </si>
  <si>
    <t>Merchandise Total:$36.93 Shipping Charge:$26.04 Sales Tax:$3.78 Order Total:$66.75</t>
  </si>
  <si>
    <t>Merchandise Total:$29.13 Shipping Charge:$15.98 Sales Tax:$2.71 Order Total:$47.82</t>
  </si>
  <si>
    <t>ergothwack pcb panel</t>
  </si>
  <si>
    <t>ergothwack-upper components extra panel space pcb panel</t>
  </si>
  <si>
    <t>sendcutsend.com</t>
  </si>
  <si>
    <t>base plate Polycarbonate-Clear (.220")</t>
  </si>
  <si>
    <t>battery plate 5052 H32 Aluminum (.063") with deburring</t>
  </si>
  <si>
    <t>typeractive.xyz</t>
  </si>
  <si>
    <t>nice!nano v2.0</t>
  </si>
  <si>
    <t>IC &amp; Component Sockets Interconnect Socket  12 position</t>
  </si>
  <si>
    <t>retain from beta</t>
  </si>
  <si>
    <t>targeted for change from beta</t>
  </si>
  <si>
    <t>Removal from beta</t>
  </si>
  <si>
    <t>Quantity change from beta</t>
  </si>
  <si>
    <t>v1 addition</t>
  </si>
  <si>
    <t>771-BAV70235</t>
  </si>
  <si>
    <t>Diodes - General Purpose, Power, Switching BAV70/SOT23/TO-236AB</t>
  </si>
  <si>
    <t>custom component</t>
  </si>
  <si>
    <t>Migrating to a true 0.25mm baseplate should make these unnecessary for the battery plate, spacing becomes 3mm</t>
  </si>
  <si>
    <t>notes</t>
  </si>
  <si>
    <t>exact quantities used</t>
  </si>
  <si>
    <t>8 in beta</t>
  </si>
  <si>
    <t>v1 8, beta 10</t>
  </si>
  <si>
    <t>3 in beta</t>
  </si>
  <si>
    <t>1 in beta</t>
  </si>
  <si>
    <t>B09J1G8RGF</t>
  </si>
  <si>
    <t>LTC LavaCaps PBT Double Shot 117-Key Pudding Keycaps Set, Translucent XDA Profile for ISO &amp; ANSI Layout 61/68/84/87/104 Keys Mechanical Keyboard, with Keycap Puller - (Only Keycaps), White</t>
  </si>
  <si>
    <t>667-EXB-34V102JV</t>
  </si>
  <si>
    <t>Resistor Networks &amp; Arrays Resistor ArrayChip 2 elements</t>
  </si>
  <si>
    <t>575-3104711241001000</t>
  </si>
  <si>
    <t>IC &amp; Component Sockets STANDRD SOLDER TAIL SIP SOCKET 12 position</t>
  </si>
  <si>
    <t>Eliminated by tapped steel baseplate</t>
  </si>
  <si>
    <t>These are too short for the nice!nanos to avoid contacting items on the underside of the pcb</t>
  </si>
  <si>
    <t>Updated due to elimination of adapter board</t>
  </si>
  <si>
    <t>Switch to dual diode packages</t>
  </si>
  <si>
    <t>Change to taller Mill-Max option and elimination of adapter board</t>
  </si>
  <si>
    <t>575-3104710341001000</t>
  </si>
  <si>
    <t>IC &amp; Component Sockets STANDRD SOLDER TAIL SIP SOCKET 3 position</t>
  </si>
  <si>
    <t>Can use only one switch type and eliminate</t>
  </si>
  <si>
    <t>Switch to single XDA keycap set</t>
  </si>
  <si>
    <t>90176A128</t>
  </si>
  <si>
    <t>Replaces pcb-base and base-battery plate spacers. Pcb-top plate spacers eliminated. Check if 25 is sufficient, and that 0.25 fits where necessary</t>
  </si>
  <si>
    <t>Nylon Unthreaded Spacers 1/4" OD, 1/8" Long, Black</t>
  </si>
  <si>
    <t>Eliminating pcb-top plate spacers</t>
  </si>
  <si>
    <t>Replaced with ASTM option from McMaster-Carr</t>
  </si>
  <si>
    <t>25 in beta</t>
  </si>
  <si>
    <t>44 in beta</t>
  </si>
  <si>
    <t>92985A817</t>
  </si>
  <si>
    <t>Splined Press-Fit Threaded Standoffs with Open End Miniature, 3.2 mm OD, 2 mm Long</t>
  </si>
  <si>
    <t>Eliminated by reversing screws</t>
  </si>
  <si>
    <t>Eliminated by reverse screw strategy</t>
  </si>
  <si>
    <t>Eliminated by using M2s instead for battery plate-base plate</t>
  </si>
  <si>
    <t>Switch to taller encoder with XDA keycaps</t>
  </si>
  <si>
    <t>91292A835</t>
  </si>
  <si>
    <t>18-8 Stainless Steel Socket Head Screw M2 x 0.4 mm Thread, 14 mm Long</t>
  </si>
  <si>
    <t>18-8 Stainless Steel Torx Flat Head Screws M2 x 0.40 mm Thread Size, 10 mm Long</t>
  </si>
  <si>
    <t>92703A445</t>
  </si>
  <si>
    <t>93395A136</t>
  </si>
  <si>
    <t>316 Stainless Steel Hex Drive Flat Head Screw 90 Degree Countersink, M2 x 0.40mm Thread, 4mm Long</t>
  </si>
  <si>
    <t>Fasteners from McMaster-Carr</t>
  </si>
  <si>
    <t>Nylon Unthreaded Spacer 4.5 mm OD, Off-White, 9 mm Long, for M3 Screw Size</t>
  </si>
  <si>
    <t>93657A503</t>
  </si>
  <si>
    <t>Change to 9mm spacer</t>
  </si>
  <si>
    <t>B01DUC1O68</t>
  </si>
  <si>
    <t>20 Sets Mini Micro Jst 2.0 Ph 2-Pin Connector Plug Male with 150mm Cable &amp; Female</t>
  </si>
  <si>
    <t>Identified matching board connector for battery</t>
  </si>
  <si>
    <t xml:space="preserve">179-RIC11-22S15D7-TH </t>
  </si>
  <si>
    <t>Encoders MECH, 20 PPR 20 DET, 5 Vdc, SW, 7 mm smth bush, D shaft, horizontal, TH</t>
  </si>
  <si>
    <t>estimate</t>
  </si>
  <si>
    <t>vinyl label</t>
  </si>
  <si>
    <t>stickermule.com</t>
  </si>
  <si>
    <t>glow plate acrylic 0.118"</t>
  </si>
  <si>
    <t>base plate mild steel 0.25" with tapped holes and powder coating</t>
  </si>
  <si>
    <t>cirque plate a mild steel 0.048"</t>
  </si>
  <si>
    <t>cirque plate b mild steel 0.048"</t>
  </si>
  <si>
    <t>nice holders acrylic?</t>
  </si>
  <si>
    <t>battery plate mild steel 0.048"</t>
  </si>
  <si>
    <t>Lower cost alternative identified</t>
  </si>
  <si>
    <t>123-09.10290.01</t>
  </si>
  <si>
    <t>Slide Switches 1K2 BLK ACT GOLD RIGHT ANGL MNT</t>
  </si>
  <si>
    <t>top plate mild steel 0.048"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</si>
</sst>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1"/>
      <color theme="1"/>
      <name val="Aptos Narrow"/>
      <family val="2"/>
      <scheme val="minor"/>
    </font>
    <font>
      <b/>
      <sz val="11"/>
      <color theme="3"/>
      <name val="Aptos Narrow"/>
      <family val="2"/>
      <scheme val="minor"/>
    </font>
    <font>
      <sz val="11"/>
      <color rgb="FF006100"/>
      <name val="Aptos Narrow"/>
      <family val="2"/>
      <scheme val="minor"/>
    </font>
    <font>
      <sz val="11"/>
      <color rgb="FFFF0000"/>
      <name val="Aptos Narrow"/>
      <family val="2"/>
      <scheme val="minor"/>
    </font>
    <font>
      <sz val="11"/>
      <color theme="1"/>
      <name val="Aptos Narrow"/>
      <family val="2"/>
      <scheme val="minor"/>
    </font>
    <font>
      <sz val="11"/>
      <color rgb="FF9C0006"/>
      <name val="Aptos Narrow"/>
      <family val="2"/>
      <scheme val="minor"/>
    </font>
    <font>
      <b/>
      <sz val="11"/>
      <color theme="0"/>
      <name val="Aptos Narrow"/>
      <family val="2"/>
      <scheme val="minor"/>
    </font>
    <font>
      <i/>
      <sz val="11"/>
      <color rgb="FF7F7F7F"/>
      <name val="Aptos Narrow"/>
      <family val="2"/>
      <scheme val="minor"/>
    </font>
    <font>
      <sz val="11"/>
      <color theme="7" tint="-0.249977111117893"/>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8" tint="0.79998168889431442"/>
        <bgColor indexed="65"/>
      </patternFill>
    </fill>
  </fills>
  <borders count="4">
    <border>
      <left/>
      <right/>
      <top/>
      <bottom/>
      <diagonal/>
    </border>
    <border>
      <left/>
      <right/>
      <top/>
      <bottom style="medium">
        <color theme="4" tint="0.3999755851924192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10">
    <xf numFmtId="0" fontId="0" fillId="0" borderId="0"/>
    <xf numFmtId="0" fontId="1" fillId="0" borderId="1" applyNumberFormat="0" applyFill="0" applyAlignment="0" applyProtection="0"/>
    <xf numFmtId="0" fontId="2" fillId="2" borderId="0" applyNumberFormat="0" applyBorder="0" applyAlignment="0" applyProtection="0"/>
    <xf numFmtId="0" fontId="3" fillId="0" borderId="0" applyNumberFormat="0" applyFill="0" applyBorder="0" applyAlignment="0" applyProtection="0"/>
    <xf numFmtId="0" fontId="5" fillId="3" borderId="0" applyNumberFormat="0" applyBorder="0" applyAlignment="0" applyProtection="0"/>
    <xf numFmtId="0" fontId="6" fillId="4" borderId="2" applyNumberFormat="0" applyAlignment="0" applyProtection="0"/>
    <xf numFmtId="0" fontId="4" fillId="5" borderId="3" applyNumberFormat="0" applyFont="0" applyAlignment="0" applyProtection="0"/>
    <xf numFmtId="0" fontId="7" fillId="0" borderId="0" applyNumberFormat="0" applyFill="0" applyBorder="0" applyAlignment="0" applyProtection="0"/>
    <xf numFmtId="0" fontId="4" fillId="6" borderId="0" applyNumberFormat="0" applyBorder="0" applyAlignment="0" applyProtection="0"/>
    <xf numFmtId="0" fontId="4" fillId="7" borderId="0" applyNumberFormat="0" applyBorder="0" applyAlignment="0" applyProtection="0"/>
  </cellStyleXfs>
  <cellXfs count="19">
    <xf numFmtId="0" fontId="0" fillId="0" borderId="0" xfId="0"/>
    <xf numFmtId="0" fontId="3" fillId="0" borderId="0" xfId="3"/>
    <xf numFmtId="0" fontId="1" fillId="0" borderId="1" xfId="1"/>
    <xf numFmtId="0" fontId="1" fillId="0" borderId="1" xfId="1" applyFill="1"/>
    <xf numFmtId="0" fontId="2" fillId="2" borderId="0" xfId="2"/>
    <xf numFmtId="0" fontId="5" fillId="3" borderId="0" xfId="4"/>
    <xf numFmtId="0" fontId="0" fillId="5" borderId="3" xfId="6" applyFont="1"/>
    <xf numFmtId="0" fontId="7" fillId="0" borderId="0" xfId="7"/>
    <xf numFmtId="0" fontId="4" fillId="6" borderId="0" xfId="8"/>
    <xf numFmtId="0" fontId="0" fillId="6" borderId="0" xfId="8" applyFont="1"/>
    <xf numFmtId="44" fontId="0" fillId="5" borderId="3" xfId="6" applyNumberFormat="1" applyFont="1"/>
    <xf numFmtId="44" fontId="5" fillId="3" borderId="0" xfId="4" applyNumberFormat="1"/>
    <xf numFmtId="44" fontId="4" fillId="6" borderId="0" xfId="8" applyNumberFormat="1"/>
    <xf numFmtId="0" fontId="4" fillId="7" borderId="0" xfId="9"/>
    <xf numFmtId="0" fontId="7" fillId="7" borderId="0" xfId="7" applyFill="1"/>
    <xf numFmtId="0" fontId="8" fillId="0" borderId="0" xfId="0" applyFont="1"/>
    <xf numFmtId="0" fontId="6" fillId="4" borderId="2" xfId="5"/>
    <xf numFmtId="0" fontId="4" fillId="7" borderId="2" xfId="9" applyBorder="1"/>
    <xf numFmtId="0" fontId="0" fillId="7" borderId="2" xfId="9" applyFont="1" applyBorder="1"/>
  </cellXfs>
  <cellStyles count="10">
    <cellStyle name="20% - Accent1" xfId="8" builtinId="30"/>
    <cellStyle name="20% - Accent5" xfId="9" builtinId="46"/>
    <cellStyle name="Bad" xfId="4" builtinId="27"/>
    <cellStyle name="Check Cell" xfId="5" builtinId="23"/>
    <cellStyle name="Explanatory Text" xfId="7" builtinId="53"/>
    <cellStyle name="Good" xfId="2" builtinId="26"/>
    <cellStyle name="Heading 3" xfId="1" builtinId="18"/>
    <cellStyle name="Normal" xfId="0" builtinId="0"/>
    <cellStyle name="Note" xfId="6" builtinId="10"/>
    <cellStyle name="Warning Text" xfId="3"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4E3F-A5EF-4889-A125-F0F619BD5235}">
  <dimension ref="A1:L100"/>
  <sheetViews>
    <sheetView tabSelected="1" workbookViewId="0">
      <selection activeCell="H27" sqref="H27"/>
    </sheetView>
  </sheetViews>
  <sheetFormatPr defaultRowHeight="14.4" x14ac:dyDescent="0.3"/>
  <cols>
    <col min="1" max="1" width="20.88671875" bestFit="1" customWidth="1"/>
    <col min="2" max="2" width="90.6640625" bestFit="1" customWidth="1"/>
    <col min="3" max="3" width="11.77734375" customWidth="1"/>
    <col min="4" max="4" width="15.5546875" bestFit="1" customWidth="1"/>
    <col min="8" max="8" width="9.21875" bestFit="1" customWidth="1"/>
    <col min="9" max="9" width="18.88671875" bestFit="1" customWidth="1"/>
    <col min="10" max="10" width="40.5546875" customWidth="1"/>
  </cols>
  <sheetData>
    <row r="1" spans="1:12" ht="15" thickBot="1" x14ac:dyDescent="0.35">
      <c r="A1" s="2" t="s">
        <v>1</v>
      </c>
      <c r="B1" s="2" t="s">
        <v>6</v>
      </c>
      <c r="C1" s="2" t="s">
        <v>18</v>
      </c>
      <c r="D1" s="2" t="s">
        <v>0</v>
      </c>
      <c r="E1" s="2" t="s">
        <v>2</v>
      </c>
      <c r="F1" s="2" t="s">
        <v>3</v>
      </c>
      <c r="G1" s="2" t="s">
        <v>4</v>
      </c>
      <c r="H1" s="2" t="s">
        <v>9</v>
      </c>
      <c r="I1" s="2" t="s">
        <v>116</v>
      </c>
      <c r="J1" s="3" t="s">
        <v>115</v>
      </c>
      <c r="K1" s="3" t="s">
        <v>85</v>
      </c>
      <c r="L1" s="1" t="s">
        <v>45</v>
      </c>
    </row>
    <row r="2" spans="1:12" x14ac:dyDescent="0.3">
      <c r="A2" s="4" t="s">
        <v>8</v>
      </c>
      <c r="B2" s="4" t="s">
        <v>7</v>
      </c>
      <c r="C2" s="4"/>
      <c r="D2" s="4" t="s">
        <v>5</v>
      </c>
      <c r="E2" s="4">
        <v>23.72</v>
      </c>
      <c r="F2" s="4">
        <v>1</v>
      </c>
      <c r="G2" s="4">
        <f>E2*F2</f>
        <v>23.72</v>
      </c>
      <c r="H2" s="10">
        <f>SUM(G2:G100)</f>
        <v>477.46999999999991</v>
      </c>
      <c r="J2" s="15"/>
      <c r="L2" s="4" t="s">
        <v>106</v>
      </c>
    </row>
    <row r="3" spans="1:12" x14ac:dyDescent="0.3">
      <c r="A3" s="4" t="s">
        <v>11</v>
      </c>
      <c r="B3" s="4" t="s">
        <v>10</v>
      </c>
      <c r="C3" s="4"/>
      <c r="D3" s="4" t="s">
        <v>5</v>
      </c>
      <c r="E3" s="4">
        <v>1.34</v>
      </c>
      <c r="F3" s="4">
        <v>2</v>
      </c>
      <c r="G3" s="4">
        <f t="shared" ref="G3:G45" si="0">E3*F3</f>
        <v>2.68</v>
      </c>
      <c r="H3" s="11">
        <v>611.49000000000012</v>
      </c>
      <c r="J3" s="15"/>
      <c r="L3" s="7" t="s">
        <v>108</v>
      </c>
    </row>
    <row r="4" spans="1:12" x14ac:dyDescent="0.3">
      <c r="A4" s="4" t="s">
        <v>15</v>
      </c>
      <c r="B4" s="4" t="s">
        <v>14</v>
      </c>
      <c r="C4" s="4"/>
      <c r="D4" s="4" t="s">
        <v>5</v>
      </c>
      <c r="E4" s="4">
        <v>0.72</v>
      </c>
      <c r="F4" s="4">
        <v>2</v>
      </c>
      <c r="G4" s="4">
        <f>E4*F4</f>
        <v>1.44</v>
      </c>
      <c r="H4" s="12">
        <f>H2-H3</f>
        <v>-134.02000000000021</v>
      </c>
      <c r="J4" s="15"/>
      <c r="L4" s="5" t="s">
        <v>107</v>
      </c>
    </row>
    <row r="5" spans="1:12" x14ac:dyDescent="0.3">
      <c r="A5" s="4" t="s">
        <v>13</v>
      </c>
      <c r="B5" s="4" t="s">
        <v>12</v>
      </c>
      <c r="C5" s="4"/>
      <c r="D5" s="4" t="s">
        <v>5</v>
      </c>
      <c r="E5" s="4">
        <v>0.66</v>
      </c>
      <c r="F5" s="4">
        <v>6</v>
      </c>
      <c r="G5" s="4">
        <f t="shared" si="0"/>
        <v>3.96</v>
      </c>
      <c r="J5" s="15"/>
      <c r="L5" s="6" t="s">
        <v>109</v>
      </c>
    </row>
    <row r="6" spans="1:12" x14ac:dyDescent="0.3">
      <c r="A6" s="4" t="s">
        <v>16</v>
      </c>
      <c r="B6" s="4" t="s">
        <v>17</v>
      </c>
      <c r="C6" s="4"/>
      <c r="D6" s="4" t="s">
        <v>5</v>
      </c>
      <c r="E6" s="4">
        <v>0.59</v>
      </c>
      <c r="F6" s="4">
        <v>6</v>
      </c>
      <c r="G6" s="4">
        <f>E6*F6</f>
        <v>3.54</v>
      </c>
      <c r="J6" s="15"/>
      <c r="L6" s="9" t="s">
        <v>110</v>
      </c>
    </row>
    <row r="7" spans="1:12" ht="15" thickBot="1" x14ac:dyDescent="0.35">
      <c r="A7" s="4" t="s">
        <v>19</v>
      </c>
      <c r="B7" s="4" t="s">
        <v>20</v>
      </c>
      <c r="C7" s="4">
        <v>25</v>
      </c>
      <c r="D7" s="4" t="s">
        <v>5</v>
      </c>
      <c r="E7" s="4">
        <v>10.84</v>
      </c>
      <c r="F7" s="4">
        <v>1</v>
      </c>
      <c r="G7" s="4">
        <f t="shared" si="0"/>
        <v>10.84</v>
      </c>
      <c r="I7" t="s">
        <v>118</v>
      </c>
      <c r="J7" s="15"/>
      <c r="L7" s="13" t="s">
        <v>113</v>
      </c>
    </row>
    <row r="8" spans="1:12" ht="15.6" thickTop="1" thickBot="1" x14ac:dyDescent="0.35">
      <c r="A8" s="7" t="s">
        <v>22</v>
      </c>
      <c r="B8" s="7" t="s">
        <v>21</v>
      </c>
      <c r="C8" s="7">
        <v>25</v>
      </c>
      <c r="D8" s="7" t="s">
        <v>5</v>
      </c>
      <c r="E8" s="7">
        <v>8.82</v>
      </c>
      <c r="F8" s="7">
        <v>0</v>
      </c>
      <c r="G8" s="7">
        <f t="shared" si="0"/>
        <v>0</v>
      </c>
      <c r="J8" s="15" t="s">
        <v>127</v>
      </c>
      <c r="L8" s="16" t="s">
        <v>164</v>
      </c>
    </row>
    <row r="9" spans="1:12" ht="15" thickTop="1" x14ac:dyDescent="0.3">
      <c r="A9" s="7" t="s">
        <v>24</v>
      </c>
      <c r="B9" s="7" t="s">
        <v>23</v>
      </c>
      <c r="C9" s="7">
        <v>25</v>
      </c>
      <c r="D9" s="7" t="s">
        <v>5</v>
      </c>
      <c r="E9" s="7">
        <v>6.52</v>
      </c>
      <c r="F9" s="7">
        <v>0</v>
      </c>
      <c r="G9" s="7">
        <f t="shared" si="0"/>
        <v>0</v>
      </c>
      <c r="J9" s="15" t="s">
        <v>127</v>
      </c>
    </row>
    <row r="10" spans="1:12" x14ac:dyDescent="0.3">
      <c r="A10" s="7" t="s">
        <v>26</v>
      </c>
      <c r="B10" s="7" t="s">
        <v>25</v>
      </c>
      <c r="C10" s="7">
        <v>25</v>
      </c>
      <c r="D10" s="7" t="s">
        <v>5</v>
      </c>
      <c r="E10" s="7">
        <v>7.75</v>
      </c>
      <c r="F10" s="7">
        <v>0</v>
      </c>
      <c r="G10" s="7">
        <f t="shared" si="0"/>
        <v>0</v>
      </c>
      <c r="J10" s="15" t="s">
        <v>127</v>
      </c>
    </row>
    <row r="11" spans="1:12" x14ac:dyDescent="0.3">
      <c r="A11" s="7" t="s">
        <v>28</v>
      </c>
      <c r="B11" s="7" t="s">
        <v>27</v>
      </c>
      <c r="C11" s="7">
        <v>25</v>
      </c>
      <c r="D11" s="7" t="s">
        <v>5</v>
      </c>
      <c r="E11" s="7">
        <v>3.67</v>
      </c>
      <c r="F11" s="7">
        <v>0</v>
      </c>
      <c r="G11" s="7">
        <f t="shared" si="0"/>
        <v>0</v>
      </c>
      <c r="I11" t="s">
        <v>117</v>
      </c>
      <c r="J11" s="15" t="s">
        <v>145</v>
      </c>
    </row>
    <row r="12" spans="1:12" x14ac:dyDescent="0.3">
      <c r="A12" s="7" t="s">
        <v>30</v>
      </c>
      <c r="B12" s="7" t="s">
        <v>105</v>
      </c>
      <c r="C12" s="7"/>
      <c r="D12" s="7" t="s">
        <v>29</v>
      </c>
      <c r="E12" s="7">
        <v>1.79</v>
      </c>
      <c r="F12" s="7">
        <v>0</v>
      </c>
      <c r="G12" s="7">
        <f>E12*F12</f>
        <v>0</v>
      </c>
      <c r="J12" s="15" t="s">
        <v>128</v>
      </c>
    </row>
    <row r="13" spans="1:12" x14ac:dyDescent="0.3">
      <c r="A13" s="6" t="s">
        <v>31</v>
      </c>
      <c r="B13" s="6" t="s">
        <v>32</v>
      </c>
      <c r="C13" s="6"/>
      <c r="D13" s="6" t="s">
        <v>29</v>
      </c>
      <c r="E13" s="6">
        <v>0.11</v>
      </c>
      <c r="F13" s="6">
        <v>54</v>
      </c>
      <c r="G13" s="6">
        <f t="shared" si="0"/>
        <v>5.94</v>
      </c>
      <c r="J13" s="15" t="s">
        <v>129</v>
      </c>
    </row>
    <row r="14" spans="1:12" x14ac:dyDescent="0.3">
      <c r="A14" s="4" t="s">
        <v>33</v>
      </c>
      <c r="B14" s="4" t="s">
        <v>34</v>
      </c>
      <c r="C14" s="4">
        <v>10</v>
      </c>
      <c r="D14" s="4" t="s">
        <v>29</v>
      </c>
      <c r="E14" s="4">
        <v>2.95</v>
      </c>
      <c r="F14" s="4">
        <v>7</v>
      </c>
      <c r="G14" s="4">
        <f t="shared" si="0"/>
        <v>20.650000000000002</v>
      </c>
      <c r="J14" s="15"/>
    </row>
    <row r="15" spans="1:12" x14ac:dyDescent="0.3">
      <c r="A15" s="4" t="s">
        <v>35</v>
      </c>
      <c r="B15" s="4" t="s">
        <v>36</v>
      </c>
      <c r="C15" s="4">
        <v>10</v>
      </c>
      <c r="D15" s="4" t="s">
        <v>29</v>
      </c>
      <c r="E15" s="4">
        <v>4.5</v>
      </c>
      <c r="F15" s="4">
        <v>2</v>
      </c>
      <c r="G15" s="4">
        <f t="shared" si="0"/>
        <v>9</v>
      </c>
      <c r="J15" s="15"/>
    </row>
    <row r="16" spans="1:12" x14ac:dyDescent="0.3">
      <c r="A16" s="7" t="s">
        <v>37</v>
      </c>
      <c r="B16" s="7" t="s">
        <v>38</v>
      </c>
      <c r="C16" s="7"/>
      <c r="D16" s="7" t="s">
        <v>29</v>
      </c>
      <c r="E16" s="7">
        <v>9.5000000000000001E-2</v>
      </c>
      <c r="F16" s="7">
        <v>0</v>
      </c>
      <c r="G16" s="7">
        <f t="shared" si="0"/>
        <v>0</v>
      </c>
      <c r="J16" s="15" t="s">
        <v>130</v>
      </c>
    </row>
    <row r="17" spans="1:10" x14ac:dyDescent="0.3">
      <c r="A17" s="4" t="s">
        <v>39</v>
      </c>
      <c r="B17" s="4" t="s">
        <v>40</v>
      </c>
      <c r="C17" s="4"/>
      <c r="D17" s="4" t="s">
        <v>29</v>
      </c>
      <c r="E17" s="4">
        <v>8.8000000000000007</v>
      </c>
      <c r="F17" s="4">
        <v>1</v>
      </c>
      <c r="G17" s="4">
        <f t="shared" si="0"/>
        <v>8.8000000000000007</v>
      </c>
      <c r="J17" s="15"/>
    </row>
    <row r="18" spans="1:10" x14ac:dyDescent="0.3">
      <c r="A18" s="4" t="s">
        <v>41</v>
      </c>
      <c r="B18" s="4" t="s">
        <v>42</v>
      </c>
      <c r="C18" s="4"/>
      <c r="D18" s="4" t="s">
        <v>29</v>
      </c>
      <c r="E18" s="4">
        <v>1.1599999999999999</v>
      </c>
      <c r="F18" s="4">
        <v>1</v>
      </c>
      <c r="G18" s="4">
        <f t="shared" si="0"/>
        <v>1.1599999999999999</v>
      </c>
      <c r="J18" s="15"/>
    </row>
    <row r="19" spans="1:10" x14ac:dyDescent="0.3">
      <c r="A19" s="4" t="s">
        <v>43</v>
      </c>
      <c r="B19" s="4" t="s">
        <v>44</v>
      </c>
      <c r="C19" s="4"/>
      <c r="D19" s="4" t="s">
        <v>29</v>
      </c>
      <c r="E19" s="4">
        <v>3.75</v>
      </c>
      <c r="F19" s="4">
        <v>1</v>
      </c>
      <c r="G19" s="4">
        <f t="shared" si="0"/>
        <v>3.75</v>
      </c>
      <c r="J19" s="15"/>
    </row>
    <row r="20" spans="1:10" x14ac:dyDescent="0.3">
      <c r="A20" s="7" t="s">
        <v>46</v>
      </c>
      <c r="B20" s="7" t="s">
        <v>47</v>
      </c>
      <c r="C20" s="7"/>
      <c r="D20" s="7" t="s">
        <v>29</v>
      </c>
      <c r="E20" s="7">
        <v>4.0199999999999996</v>
      </c>
      <c r="F20" s="7">
        <v>0</v>
      </c>
      <c r="G20" s="7">
        <f t="shared" si="0"/>
        <v>0</v>
      </c>
      <c r="J20" s="15" t="s">
        <v>173</v>
      </c>
    </row>
    <row r="21" spans="1:10" x14ac:dyDescent="0.3">
      <c r="A21" s="4" t="s">
        <v>48</v>
      </c>
      <c r="B21" s="4" t="s">
        <v>49</v>
      </c>
      <c r="C21" s="4"/>
      <c r="D21" s="4" t="s">
        <v>29</v>
      </c>
      <c r="E21" s="4">
        <v>0.28999999999999998</v>
      </c>
      <c r="F21" s="4">
        <v>6</v>
      </c>
      <c r="G21" s="4">
        <f t="shared" si="0"/>
        <v>1.7399999999999998</v>
      </c>
      <c r="J21" s="15"/>
    </row>
    <row r="22" spans="1:10" x14ac:dyDescent="0.3">
      <c r="A22" s="7" t="s">
        <v>50</v>
      </c>
      <c r="B22" s="7" t="s">
        <v>51</v>
      </c>
      <c r="C22" s="7"/>
      <c r="D22" s="7" t="s">
        <v>29</v>
      </c>
      <c r="E22" s="7">
        <v>2.5499999999999998</v>
      </c>
      <c r="F22" s="7">
        <v>0</v>
      </c>
      <c r="G22" s="7">
        <f t="shared" si="0"/>
        <v>0</v>
      </c>
      <c r="J22" s="15" t="s">
        <v>148</v>
      </c>
    </row>
    <row r="23" spans="1:10" x14ac:dyDescent="0.3">
      <c r="A23" s="7" t="s">
        <v>52</v>
      </c>
      <c r="B23" s="7" t="s">
        <v>53</v>
      </c>
      <c r="C23" s="7" t="s">
        <v>54</v>
      </c>
      <c r="D23" s="7" t="s">
        <v>55</v>
      </c>
      <c r="E23" s="7">
        <v>8.8800000000000008</v>
      </c>
      <c r="F23" s="7">
        <v>0</v>
      </c>
      <c r="G23" s="7">
        <f t="shared" si="0"/>
        <v>0</v>
      </c>
      <c r="J23" s="15" t="s">
        <v>147</v>
      </c>
    </row>
    <row r="24" spans="1:10" x14ac:dyDescent="0.3">
      <c r="A24" s="7" t="s">
        <v>56</v>
      </c>
      <c r="B24" s="7" t="s">
        <v>57</v>
      </c>
      <c r="C24" s="7">
        <v>100</v>
      </c>
      <c r="D24" s="7" t="s">
        <v>55</v>
      </c>
      <c r="E24" s="7">
        <v>8.39</v>
      </c>
      <c r="F24" s="7">
        <v>0</v>
      </c>
      <c r="G24" s="7">
        <f t="shared" si="0"/>
        <v>0</v>
      </c>
      <c r="J24" s="15" t="s">
        <v>146</v>
      </c>
    </row>
    <row r="25" spans="1:10" x14ac:dyDescent="0.3">
      <c r="A25" s="7" t="s">
        <v>62</v>
      </c>
      <c r="B25" s="7" t="s">
        <v>63</v>
      </c>
      <c r="C25" s="7">
        <v>100</v>
      </c>
      <c r="D25" s="7" t="s">
        <v>55</v>
      </c>
      <c r="E25" s="7">
        <v>8.19</v>
      </c>
      <c r="F25" s="7">
        <v>0</v>
      </c>
      <c r="G25" s="7">
        <f t="shared" si="0"/>
        <v>0</v>
      </c>
      <c r="J25" s="15" t="s">
        <v>114</v>
      </c>
    </row>
    <row r="26" spans="1:10" x14ac:dyDescent="0.3">
      <c r="A26" s="7" t="s">
        <v>61</v>
      </c>
      <c r="B26" s="7" t="s">
        <v>60</v>
      </c>
      <c r="C26" s="7">
        <v>200</v>
      </c>
      <c r="D26" s="7" t="s">
        <v>55</v>
      </c>
      <c r="E26" s="7">
        <v>8.59</v>
      </c>
      <c r="F26" s="7">
        <v>0</v>
      </c>
      <c r="G26" s="7">
        <f t="shared" si="0"/>
        <v>0</v>
      </c>
      <c r="J26" s="15" t="s">
        <v>139</v>
      </c>
    </row>
    <row r="27" spans="1:10" x14ac:dyDescent="0.3">
      <c r="A27" s="7" t="s">
        <v>58</v>
      </c>
      <c r="B27" s="7" t="s">
        <v>59</v>
      </c>
      <c r="C27" s="7">
        <v>200</v>
      </c>
      <c r="D27" s="7" t="s">
        <v>55</v>
      </c>
      <c r="E27" s="7">
        <v>8.89</v>
      </c>
      <c r="F27" s="7">
        <v>0</v>
      </c>
      <c r="G27" s="7">
        <f t="shared" si="0"/>
        <v>0</v>
      </c>
      <c r="J27" s="15" t="s">
        <v>140</v>
      </c>
    </row>
    <row r="28" spans="1:10" x14ac:dyDescent="0.3">
      <c r="A28" s="4" t="s">
        <v>64</v>
      </c>
      <c r="B28" s="4" t="s">
        <v>65</v>
      </c>
      <c r="C28" s="4">
        <v>4</v>
      </c>
      <c r="D28" s="4" t="s">
        <v>55</v>
      </c>
      <c r="E28" s="4">
        <v>15.88</v>
      </c>
      <c r="F28" s="4">
        <v>1</v>
      </c>
      <c r="G28" s="4">
        <f t="shared" si="0"/>
        <v>15.88</v>
      </c>
      <c r="J28" s="15"/>
    </row>
    <row r="29" spans="1:10" x14ac:dyDescent="0.3">
      <c r="A29" s="4" t="s">
        <v>66</v>
      </c>
      <c r="B29" s="4" t="s">
        <v>67</v>
      </c>
      <c r="C29" s="4"/>
      <c r="D29" s="4" t="s">
        <v>55</v>
      </c>
      <c r="E29" s="4">
        <v>19.989999999999998</v>
      </c>
      <c r="F29" s="4">
        <v>2</v>
      </c>
      <c r="G29" s="4">
        <f t="shared" si="0"/>
        <v>39.979999999999997</v>
      </c>
      <c r="J29" s="15"/>
    </row>
    <row r="30" spans="1:10" x14ac:dyDescent="0.3">
      <c r="A30" s="7" t="s">
        <v>68</v>
      </c>
      <c r="B30" s="7" t="s">
        <v>69</v>
      </c>
      <c r="C30" s="7">
        <v>5</v>
      </c>
      <c r="D30" s="7" t="s">
        <v>55</v>
      </c>
      <c r="E30" s="7">
        <v>9.99</v>
      </c>
      <c r="F30" s="7">
        <v>0</v>
      </c>
      <c r="G30" s="7">
        <f t="shared" si="0"/>
        <v>0</v>
      </c>
      <c r="J30" s="15" t="s">
        <v>131</v>
      </c>
    </row>
    <row r="31" spans="1:10" x14ac:dyDescent="0.3">
      <c r="A31" s="7" t="s">
        <v>70</v>
      </c>
      <c r="B31" s="7" t="s">
        <v>71</v>
      </c>
      <c r="C31" s="7">
        <v>10</v>
      </c>
      <c r="D31" s="7" t="s">
        <v>55</v>
      </c>
      <c r="E31" s="7">
        <v>7.39</v>
      </c>
      <c r="F31" s="7">
        <v>0</v>
      </c>
      <c r="G31" s="7">
        <f t="shared" si="0"/>
        <v>0</v>
      </c>
      <c r="J31" s="15" t="s">
        <v>161</v>
      </c>
    </row>
    <row r="32" spans="1:10" x14ac:dyDescent="0.3">
      <c r="A32" s="7" t="s">
        <v>72</v>
      </c>
      <c r="B32" s="7" t="s">
        <v>73</v>
      </c>
      <c r="C32" s="7">
        <v>50</v>
      </c>
      <c r="D32" s="7" t="s">
        <v>55</v>
      </c>
      <c r="E32" s="7">
        <v>5.99</v>
      </c>
      <c r="F32" s="7">
        <v>0</v>
      </c>
      <c r="G32" s="7">
        <f t="shared" si="0"/>
        <v>0</v>
      </c>
      <c r="I32" t="s">
        <v>119</v>
      </c>
      <c r="J32" s="15" t="s">
        <v>158</v>
      </c>
    </row>
    <row r="33" spans="1:11" x14ac:dyDescent="0.3">
      <c r="A33" s="7" t="s">
        <v>74</v>
      </c>
      <c r="B33" s="7" t="s">
        <v>75</v>
      </c>
      <c r="C33" s="7">
        <v>10</v>
      </c>
      <c r="D33" s="7" t="s">
        <v>55</v>
      </c>
      <c r="E33" s="7">
        <v>5.99</v>
      </c>
      <c r="F33" s="7">
        <v>0</v>
      </c>
      <c r="G33" s="7">
        <f t="shared" si="0"/>
        <v>0</v>
      </c>
      <c r="I33" t="s">
        <v>120</v>
      </c>
      <c r="J33" s="15" t="s">
        <v>161</v>
      </c>
    </row>
    <row r="34" spans="1:11" x14ac:dyDescent="0.3">
      <c r="A34" s="7" t="s">
        <v>76</v>
      </c>
      <c r="B34" s="7" t="s">
        <v>77</v>
      </c>
      <c r="C34" s="7" t="s">
        <v>54</v>
      </c>
      <c r="D34" s="7" t="s">
        <v>55</v>
      </c>
      <c r="E34" s="7">
        <v>4.99</v>
      </c>
      <c r="F34" s="7">
        <v>0</v>
      </c>
      <c r="G34" s="7">
        <f t="shared" si="0"/>
        <v>0</v>
      </c>
      <c r="J34" s="15" t="s">
        <v>155</v>
      </c>
    </row>
    <row r="35" spans="1:11" x14ac:dyDescent="0.3">
      <c r="A35" s="7" t="s">
        <v>78</v>
      </c>
      <c r="B35" s="7" t="s">
        <v>79</v>
      </c>
      <c r="C35" s="7"/>
      <c r="D35" s="7" t="s">
        <v>55</v>
      </c>
      <c r="E35" s="7">
        <v>20.99</v>
      </c>
      <c r="F35" s="7">
        <v>0</v>
      </c>
      <c r="G35" s="7">
        <f t="shared" si="0"/>
        <v>0</v>
      </c>
      <c r="J35" s="15" t="s">
        <v>135</v>
      </c>
    </row>
    <row r="36" spans="1:11" x14ac:dyDescent="0.3">
      <c r="A36" s="7" t="s">
        <v>80</v>
      </c>
      <c r="B36" s="7" t="s">
        <v>81</v>
      </c>
      <c r="C36" s="7"/>
      <c r="D36" s="7" t="s">
        <v>55</v>
      </c>
      <c r="E36" s="7">
        <v>20.99</v>
      </c>
      <c r="F36" s="7">
        <v>0</v>
      </c>
      <c r="G36" s="7">
        <f t="shared" si="0"/>
        <v>0</v>
      </c>
      <c r="J36" s="15" t="s">
        <v>135</v>
      </c>
    </row>
    <row r="37" spans="1:11" x14ac:dyDescent="0.3">
      <c r="A37" s="7" t="s">
        <v>82</v>
      </c>
      <c r="B37" s="7" t="s">
        <v>83</v>
      </c>
      <c r="C37" s="7">
        <v>110</v>
      </c>
      <c r="D37" s="7" t="s">
        <v>86</v>
      </c>
      <c r="E37" s="7">
        <v>31</v>
      </c>
      <c r="F37" s="7">
        <v>0</v>
      </c>
      <c r="G37" s="7">
        <f t="shared" si="0"/>
        <v>0</v>
      </c>
      <c r="I37" t="s">
        <v>141</v>
      </c>
      <c r="J37" s="15" t="s">
        <v>134</v>
      </c>
      <c r="K37" t="s">
        <v>84</v>
      </c>
    </row>
    <row r="38" spans="1:11" x14ac:dyDescent="0.3">
      <c r="A38" s="4" t="s">
        <v>88</v>
      </c>
      <c r="B38" s="4" t="s">
        <v>88</v>
      </c>
      <c r="C38" s="4">
        <v>110</v>
      </c>
      <c r="D38" s="4" t="s">
        <v>87</v>
      </c>
      <c r="E38" s="4">
        <v>11</v>
      </c>
      <c r="F38" s="4">
        <v>1</v>
      </c>
      <c r="G38" s="4">
        <f t="shared" si="0"/>
        <v>11</v>
      </c>
      <c r="J38" s="15"/>
      <c r="K38" t="s">
        <v>89</v>
      </c>
    </row>
    <row r="39" spans="1:11" x14ac:dyDescent="0.3">
      <c r="A39" s="4" t="s">
        <v>90</v>
      </c>
      <c r="B39" s="4" t="s">
        <v>90</v>
      </c>
      <c r="C39" s="4"/>
      <c r="D39" s="4" t="s">
        <v>87</v>
      </c>
      <c r="E39" s="4">
        <v>1.2</v>
      </c>
      <c r="F39" s="4">
        <v>1</v>
      </c>
      <c r="G39" s="4">
        <f t="shared" si="0"/>
        <v>1.2</v>
      </c>
      <c r="J39" s="15"/>
      <c r="K39" t="s">
        <v>91</v>
      </c>
    </row>
    <row r="40" spans="1:11" x14ac:dyDescent="0.3">
      <c r="A40" s="4" t="s">
        <v>92</v>
      </c>
      <c r="B40" s="4" t="s">
        <v>92</v>
      </c>
      <c r="C40" s="4">
        <v>35</v>
      </c>
      <c r="D40" s="4" t="s">
        <v>87</v>
      </c>
      <c r="E40" s="4">
        <v>9.8000000000000007</v>
      </c>
      <c r="F40" s="4">
        <v>2</v>
      </c>
      <c r="G40" s="4">
        <f t="shared" si="0"/>
        <v>19.600000000000001</v>
      </c>
      <c r="I40" t="s">
        <v>142</v>
      </c>
      <c r="J40" s="15"/>
      <c r="K40" t="s">
        <v>93</v>
      </c>
    </row>
    <row r="41" spans="1:11" x14ac:dyDescent="0.3">
      <c r="A41" s="14" t="s">
        <v>95</v>
      </c>
      <c r="B41" s="14" t="s">
        <v>99</v>
      </c>
      <c r="C41" s="14">
        <v>5</v>
      </c>
      <c r="D41" s="14" t="s">
        <v>94</v>
      </c>
      <c r="E41" s="14">
        <v>66.75</v>
      </c>
      <c r="F41" s="14">
        <v>0</v>
      </c>
      <c r="G41" s="14">
        <f t="shared" si="0"/>
        <v>0</v>
      </c>
      <c r="J41" s="15" t="s">
        <v>96</v>
      </c>
    </row>
    <row r="42" spans="1:11" x14ac:dyDescent="0.3">
      <c r="A42" s="14" t="s">
        <v>95</v>
      </c>
      <c r="B42" s="14" t="s">
        <v>98</v>
      </c>
      <c r="C42" s="14">
        <v>5</v>
      </c>
      <c r="D42" s="14" t="s">
        <v>94</v>
      </c>
      <c r="E42" s="14">
        <v>47.82</v>
      </c>
      <c r="F42" s="14">
        <v>0</v>
      </c>
      <c r="G42" s="14">
        <f t="shared" si="0"/>
        <v>0</v>
      </c>
      <c r="J42" s="15" t="s">
        <v>97</v>
      </c>
    </row>
    <row r="43" spans="1:11" x14ac:dyDescent="0.3">
      <c r="A43" s="14" t="s">
        <v>95</v>
      </c>
      <c r="B43" s="14" t="s">
        <v>102</v>
      </c>
      <c r="C43" s="14">
        <v>2</v>
      </c>
      <c r="D43" s="14" t="s">
        <v>100</v>
      </c>
      <c r="E43" s="14">
        <v>6.42</v>
      </c>
      <c r="F43" s="14">
        <v>0</v>
      </c>
      <c r="G43" s="14">
        <f t="shared" si="0"/>
        <v>0</v>
      </c>
      <c r="J43" s="15"/>
    </row>
    <row r="44" spans="1:11" x14ac:dyDescent="0.3">
      <c r="A44" s="14" t="s">
        <v>95</v>
      </c>
      <c r="B44" s="14" t="s">
        <v>101</v>
      </c>
      <c r="C44" s="14">
        <v>2</v>
      </c>
      <c r="D44" s="14" t="s">
        <v>100</v>
      </c>
      <c r="E44" s="14">
        <v>35.86</v>
      </c>
      <c r="F44" s="14">
        <v>0</v>
      </c>
      <c r="G44" s="14">
        <f t="shared" si="0"/>
        <v>0</v>
      </c>
      <c r="J44" s="15"/>
    </row>
    <row r="45" spans="1:11" x14ac:dyDescent="0.3">
      <c r="A45" s="4" t="s">
        <v>104</v>
      </c>
      <c r="B45" s="4" t="s">
        <v>104</v>
      </c>
      <c r="C45" s="4"/>
      <c r="D45" s="4" t="s">
        <v>103</v>
      </c>
      <c r="E45" s="4">
        <v>25</v>
      </c>
      <c r="F45" s="4">
        <v>2</v>
      </c>
      <c r="G45" s="4">
        <f t="shared" si="0"/>
        <v>50</v>
      </c>
      <c r="J45" s="15"/>
    </row>
    <row r="46" spans="1:11" x14ac:dyDescent="0.3">
      <c r="A46" s="8" t="s">
        <v>136</v>
      </c>
      <c r="B46" s="8" t="s">
        <v>138</v>
      </c>
      <c r="C46" s="8">
        <v>25</v>
      </c>
      <c r="D46" s="8" t="s">
        <v>5</v>
      </c>
      <c r="E46" s="8">
        <v>3.88</v>
      </c>
      <c r="F46" s="8">
        <v>1</v>
      </c>
      <c r="G46" s="8">
        <f t="shared" ref="G46:G68" si="1">E46*F46</f>
        <v>3.88</v>
      </c>
      <c r="J46" s="15"/>
    </row>
    <row r="47" spans="1:11" x14ac:dyDescent="0.3">
      <c r="A47" s="8" t="s">
        <v>143</v>
      </c>
      <c r="B47" s="8" t="s">
        <v>144</v>
      </c>
      <c r="C47" s="8">
        <v>25</v>
      </c>
      <c r="D47" s="8" t="s">
        <v>5</v>
      </c>
      <c r="E47" s="8">
        <v>4.6500000000000004</v>
      </c>
      <c r="F47" s="8">
        <v>1</v>
      </c>
      <c r="G47" s="8">
        <f t="shared" si="1"/>
        <v>4.6500000000000004</v>
      </c>
      <c r="J47" s="15"/>
    </row>
    <row r="48" spans="1:11" x14ac:dyDescent="0.3">
      <c r="A48" s="8" t="s">
        <v>149</v>
      </c>
      <c r="B48" s="8" t="s">
        <v>150</v>
      </c>
      <c r="C48" s="8">
        <v>50</v>
      </c>
      <c r="D48" s="8" t="s">
        <v>5</v>
      </c>
      <c r="E48" s="8">
        <v>3.5</v>
      </c>
      <c r="F48" s="8">
        <v>1</v>
      </c>
      <c r="G48" s="8">
        <f t="shared" si="1"/>
        <v>3.5</v>
      </c>
      <c r="J48" s="15"/>
    </row>
    <row r="49" spans="1:10" x14ac:dyDescent="0.3">
      <c r="A49" s="8" t="s">
        <v>152</v>
      </c>
      <c r="B49" s="8" t="s">
        <v>151</v>
      </c>
      <c r="C49" s="8">
        <v>100</v>
      </c>
      <c r="D49" s="8" t="s">
        <v>5</v>
      </c>
      <c r="E49" s="8">
        <v>3.27</v>
      </c>
      <c r="F49" s="8">
        <v>1</v>
      </c>
      <c r="G49" s="8">
        <f t="shared" si="1"/>
        <v>3.27</v>
      </c>
      <c r="J49" s="15"/>
    </row>
    <row r="50" spans="1:10" x14ac:dyDescent="0.3">
      <c r="A50" s="8" t="s">
        <v>153</v>
      </c>
      <c r="B50" s="8" t="s">
        <v>154</v>
      </c>
      <c r="C50" s="8">
        <v>25</v>
      </c>
      <c r="D50" s="8" t="s">
        <v>5</v>
      </c>
      <c r="E50" s="8">
        <v>6.34</v>
      </c>
      <c r="F50" s="8">
        <v>1</v>
      </c>
      <c r="G50" s="8">
        <f t="shared" si="1"/>
        <v>6.34</v>
      </c>
      <c r="J50" s="15"/>
    </row>
    <row r="51" spans="1:10" x14ac:dyDescent="0.3">
      <c r="A51" s="8" t="s">
        <v>157</v>
      </c>
      <c r="B51" s="8" t="s">
        <v>156</v>
      </c>
      <c r="C51" s="8"/>
      <c r="D51" s="8" t="s">
        <v>5</v>
      </c>
      <c r="E51" s="8">
        <v>1.96</v>
      </c>
      <c r="F51" s="8">
        <v>3</v>
      </c>
      <c r="G51" s="8">
        <f t="shared" si="1"/>
        <v>5.88</v>
      </c>
      <c r="J51" s="1" t="s">
        <v>137</v>
      </c>
    </row>
    <row r="52" spans="1:10" x14ac:dyDescent="0.3">
      <c r="A52" s="8" t="s">
        <v>159</v>
      </c>
      <c r="B52" s="8" t="s">
        <v>160</v>
      </c>
      <c r="C52" s="8">
        <v>20</v>
      </c>
      <c r="D52" s="8" t="s">
        <v>55</v>
      </c>
      <c r="E52" s="8">
        <v>8.59</v>
      </c>
      <c r="F52" s="8">
        <v>1</v>
      </c>
      <c r="G52" s="8">
        <f t="shared" si="1"/>
        <v>8.59</v>
      </c>
      <c r="J52" s="15"/>
    </row>
    <row r="53" spans="1:10" x14ac:dyDescent="0.3">
      <c r="A53" s="8" t="s">
        <v>121</v>
      </c>
      <c r="B53" s="8" t="s">
        <v>122</v>
      </c>
      <c r="C53" s="8"/>
      <c r="D53" s="8" t="s">
        <v>55</v>
      </c>
      <c r="E53" s="8">
        <v>19.989999999999998</v>
      </c>
      <c r="F53" s="8">
        <v>1</v>
      </c>
      <c r="G53" s="8">
        <f t="shared" si="1"/>
        <v>19.989999999999998</v>
      </c>
      <c r="J53" s="15"/>
    </row>
    <row r="54" spans="1:10" x14ac:dyDescent="0.3">
      <c r="A54" s="8" t="s">
        <v>125</v>
      </c>
      <c r="B54" s="8" t="s">
        <v>126</v>
      </c>
      <c r="C54" s="8"/>
      <c r="D54" s="8" t="s">
        <v>29</v>
      </c>
      <c r="E54" s="8">
        <v>1.3</v>
      </c>
      <c r="F54" s="8">
        <v>4</v>
      </c>
      <c r="G54" s="8">
        <f t="shared" si="1"/>
        <v>5.2</v>
      </c>
      <c r="J54" s="15"/>
    </row>
    <row r="55" spans="1:10" x14ac:dyDescent="0.3">
      <c r="A55" s="8" t="s">
        <v>132</v>
      </c>
      <c r="B55" s="8" t="s">
        <v>133</v>
      </c>
      <c r="C55" s="8"/>
      <c r="D55" s="8" t="s">
        <v>29</v>
      </c>
      <c r="E55" s="8">
        <v>0.6</v>
      </c>
      <c r="F55" s="8">
        <v>2</v>
      </c>
      <c r="G55" s="8">
        <f t="shared" si="1"/>
        <v>1.2</v>
      </c>
      <c r="J55" s="15"/>
    </row>
    <row r="56" spans="1:10" x14ac:dyDescent="0.3">
      <c r="A56" s="8" t="s">
        <v>123</v>
      </c>
      <c r="B56" s="8" t="s">
        <v>124</v>
      </c>
      <c r="C56" s="8"/>
      <c r="D56" s="8" t="s">
        <v>29</v>
      </c>
      <c r="E56" s="8">
        <v>0.2</v>
      </c>
      <c r="F56" s="8">
        <v>1</v>
      </c>
      <c r="G56" s="8">
        <f t="shared" si="1"/>
        <v>0.2</v>
      </c>
      <c r="J56" s="15"/>
    </row>
    <row r="57" spans="1:10" x14ac:dyDescent="0.3">
      <c r="A57" s="8" t="s">
        <v>111</v>
      </c>
      <c r="B57" s="8" t="s">
        <v>112</v>
      </c>
      <c r="C57" s="8"/>
      <c r="D57" s="8" t="s">
        <v>29</v>
      </c>
      <c r="E57" s="8">
        <v>8.2000000000000003E-2</v>
      </c>
      <c r="F57" s="8">
        <v>40</v>
      </c>
      <c r="G57" s="8">
        <f t="shared" si="1"/>
        <v>3.2800000000000002</v>
      </c>
      <c r="J57" s="15"/>
    </row>
    <row r="58" spans="1:10" x14ac:dyDescent="0.3">
      <c r="A58" s="8" t="s">
        <v>162</v>
      </c>
      <c r="B58" s="8" t="s">
        <v>163</v>
      </c>
      <c r="C58" s="8"/>
      <c r="D58" s="8" t="s">
        <v>29</v>
      </c>
      <c r="E58" s="8">
        <v>2.5499999999999998</v>
      </c>
      <c r="F58" s="8">
        <v>3</v>
      </c>
      <c r="G58" s="8">
        <f t="shared" si="1"/>
        <v>7.6499999999999995</v>
      </c>
      <c r="J58" s="15"/>
    </row>
    <row r="59" spans="1:10" ht="15" thickBot="1" x14ac:dyDescent="0.35">
      <c r="A59" s="8" t="s">
        <v>174</v>
      </c>
      <c r="B59" s="8" t="s">
        <v>175</v>
      </c>
      <c r="C59" s="8"/>
      <c r="D59" s="8" t="s">
        <v>29</v>
      </c>
      <c r="E59" s="8">
        <v>2.1800000000000002</v>
      </c>
      <c r="F59" s="8">
        <v>4</v>
      </c>
      <c r="G59" s="8">
        <f t="shared" si="1"/>
        <v>8.7200000000000006</v>
      </c>
      <c r="J59" s="15"/>
    </row>
    <row r="60" spans="1:10" ht="15.6" thickTop="1" thickBot="1" x14ac:dyDescent="0.35">
      <c r="A60" s="17" t="s">
        <v>95</v>
      </c>
      <c r="B60" s="17" t="s">
        <v>98</v>
      </c>
      <c r="C60" s="17">
        <v>5</v>
      </c>
      <c r="D60" s="17" t="s">
        <v>94</v>
      </c>
      <c r="E60" s="17">
        <v>47.82</v>
      </c>
      <c r="F60" s="17">
        <v>1</v>
      </c>
      <c r="G60" s="17">
        <f t="shared" si="1"/>
        <v>47.82</v>
      </c>
      <c r="J60" s="15"/>
    </row>
    <row r="61" spans="1:10" ht="15.6" thickTop="1" thickBot="1" x14ac:dyDescent="0.35">
      <c r="A61" s="17" t="s">
        <v>95</v>
      </c>
      <c r="B61" s="17" t="s">
        <v>172</v>
      </c>
      <c r="C61" s="17">
        <v>2</v>
      </c>
      <c r="D61" s="17" t="s">
        <v>100</v>
      </c>
      <c r="E61" s="17">
        <v>6.42</v>
      </c>
      <c r="F61" s="17">
        <v>1</v>
      </c>
      <c r="G61" s="17">
        <f t="shared" si="1"/>
        <v>6.42</v>
      </c>
      <c r="J61" s="15"/>
    </row>
    <row r="62" spans="1:10" ht="15.6" thickTop="1" thickBot="1" x14ac:dyDescent="0.35">
      <c r="A62" s="17" t="s">
        <v>95</v>
      </c>
      <c r="B62" s="17" t="s">
        <v>167</v>
      </c>
      <c r="C62" s="17">
        <v>2</v>
      </c>
      <c r="D62" s="17" t="s">
        <v>100</v>
      </c>
      <c r="E62" s="17">
        <v>5</v>
      </c>
      <c r="F62" s="17">
        <v>1</v>
      </c>
      <c r="G62" s="17">
        <f t="shared" si="1"/>
        <v>5</v>
      </c>
    </row>
    <row r="63" spans="1:10" ht="15.6" thickTop="1" thickBot="1" x14ac:dyDescent="0.35">
      <c r="A63" s="17" t="s">
        <v>95</v>
      </c>
      <c r="B63" s="17" t="s">
        <v>168</v>
      </c>
      <c r="C63" s="17">
        <v>2</v>
      </c>
      <c r="D63" s="17" t="s">
        <v>100</v>
      </c>
      <c r="E63" s="17">
        <v>40</v>
      </c>
      <c r="F63" s="17">
        <v>1</v>
      </c>
      <c r="G63" s="17">
        <f t="shared" si="1"/>
        <v>40</v>
      </c>
    </row>
    <row r="64" spans="1:10" ht="15.6" thickTop="1" thickBot="1" x14ac:dyDescent="0.35">
      <c r="A64" s="17" t="s">
        <v>95</v>
      </c>
      <c r="B64" s="18" t="s">
        <v>176</v>
      </c>
      <c r="C64" s="17">
        <v>2</v>
      </c>
      <c r="D64" s="17" t="s">
        <v>100</v>
      </c>
      <c r="E64" s="17">
        <v>30</v>
      </c>
      <c r="F64" s="17">
        <v>1</v>
      </c>
      <c r="G64" s="17">
        <f t="shared" si="1"/>
        <v>30</v>
      </c>
    </row>
    <row r="65" spans="1:7" ht="15.6" thickTop="1" thickBot="1" x14ac:dyDescent="0.35">
      <c r="A65" s="17" t="s">
        <v>95</v>
      </c>
      <c r="B65" s="17" t="s">
        <v>169</v>
      </c>
      <c r="C65" s="17"/>
      <c r="D65" s="17" t="s">
        <v>100</v>
      </c>
      <c r="E65" s="17">
        <v>3</v>
      </c>
      <c r="F65" s="17">
        <v>1</v>
      </c>
      <c r="G65" s="17">
        <f t="shared" si="1"/>
        <v>3</v>
      </c>
    </row>
    <row r="66" spans="1:7" ht="15.6" thickTop="1" thickBot="1" x14ac:dyDescent="0.35">
      <c r="A66" s="17" t="s">
        <v>95</v>
      </c>
      <c r="B66" s="17" t="s">
        <v>170</v>
      </c>
      <c r="C66" s="17"/>
      <c r="D66" s="17" t="s">
        <v>100</v>
      </c>
      <c r="E66" s="17">
        <v>3</v>
      </c>
      <c r="F66" s="17">
        <v>1</v>
      </c>
      <c r="G66" s="17">
        <f t="shared" si="1"/>
        <v>3</v>
      </c>
    </row>
    <row r="67" spans="1:7" ht="15.6" thickTop="1" thickBot="1" x14ac:dyDescent="0.35">
      <c r="A67" s="17" t="s">
        <v>95</v>
      </c>
      <c r="B67" s="17" t="s">
        <v>171</v>
      </c>
      <c r="C67" s="17">
        <v>2</v>
      </c>
      <c r="D67" s="17" t="s">
        <v>100</v>
      </c>
      <c r="E67" s="17">
        <v>6</v>
      </c>
      <c r="F67" s="17">
        <v>1</v>
      </c>
      <c r="G67" s="17">
        <f t="shared" si="1"/>
        <v>6</v>
      </c>
    </row>
    <row r="68" spans="1:7" ht="15.6" thickTop="1" thickBot="1" x14ac:dyDescent="0.35">
      <c r="A68" s="17" t="s">
        <v>95</v>
      </c>
      <c r="B68" s="17" t="s">
        <v>165</v>
      </c>
      <c r="C68" s="17">
        <v>2</v>
      </c>
      <c r="D68" s="17" t="s">
        <v>166</v>
      </c>
      <c r="E68" s="17">
        <v>19</v>
      </c>
      <c r="F68" s="17">
        <v>1</v>
      </c>
      <c r="G68" s="17">
        <f t="shared" si="1"/>
        <v>19</v>
      </c>
    </row>
    <row r="69" spans="1:7" ht="15" thickTop="1" x14ac:dyDescent="0.3">
      <c r="G69">
        <f t="shared" ref="G69:G100" si="2">E69*F69</f>
        <v>0</v>
      </c>
    </row>
    <row r="70" spans="1:7" x14ac:dyDescent="0.3">
      <c r="G70">
        <f t="shared" si="2"/>
        <v>0</v>
      </c>
    </row>
    <row r="71" spans="1:7" x14ac:dyDescent="0.3">
      <c r="G71">
        <f t="shared" si="2"/>
        <v>0</v>
      </c>
    </row>
    <row r="72" spans="1:7" x14ac:dyDescent="0.3">
      <c r="G72">
        <f t="shared" si="2"/>
        <v>0</v>
      </c>
    </row>
    <row r="73" spans="1:7" x14ac:dyDescent="0.3">
      <c r="G73">
        <f t="shared" si="2"/>
        <v>0</v>
      </c>
    </row>
    <row r="74" spans="1:7" x14ac:dyDescent="0.3">
      <c r="G74">
        <f t="shared" si="2"/>
        <v>0</v>
      </c>
    </row>
    <row r="75" spans="1:7" x14ac:dyDescent="0.3">
      <c r="G75">
        <f t="shared" si="2"/>
        <v>0</v>
      </c>
    </row>
    <row r="76" spans="1:7" x14ac:dyDescent="0.3">
      <c r="G76">
        <f t="shared" si="2"/>
        <v>0</v>
      </c>
    </row>
    <row r="77" spans="1:7" x14ac:dyDescent="0.3">
      <c r="G77">
        <f t="shared" si="2"/>
        <v>0</v>
      </c>
    </row>
    <row r="78" spans="1:7" x14ac:dyDescent="0.3">
      <c r="G78">
        <f t="shared" si="2"/>
        <v>0</v>
      </c>
    </row>
    <row r="79" spans="1:7" x14ac:dyDescent="0.3">
      <c r="G79">
        <f t="shared" si="2"/>
        <v>0</v>
      </c>
    </row>
    <row r="80" spans="1:7" x14ac:dyDescent="0.3">
      <c r="G80">
        <f t="shared" si="2"/>
        <v>0</v>
      </c>
    </row>
    <row r="81" spans="7:7" x14ac:dyDescent="0.3">
      <c r="G81">
        <f t="shared" si="2"/>
        <v>0</v>
      </c>
    </row>
    <row r="82" spans="7:7" x14ac:dyDescent="0.3">
      <c r="G82">
        <f t="shared" si="2"/>
        <v>0</v>
      </c>
    </row>
    <row r="83" spans="7:7" x14ac:dyDescent="0.3">
      <c r="G83">
        <f t="shared" si="2"/>
        <v>0</v>
      </c>
    </row>
    <row r="84" spans="7:7" x14ac:dyDescent="0.3">
      <c r="G84">
        <f t="shared" si="2"/>
        <v>0</v>
      </c>
    </row>
    <row r="85" spans="7:7" x14ac:dyDescent="0.3">
      <c r="G85">
        <f t="shared" si="2"/>
        <v>0</v>
      </c>
    </row>
    <row r="86" spans="7:7" x14ac:dyDescent="0.3">
      <c r="G86">
        <f t="shared" si="2"/>
        <v>0</v>
      </c>
    </row>
    <row r="87" spans="7:7" x14ac:dyDescent="0.3">
      <c r="G87">
        <f t="shared" si="2"/>
        <v>0</v>
      </c>
    </row>
    <row r="88" spans="7:7" x14ac:dyDescent="0.3">
      <c r="G88">
        <f t="shared" si="2"/>
        <v>0</v>
      </c>
    </row>
    <row r="89" spans="7:7" x14ac:dyDescent="0.3">
      <c r="G89">
        <f t="shared" si="2"/>
        <v>0</v>
      </c>
    </row>
    <row r="90" spans="7:7" x14ac:dyDescent="0.3">
      <c r="G90">
        <f t="shared" si="2"/>
        <v>0</v>
      </c>
    </row>
    <row r="91" spans="7:7" x14ac:dyDescent="0.3">
      <c r="G91">
        <f t="shared" si="2"/>
        <v>0</v>
      </c>
    </row>
    <row r="92" spans="7:7" x14ac:dyDescent="0.3">
      <c r="G92">
        <f t="shared" si="2"/>
        <v>0</v>
      </c>
    </row>
    <row r="93" spans="7:7" x14ac:dyDescent="0.3">
      <c r="G93">
        <f t="shared" si="2"/>
        <v>0</v>
      </c>
    </row>
    <row r="94" spans="7:7" x14ac:dyDescent="0.3">
      <c r="G94">
        <f t="shared" si="2"/>
        <v>0</v>
      </c>
    </row>
    <row r="95" spans="7:7" x14ac:dyDescent="0.3">
      <c r="G95">
        <f t="shared" si="2"/>
        <v>0</v>
      </c>
    </row>
    <row r="96" spans="7:7" x14ac:dyDescent="0.3">
      <c r="G96">
        <f t="shared" si="2"/>
        <v>0</v>
      </c>
    </row>
    <row r="97" spans="7:7" x14ac:dyDescent="0.3">
      <c r="G97">
        <f t="shared" si="2"/>
        <v>0</v>
      </c>
    </row>
    <row r="98" spans="7:7" x14ac:dyDescent="0.3">
      <c r="G98">
        <f t="shared" si="2"/>
        <v>0</v>
      </c>
    </row>
    <row r="99" spans="7:7" x14ac:dyDescent="0.3">
      <c r="G99">
        <f t="shared" si="2"/>
        <v>0</v>
      </c>
    </row>
    <row r="100" spans="7:7" x14ac:dyDescent="0.3">
      <c r="G100">
        <f t="shared" si="2"/>
        <v>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Clayton Ford</dc:creator>
  <cp:lastModifiedBy>Clayton Ford</cp:lastModifiedBy>
  <dcterms:created xsi:type="dcterms:W3CDTF">2024-03-22T22:55:57Z</dcterms:created>
  <dcterms:modified xsi:type="dcterms:W3CDTF">2024-03-24T04:03:07Z</dcterms:modified>
</cp:coreProperties>
</file>