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3_Belief_Update/4_data_analysis/"/>
    </mc:Choice>
  </mc:AlternateContent>
  <xr:revisionPtr revIDLastSave="0" documentId="13_ncr:1_{8D0E0FFD-0200-444F-A6FB-F369EEDF5F2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gender-pie-and-box-plot" sheetId="13" r:id="rId1"/>
    <sheet name="rule-rank-box-plot" sheetId="12" r:id="rId2"/>
    <sheet name="mean-rank-gender-bar-plot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" i="12" l="1"/>
  <c r="BI6" i="12"/>
  <c r="BJ6" i="12"/>
  <c r="BK6" i="12"/>
  <c r="BH7" i="12"/>
  <c r="BI7" i="12"/>
  <c r="BJ7" i="12"/>
  <c r="BK7" i="12"/>
  <c r="BH8" i="12"/>
  <c r="BI8" i="12"/>
  <c r="BJ8" i="12"/>
  <c r="BK8" i="12"/>
  <c r="BH9" i="12"/>
  <c r="BI9" i="12"/>
  <c r="BJ9" i="12"/>
  <c r="BK9" i="12"/>
  <c r="BH10" i="12"/>
  <c r="BI10" i="12"/>
  <c r="BJ10" i="12"/>
  <c r="BK10" i="12"/>
  <c r="BH11" i="12"/>
  <c r="BI11" i="12"/>
  <c r="BJ11" i="12"/>
  <c r="BK11" i="12"/>
  <c r="BH12" i="12"/>
  <c r="BI12" i="12"/>
  <c r="BJ12" i="12"/>
  <c r="BK12" i="12"/>
  <c r="BH13" i="12"/>
  <c r="BI13" i="12"/>
  <c r="BJ13" i="12"/>
  <c r="BK13" i="12"/>
  <c r="BH14" i="12"/>
  <c r="BI14" i="12"/>
  <c r="BJ14" i="12"/>
  <c r="BK14" i="12"/>
  <c r="BH15" i="12"/>
  <c r="BI15" i="12"/>
  <c r="BJ15" i="12"/>
  <c r="BK15" i="12"/>
  <c r="BH16" i="12"/>
  <c r="BI16" i="12"/>
  <c r="BJ16" i="12"/>
  <c r="BK16" i="12"/>
  <c r="BH17" i="12"/>
  <c r="BI17" i="12"/>
  <c r="BJ17" i="12"/>
  <c r="BK17" i="12"/>
  <c r="BH18" i="12"/>
  <c r="BI18" i="12"/>
  <c r="BJ18" i="12"/>
  <c r="BK18" i="12"/>
  <c r="BH19" i="12"/>
  <c r="BI19" i="12"/>
  <c r="BJ19" i="12"/>
  <c r="BK19" i="12"/>
  <c r="BH20" i="12"/>
  <c r="BI20" i="12"/>
  <c r="BJ20" i="12"/>
  <c r="BK20" i="12"/>
  <c r="BH21" i="12"/>
  <c r="BI21" i="12"/>
  <c r="BJ21" i="12"/>
  <c r="BK21" i="12"/>
  <c r="BH22" i="12"/>
  <c r="BI22" i="12"/>
  <c r="BJ22" i="12"/>
  <c r="BK22" i="12"/>
  <c r="BH23" i="12"/>
  <c r="BI23" i="12"/>
  <c r="BJ23" i="12"/>
  <c r="BK23" i="12"/>
  <c r="BH24" i="12"/>
  <c r="BI24" i="12"/>
  <c r="BJ24" i="12"/>
  <c r="BK24" i="12"/>
  <c r="BH25" i="12"/>
  <c r="BI25" i="12"/>
  <c r="BJ25" i="12"/>
  <c r="BK25" i="12"/>
  <c r="BH26" i="12"/>
  <c r="BI26" i="12"/>
  <c r="BJ26" i="12"/>
  <c r="BK26" i="12"/>
  <c r="BK5" i="12"/>
  <c r="BJ5" i="12"/>
  <c r="BI5" i="12"/>
  <c r="BH5" i="12"/>
  <c r="AR6" i="12"/>
  <c r="AS6" i="12"/>
  <c r="AT6" i="12"/>
  <c r="AU6" i="12"/>
  <c r="AV6" i="12"/>
  <c r="AW6" i="12"/>
  <c r="AX6" i="12"/>
  <c r="AY6" i="12"/>
  <c r="BA6" i="12" s="1"/>
  <c r="AZ6" i="12"/>
  <c r="AR7" i="12"/>
  <c r="AS7" i="12"/>
  <c r="AT7" i="12"/>
  <c r="AV7" i="12" s="1"/>
  <c r="AU7" i="12"/>
  <c r="AW7" i="12"/>
  <c r="BA7" i="12" s="1"/>
  <c r="AX7" i="12"/>
  <c r="AY7" i="12"/>
  <c r="AZ7" i="12"/>
  <c r="AR8" i="12"/>
  <c r="AS8" i="12"/>
  <c r="AT8" i="12"/>
  <c r="AU8" i="12"/>
  <c r="AV8" i="12" s="1"/>
  <c r="AW8" i="12"/>
  <c r="AX8" i="12"/>
  <c r="AY8" i="12"/>
  <c r="AZ8" i="12"/>
  <c r="BA8" i="12"/>
  <c r="AR9" i="12"/>
  <c r="AS9" i="12"/>
  <c r="AT9" i="12"/>
  <c r="AV9" i="12" s="1"/>
  <c r="AU9" i="12"/>
  <c r="AW9" i="12"/>
  <c r="AX9" i="12"/>
  <c r="AY9" i="12"/>
  <c r="AZ9" i="12"/>
  <c r="BA9" i="12"/>
  <c r="AR10" i="12"/>
  <c r="AS10" i="12"/>
  <c r="AT10" i="12"/>
  <c r="AU10" i="12"/>
  <c r="AV10" i="12"/>
  <c r="AW10" i="12"/>
  <c r="AX10" i="12"/>
  <c r="AY10" i="12"/>
  <c r="BA10" i="12" s="1"/>
  <c r="AZ10" i="12"/>
  <c r="AR11" i="12"/>
  <c r="AS11" i="12"/>
  <c r="AT11" i="12"/>
  <c r="AV11" i="12" s="1"/>
  <c r="AU11" i="12"/>
  <c r="AW11" i="12"/>
  <c r="BA11" i="12" s="1"/>
  <c r="AX11" i="12"/>
  <c r="AY11" i="12"/>
  <c r="AZ11" i="12"/>
  <c r="AR12" i="12"/>
  <c r="AS12" i="12"/>
  <c r="AT12" i="12"/>
  <c r="AU12" i="12"/>
  <c r="AV12" i="12" s="1"/>
  <c r="AW12" i="12"/>
  <c r="AX12" i="12"/>
  <c r="AY12" i="12"/>
  <c r="AZ12" i="12"/>
  <c r="BA12" i="12"/>
  <c r="AR13" i="12"/>
  <c r="AS13" i="12"/>
  <c r="AT13" i="12"/>
  <c r="AV13" i="12" s="1"/>
  <c r="AU13" i="12"/>
  <c r="AW13" i="12"/>
  <c r="AX13" i="12"/>
  <c r="AY13" i="12"/>
  <c r="AZ13" i="12"/>
  <c r="BA13" i="12"/>
  <c r="AR14" i="12"/>
  <c r="AS14" i="12"/>
  <c r="AT14" i="12"/>
  <c r="AU14" i="12"/>
  <c r="AV14" i="12"/>
  <c r="AW14" i="12"/>
  <c r="AX14" i="12"/>
  <c r="AY14" i="12"/>
  <c r="BA14" i="12" s="1"/>
  <c r="AZ14" i="12"/>
  <c r="AR15" i="12"/>
  <c r="AS15" i="12"/>
  <c r="AT15" i="12"/>
  <c r="AV15" i="12" s="1"/>
  <c r="AU15" i="12"/>
  <c r="AW15" i="12"/>
  <c r="BA15" i="12" s="1"/>
  <c r="AX15" i="12"/>
  <c r="AY15" i="12"/>
  <c r="AZ15" i="12"/>
  <c r="AR16" i="12"/>
  <c r="AS16" i="12"/>
  <c r="AT16" i="12"/>
  <c r="AU16" i="12"/>
  <c r="AV16" i="12" s="1"/>
  <c r="AW16" i="12"/>
  <c r="AX16" i="12"/>
  <c r="AY16" i="12"/>
  <c r="AZ16" i="12"/>
  <c r="BA16" i="12"/>
  <c r="AR17" i="12"/>
  <c r="AS17" i="12"/>
  <c r="AT17" i="12"/>
  <c r="AV17" i="12" s="1"/>
  <c r="AU17" i="12"/>
  <c r="AW17" i="12"/>
  <c r="AX17" i="12"/>
  <c r="AY17" i="12"/>
  <c r="AZ17" i="12"/>
  <c r="BA17" i="12"/>
  <c r="AR18" i="12"/>
  <c r="AS18" i="12"/>
  <c r="AT18" i="12"/>
  <c r="AU18" i="12"/>
  <c r="AV18" i="12"/>
  <c r="AW18" i="12"/>
  <c r="AX18" i="12"/>
  <c r="AY18" i="12"/>
  <c r="BA18" i="12" s="1"/>
  <c r="AZ18" i="12"/>
  <c r="AR19" i="12"/>
  <c r="AS19" i="12"/>
  <c r="AT19" i="12"/>
  <c r="AV19" i="12" s="1"/>
  <c r="AU19" i="12"/>
  <c r="AW19" i="12"/>
  <c r="BA19" i="12" s="1"/>
  <c r="AX19" i="12"/>
  <c r="AY19" i="12"/>
  <c r="AZ19" i="12"/>
  <c r="AR20" i="12"/>
  <c r="AS20" i="12"/>
  <c r="AT20" i="12"/>
  <c r="AU20" i="12"/>
  <c r="AV20" i="12" s="1"/>
  <c r="AW20" i="12"/>
  <c r="AX20" i="12"/>
  <c r="AY20" i="12"/>
  <c r="AZ20" i="12"/>
  <c r="BA20" i="12"/>
  <c r="AR21" i="12"/>
  <c r="AS21" i="12"/>
  <c r="AT21" i="12"/>
  <c r="AV21" i="12" s="1"/>
  <c r="AU21" i="12"/>
  <c r="AW21" i="12"/>
  <c r="AX21" i="12"/>
  <c r="AY21" i="12"/>
  <c r="AZ21" i="12"/>
  <c r="BA21" i="12"/>
  <c r="AR22" i="12"/>
  <c r="AS22" i="12"/>
  <c r="AT22" i="12"/>
  <c r="AU22" i="12"/>
  <c r="AV22" i="12"/>
  <c r="AW22" i="12"/>
  <c r="AX22" i="12"/>
  <c r="AY22" i="12"/>
  <c r="BA22" i="12" s="1"/>
  <c r="AZ22" i="12"/>
  <c r="AR23" i="12"/>
  <c r="AS23" i="12"/>
  <c r="AT23" i="12"/>
  <c r="AV23" i="12" s="1"/>
  <c r="AU23" i="12"/>
  <c r="AW23" i="12"/>
  <c r="BA23" i="12" s="1"/>
  <c r="AX23" i="12"/>
  <c r="AY23" i="12"/>
  <c r="AZ23" i="12"/>
  <c r="AR24" i="12"/>
  <c r="AS24" i="12"/>
  <c r="AT24" i="12"/>
  <c r="AU24" i="12"/>
  <c r="AV24" i="12" s="1"/>
  <c r="AW24" i="12"/>
  <c r="AX24" i="12"/>
  <c r="AY24" i="12"/>
  <c r="AZ24" i="12"/>
  <c r="BA24" i="12"/>
  <c r="AR25" i="12"/>
  <c r="AS25" i="12"/>
  <c r="AT25" i="12"/>
  <c r="AV25" i="12" s="1"/>
  <c r="AU25" i="12"/>
  <c r="AW25" i="12"/>
  <c r="AX25" i="12"/>
  <c r="AY25" i="12"/>
  <c r="AZ25" i="12"/>
  <c r="BA25" i="12"/>
  <c r="AR26" i="12"/>
  <c r="AS26" i="12"/>
  <c r="AT26" i="12"/>
  <c r="AU26" i="12"/>
  <c r="AV26" i="12"/>
  <c r="AW26" i="12"/>
  <c r="AX26" i="12"/>
  <c r="AY26" i="12"/>
  <c r="BA26" i="12" s="1"/>
  <c r="AZ26" i="12"/>
  <c r="BA5" i="12"/>
  <c r="AZ5" i="12"/>
  <c r="AY5" i="12"/>
  <c r="AX5" i="12"/>
  <c r="AW5" i="12"/>
  <c r="AV5" i="12"/>
  <c r="AU5" i="12"/>
  <c r="AT5" i="12"/>
  <c r="AS5" i="12"/>
  <c r="AR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5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6" i="12"/>
  <c r="AO5" i="12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D42" i="14"/>
  <c r="D41" i="14"/>
  <c r="AR4" i="13" l="1"/>
  <c r="AR3" i="13"/>
  <c r="X4" i="13"/>
  <c r="Y4" i="13"/>
  <c r="Z4" i="13"/>
  <c r="AA4" i="13"/>
  <c r="AA3" i="13"/>
  <c r="Z3" i="13"/>
  <c r="Y3" i="13"/>
  <c r="X3" i="13"/>
  <c r="C29" i="13"/>
  <c r="C37" i="13"/>
  <c r="C36" i="13"/>
  <c r="C35" i="13"/>
  <c r="C34" i="13"/>
  <c r="B37" i="13"/>
  <c r="B36" i="13"/>
  <c r="B35" i="13"/>
  <c r="B34" i="13"/>
  <c r="C32" i="13"/>
  <c r="B32" i="13"/>
  <c r="C31" i="13"/>
  <c r="B31" i="13"/>
  <c r="C30" i="13"/>
  <c r="B30" i="13"/>
  <c r="B29" i="13"/>
  <c r="C28" i="13"/>
  <c r="B28" i="13"/>
  <c r="C27" i="13"/>
  <c r="B27" i="13"/>
  <c r="C26" i="13"/>
  <c r="B26" i="13"/>
  <c r="C24" i="13"/>
  <c r="B24" i="13"/>
  <c r="B33" i="13" l="1"/>
  <c r="C33" i="13"/>
  <c r="C38" i="13"/>
  <c r="B38" i="13"/>
</calcChain>
</file>

<file path=xl/sharedStrings.xml><?xml version="1.0" encoding="utf-8"?>
<sst xmlns="http://schemas.openxmlformats.org/spreadsheetml/2006/main" count="213" uniqueCount="54">
  <si>
    <t>Gender</t>
  </si>
  <si>
    <t>Male</t>
  </si>
  <si>
    <t>Female</t>
  </si>
  <si>
    <t>No</t>
  </si>
  <si>
    <t>Mean</t>
  </si>
  <si>
    <t>Median</t>
  </si>
  <si>
    <t>Mode</t>
  </si>
  <si>
    <t>Std. dev.</t>
  </si>
  <si>
    <t>Var.</t>
  </si>
  <si>
    <t>Max</t>
  </si>
  <si>
    <t>Min</t>
  </si>
  <si>
    <t>Range</t>
  </si>
  <si>
    <t>Q1</t>
  </si>
  <si>
    <t>Q2</t>
  </si>
  <si>
    <t>Q3</t>
  </si>
  <si>
    <t>Q4</t>
  </si>
  <si>
    <t>IQR</t>
  </si>
  <si>
    <t>Max.</t>
  </si>
  <si>
    <t>Min.</t>
  </si>
  <si>
    <t>Q1 - Min</t>
  </si>
  <si>
    <t>Median - Q1</t>
  </si>
  <si>
    <t>Q3 - Median</t>
  </si>
  <si>
    <t>Max - Q3</t>
  </si>
  <si>
    <t>Rule</t>
  </si>
  <si>
    <t>Frequency</t>
  </si>
  <si>
    <t>% Frequency</t>
  </si>
  <si>
    <t>% Male</t>
  </si>
  <si>
    <t>a</t>
  </si>
  <si>
    <t>U1 conclusion</t>
  </si>
  <si>
    <t>U2 premise</t>
  </si>
  <si>
    <t>U2 conclusion 1</t>
  </si>
  <si>
    <t>U2 conclusion 2</t>
  </si>
  <si>
    <t>U3 premise</t>
  </si>
  <si>
    <t>U3 conclusion</t>
  </si>
  <si>
    <t>U4 premise 1</t>
  </si>
  <si>
    <t>U4 premise 2</t>
  </si>
  <si>
    <t>U4 premise 3</t>
  </si>
  <si>
    <t>U4 premise 4</t>
  </si>
  <si>
    <t>U4 conclusion 1</t>
  </si>
  <si>
    <t>U4 conclusion 2</t>
  </si>
  <si>
    <t>U5 conclusion</t>
  </si>
  <si>
    <t>U6 premise</t>
  </si>
  <si>
    <t>U6 conclusion 1</t>
  </si>
  <si>
    <t>U6 conclusion 2</t>
  </si>
  <si>
    <t>U7 conclusion</t>
  </si>
  <si>
    <t>U8 conclusion 1</t>
  </si>
  <si>
    <t>U8 conclusion 2</t>
  </si>
  <si>
    <t>U9 premise</t>
  </si>
  <si>
    <t>U9 conclusion</t>
  </si>
  <si>
    <t>age</t>
  </si>
  <si>
    <t>gender</t>
  </si>
  <si>
    <t>U7 premise</t>
  </si>
  <si>
    <t>Totals</t>
  </si>
  <si>
    <t>%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</si>
</sst>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 (Body)"/>
    </font>
    <font>
      <b/>
      <sz val="10"/>
      <name val="Helvetica Neue (Body)"/>
    </font>
    <font>
      <sz val="10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3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vertical="top"/>
    </xf>
    <xf numFmtId="2" fontId="0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/>
    </xf>
    <xf numFmtId="1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NumberFormat="1" applyFont="1" applyBorder="1" applyAlignment="1">
      <alignment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8D7FF"/>
      <color rgb="FF4180FF"/>
      <color rgb="FFB7D7C6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'gender-pie-and-box-plot'!$AR$1:$AR$2</c:f>
              <c:strCache>
                <c:ptCount val="2"/>
                <c:pt idx="0">
                  <c:v>%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05-F24E-A709-5F79A60216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05-F24E-A709-5F79A60216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'gender-pie-and-box-plot'!$AP$3:$AP$4</c:f>
              <c:strCache>
                <c:ptCount val="2"/>
                <c:pt idx="0">
                  <c:v>% Male</c:v>
                </c:pt>
                <c:pt idx="1">
                  <c:v>% Female</c:v>
                </c:pt>
              </c:strCache>
            </c:strRef>
          </c:cat>
          <c:val>
            <c:numRef>
              <c:f>'gender-pie-and-box-plot'!$AR$3:$AR$4</c:f>
              <c:numCache>
                <c:formatCode>0.00</c:formatCode>
                <c:ptCount val="2"/>
                <c:pt idx="0">
                  <c:v>51.351351351351347</c:v>
                </c:pt>
                <c:pt idx="1">
                  <c:v>48.648648648648653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01-654E-BA02-FAA54467B3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Box plot of age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'gender-pie-and-box-plot'!$AD$1:$AD$2</c:f>
              <c:strCache>
                <c:ptCount val="2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A7-6741-98DB-6DB210AC270E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6741-98DB-6DB210AC270E}"/>
              </c:ext>
            </c:extLst>
          </c:dPt>
          <c:cat>
            <c:strRef>
              <c:f>'gender-pie-and-box-plot'!$AC$3:$AC$4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'gender-pie-and-box-plot'!$AD$3:$AD$4</c:f>
              <c:numCache>
                <c:formatCode>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A74A-AD63-E38BE63DC224}"/>
            </c:ext>
          </c:extLst>
        </c:ser>
        <c:ser>
          <c:idx val="1"/>
          <c:order val="1"/>
          <c:tx>
            <c:strRef>
              <c:f>'gender-pie-and-box-plot'!$AE$1:$AE$2</c:f>
              <c:strCache>
                <c:ptCount val="2"/>
                <c:pt idx="0">
                  <c:v>Q1 -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'gender-pie-and-box-plot'!$AC$3:$AC$4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'gender-pie-and-box-plot'!$AE$3:$AE$4</c:f>
              <c:numCache>
                <c:formatCode>0.00</c:formatCode>
                <c:ptCount val="2"/>
                <c:pt idx="0">
                  <c:v>4.5</c:v>
                </c:pt>
                <c:pt idx="1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7-A74A-AD63-E38BE63DC224}"/>
            </c:ext>
          </c:extLst>
        </c:ser>
        <c:ser>
          <c:idx val="2"/>
          <c:order val="2"/>
          <c:tx>
            <c:strRef>
              <c:f>'gender-pie-and-box-plot'!$AF$1:$AF$2</c:f>
              <c:strCache>
                <c:ptCount val="2"/>
                <c:pt idx="0">
                  <c:v>Median - 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'gender-pie-and-box-plot'!$AC$3:$AC$4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'gender-pie-and-box-plot'!$AF$3:$AF$4</c:f>
              <c:numCache>
                <c:formatCode>0.00</c:formatCode>
                <c:ptCount val="2"/>
                <c:pt idx="0">
                  <c:v>8.5</c:v>
                </c:pt>
                <c:pt idx="1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7-A74A-AD63-E38BE63DC224}"/>
            </c:ext>
          </c:extLst>
        </c:ser>
        <c:ser>
          <c:idx val="3"/>
          <c:order val="3"/>
          <c:tx>
            <c:strRef>
              <c:f>'gender-pie-and-box-plot'!$AG$1:$AG$2</c:f>
              <c:strCache>
                <c:ptCount val="2"/>
                <c:pt idx="0">
                  <c:v>Q3 -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'gender-pie-and-box-plot'!$AC$3:$AC$4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'gender-pie-and-box-plot'!$AG$3:$AG$4</c:f>
              <c:numCache>
                <c:formatCode>0.00</c:formatCode>
                <c:ptCount val="2"/>
                <c:pt idx="0">
                  <c:v>5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7-A74A-AD63-E38BE63DC224}"/>
            </c:ext>
          </c:extLst>
        </c:ser>
        <c:ser>
          <c:idx val="4"/>
          <c:order val="4"/>
          <c:tx>
            <c:strRef>
              <c:f>'gender-pie-and-box-plot'!$AH$1:$AH$2</c:f>
              <c:strCache>
                <c:ptCount val="2"/>
                <c:pt idx="0">
                  <c:v>Max - 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'gender-pie-and-box-plot'!$AC$3:$AC$4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'gender-pie-and-box-plot'!$AH$3:$AH$4</c:f>
              <c:numCache>
                <c:formatCode>0.00</c:formatCode>
                <c:ptCount val="2"/>
                <c:pt idx="0">
                  <c:v>15</c:v>
                </c:pt>
                <c:pt idx="1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7-A74A-AD63-E38BE63D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139248"/>
        <c:axId val="1152005055"/>
      </c:barChart>
      <c:catAx>
        <c:axId val="14031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05055"/>
        <c:crosses val="autoZero"/>
        <c:auto val="1"/>
        <c:lblAlgn val="ctr"/>
        <c:lblOffset val="100"/>
        <c:noMultiLvlLbl val="0"/>
      </c:catAx>
      <c:valAx>
        <c:axId val="1152005055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'rule-rank-box-plot'!$BM$5:$BM$26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'rule-rank-box-plot'!$BN$5:$BN$26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C-7B42-BC72-C237D9DFC47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'rule-rank-box-plot'!$BM$5:$BM$26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'rule-rank-box-plot'!$BO$5:$BO$26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C-7B42-BC72-C237D9DFC4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'rule-rank-box-plot'!$BM$5:$BM$26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'rule-rank-box-plot'!$BP$5:$BP$26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C-7B42-BC72-C237D9DFC4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'rule-rank-box-plot'!$BM$5:$BM$26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'rule-rank-box-plot'!$BQ$5:$BQ$26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C-7B42-BC72-C237D9DFC474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'rule-rank-box-plot'!$BM$5:$BM$26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'rule-rank-box-plot'!$BR$5:$BR$26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C-7B42-BC72-C237D9DF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372031"/>
        <c:axId val="1532568175"/>
      </c:barChart>
      <c:catAx>
        <c:axId val="1532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68175"/>
        <c:crosses val="autoZero"/>
        <c:auto val="1"/>
        <c:lblAlgn val="ctr"/>
        <c:lblOffset val="100"/>
        <c:noMultiLvlLbl val="0"/>
      </c:catAx>
      <c:valAx>
        <c:axId val="15325681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7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'mean-rank-gender-bar-plot'!$AC$2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'mean-rank-gender-bar-plot'!$AA$3:$AA$24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'mean-rank-gender-bar-plot'!$AC$3:$AC$24</c:f>
              <c:numCache>
                <c:formatCode>0.00</c:formatCode>
                <c:ptCount val="22"/>
                <c:pt idx="0">
                  <c:v>7</c:v>
                </c:pt>
                <c:pt idx="1">
                  <c:v>7.5789473684210522</c:v>
                </c:pt>
                <c:pt idx="2">
                  <c:v>7.5789473684210522</c:v>
                </c:pt>
                <c:pt idx="3">
                  <c:v>6.6315789473684212</c:v>
                </c:pt>
                <c:pt idx="4">
                  <c:v>8</c:v>
                </c:pt>
                <c:pt idx="5">
                  <c:v>8.3684210526315788</c:v>
                </c:pt>
                <c:pt idx="6">
                  <c:v>6.7894736842105265</c:v>
                </c:pt>
                <c:pt idx="7">
                  <c:v>6.4736842105263159</c:v>
                </c:pt>
                <c:pt idx="8">
                  <c:v>6.7368421052631575</c:v>
                </c:pt>
                <c:pt idx="9">
                  <c:v>7.8947368421052628</c:v>
                </c:pt>
                <c:pt idx="10">
                  <c:v>7.2105263157894735</c:v>
                </c:pt>
                <c:pt idx="11">
                  <c:v>6.7894736842105265</c:v>
                </c:pt>
                <c:pt idx="12">
                  <c:v>8.3157894736842106</c:v>
                </c:pt>
                <c:pt idx="13">
                  <c:v>7.4736842105263159</c:v>
                </c:pt>
                <c:pt idx="14">
                  <c:v>7.6842105263157894</c:v>
                </c:pt>
                <c:pt idx="15">
                  <c:v>7.3684210526315788</c:v>
                </c:pt>
                <c:pt idx="16">
                  <c:v>6.8421052631578947</c:v>
                </c:pt>
                <c:pt idx="17">
                  <c:v>7.4210526315789478</c:v>
                </c:pt>
                <c:pt idx="18">
                  <c:v>7.3157894736842106</c:v>
                </c:pt>
                <c:pt idx="19">
                  <c:v>6.1052631578947372</c:v>
                </c:pt>
                <c:pt idx="20">
                  <c:v>7.0526315789473681</c:v>
                </c:pt>
                <c:pt idx="21">
                  <c:v>7.3684210526315788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9F-6E4F-ACE3-0E1875F880A6}"/>
            </c:ext>
          </c:extLst>
        </c:ser>
        <c:ser>
          <c:idx val="0"/>
          <c:order val="1"/>
          <c:tx>
            <c:strRef>
              <c:f>'mean-rank-gender-bar-plot'!$AB$2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'mean-rank-gender-bar-plot'!$AA$3:$AA$24</c:f>
              <c:strCache>
                <c:ptCount val="22"/>
                <c:pt idx="0">
                  <c:v>U1 conclusion</c:v>
                </c:pt>
                <c:pt idx="1">
                  <c:v>U2 premise</c:v>
                </c:pt>
                <c:pt idx="2">
                  <c:v>U2 conclusion 1</c:v>
                </c:pt>
                <c:pt idx="3">
                  <c:v>U2 conclusion 2</c:v>
                </c:pt>
                <c:pt idx="4">
                  <c:v>U3 premise</c:v>
                </c:pt>
                <c:pt idx="5">
                  <c:v>U3 conclusion</c:v>
                </c:pt>
                <c:pt idx="6">
                  <c:v>U4 premise 1</c:v>
                </c:pt>
                <c:pt idx="7">
                  <c:v>U4 premise 2</c:v>
                </c:pt>
                <c:pt idx="8">
                  <c:v>U4 premise 3</c:v>
                </c:pt>
                <c:pt idx="9">
                  <c:v>U4 premise 4</c:v>
                </c:pt>
                <c:pt idx="10">
                  <c:v>U4 conclusion 1</c:v>
                </c:pt>
                <c:pt idx="11">
                  <c:v>U4 conclusion 2</c:v>
                </c:pt>
                <c:pt idx="12">
                  <c:v>U5 conclusion</c:v>
                </c:pt>
                <c:pt idx="13">
                  <c:v>U6 premise</c:v>
                </c:pt>
                <c:pt idx="14">
                  <c:v>U6 conclusion 1</c:v>
                </c:pt>
                <c:pt idx="15">
                  <c:v>U6 conclusion 2</c:v>
                </c:pt>
                <c:pt idx="16">
                  <c:v>U7 premise</c:v>
                </c:pt>
                <c:pt idx="17">
                  <c:v>U7 conclusion</c:v>
                </c:pt>
                <c:pt idx="18">
                  <c:v>U8 conclusion 1</c:v>
                </c:pt>
                <c:pt idx="19">
                  <c:v>U8 conclusion 2</c:v>
                </c:pt>
                <c:pt idx="20">
                  <c:v>U9 premise</c:v>
                </c:pt>
                <c:pt idx="21">
                  <c:v>U9 conclusion</c:v>
                </c:pt>
              </c:strCache>
            </c:strRef>
          </c:cat>
          <c:val>
            <c:numRef>
              <c:f>'mean-rank-gender-bar-plot'!$AB$3:$AB$24</c:f>
              <c:numCache>
                <c:formatCode>0.00</c:formatCode>
                <c:ptCount val="22"/>
                <c:pt idx="0">
                  <c:v>6.5555555555555554</c:v>
                </c:pt>
                <c:pt idx="1">
                  <c:v>6.666666666666667</c:v>
                </c:pt>
                <c:pt idx="2">
                  <c:v>7.4444444444444446</c:v>
                </c:pt>
                <c:pt idx="3">
                  <c:v>7.166666666666667</c:v>
                </c:pt>
                <c:pt idx="4">
                  <c:v>7.333333333333333</c:v>
                </c:pt>
                <c:pt idx="5">
                  <c:v>7.333333333333333</c:v>
                </c:pt>
                <c:pt idx="6">
                  <c:v>6.7222222222222223</c:v>
                </c:pt>
                <c:pt idx="7">
                  <c:v>5.4444444444444446</c:v>
                </c:pt>
                <c:pt idx="8">
                  <c:v>6.333333333333333</c:v>
                </c:pt>
                <c:pt idx="9">
                  <c:v>7</c:v>
                </c:pt>
                <c:pt idx="10">
                  <c:v>6.4444444444444446</c:v>
                </c:pt>
                <c:pt idx="11">
                  <c:v>6.5555555555555554</c:v>
                </c:pt>
                <c:pt idx="12">
                  <c:v>8.8888888888888893</c:v>
                </c:pt>
                <c:pt idx="13">
                  <c:v>7.3888888888888893</c:v>
                </c:pt>
                <c:pt idx="14">
                  <c:v>7.3888888888888893</c:v>
                </c:pt>
                <c:pt idx="15">
                  <c:v>6.7777777777777777</c:v>
                </c:pt>
                <c:pt idx="16">
                  <c:v>6.2777777777777777</c:v>
                </c:pt>
                <c:pt idx="17">
                  <c:v>6.9444444444444446</c:v>
                </c:pt>
                <c:pt idx="18">
                  <c:v>7</c:v>
                </c:pt>
                <c:pt idx="19">
                  <c:v>6</c:v>
                </c:pt>
                <c:pt idx="20">
                  <c:v>6.666666666666667</c:v>
                </c:pt>
                <c:pt idx="21">
                  <c:v>6.7777777777777777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F-6E4F-ACE3-0E1875F8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654256"/>
        <c:axId val="1692655936"/>
      </c:barChart>
      <c:catAx>
        <c:axId val="16926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55936"/>
        <c:crosses val="autoZero"/>
        <c:auto val="1"/>
        <c:lblAlgn val="ctr"/>
        <c:lblOffset val="100"/>
        <c:noMultiLvlLbl val="0"/>
      </c:catAx>
      <c:valAx>
        <c:axId val="1692655936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799192</xdr:colOff>
      <xdr:row>8</xdr:row>
      <xdr:rowOff>151494</xdr:rowOff>
    </xdr:from>
    <xdr:to>
      <xdr:col>49</xdr:col>
      <xdr:colOff>682171</xdr:colOff>
      <xdr:row>45</xdr:row>
      <xdr:rowOff>18143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DAC4DE-4966-C546-9ED1-D7ED1D10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819150</xdr:colOff>
      <xdr:row>7</xdr:row>
      <xdr:rowOff>147864</xdr:rowOff>
    </xdr:from>
    <xdr:to>
      <xdr:col>39</xdr:col>
      <xdr:colOff>290286</xdr:colOff>
      <xdr:row>45</xdr:row>
      <xdr:rowOff>36286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547A8-C6C0-DF4E-9F8C-6BAE07F6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603250</xdr:colOff>
      <xdr:row>4</xdr:row>
      <xdr:rowOff>57150</xdr:rowOff>
    </xdr:from>
    <xdr:to>
      <xdr:col>79</xdr:col>
      <xdr:colOff>292100</xdr:colOff>
      <xdr:row>6</xdr:row>
      <xdr:rowOff>1460500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29377-CB98-9547-B216-3F1E0BC5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387350</xdr:colOff>
      <xdr:row>2</xdr:row>
      <xdr:rowOff>291494</xdr:rowOff>
    </xdr:from>
    <xdr:to>
      <xdr:col>42</xdr:col>
      <xdr:colOff>469900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69360-93E2-FA46-AC1F-DA389179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C292-8A2E-7342-AD8A-9541548FB20B}">
  <dimension ref="A1:AR52"/>
  <sheetViews>
    <sheetView topLeftCell="E1" zoomScaleNormal="100" workbookViewId="0">
      <selection activeCell="AR53" sqref="AR53"/>
    </sheetView>
  </sheetViews>
  <sheetFormatPr baseColWidth="10" defaultRowHeight="13" x14ac:dyDescent="0.15"/>
  <cols>
    <col min="1" max="1" width="12.6640625" bestFit="1" customWidth="1"/>
    <col min="3" max="3" width="10.83203125" style="9"/>
    <col min="4" max="7" width="10.83203125" style="1"/>
    <col min="8" max="9" width="8.33203125" style="1"/>
    <col min="10" max="10" width="8.33203125" style="1" customWidth="1"/>
    <col min="11" max="32" width="10.83203125" style="1"/>
    <col min="33" max="33" width="10.83203125" customWidth="1"/>
    <col min="40" max="41" width="10.83203125" customWidth="1"/>
    <col min="42" max="42" width="12.6640625" bestFit="1" customWidth="1"/>
  </cols>
  <sheetData>
    <row r="1" spans="1:44" x14ac:dyDescent="0.15">
      <c r="C1"/>
      <c r="D1"/>
      <c r="E1" s="46" t="s">
        <v>4</v>
      </c>
      <c r="F1" s="45" t="s">
        <v>5</v>
      </c>
      <c r="G1" s="45" t="s">
        <v>6</v>
      </c>
      <c r="H1" s="47" t="s">
        <v>7</v>
      </c>
      <c r="I1" s="47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7" t="s">
        <v>16</v>
      </c>
      <c r="S1" s="45" t="s">
        <v>10</v>
      </c>
      <c r="T1" s="45" t="s">
        <v>12</v>
      </c>
      <c r="U1" s="45" t="s">
        <v>5</v>
      </c>
      <c r="V1" s="45" t="s">
        <v>14</v>
      </c>
      <c r="W1" s="45" t="s">
        <v>9</v>
      </c>
      <c r="X1" s="45" t="s">
        <v>19</v>
      </c>
      <c r="Y1" s="45" t="s">
        <v>20</v>
      </c>
      <c r="Z1" s="45" t="s">
        <v>21</v>
      </c>
      <c r="AA1" s="45" t="s">
        <v>22</v>
      </c>
      <c r="AD1" s="45" t="s">
        <v>10</v>
      </c>
      <c r="AE1" s="45" t="s">
        <v>19</v>
      </c>
      <c r="AF1" s="45" t="s">
        <v>20</v>
      </c>
      <c r="AG1" s="45" t="s">
        <v>21</v>
      </c>
      <c r="AH1" s="45" t="s">
        <v>22</v>
      </c>
      <c r="AI1" s="23"/>
      <c r="AJ1" s="23"/>
      <c r="AK1" s="23"/>
      <c r="AL1" s="23"/>
      <c r="AM1" s="23"/>
      <c r="AP1" s="48" t="s">
        <v>0</v>
      </c>
      <c r="AQ1" s="48" t="s">
        <v>24</v>
      </c>
      <c r="AR1" s="48" t="s">
        <v>25</v>
      </c>
    </row>
    <row r="2" spans="1:44" ht="14" x14ac:dyDescent="0.15">
      <c r="A2" s="12"/>
      <c r="B2" s="28" t="s">
        <v>1</v>
      </c>
      <c r="C2" s="29" t="s">
        <v>2</v>
      </c>
      <c r="D2"/>
      <c r="E2" s="46"/>
      <c r="F2" s="45"/>
      <c r="G2" s="45"/>
      <c r="H2" s="47"/>
      <c r="I2" s="47"/>
      <c r="J2" s="45"/>
      <c r="K2" s="45"/>
      <c r="L2" s="45"/>
      <c r="M2" s="45"/>
      <c r="N2" s="45"/>
      <c r="O2" s="45"/>
      <c r="P2" s="45"/>
      <c r="Q2" s="47"/>
      <c r="R2" s="2"/>
      <c r="S2" s="45"/>
      <c r="T2" s="45"/>
      <c r="U2" s="45"/>
      <c r="V2" s="45"/>
      <c r="W2" s="45"/>
      <c r="X2" s="45"/>
      <c r="Y2" s="45"/>
      <c r="Z2" s="45"/>
      <c r="AA2" s="45"/>
      <c r="AB2" s="2"/>
      <c r="AC2" s="2"/>
      <c r="AD2" s="45"/>
      <c r="AE2" s="45"/>
      <c r="AF2" s="45"/>
      <c r="AG2" s="45"/>
      <c r="AH2" s="45"/>
      <c r="AI2" s="23"/>
      <c r="AJ2" s="23"/>
      <c r="AK2" s="23"/>
      <c r="AL2" s="23"/>
      <c r="AM2" s="23"/>
      <c r="AP2" s="48"/>
      <c r="AQ2" s="48"/>
      <c r="AR2" s="48"/>
    </row>
    <row r="3" spans="1:44" ht="14" x14ac:dyDescent="0.15">
      <c r="A3" s="13"/>
      <c r="B3" s="24">
        <v>24</v>
      </c>
      <c r="C3" s="24">
        <v>24</v>
      </c>
      <c r="D3"/>
      <c r="E3" s="15">
        <v>37.05263157894737</v>
      </c>
      <c r="F3" s="20">
        <v>37</v>
      </c>
      <c r="G3" s="20">
        <v>42</v>
      </c>
      <c r="H3" s="15">
        <v>9.222398363709269</v>
      </c>
      <c r="I3" s="15">
        <v>85.052631578947413</v>
      </c>
      <c r="J3" s="20">
        <v>57</v>
      </c>
      <c r="K3" s="20">
        <v>24</v>
      </c>
      <c r="L3" s="20">
        <v>33</v>
      </c>
      <c r="M3" s="20">
        <v>28.5</v>
      </c>
      <c r="N3" s="20">
        <v>37</v>
      </c>
      <c r="O3" s="20">
        <v>42</v>
      </c>
      <c r="P3" s="20">
        <v>57</v>
      </c>
      <c r="Q3" s="20">
        <v>13.5</v>
      </c>
      <c r="S3" s="19">
        <v>24</v>
      </c>
      <c r="T3" s="6">
        <v>28.5</v>
      </c>
      <c r="U3" s="19">
        <v>37</v>
      </c>
      <c r="V3" s="6">
        <v>42</v>
      </c>
      <c r="W3" s="6">
        <v>57</v>
      </c>
      <c r="X3" s="6">
        <f t="shared" ref="X3:AA4" si="0">SUM(T3-S3)</f>
        <v>4.5</v>
      </c>
      <c r="Y3" s="6">
        <f t="shared" si="0"/>
        <v>8.5</v>
      </c>
      <c r="Z3" s="6">
        <f t="shared" si="0"/>
        <v>5</v>
      </c>
      <c r="AA3" s="6">
        <f t="shared" si="0"/>
        <v>15</v>
      </c>
      <c r="AC3" s="18" t="s">
        <v>1</v>
      </c>
      <c r="AD3" s="19">
        <v>24</v>
      </c>
      <c r="AE3" s="6">
        <v>4.5</v>
      </c>
      <c r="AF3" s="6">
        <v>8.5</v>
      </c>
      <c r="AG3" s="6">
        <v>5</v>
      </c>
      <c r="AH3" s="6">
        <v>15</v>
      </c>
      <c r="AI3" s="6"/>
      <c r="AJ3" s="6"/>
      <c r="AK3" s="6"/>
      <c r="AL3" s="6"/>
      <c r="AM3" s="6"/>
      <c r="AP3" t="s">
        <v>26</v>
      </c>
      <c r="AQ3">
        <v>19</v>
      </c>
      <c r="AR3" s="10">
        <f>SUM(AQ3/37*100)</f>
        <v>51.351351351351347</v>
      </c>
    </row>
    <row r="4" spans="1:44" ht="14" x14ac:dyDescent="0.15">
      <c r="A4" s="13"/>
      <c r="B4" s="24">
        <v>25</v>
      </c>
      <c r="C4" s="24">
        <v>25</v>
      </c>
      <c r="D4"/>
      <c r="E4" s="32">
        <v>42.111111111111114</v>
      </c>
      <c r="F4" s="33">
        <v>43</v>
      </c>
      <c r="G4" s="33">
        <v>40</v>
      </c>
      <c r="H4" s="32">
        <v>10.548983161975091</v>
      </c>
      <c r="I4" s="32">
        <v>111.28104575163397</v>
      </c>
      <c r="J4" s="33">
        <v>61</v>
      </c>
      <c r="K4" s="33">
        <v>24</v>
      </c>
      <c r="L4" s="33">
        <v>37</v>
      </c>
      <c r="M4" s="33">
        <v>36.75</v>
      </c>
      <c r="N4" s="33">
        <v>43</v>
      </c>
      <c r="O4" s="33">
        <v>49.75</v>
      </c>
      <c r="P4" s="33">
        <v>61</v>
      </c>
      <c r="Q4" s="33">
        <v>13</v>
      </c>
      <c r="S4" s="19">
        <v>24</v>
      </c>
      <c r="T4" s="6">
        <v>36.75</v>
      </c>
      <c r="U4" s="19">
        <v>43</v>
      </c>
      <c r="V4" s="6">
        <v>49.75</v>
      </c>
      <c r="W4" s="6">
        <v>61</v>
      </c>
      <c r="X4" s="6">
        <f t="shared" si="0"/>
        <v>12.75</v>
      </c>
      <c r="Y4" s="6">
        <f t="shared" si="0"/>
        <v>6.25</v>
      </c>
      <c r="Z4" s="6">
        <f t="shared" si="0"/>
        <v>6.75</v>
      </c>
      <c r="AA4" s="6">
        <f t="shared" si="0"/>
        <v>11.25</v>
      </c>
      <c r="AC4" s="18" t="s">
        <v>2</v>
      </c>
      <c r="AD4" s="19">
        <v>24</v>
      </c>
      <c r="AE4" s="6">
        <v>12.75</v>
      </c>
      <c r="AF4" s="6">
        <v>6.25</v>
      </c>
      <c r="AG4" s="6">
        <v>6.75</v>
      </c>
      <c r="AH4" s="6">
        <v>11.25</v>
      </c>
      <c r="AI4" s="6"/>
      <c r="AJ4" s="6"/>
      <c r="AK4" s="6"/>
      <c r="AL4" s="6"/>
      <c r="AM4" s="6"/>
      <c r="AP4" t="s">
        <v>53</v>
      </c>
      <c r="AQ4">
        <v>18</v>
      </c>
      <c r="AR4" s="10">
        <f>SUM(AQ4/37*100)</f>
        <v>48.648648648648653</v>
      </c>
    </row>
    <row r="5" spans="1:44" x14ac:dyDescent="0.15">
      <c r="A5" s="13"/>
      <c r="B5" s="24">
        <v>27</v>
      </c>
      <c r="C5" s="24">
        <v>28</v>
      </c>
      <c r="D5"/>
      <c r="E5" s="8"/>
      <c r="F5" s="4"/>
      <c r="G5" s="4"/>
      <c r="H5" s="4"/>
      <c r="I5" s="4"/>
      <c r="J5" s="4"/>
      <c r="K5" s="4"/>
      <c r="L5" s="4"/>
      <c r="M5" s="6"/>
      <c r="N5" s="6"/>
      <c r="O5" s="6"/>
      <c r="P5" s="6"/>
      <c r="Q5" s="6"/>
      <c r="S5" s="4"/>
      <c r="T5" s="6"/>
      <c r="U5" s="4"/>
      <c r="V5" s="6"/>
      <c r="W5" s="6"/>
      <c r="X5" s="6"/>
      <c r="Y5" s="6"/>
      <c r="Z5" s="6"/>
      <c r="AA5" s="6"/>
      <c r="AD5" s="4"/>
      <c r="AE5" s="6"/>
      <c r="AF5" s="6"/>
      <c r="AG5" s="6"/>
      <c r="AH5" s="6"/>
      <c r="AI5" s="6"/>
      <c r="AJ5" s="6"/>
      <c r="AK5" s="6"/>
      <c r="AL5" s="6"/>
      <c r="AM5" s="6"/>
    </row>
    <row r="6" spans="1:44" x14ac:dyDescent="0.15">
      <c r="A6" s="13"/>
      <c r="B6" s="24">
        <v>28</v>
      </c>
      <c r="C6" s="24">
        <v>30</v>
      </c>
      <c r="D6"/>
      <c r="E6" s="8"/>
      <c r="F6" s="4"/>
      <c r="G6" s="4"/>
      <c r="H6" s="4"/>
      <c r="I6" s="4"/>
      <c r="J6" s="4"/>
      <c r="K6" s="4"/>
      <c r="L6" s="4"/>
      <c r="M6" s="6"/>
      <c r="N6" s="6"/>
      <c r="O6" s="6"/>
      <c r="P6" s="6"/>
      <c r="Q6" s="6"/>
      <c r="S6" s="4"/>
      <c r="T6" s="6"/>
      <c r="U6" s="4"/>
      <c r="V6" s="6"/>
      <c r="W6" s="6"/>
      <c r="X6" s="6"/>
      <c r="Y6" s="6"/>
      <c r="Z6" s="6"/>
      <c r="AA6" s="6"/>
      <c r="AD6" s="4"/>
      <c r="AE6" s="6"/>
      <c r="AF6" s="6"/>
      <c r="AG6" s="6"/>
      <c r="AH6" s="6"/>
      <c r="AI6" s="6"/>
      <c r="AJ6" s="6"/>
      <c r="AK6" s="6"/>
      <c r="AL6" s="6"/>
      <c r="AM6" s="6"/>
    </row>
    <row r="7" spans="1:44" x14ac:dyDescent="0.15">
      <c r="A7" s="13"/>
      <c r="B7" s="24">
        <v>28</v>
      </c>
      <c r="C7" s="24">
        <v>36</v>
      </c>
      <c r="D7"/>
      <c r="E7" s="8"/>
      <c r="F7" s="4"/>
      <c r="G7" s="4"/>
      <c r="H7" s="4"/>
      <c r="I7" s="4"/>
      <c r="J7" s="4"/>
      <c r="K7" s="4"/>
      <c r="L7" s="4"/>
      <c r="M7" s="6"/>
      <c r="N7" s="6"/>
      <c r="O7" s="6"/>
      <c r="P7" s="6"/>
      <c r="Q7" s="6"/>
      <c r="S7" s="4"/>
      <c r="T7" s="6"/>
      <c r="U7" s="4"/>
      <c r="V7" s="6"/>
      <c r="W7" s="6"/>
      <c r="X7" s="6"/>
      <c r="Y7" s="6"/>
      <c r="Z7" s="6"/>
      <c r="AA7" s="6"/>
      <c r="AD7" s="4"/>
      <c r="AE7" s="6"/>
      <c r="AF7" s="6"/>
      <c r="AG7" s="6"/>
      <c r="AH7" s="6"/>
      <c r="AI7" s="6"/>
      <c r="AJ7" s="6"/>
      <c r="AK7" s="6"/>
      <c r="AL7" s="6"/>
      <c r="AM7" s="6"/>
    </row>
    <row r="8" spans="1:44" x14ac:dyDescent="0.15">
      <c r="A8" s="13"/>
      <c r="B8" s="24">
        <v>29</v>
      </c>
      <c r="C8" s="24">
        <v>39</v>
      </c>
      <c r="D8"/>
      <c r="E8" s="8"/>
      <c r="F8" s="4"/>
      <c r="G8" s="4"/>
      <c r="H8" s="4"/>
      <c r="I8" s="4"/>
      <c r="J8" s="4"/>
      <c r="K8" s="4"/>
      <c r="L8" s="4"/>
      <c r="M8" s="6"/>
      <c r="N8" s="6"/>
      <c r="O8" s="6"/>
      <c r="P8" s="6"/>
      <c r="Q8" s="6"/>
      <c r="S8" s="4"/>
      <c r="T8" s="6"/>
      <c r="U8" s="4"/>
      <c r="V8" s="6"/>
      <c r="W8" s="6"/>
      <c r="X8" s="6"/>
      <c r="Y8" s="6"/>
      <c r="Z8" s="6"/>
      <c r="AA8" s="6"/>
      <c r="AD8" s="4"/>
      <c r="AE8" s="6"/>
      <c r="AF8" s="6"/>
      <c r="AG8" s="6"/>
      <c r="AH8" s="6"/>
      <c r="AI8" s="6"/>
      <c r="AJ8" s="6"/>
      <c r="AK8" s="6"/>
      <c r="AL8" s="6"/>
      <c r="AM8" s="6"/>
    </row>
    <row r="9" spans="1:44" x14ac:dyDescent="0.15">
      <c r="A9" s="13"/>
      <c r="B9" s="24">
        <v>33</v>
      </c>
      <c r="C9" s="24">
        <v>40</v>
      </c>
      <c r="D9"/>
      <c r="E9" s="8"/>
      <c r="F9" s="4"/>
      <c r="G9" s="4"/>
      <c r="H9" s="4"/>
      <c r="I9" s="4"/>
      <c r="J9" s="4"/>
      <c r="K9" s="4"/>
      <c r="L9" s="4"/>
      <c r="M9" s="6"/>
      <c r="N9" s="6"/>
      <c r="O9" s="6"/>
      <c r="P9" s="6"/>
      <c r="Q9" s="6"/>
      <c r="S9" s="4"/>
      <c r="T9" s="6"/>
      <c r="U9" s="4"/>
      <c r="V9" s="6"/>
      <c r="W9" s="6"/>
      <c r="X9" s="6"/>
      <c r="Y9" s="6"/>
      <c r="Z9" s="6"/>
      <c r="AA9" s="6"/>
      <c r="AD9" s="4"/>
      <c r="AE9" s="6"/>
      <c r="AF9" s="6"/>
      <c r="AG9" s="6"/>
      <c r="AH9" s="6"/>
      <c r="AI9" s="6"/>
      <c r="AJ9" s="6"/>
      <c r="AK9" s="6"/>
      <c r="AL9" s="6"/>
      <c r="AM9" s="6"/>
    </row>
    <row r="10" spans="1:44" x14ac:dyDescent="0.15">
      <c r="A10" s="13"/>
      <c r="B10" s="24">
        <v>34</v>
      </c>
      <c r="C10" s="24">
        <v>40</v>
      </c>
      <c r="D10"/>
      <c r="E10" s="8"/>
      <c r="F10" s="4"/>
      <c r="G10" s="4"/>
      <c r="H10" s="4"/>
      <c r="I10" s="4"/>
      <c r="J10" s="4"/>
      <c r="K10" s="4"/>
      <c r="L10" s="4"/>
      <c r="M10" s="6"/>
      <c r="N10" s="6"/>
      <c r="O10" s="6"/>
      <c r="P10" s="6"/>
      <c r="Q10" s="6"/>
      <c r="S10" s="4"/>
      <c r="T10" s="6"/>
      <c r="U10" s="4"/>
      <c r="V10" s="6"/>
      <c r="W10" s="6"/>
      <c r="X10" s="6"/>
      <c r="Y10" s="6"/>
      <c r="Z10" s="6"/>
      <c r="AA10" s="6"/>
      <c r="AD10" s="4"/>
      <c r="AE10" s="6"/>
      <c r="AF10" s="6"/>
      <c r="AG10" s="6"/>
      <c r="AH10" s="6"/>
      <c r="AI10" s="6"/>
      <c r="AJ10" s="6"/>
      <c r="AK10" s="6"/>
      <c r="AL10" s="6"/>
      <c r="AM10" s="6"/>
    </row>
    <row r="11" spans="1:44" x14ac:dyDescent="0.15">
      <c r="A11" s="13"/>
      <c r="B11" s="24">
        <v>36</v>
      </c>
      <c r="C11" s="24">
        <v>43</v>
      </c>
      <c r="D11"/>
      <c r="E11" s="8"/>
      <c r="F11" s="4"/>
      <c r="G11" s="4"/>
      <c r="H11" s="4"/>
      <c r="I11" s="4"/>
      <c r="J11" s="4"/>
      <c r="K11" s="4"/>
      <c r="L11" s="4"/>
      <c r="M11" s="6"/>
      <c r="N11" s="6"/>
      <c r="O11" s="6"/>
      <c r="P11" s="6"/>
      <c r="Q11" s="6"/>
      <c r="S11" s="4"/>
      <c r="T11" s="6"/>
      <c r="U11" s="4"/>
      <c r="V11" s="6"/>
      <c r="W11" s="6"/>
      <c r="X11" s="6"/>
      <c r="Y11" s="6"/>
      <c r="Z11" s="6"/>
      <c r="AA11" s="6"/>
      <c r="AD11" s="4"/>
      <c r="AE11" s="6"/>
      <c r="AF11" s="6"/>
      <c r="AG11" s="6"/>
      <c r="AH11" s="6"/>
      <c r="AI11" s="6"/>
      <c r="AJ11" s="6"/>
      <c r="AK11" s="6"/>
      <c r="AL11" s="6"/>
      <c r="AM11" s="6"/>
    </row>
    <row r="12" spans="1:44" x14ac:dyDescent="0.15">
      <c r="A12" s="13"/>
      <c r="B12" s="24">
        <v>37</v>
      </c>
      <c r="C12" s="24">
        <v>43</v>
      </c>
      <c r="D12"/>
      <c r="E12" s="8"/>
      <c r="F12" s="4"/>
      <c r="G12" s="4"/>
      <c r="H12" s="4"/>
      <c r="I12" s="4"/>
      <c r="J12" s="4"/>
      <c r="K12" s="4"/>
      <c r="L12" s="4"/>
      <c r="M12" s="6"/>
      <c r="N12" s="6"/>
      <c r="O12" s="6"/>
      <c r="P12" s="6"/>
      <c r="Q12" s="6"/>
      <c r="S12" s="4"/>
      <c r="T12" s="6"/>
      <c r="U12" s="4"/>
      <c r="V12" s="6"/>
      <c r="W12" s="6"/>
      <c r="X12" s="6"/>
      <c r="Y12" s="6"/>
      <c r="Z12" s="6"/>
      <c r="AA12" s="6"/>
      <c r="AD12" s="4"/>
      <c r="AE12" s="6"/>
      <c r="AF12" s="6"/>
      <c r="AG12" s="6"/>
      <c r="AH12" s="6"/>
      <c r="AI12" s="6"/>
      <c r="AJ12" s="6"/>
      <c r="AK12" s="6"/>
      <c r="AL12" s="6"/>
      <c r="AM12" s="6"/>
    </row>
    <row r="13" spans="1:44" x14ac:dyDescent="0.15">
      <c r="A13" s="13"/>
      <c r="B13" s="24">
        <v>38</v>
      </c>
      <c r="C13" s="24">
        <v>44</v>
      </c>
      <c r="D13"/>
      <c r="E13" s="8"/>
      <c r="F13" s="4"/>
      <c r="G13" s="4"/>
      <c r="H13" s="4"/>
      <c r="I13" s="4"/>
      <c r="J13" s="4"/>
      <c r="K13" s="4"/>
      <c r="L13" s="4"/>
      <c r="M13" s="6"/>
      <c r="N13" s="6"/>
      <c r="O13" s="6"/>
      <c r="P13" s="6"/>
      <c r="Q13" s="6"/>
      <c r="S13" s="4"/>
      <c r="T13" s="6"/>
      <c r="U13" s="4"/>
      <c r="V13" s="6"/>
      <c r="W13" s="6"/>
      <c r="X13" s="6"/>
      <c r="Y13" s="6"/>
      <c r="Z13" s="6"/>
      <c r="AA13" s="6"/>
      <c r="AD13" s="4"/>
      <c r="AE13" s="6"/>
      <c r="AF13" s="6"/>
      <c r="AG13" s="6"/>
      <c r="AH13" s="6"/>
      <c r="AI13" s="6"/>
      <c r="AJ13" s="6"/>
      <c r="AK13" s="6"/>
      <c r="AL13" s="6"/>
      <c r="AM13" s="6"/>
    </row>
    <row r="14" spans="1:44" x14ac:dyDescent="0.15">
      <c r="A14" s="13"/>
      <c r="B14" s="24">
        <v>39</v>
      </c>
      <c r="C14" s="24">
        <v>47</v>
      </c>
      <c r="D14"/>
      <c r="E14" s="8"/>
      <c r="F14" s="4"/>
      <c r="G14" s="4"/>
      <c r="H14" s="4"/>
      <c r="I14" s="4"/>
      <c r="J14" s="4"/>
      <c r="K14" s="4"/>
      <c r="L14" s="4"/>
      <c r="M14" s="6"/>
      <c r="N14" s="6"/>
      <c r="O14" s="6"/>
      <c r="P14" s="6"/>
      <c r="Q14" s="6"/>
      <c r="S14" s="4"/>
      <c r="T14" s="6"/>
      <c r="U14" s="4"/>
      <c r="V14" s="6"/>
      <c r="W14" s="6"/>
      <c r="X14" s="6"/>
      <c r="Y14" s="6"/>
      <c r="Z14" s="6"/>
      <c r="AA14" s="6"/>
      <c r="AD14" s="4"/>
      <c r="AE14" s="6"/>
      <c r="AF14" s="6"/>
      <c r="AG14" s="6"/>
      <c r="AH14" s="6"/>
      <c r="AI14" s="6"/>
      <c r="AJ14" s="6"/>
      <c r="AK14" s="6"/>
      <c r="AL14" s="6"/>
      <c r="AM14" s="6"/>
    </row>
    <row r="15" spans="1:44" x14ac:dyDescent="0.15">
      <c r="A15" s="13"/>
      <c r="B15" s="24">
        <v>42</v>
      </c>
      <c r="C15" s="24">
        <v>49</v>
      </c>
      <c r="D15"/>
      <c r="E15" s="8"/>
      <c r="F15" s="4"/>
      <c r="G15" s="4"/>
      <c r="H15" s="4"/>
      <c r="I15" s="4"/>
      <c r="J15" s="4"/>
      <c r="K15" s="4"/>
      <c r="L15" s="4"/>
      <c r="M15" s="6"/>
      <c r="N15" s="6"/>
      <c r="O15" s="6"/>
      <c r="P15" s="6"/>
      <c r="Q15" s="6"/>
      <c r="S15" s="4"/>
      <c r="T15" s="6"/>
      <c r="U15" s="4"/>
      <c r="V15" s="6"/>
      <c r="W15" s="6"/>
      <c r="X15" s="6"/>
      <c r="Y15" s="6"/>
      <c r="Z15" s="6"/>
      <c r="AA15" s="6"/>
      <c r="AD15" s="4"/>
      <c r="AE15" s="6"/>
      <c r="AF15" s="6"/>
      <c r="AG15" s="6"/>
      <c r="AH15" s="6"/>
      <c r="AI15" s="6"/>
      <c r="AJ15" s="6"/>
      <c r="AK15" s="6"/>
      <c r="AL15" s="6"/>
      <c r="AM15" s="6"/>
    </row>
    <row r="16" spans="1:44" x14ac:dyDescent="0.15">
      <c r="A16" s="13"/>
      <c r="B16" s="24">
        <v>42</v>
      </c>
      <c r="C16" s="24">
        <v>50</v>
      </c>
      <c r="D16"/>
      <c r="E16" s="8"/>
      <c r="F16" s="4"/>
      <c r="G16" s="4"/>
      <c r="H16" s="4"/>
      <c r="I16" s="4"/>
      <c r="J16" s="4"/>
      <c r="K16" s="4"/>
      <c r="L16" s="4"/>
      <c r="M16" s="6"/>
      <c r="N16" s="6"/>
      <c r="O16" s="6"/>
      <c r="P16" s="6"/>
      <c r="Q16" s="6"/>
      <c r="S16" s="4"/>
      <c r="T16" s="6"/>
      <c r="U16" s="4"/>
      <c r="V16" s="6"/>
      <c r="W16" s="6"/>
      <c r="X16" s="6"/>
      <c r="Y16" s="6"/>
      <c r="Z16" s="6"/>
      <c r="AA16" s="6"/>
      <c r="AD16" s="4"/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15">
      <c r="A17" s="13"/>
      <c r="B17" s="24">
        <v>42</v>
      </c>
      <c r="C17" s="24">
        <v>50</v>
      </c>
      <c r="D17"/>
      <c r="E17" s="8"/>
      <c r="F17" s="4"/>
      <c r="G17" s="4"/>
      <c r="H17" s="4"/>
      <c r="I17" s="4"/>
      <c r="J17" s="4"/>
      <c r="K17" s="4"/>
      <c r="L17" s="4"/>
      <c r="M17" s="6"/>
      <c r="N17" s="6"/>
      <c r="O17" s="6"/>
      <c r="P17" s="6"/>
      <c r="Q17" s="6"/>
      <c r="S17" s="4"/>
      <c r="T17" s="6"/>
      <c r="U17" s="4"/>
      <c r="V17" s="6"/>
      <c r="W17" s="6"/>
      <c r="X17" s="6"/>
      <c r="Y17" s="6"/>
      <c r="Z17" s="6"/>
      <c r="AA17" s="6"/>
      <c r="AD17" s="4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15">
      <c r="A18" s="13"/>
      <c r="B18" s="24">
        <v>44</v>
      </c>
      <c r="C18" s="24">
        <v>53</v>
      </c>
      <c r="D18"/>
      <c r="E18" s="8"/>
      <c r="F18" s="4"/>
      <c r="G18" s="4"/>
      <c r="H18" s="4"/>
      <c r="I18" s="4"/>
      <c r="J18" s="4"/>
      <c r="K18" s="4"/>
      <c r="L18" s="4"/>
      <c r="M18" s="6"/>
      <c r="N18" s="6"/>
      <c r="O18" s="6"/>
      <c r="P18" s="6"/>
      <c r="Q18" s="6"/>
      <c r="S18" s="4"/>
      <c r="T18" s="6"/>
      <c r="U18" s="4"/>
      <c r="V18" s="6"/>
      <c r="W18" s="6"/>
      <c r="X18" s="6"/>
      <c r="Y18" s="6"/>
      <c r="Z18" s="6"/>
      <c r="AA18" s="6"/>
      <c r="AD18" s="4"/>
      <c r="AE18" s="6"/>
      <c r="AF18" s="6"/>
      <c r="AG18" s="6"/>
      <c r="AH18" s="6"/>
      <c r="AI18" s="6"/>
      <c r="AJ18" s="6"/>
      <c r="AK18" s="6"/>
      <c r="AL18" s="6"/>
      <c r="AM18" s="6"/>
    </row>
    <row r="19" spans="1:39" x14ac:dyDescent="0.15">
      <c r="A19" s="13"/>
      <c r="B19" s="24">
        <v>46</v>
      </c>
      <c r="C19" s="24">
        <v>56</v>
      </c>
      <c r="D19"/>
      <c r="E19" s="8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S19" s="4"/>
      <c r="T19" s="6"/>
      <c r="U19" s="4"/>
      <c r="V19" s="6"/>
      <c r="W19" s="6"/>
      <c r="X19" s="6"/>
      <c r="Y19" s="6"/>
      <c r="Z19" s="6"/>
      <c r="AA19" s="6"/>
      <c r="AD19" s="4"/>
      <c r="AE19" s="6"/>
      <c r="AF19" s="6"/>
      <c r="AG19" s="6"/>
      <c r="AH19" s="6"/>
      <c r="AI19" s="6"/>
      <c r="AJ19" s="6"/>
      <c r="AK19" s="6"/>
      <c r="AL19" s="6"/>
      <c r="AM19" s="6"/>
    </row>
    <row r="20" spans="1:39" x14ac:dyDescent="0.15">
      <c r="A20" s="13"/>
      <c r="B20" s="24">
        <v>53</v>
      </c>
      <c r="C20" s="24">
        <v>61</v>
      </c>
      <c r="D20"/>
      <c r="E20" s="8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S20" s="4"/>
      <c r="T20" s="6"/>
      <c r="U20" s="4"/>
      <c r="V20" s="6"/>
      <c r="W20" s="6"/>
      <c r="X20" s="6"/>
      <c r="Y20" s="6"/>
      <c r="Z20" s="6"/>
      <c r="AA20" s="6"/>
      <c r="AD20" s="4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15">
      <c r="A21" s="13"/>
      <c r="B21" s="24">
        <v>57</v>
      </c>
      <c r="C21" s="20"/>
      <c r="D21"/>
      <c r="E21" s="8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S21" s="4"/>
      <c r="T21" s="6"/>
      <c r="U21" s="4"/>
      <c r="V21" s="6"/>
      <c r="W21" s="6"/>
      <c r="X21" s="6"/>
      <c r="Y21" s="6"/>
      <c r="Z21" s="6"/>
      <c r="AA21" s="6"/>
      <c r="AD21" s="4"/>
      <c r="AE21" s="6"/>
      <c r="AF21" s="6"/>
      <c r="AG21" s="6"/>
      <c r="AH21" s="6"/>
      <c r="AI21" s="6"/>
      <c r="AJ21" s="6"/>
      <c r="AK21" s="6"/>
      <c r="AL21" s="6"/>
      <c r="AM21" s="6"/>
    </row>
    <row r="22" spans="1:39" x14ac:dyDescent="0.15">
      <c r="A22" s="13"/>
      <c r="B22" s="14"/>
      <c r="C22"/>
      <c r="D22"/>
      <c r="E22" s="8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S22" s="4"/>
      <c r="T22" s="6"/>
      <c r="U22" s="4"/>
      <c r="V22" s="6"/>
      <c r="W22" s="6"/>
      <c r="X22" s="6"/>
      <c r="Y22" s="6"/>
      <c r="Z22" s="6"/>
      <c r="AA22" s="6"/>
      <c r="AD22" s="4"/>
      <c r="AE22" s="6"/>
      <c r="AF22" s="6"/>
      <c r="AG22" s="6"/>
      <c r="AH22" s="6"/>
      <c r="AI22" s="6"/>
      <c r="AJ22" s="6"/>
      <c r="AK22" s="6"/>
      <c r="AL22" s="6"/>
      <c r="AM22" s="6"/>
    </row>
    <row r="23" spans="1:39" x14ac:dyDescent="0.15">
      <c r="A23" s="13"/>
      <c r="B23" s="14"/>
      <c r="C23"/>
      <c r="D23"/>
      <c r="E23" s="8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S23" s="4"/>
      <c r="T23" s="6"/>
      <c r="U23" s="4"/>
      <c r="V23" s="6"/>
      <c r="W23" s="6"/>
      <c r="X23" s="6"/>
      <c r="Y23" s="6"/>
      <c r="Z23" s="6"/>
      <c r="AA23" s="6"/>
      <c r="AD23" s="4"/>
      <c r="AE23" s="6"/>
      <c r="AF23" s="6"/>
      <c r="AG23" s="6"/>
      <c r="AH23" s="6"/>
      <c r="AI23" s="6"/>
      <c r="AJ23" s="6"/>
      <c r="AK23" s="6"/>
      <c r="AL23" s="6"/>
      <c r="AM23" s="6"/>
    </row>
    <row r="24" spans="1:39" x14ac:dyDescent="0.15">
      <c r="A24" s="25" t="s">
        <v>52</v>
      </c>
      <c r="B24" s="26">
        <f>COUNT(B3:B21)</f>
        <v>19</v>
      </c>
      <c r="C24" s="27">
        <f>COUNT(C3:C20)</f>
        <v>18</v>
      </c>
      <c r="D24"/>
      <c r="E24" s="8"/>
      <c r="F24" s="4"/>
      <c r="G24" s="4"/>
      <c r="H24" s="4"/>
      <c r="I24" s="4"/>
      <c r="J24" s="4"/>
      <c r="K24" s="4"/>
      <c r="L24" s="4"/>
      <c r="M24" s="6"/>
      <c r="N24" s="6"/>
      <c r="O24" s="6"/>
      <c r="P24" s="6"/>
      <c r="Q24" s="6"/>
      <c r="S24" s="4"/>
      <c r="T24" s="6"/>
      <c r="U24" s="4"/>
      <c r="V24" s="6"/>
      <c r="W24" s="6"/>
      <c r="X24" s="6"/>
      <c r="Y24" s="6"/>
      <c r="Z24" s="6"/>
      <c r="AA24" s="6"/>
      <c r="AD24" s="4"/>
      <c r="AE24" s="6"/>
      <c r="AF24" s="6"/>
      <c r="AG24" s="6"/>
      <c r="AH24" s="6"/>
      <c r="AI24" s="6"/>
      <c r="AJ24" s="6"/>
      <c r="AK24" s="6"/>
      <c r="AL24" s="6"/>
      <c r="AM24" s="6"/>
    </row>
    <row r="25" spans="1:39" x14ac:dyDescent="0.15">
      <c r="A25" s="13"/>
      <c r="C25"/>
      <c r="D25"/>
      <c r="E25" s="8"/>
      <c r="F25" s="4"/>
      <c r="G25" s="4"/>
      <c r="H25" s="4"/>
      <c r="I25" s="4"/>
      <c r="J25" s="4"/>
      <c r="K25" s="4"/>
      <c r="L25" s="4"/>
      <c r="M25" s="6"/>
      <c r="N25" s="6"/>
      <c r="O25" s="6"/>
      <c r="P25" s="6"/>
      <c r="Q25" s="6"/>
      <c r="S25" s="4"/>
      <c r="T25" s="6"/>
      <c r="U25" s="4"/>
      <c r="V25" s="6"/>
      <c r="W25" s="6"/>
      <c r="X25" s="6"/>
      <c r="Y25" s="6"/>
      <c r="Z25" s="6"/>
      <c r="AA25" s="6"/>
      <c r="AD25" s="4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4" x14ac:dyDescent="0.15">
      <c r="A26" t="s">
        <v>4</v>
      </c>
      <c r="B26" s="16">
        <f>AVERAGE(B3:B21)</f>
        <v>37.05263157894737</v>
      </c>
      <c r="C26" s="16">
        <f>AVERAGE(C3:C20)</f>
        <v>42.111111111111114</v>
      </c>
      <c r="D26"/>
      <c r="E26" s="8"/>
      <c r="F26" s="4"/>
      <c r="G26" s="4"/>
      <c r="H26" s="4"/>
      <c r="I26" s="4"/>
      <c r="J26" s="4"/>
      <c r="K26" s="4"/>
      <c r="L26" s="4"/>
      <c r="M26" s="6"/>
      <c r="N26" s="6"/>
      <c r="O26" s="6"/>
      <c r="P26" s="6"/>
      <c r="Q26" s="6"/>
      <c r="S26" s="4"/>
      <c r="T26" s="6"/>
      <c r="U26" s="4"/>
      <c r="V26" s="6"/>
      <c r="W26" s="6"/>
      <c r="X26" s="6"/>
      <c r="Y26" s="6"/>
      <c r="Z26" s="6"/>
      <c r="AA26" s="6"/>
      <c r="AD26" s="4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4" x14ac:dyDescent="0.15">
      <c r="A27" t="s">
        <v>5</v>
      </c>
      <c r="B27" s="7">
        <f>MEDIAN(B3:B21)</f>
        <v>37</v>
      </c>
      <c r="C27" s="7">
        <f>MEDIAN(C3:C20)</f>
        <v>43</v>
      </c>
      <c r="D27"/>
      <c r="E27" s="8"/>
      <c r="F27" s="4"/>
      <c r="G27" s="4"/>
      <c r="H27" s="4"/>
      <c r="I27" s="4"/>
      <c r="J27" s="4"/>
      <c r="K27" s="4"/>
      <c r="L27" s="4"/>
      <c r="M27" s="6"/>
      <c r="N27" s="6"/>
      <c r="O27" s="6"/>
      <c r="P27" s="6"/>
      <c r="Q27" s="6"/>
      <c r="S27" s="4"/>
      <c r="T27" s="6"/>
      <c r="U27" s="4"/>
      <c r="V27" s="6"/>
      <c r="W27" s="6"/>
      <c r="X27" s="6"/>
      <c r="Y27" s="6"/>
      <c r="Z27" s="6"/>
      <c r="AA27" s="6"/>
      <c r="AD27" s="4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4" x14ac:dyDescent="0.15">
      <c r="A28" t="s">
        <v>6</v>
      </c>
      <c r="B28" s="7">
        <f>MODE(B3:B21)</f>
        <v>42</v>
      </c>
      <c r="C28" s="7">
        <f>MODE(C3:C20)</f>
        <v>40</v>
      </c>
      <c r="D28"/>
      <c r="E28" s="8"/>
      <c r="F28" s="4"/>
      <c r="G28" s="4"/>
      <c r="H28" s="4"/>
      <c r="I28" s="4"/>
      <c r="J28" s="4"/>
      <c r="K28" s="4"/>
      <c r="L28" s="4"/>
      <c r="M28" s="6"/>
      <c r="N28" s="6"/>
      <c r="O28" s="6"/>
      <c r="P28" s="6"/>
      <c r="Q28" s="6"/>
      <c r="S28" s="4"/>
      <c r="T28" s="6"/>
      <c r="U28" s="4"/>
      <c r="V28" s="6"/>
      <c r="W28" s="6"/>
      <c r="X28" s="6"/>
      <c r="Y28" s="6"/>
      <c r="Z28" s="6"/>
      <c r="AA28" s="6"/>
      <c r="AD28" s="4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4" x14ac:dyDescent="0.15">
      <c r="A29" t="s">
        <v>7</v>
      </c>
      <c r="B29" s="16">
        <f>_xlfn.STDEV.S(B3:B21)</f>
        <v>9.222398363709269</v>
      </c>
      <c r="C29" s="16">
        <f>_xlfn.STDEV.S(C3:C20)</f>
        <v>10.548983161975091</v>
      </c>
      <c r="D29"/>
      <c r="E29" s="8"/>
      <c r="F29" s="4"/>
      <c r="G29" s="4"/>
      <c r="H29" s="4"/>
      <c r="I29" s="4"/>
      <c r="J29" s="4"/>
      <c r="K29" s="4"/>
      <c r="L29" s="4"/>
      <c r="M29" s="6"/>
      <c r="N29" s="6"/>
      <c r="O29" s="6"/>
      <c r="P29" s="6"/>
      <c r="Q29" s="6"/>
      <c r="S29" s="4"/>
      <c r="T29" s="6"/>
      <c r="U29" s="4"/>
      <c r="V29" s="6"/>
      <c r="W29" s="6"/>
      <c r="X29" s="6"/>
      <c r="Y29" s="6"/>
      <c r="Z29" s="6"/>
      <c r="AA29" s="6"/>
      <c r="AD29" s="4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4" x14ac:dyDescent="0.15">
      <c r="A30" t="s">
        <v>8</v>
      </c>
      <c r="B30" s="16">
        <f>_xlfn.VAR.S(B3:B21)</f>
        <v>85.052631578947413</v>
      </c>
      <c r="C30" s="16">
        <f>_xlfn.VAR.S(C3:C20)</f>
        <v>111.28104575163397</v>
      </c>
      <c r="D30"/>
      <c r="E30" s="8"/>
      <c r="F30" s="4"/>
      <c r="G30" s="4"/>
      <c r="H30" s="4"/>
      <c r="I30" s="4"/>
      <c r="J30" s="4"/>
      <c r="K30" s="4"/>
      <c r="L30" s="4"/>
      <c r="M30" s="6"/>
      <c r="N30" s="6"/>
      <c r="O30" s="6"/>
      <c r="P30" s="6"/>
      <c r="Q30" s="6"/>
      <c r="S30" s="4"/>
      <c r="T30" s="6"/>
      <c r="U30" s="4"/>
      <c r="V30" s="6"/>
      <c r="W30" s="6"/>
      <c r="X30" s="6"/>
      <c r="Y30" s="6"/>
      <c r="Z30" s="6"/>
      <c r="AA30" s="6"/>
      <c r="AD30" s="4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4" x14ac:dyDescent="0.15">
      <c r="A31" t="s">
        <v>17</v>
      </c>
      <c r="B31" s="7">
        <f>MAX(B3:B21)</f>
        <v>57</v>
      </c>
      <c r="C31" s="7">
        <f>MAX(C3:C20)</f>
        <v>61</v>
      </c>
      <c r="D31"/>
      <c r="E31" s="8"/>
      <c r="F31" s="4"/>
      <c r="G31" s="4"/>
      <c r="H31" s="4"/>
      <c r="I31" s="4"/>
      <c r="J31" s="4"/>
      <c r="K31" s="4"/>
      <c r="L31" s="4"/>
      <c r="M31" s="6"/>
      <c r="N31" s="6"/>
      <c r="O31" s="6"/>
      <c r="P31" s="6"/>
      <c r="Q31" s="6"/>
      <c r="S31" s="4"/>
      <c r="T31" s="6"/>
      <c r="U31" s="4"/>
      <c r="V31" s="6"/>
      <c r="W31" s="6"/>
      <c r="X31" s="6"/>
      <c r="Y31" s="6"/>
      <c r="Z31" s="6"/>
      <c r="AA31" s="6"/>
      <c r="AD31" s="4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4" x14ac:dyDescent="0.15">
      <c r="A32" t="s">
        <v>18</v>
      </c>
      <c r="B32" s="7">
        <f>MIN(B3:B21)</f>
        <v>24</v>
      </c>
      <c r="C32" s="7">
        <f>MIN(C3:C20)</f>
        <v>24</v>
      </c>
      <c r="D32"/>
      <c r="E32" s="8"/>
      <c r="F32" s="4"/>
      <c r="G32" s="4"/>
      <c r="H32" s="4"/>
      <c r="I32" s="4"/>
      <c r="J32" s="4"/>
      <c r="K32" s="4"/>
      <c r="L32" s="4"/>
      <c r="M32" s="6"/>
      <c r="N32" s="6"/>
      <c r="O32" s="6"/>
      <c r="P32" s="6"/>
      <c r="Q32" s="6"/>
      <c r="S32" s="4"/>
      <c r="T32" s="6"/>
      <c r="U32" s="4"/>
      <c r="V32" s="6"/>
      <c r="W32" s="6"/>
      <c r="X32" s="6"/>
      <c r="Y32" s="6"/>
      <c r="Z32" s="6"/>
      <c r="AA32" s="6"/>
      <c r="AD32" s="4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4" x14ac:dyDescent="0.15">
      <c r="A33" t="s">
        <v>11</v>
      </c>
      <c r="B33" s="7">
        <f>SUM(B31-B32)</f>
        <v>33</v>
      </c>
      <c r="C33" s="7">
        <f>SUM(C31-C32)</f>
        <v>37</v>
      </c>
      <c r="D33"/>
      <c r="E33" s="8"/>
      <c r="F33" s="4"/>
      <c r="G33" s="4"/>
      <c r="H33" s="4"/>
      <c r="I33" s="4"/>
      <c r="J33" s="4"/>
      <c r="K33" s="4"/>
      <c r="L33" s="4"/>
      <c r="M33" s="6"/>
      <c r="N33" s="6"/>
      <c r="O33" s="6"/>
      <c r="P33" s="6"/>
      <c r="Q33" s="6"/>
      <c r="S33" s="4"/>
      <c r="T33" s="6"/>
      <c r="U33" s="4"/>
      <c r="V33" s="6"/>
      <c r="W33" s="6"/>
      <c r="X33" s="6"/>
      <c r="Y33" s="6"/>
      <c r="Z33" s="6"/>
      <c r="AA33" s="6"/>
      <c r="AD33" s="4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14" x14ac:dyDescent="0.15">
      <c r="A34" t="s">
        <v>12</v>
      </c>
      <c r="B34" s="7">
        <f>QUARTILE(B3:B21,1)</f>
        <v>28.5</v>
      </c>
      <c r="C34" s="7">
        <f>QUARTILE(C3:C20,1)</f>
        <v>36.75</v>
      </c>
      <c r="D34"/>
      <c r="E34" s="8"/>
      <c r="F34" s="4"/>
      <c r="G34" s="4"/>
      <c r="H34" s="4"/>
      <c r="I34" s="4"/>
      <c r="J34" s="4"/>
      <c r="K34" s="4"/>
      <c r="L34" s="4"/>
      <c r="M34" s="6"/>
      <c r="N34" s="6"/>
      <c r="O34" s="6"/>
      <c r="P34" s="6"/>
      <c r="Q34" s="6"/>
      <c r="S34" s="4"/>
      <c r="T34" s="6"/>
      <c r="U34" s="4"/>
      <c r="V34" s="6"/>
      <c r="W34" s="6"/>
      <c r="X34" s="6"/>
      <c r="Y34" s="6"/>
      <c r="Z34" s="6"/>
      <c r="AA34" s="6"/>
      <c r="AD34" s="4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4" x14ac:dyDescent="0.15">
      <c r="A35" t="s">
        <v>13</v>
      </c>
      <c r="B35" s="7">
        <f>QUARTILE(B3:B21,2)</f>
        <v>37</v>
      </c>
      <c r="C35" s="7">
        <f>QUARTILE(C3:C20,2)</f>
        <v>43</v>
      </c>
      <c r="D35"/>
      <c r="E35" s="8"/>
      <c r="F35" s="4"/>
      <c r="G35" s="4"/>
      <c r="H35" s="4"/>
      <c r="I35" s="4"/>
      <c r="J35" s="4"/>
      <c r="K35" s="4"/>
      <c r="L35" s="4"/>
      <c r="M35" s="6"/>
      <c r="N35" s="6"/>
      <c r="O35" s="6"/>
      <c r="P35" s="6"/>
      <c r="Q35" s="6"/>
      <c r="S35" s="4"/>
      <c r="T35" s="6"/>
      <c r="U35" s="4"/>
      <c r="V35" s="6"/>
      <c r="W35" s="6"/>
      <c r="X35" s="6"/>
      <c r="Y35" s="6"/>
      <c r="Z35" s="6"/>
      <c r="AA35" s="6"/>
      <c r="AD35" s="4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14" x14ac:dyDescent="0.15">
      <c r="A36" t="s">
        <v>14</v>
      </c>
      <c r="B36" s="7">
        <f>QUARTILE(B3:B21,3)</f>
        <v>42</v>
      </c>
      <c r="C36" s="7">
        <f>QUARTILE(C3:C20,3)</f>
        <v>49.75</v>
      </c>
      <c r="D36"/>
      <c r="E36" s="8"/>
      <c r="F36" s="4"/>
      <c r="G36" s="4"/>
      <c r="H36" s="4"/>
      <c r="I36" s="4"/>
      <c r="J36" s="4"/>
      <c r="K36" s="4"/>
      <c r="L36" s="4"/>
      <c r="M36" s="6"/>
      <c r="N36" s="6"/>
      <c r="O36" s="6"/>
      <c r="P36" s="6"/>
      <c r="Q36" s="6"/>
      <c r="S36" s="4"/>
      <c r="T36" s="6"/>
      <c r="U36" s="4"/>
      <c r="V36" s="6"/>
      <c r="W36" s="6"/>
      <c r="X36" s="6"/>
      <c r="Y36" s="6"/>
      <c r="Z36" s="6"/>
      <c r="AA36" s="6"/>
      <c r="AD36" s="4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14" x14ac:dyDescent="0.15">
      <c r="A37" s="11" t="s">
        <v>15</v>
      </c>
      <c r="B37" s="7">
        <f>QUARTILE(B3:B21,4)</f>
        <v>57</v>
      </c>
      <c r="C37" s="7">
        <f>QUARTILE(C3:C20,4)</f>
        <v>61</v>
      </c>
      <c r="D37"/>
      <c r="E37" s="8"/>
      <c r="F37" s="4"/>
      <c r="G37" s="4"/>
      <c r="H37" s="4"/>
      <c r="I37" s="4"/>
      <c r="J37" s="4"/>
      <c r="K37" s="4"/>
      <c r="L37" s="4"/>
      <c r="M37" s="6"/>
      <c r="N37" s="6"/>
      <c r="O37" s="6"/>
      <c r="P37" s="6"/>
      <c r="Q37" s="6"/>
      <c r="S37" s="4"/>
      <c r="T37" s="6"/>
      <c r="U37" s="4"/>
      <c r="V37" s="6"/>
      <c r="W37" s="6"/>
      <c r="X37" s="6"/>
      <c r="Y37" s="6"/>
      <c r="Z37" s="6"/>
      <c r="AA37" s="6"/>
      <c r="AD37" s="4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14" x14ac:dyDescent="0.15">
      <c r="A38" s="11" t="s">
        <v>16</v>
      </c>
      <c r="B38" s="7">
        <f>SUM(B36-B34)</f>
        <v>13.5</v>
      </c>
      <c r="C38" s="7">
        <f>SUM(C36-C34)</f>
        <v>13</v>
      </c>
    </row>
    <row r="40" spans="1:39" x14ac:dyDescent="0.15">
      <c r="A40" s="10"/>
      <c r="B40" s="10"/>
      <c r="C40" s="30"/>
    </row>
    <row r="41" spans="1:39" x14ac:dyDescent="0.15">
      <c r="A41" s="17"/>
      <c r="C41" s="31"/>
    </row>
    <row r="42" spans="1:39" x14ac:dyDescent="0.15">
      <c r="A42" s="17"/>
      <c r="C42" s="31"/>
    </row>
    <row r="43" spans="1:39" x14ac:dyDescent="0.15">
      <c r="A43" s="10"/>
      <c r="B43" s="10"/>
      <c r="C43" s="30"/>
    </row>
    <row r="44" spans="1:39" x14ac:dyDescent="0.15">
      <c r="A44" s="10"/>
      <c r="B44" s="10"/>
      <c r="C44" s="30"/>
    </row>
    <row r="45" spans="1:39" x14ac:dyDescent="0.15">
      <c r="A45" s="17"/>
      <c r="C45" s="31"/>
    </row>
    <row r="46" spans="1:39" x14ac:dyDescent="0.15">
      <c r="A46" s="17"/>
      <c r="C46" s="31"/>
    </row>
    <row r="47" spans="1:39" x14ac:dyDescent="0.15">
      <c r="A47" s="17"/>
      <c r="C47" s="31"/>
    </row>
    <row r="48" spans="1:39" x14ac:dyDescent="0.15">
      <c r="A48" s="17"/>
      <c r="C48" s="31"/>
    </row>
    <row r="49" spans="1:3" x14ac:dyDescent="0.15">
      <c r="A49" s="17"/>
      <c r="C49" s="31"/>
    </row>
    <row r="50" spans="1:3" x14ac:dyDescent="0.15">
      <c r="A50" s="17"/>
      <c r="C50" s="31"/>
    </row>
    <row r="51" spans="1:3" x14ac:dyDescent="0.15">
      <c r="A51" s="17"/>
      <c r="C51" s="31"/>
    </row>
    <row r="52" spans="1:3" x14ac:dyDescent="0.15">
      <c r="A52" s="17"/>
      <c r="C52" s="31"/>
    </row>
  </sheetData>
  <mergeCells count="30">
    <mergeCell ref="AR1:AR2"/>
    <mergeCell ref="X1:X2"/>
    <mergeCell ref="Y1:Y2"/>
    <mergeCell ref="Z1:Z2"/>
    <mergeCell ref="AA1:AA2"/>
    <mergeCell ref="AD1:AD2"/>
    <mergeCell ref="AE1:AE2"/>
    <mergeCell ref="AF1:AF2"/>
    <mergeCell ref="AG1:AG2"/>
    <mergeCell ref="AH1:AH2"/>
    <mergeCell ref="AP1:AP2"/>
    <mergeCell ref="AQ1:AQ2"/>
    <mergeCell ref="W1:W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V1:V2"/>
    <mergeCell ref="J1:J2"/>
    <mergeCell ref="E1:E2"/>
    <mergeCell ref="F1:F2"/>
    <mergeCell ref="G1:G2"/>
    <mergeCell ref="H1:H2"/>
    <mergeCell ref="I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21BF-2D43-DA4A-A0FA-08F0D19FC432}">
  <dimension ref="A1:BR58"/>
  <sheetViews>
    <sheetView topLeftCell="AT1" zoomScaleNormal="100" workbookViewId="0">
      <pane ySplit="4" topLeftCell="A5" activePane="bottomLeft" state="frozen"/>
      <selection activeCell="AX1" sqref="AX1"/>
      <selection pane="bottomLeft" activeCell="BE6" sqref="BE6"/>
    </sheetView>
  </sheetViews>
  <sheetFormatPr baseColWidth="10" defaultRowHeight="13" x14ac:dyDescent="0.15"/>
  <cols>
    <col min="41" max="54" width="10.83203125" customWidth="1"/>
    <col min="55" max="63" width="10.83203125" style="34" customWidth="1"/>
    <col min="64" max="64" width="10.83203125" customWidth="1"/>
    <col min="66" max="70" width="10.83203125" style="34"/>
  </cols>
  <sheetData>
    <row r="1" spans="1:70" ht="13" customHeight="1" x14ac:dyDescent="0.15">
      <c r="AO1" s="49" t="s">
        <v>4</v>
      </c>
      <c r="AP1" s="46" t="s">
        <v>5</v>
      </c>
      <c r="AQ1" s="46" t="s">
        <v>6</v>
      </c>
      <c r="AR1" s="46" t="s">
        <v>7</v>
      </c>
      <c r="AS1" s="46" t="s">
        <v>8</v>
      </c>
      <c r="AT1" s="46" t="s">
        <v>17</v>
      </c>
      <c r="AU1" s="46" t="s">
        <v>18</v>
      </c>
      <c r="AV1" s="46" t="s">
        <v>11</v>
      </c>
      <c r="AW1" s="46" t="s">
        <v>12</v>
      </c>
      <c r="AX1" s="46" t="s">
        <v>13</v>
      </c>
      <c r="AY1" s="46" t="s">
        <v>14</v>
      </c>
      <c r="AZ1" s="47" t="s">
        <v>15</v>
      </c>
      <c r="BA1" s="47" t="s">
        <v>16</v>
      </c>
      <c r="BB1" s="55"/>
      <c r="BC1" s="45" t="s">
        <v>10</v>
      </c>
      <c r="BD1" s="45" t="s">
        <v>12</v>
      </c>
      <c r="BE1" s="45" t="s">
        <v>5</v>
      </c>
      <c r="BF1" s="45" t="s">
        <v>14</v>
      </c>
      <c r="BG1" s="45" t="s">
        <v>9</v>
      </c>
      <c r="BH1" s="45" t="s">
        <v>19</v>
      </c>
      <c r="BI1" s="45" t="s">
        <v>20</v>
      </c>
      <c r="BJ1" s="45" t="s">
        <v>21</v>
      </c>
      <c r="BK1" s="45" t="s">
        <v>22</v>
      </c>
      <c r="BL1" s="51"/>
      <c r="BM1" s="50" t="s">
        <v>23</v>
      </c>
      <c r="BN1" s="45" t="s">
        <v>10</v>
      </c>
      <c r="BO1" s="45" t="s">
        <v>19</v>
      </c>
      <c r="BP1" s="45" t="s">
        <v>20</v>
      </c>
      <c r="BQ1" s="45" t="s">
        <v>21</v>
      </c>
      <c r="BR1" s="45" t="s">
        <v>22</v>
      </c>
    </row>
    <row r="2" spans="1:70" ht="30" customHeight="1" x14ac:dyDescent="0.15">
      <c r="AO2" s="49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  <c r="BA2" s="47"/>
      <c r="BB2" s="55"/>
      <c r="BC2" s="45"/>
      <c r="BD2" s="45"/>
      <c r="BE2" s="45"/>
      <c r="BF2" s="45"/>
      <c r="BG2" s="45"/>
      <c r="BH2" s="45"/>
      <c r="BI2" s="45"/>
      <c r="BJ2" s="45"/>
      <c r="BK2" s="45"/>
      <c r="BL2" s="51"/>
      <c r="BM2" s="50"/>
      <c r="BN2" s="45"/>
      <c r="BO2" s="45"/>
      <c r="BP2" s="45"/>
      <c r="BQ2" s="45"/>
      <c r="BR2" s="45"/>
    </row>
    <row r="3" spans="1:70" x14ac:dyDescent="0.15">
      <c r="AO3" s="49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  <c r="BA3" s="47"/>
      <c r="BB3" s="55"/>
      <c r="BC3" s="45"/>
      <c r="BD3" s="45"/>
      <c r="BE3" s="45"/>
      <c r="BF3" s="45"/>
      <c r="BG3" s="45"/>
      <c r="BH3" s="45"/>
      <c r="BI3" s="45"/>
      <c r="BJ3" s="45"/>
      <c r="BK3" s="45"/>
      <c r="BL3" s="51"/>
      <c r="BM3" s="50"/>
      <c r="BN3" s="45"/>
      <c r="BO3" s="45"/>
      <c r="BP3" s="45"/>
      <c r="BQ3" s="45"/>
      <c r="BR3" s="45"/>
    </row>
    <row r="4" spans="1:70" x14ac:dyDescent="0.15">
      <c r="AO4" s="49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  <c r="BA4" s="47"/>
      <c r="BB4" s="55"/>
      <c r="BC4" s="45"/>
      <c r="BD4" s="45"/>
      <c r="BE4" s="45"/>
      <c r="BF4" s="45"/>
      <c r="BG4" s="45"/>
      <c r="BH4" s="45"/>
      <c r="BI4" s="45"/>
      <c r="BJ4" s="45"/>
      <c r="BK4" s="45"/>
      <c r="BL4" s="51"/>
      <c r="BM4" s="50"/>
      <c r="BN4" s="45"/>
      <c r="BO4" s="45"/>
      <c r="BP4" s="45"/>
      <c r="BQ4" s="45"/>
      <c r="BR4" s="45"/>
    </row>
    <row r="5" spans="1:70" ht="120" customHeight="1" x14ac:dyDescent="0.15">
      <c r="A5" s="52" t="s">
        <v>28</v>
      </c>
      <c r="B5" s="52"/>
      <c r="C5" s="21">
        <v>6</v>
      </c>
      <c r="D5" s="21">
        <v>1</v>
      </c>
      <c r="E5" s="21">
        <v>8</v>
      </c>
      <c r="F5" s="21">
        <v>6</v>
      </c>
      <c r="G5" s="21">
        <v>8</v>
      </c>
      <c r="H5" s="21">
        <v>8</v>
      </c>
      <c r="I5" s="21">
        <v>8</v>
      </c>
      <c r="J5" s="21">
        <v>6</v>
      </c>
      <c r="K5" s="21">
        <v>9</v>
      </c>
      <c r="L5" s="21">
        <v>8</v>
      </c>
      <c r="M5" s="21">
        <v>9</v>
      </c>
      <c r="N5" s="21">
        <v>9</v>
      </c>
      <c r="O5" s="21">
        <v>9</v>
      </c>
      <c r="P5" s="21">
        <v>3</v>
      </c>
      <c r="Q5" s="21">
        <v>8</v>
      </c>
      <c r="R5" s="21">
        <v>6</v>
      </c>
      <c r="S5" s="21">
        <v>3</v>
      </c>
      <c r="T5" s="21">
        <v>10</v>
      </c>
      <c r="U5" s="21">
        <v>5</v>
      </c>
      <c r="V5" s="21">
        <v>7</v>
      </c>
      <c r="W5" s="21">
        <v>6</v>
      </c>
      <c r="X5" s="21">
        <v>8</v>
      </c>
      <c r="Y5" s="21">
        <v>9</v>
      </c>
      <c r="Z5" s="21">
        <v>3</v>
      </c>
      <c r="AA5" s="21">
        <v>7</v>
      </c>
      <c r="AB5" s="21">
        <v>1</v>
      </c>
      <c r="AC5" s="21">
        <v>2</v>
      </c>
      <c r="AD5" s="21">
        <v>8</v>
      </c>
      <c r="AE5" s="21">
        <v>7</v>
      </c>
      <c r="AF5" s="21">
        <v>8</v>
      </c>
      <c r="AG5" s="21">
        <v>6</v>
      </c>
      <c r="AH5" s="21">
        <v>10</v>
      </c>
      <c r="AI5" s="21">
        <v>10</v>
      </c>
      <c r="AJ5" s="21">
        <v>5</v>
      </c>
      <c r="AK5" s="21">
        <v>9</v>
      </c>
      <c r="AL5" s="21">
        <v>7</v>
      </c>
      <c r="AM5" s="21">
        <v>8</v>
      </c>
      <c r="AO5" s="5">
        <f>AVERAGE(C5:AM5)</f>
        <v>6.7837837837837842</v>
      </c>
      <c r="AP5" s="5">
        <f>MEDIAN(C5:AM5)</f>
        <v>8</v>
      </c>
      <c r="AQ5" s="4">
        <f t="shared" ref="AQ5:AQ26" si="0">MODE(C5:AM5)</f>
        <v>8</v>
      </c>
      <c r="AR5" s="4">
        <f>_xlfn.STDEV.S(C5:AM25)</f>
        <v>2.4548815109142841</v>
      </c>
      <c r="AS5" s="4">
        <f>_xlfn.VAR.S(C5:AM5)</f>
        <v>6.0630630630630611</v>
      </c>
      <c r="AT5" s="4">
        <f>MAX(C5:AM5)</f>
        <v>10</v>
      </c>
      <c r="AU5" s="4">
        <f>MIN(C5:AM5)</f>
        <v>1</v>
      </c>
      <c r="AV5" s="4">
        <f>SUM(AT5-AU5)</f>
        <v>9</v>
      </c>
      <c r="AW5" s="4">
        <f>QUARTILE(C5:AM5,1)</f>
        <v>6</v>
      </c>
      <c r="AX5" s="4">
        <f>QUARTILE(C5:AM5,2)</f>
        <v>8</v>
      </c>
      <c r="AY5" s="4">
        <f>QUARTILE(C5:AM5,3)</f>
        <v>8</v>
      </c>
      <c r="AZ5" s="4">
        <f>QUARTILE(C5:AM5,4)</f>
        <v>10</v>
      </c>
      <c r="BA5" s="4">
        <f>SUM(AY5-AW5)</f>
        <v>2</v>
      </c>
      <c r="BB5" s="7"/>
      <c r="BC5" s="7">
        <v>1</v>
      </c>
      <c r="BD5" s="7">
        <v>6</v>
      </c>
      <c r="BE5" s="7">
        <v>8</v>
      </c>
      <c r="BF5" s="7">
        <v>8</v>
      </c>
      <c r="BG5" s="7">
        <v>10</v>
      </c>
      <c r="BH5" s="7">
        <f>SUM(BD5-BC5)</f>
        <v>5</v>
      </c>
      <c r="BI5" s="7">
        <f>SUM(BE5-BD5)</f>
        <v>2</v>
      </c>
      <c r="BJ5" s="7">
        <f>SUM(BF5-BE5)</f>
        <v>0</v>
      </c>
      <c r="BK5" s="7">
        <f>SUM(BG5-BF5)</f>
        <v>2</v>
      </c>
      <c r="BL5" s="7"/>
      <c r="BM5" s="7" t="s">
        <v>28</v>
      </c>
      <c r="BN5" s="7">
        <v>1</v>
      </c>
      <c r="BO5" s="7">
        <v>5</v>
      </c>
      <c r="BP5" s="7">
        <v>2</v>
      </c>
      <c r="BQ5" s="7">
        <v>0</v>
      </c>
      <c r="BR5" s="7">
        <v>2</v>
      </c>
    </row>
    <row r="6" spans="1:70" ht="120" customHeight="1" x14ac:dyDescent="0.15">
      <c r="A6" s="52" t="s">
        <v>29</v>
      </c>
      <c r="B6" s="52"/>
      <c r="C6" s="21">
        <v>10</v>
      </c>
      <c r="D6" s="21">
        <v>5</v>
      </c>
      <c r="E6" s="21">
        <v>9</v>
      </c>
      <c r="F6" s="21">
        <v>7</v>
      </c>
      <c r="G6" s="21">
        <v>9</v>
      </c>
      <c r="H6" s="21">
        <v>2</v>
      </c>
      <c r="I6" s="21">
        <v>6</v>
      </c>
      <c r="J6" s="21">
        <v>9</v>
      </c>
      <c r="K6" s="21">
        <v>9</v>
      </c>
      <c r="L6" s="21">
        <v>8</v>
      </c>
      <c r="M6" s="21">
        <v>7</v>
      </c>
      <c r="N6" s="21">
        <v>10</v>
      </c>
      <c r="O6" s="21">
        <v>10</v>
      </c>
      <c r="P6" s="21">
        <v>6</v>
      </c>
      <c r="Q6" s="21">
        <v>8</v>
      </c>
      <c r="R6" s="21">
        <v>5</v>
      </c>
      <c r="S6" s="21">
        <v>7</v>
      </c>
      <c r="T6" s="21">
        <v>10</v>
      </c>
      <c r="U6" s="21">
        <v>7</v>
      </c>
      <c r="V6" s="21">
        <v>9</v>
      </c>
      <c r="W6" s="21">
        <v>7</v>
      </c>
      <c r="X6" s="21">
        <v>7</v>
      </c>
      <c r="Y6" s="21">
        <v>9</v>
      </c>
      <c r="Z6" s="21">
        <v>3</v>
      </c>
      <c r="AA6" s="21">
        <v>5</v>
      </c>
      <c r="AB6" s="21">
        <v>10</v>
      </c>
      <c r="AC6" s="21">
        <v>8</v>
      </c>
      <c r="AD6" s="21">
        <v>3</v>
      </c>
      <c r="AE6" s="21">
        <v>9</v>
      </c>
      <c r="AF6" s="21">
        <v>3</v>
      </c>
      <c r="AG6" s="21">
        <v>3</v>
      </c>
      <c r="AH6" s="21">
        <v>5</v>
      </c>
      <c r="AI6" s="21">
        <v>10</v>
      </c>
      <c r="AJ6" s="21">
        <v>6</v>
      </c>
      <c r="AK6" s="21">
        <v>9</v>
      </c>
      <c r="AL6" s="21">
        <v>5</v>
      </c>
      <c r="AM6" s="21">
        <v>9</v>
      </c>
      <c r="AO6" s="5">
        <f>AVERAGE(C6:AM6)</f>
        <v>7.1351351351351351</v>
      </c>
      <c r="AP6" s="5">
        <f t="shared" ref="AP6:AP26" si="1">MEDIAN(C6:AM6)</f>
        <v>7</v>
      </c>
      <c r="AQ6" s="4">
        <f t="shared" si="0"/>
        <v>9</v>
      </c>
      <c r="AR6" s="4">
        <f t="shared" ref="AR6:AR26" si="2">_xlfn.STDEV.S(C6:AM26)</f>
        <v>2.4409768868173263</v>
      </c>
      <c r="AS6" s="4">
        <f t="shared" ref="AS6:AS26" si="3">_xlfn.VAR.S(C6:AM6)</f>
        <v>5.6756756756756772</v>
      </c>
      <c r="AT6" s="4">
        <f t="shared" ref="AT6:AT26" si="4">MAX(C6:AM6)</f>
        <v>10</v>
      </c>
      <c r="AU6" s="4">
        <f t="shared" ref="AU6:AU26" si="5">MIN(C6:AM6)</f>
        <v>2</v>
      </c>
      <c r="AV6" s="4">
        <f t="shared" ref="AV6:AV26" si="6">SUM(AT6-AU6)</f>
        <v>8</v>
      </c>
      <c r="AW6" s="4">
        <f t="shared" ref="AW6:AW26" si="7">QUARTILE(C6:AM6,1)</f>
        <v>5</v>
      </c>
      <c r="AX6" s="4">
        <f t="shared" ref="AX6:AX26" si="8">QUARTILE(C6:AM6,2)</f>
        <v>7</v>
      </c>
      <c r="AY6" s="4">
        <f t="shared" ref="AY6:AY26" si="9">QUARTILE(C6:AM6,3)</f>
        <v>9</v>
      </c>
      <c r="AZ6" s="4">
        <f t="shared" ref="AZ6:AZ26" si="10">QUARTILE(C6:AM6,4)</f>
        <v>10</v>
      </c>
      <c r="BA6" s="4">
        <f t="shared" ref="BA6:BA26" si="11">SUM(AY6-AW6)</f>
        <v>4</v>
      </c>
      <c r="BB6" s="7"/>
      <c r="BC6" s="7">
        <v>2</v>
      </c>
      <c r="BD6" s="7">
        <v>5</v>
      </c>
      <c r="BE6" s="7">
        <v>7</v>
      </c>
      <c r="BF6" s="7">
        <v>9</v>
      </c>
      <c r="BG6" s="7">
        <v>10</v>
      </c>
      <c r="BH6" s="7">
        <f t="shared" ref="BH6:BH26" si="12">SUM(BD6-BC6)</f>
        <v>3</v>
      </c>
      <c r="BI6" s="7">
        <f t="shared" ref="BI6:BI26" si="13">SUM(BE6-BD6)</f>
        <v>2</v>
      </c>
      <c r="BJ6" s="7">
        <f t="shared" ref="BJ6:BJ26" si="14">SUM(BF6-BE6)</f>
        <v>2</v>
      </c>
      <c r="BK6" s="7">
        <f t="shared" ref="BK6:BK26" si="15">SUM(BG6-BF6)</f>
        <v>1</v>
      </c>
      <c r="BL6" s="7"/>
      <c r="BM6" s="7" t="s">
        <v>29</v>
      </c>
      <c r="BN6" s="7">
        <v>2</v>
      </c>
      <c r="BO6" s="7">
        <v>3</v>
      </c>
      <c r="BP6" s="7">
        <v>2</v>
      </c>
      <c r="BQ6" s="7">
        <v>2</v>
      </c>
      <c r="BR6" s="7">
        <v>1</v>
      </c>
    </row>
    <row r="7" spans="1:70" ht="120" customHeight="1" x14ac:dyDescent="0.15">
      <c r="A7" s="53" t="s">
        <v>30</v>
      </c>
      <c r="B7" s="54"/>
      <c r="C7" s="21">
        <v>10</v>
      </c>
      <c r="D7" s="21">
        <v>6</v>
      </c>
      <c r="E7" s="21">
        <v>8</v>
      </c>
      <c r="F7" s="21">
        <v>7</v>
      </c>
      <c r="G7" s="21">
        <v>8</v>
      </c>
      <c r="H7" s="21">
        <v>9</v>
      </c>
      <c r="I7" s="21">
        <v>8</v>
      </c>
      <c r="J7" s="21">
        <v>6</v>
      </c>
      <c r="K7" s="21">
        <v>7</v>
      </c>
      <c r="L7" s="21">
        <v>8</v>
      </c>
      <c r="M7" s="21">
        <v>9</v>
      </c>
      <c r="N7" s="21">
        <v>8</v>
      </c>
      <c r="O7" s="21">
        <v>9</v>
      </c>
      <c r="P7" s="21">
        <v>8</v>
      </c>
      <c r="Q7" s="21">
        <v>7</v>
      </c>
      <c r="R7" s="21">
        <v>8</v>
      </c>
      <c r="S7" s="21">
        <v>7</v>
      </c>
      <c r="T7" s="21">
        <v>10</v>
      </c>
      <c r="U7" s="21">
        <v>6</v>
      </c>
      <c r="V7" s="21">
        <v>9</v>
      </c>
      <c r="W7" s="21">
        <v>7</v>
      </c>
      <c r="X7" s="21">
        <v>8</v>
      </c>
      <c r="Y7" s="21">
        <v>9</v>
      </c>
      <c r="Z7" s="21">
        <v>3</v>
      </c>
      <c r="AA7" s="21">
        <v>6</v>
      </c>
      <c r="AB7" s="21">
        <v>10</v>
      </c>
      <c r="AC7" s="21">
        <v>8</v>
      </c>
      <c r="AD7" s="21">
        <v>9</v>
      </c>
      <c r="AE7" s="21">
        <v>7</v>
      </c>
      <c r="AF7" s="21">
        <v>6</v>
      </c>
      <c r="AG7" s="21">
        <v>6</v>
      </c>
      <c r="AH7" s="21">
        <v>2</v>
      </c>
      <c r="AI7" s="21">
        <v>9</v>
      </c>
      <c r="AJ7" s="21">
        <v>7</v>
      </c>
      <c r="AK7" s="21">
        <v>9</v>
      </c>
      <c r="AL7" s="21">
        <v>6</v>
      </c>
      <c r="AM7" s="21">
        <v>8</v>
      </c>
      <c r="AO7" s="5">
        <f t="shared" ref="AO7:AO26" si="16">AVERAGE(C7:AM7)</f>
        <v>7.5135135135135132</v>
      </c>
      <c r="AP7" s="5">
        <f t="shared" si="1"/>
        <v>8</v>
      </c>
      <c r="AQ7" s="4">
        <f t="shared" si="0"/>
        <v>8</v>
      </c>
      <c r="AR7" s="4">
        <f t="shared" si="2"/>
        <v>2.4454233690808507</v>
      </c>
      <c r="AS7" s="4">
        <f t="shared" si="3"/>
        <v>2.9789789789789816</v>
      </c>
      <c r="AT7" s="4">
        <f t="shared" si="4"/>
        <v>10</v>
      </c>
      <c r="AU7" s="4">
        <f t="shared" si="5"/>
        <v>2</v>
      </c>
      <c r="AV7" s="4">
        <f t="shared" si="6"/>
        <v>8</v>
      </c>
      <c r="AW7" s="4">
        <f t="shared" si="7"/>
        <v>7</v>
      </c>
      <c r="AX7" s="4">
        <f t="shared" si="8"/>
        <v>8</v>
      </c>
      <c r="AY7" s="4">
        <f t="shared" si="9"/>
        <v>9</v>
      </c>
      <c r="AZ7" s="4">
        <f t="shared" si="10"/>
        <v>10</v>
      </c>
      <c r="BA7" s="4">
        <f t="shared" si="11"/>
        <v>2</v>
      </c>
      <c r="BB7" s="7"/>
      <c r="BC7" s="7">
        <v>2</v>
      </c>
      <c r="BD7" s="7">
        <v>7</v>
      </c>
      <c r="BE7" s="7">
        <v>8</v>
      </c>
      <c r="BF7" s="7">
        <v>9</v>
      </c>
      <c r="BG7" s="7">
        <v>10</v>
      </c>
      <c r="BH7" s="7">
        <f t="shared" si="12"/>
        <v>5</v>
      </c>
      <c r="BI7" s="7">
        <f t="shared" si="13"/>
        <v>1</v>
      </c>
      <c r="BJ7" s="7">
        <f t="shared" si="14"/>
        <v>1</v>
      </c>
      <c r="BK7" s="7">
        <f t="shared" si="15"/>
        <v>1</v>
      </c>
      <c r="BL7" s="7"/>
      <c r="BM7" s="7" t="s">
        <v>30</v>
      </c>
      <c r="BN7" s="7">
        <v>2</v>
      </c>
      <c r="BO7" s="7">
        <v>5</v>
      </c>
      <c r="BP7" s="7">
        <v>1</v>
      </c>
      <c r="BQ7" s="7">
        <v>1</v>
      </c>
      <c r="BR7" s="7">
        <v>1</v>
      </c>
    </row>
    <row r="8" spans="1:70" ht="120" customHeight="1" x14ac:dyDescent="0.15">
      <c r="A8" s="53" t="s">
        <v>31</v>
      </c>
      <c r="B8" s="54"/>
      <c r="C8" s="21">
        <v>9</v>
      </c>
      <c r="D8" s="21">
        <v>6</v>
      </c>
      <c r="E8" s="21">
        <v>8</v>
      </c>
      <c r="F8" s="21">
        <v>6</v>
      </c>
      <c r="G8" s="21">
        <v>8</v>
      </c>
      <c r="H8" s="21">
        <v>3</v>
      </c>
      <c r="I8" s="21">
        <v>9</v>
      </c>
      <c r="J8" s="21">
        <v>8</v>
      </c>
      <c r="K8" s="21">
        <v>8</v>
      </c>
      <c r="L8" s="21">
        <v>8</v>
      </c>
      <c r="M8" s="21">
        <v>9</v>
      </c>
      <c r="N8" s="21">
        <v>8</v>
      </c>
      <c r="O8" s="21">
        <v>10</v>
      </c>
      <c r="P8" s="21">
        <v>6</v>
      </c>
      <c r="Q8" s="21">
        <v>9</v>
      </c>
      <c r="R8" s="21">
        <v>6</v>
      </c>
      <c r="S8" s="21">
        <v>8</v>
      </c>
      <c r="T8" s="21">
        <v>10</v>
      </c>
      <c r="U8" s="21">
        <v>6</v>
      </c>
      <c r="V8" s="21">
        <v>7</v>
      </c>
      <c r="W8" s="21">
        <v>7</v>
      </c>
      <c r="X8" s="21">
        <v>7</v>
      </c>
      <c r="Y8" s="21">
        <v>9</v>
      </c>
      <c r="Z8" s="21">
        <v>3</v>
      </c>
      <c r="AA8" s="21">
        <v>4</v>
      </c>
      <c r="AB8" s="21">
        <v>1</v>
      </c>
      <c r="AC8" s="21">
        <v>8</v>
      </c>
      <c r="AD8" s="21">
        <v>5</v>
      </c>
      <c r="AE8" s="21">
        <v>9</v>
      </c>
      <c r="AF8" s="21">
        <v>3</v>
      </c>
      <c r="AG8" s="21">
        <v>7</v>
      </c>
      <c r="AH8" s="21">
        <v>2</v>
      </c>
      <c r="AI8" s="21">
        <v>10</v>
      </c>
      <c r="AJ8" s="21">
        <v>5</v>
      </c>
      <c r="AK8" s="21">
        <v>9</v>
      </c>
      <c r="AL8" s="21">
        <v>6</v>
      </c>
      <c r="AM8" s="21">
        <v>8</v>
      </c>
      <c r="AO8" s="5">
        <f t="shared" si="16"/>
        <v>6.8918918918918921</v>
      </c>
      <c r="AP8" s="5">
        <f t="shared" si="1"/>
        <v>8</v>
      </c>
      <c r="AQ8" s="4">
        <f t="shared" si="0"/>
        <v>8</v>
      </c>
      <c r="AR8" s="4">
        <f t="shared" si="2"/>
        <v>2.4763813212536396</v>
      </c>
      <c r="AS8" s="4">
        <f t="shared" si="3"/>
        <v>5.4324324324324307</v>
      </c>
      <c r="AT8" s="4">
        <f t="shared" si="4"/>
        <v>10</v>
      </c>
      <c r="AU8" s="4">
        <f t="shared" si="5"/>
        <v>1</v>
      </c>
      <c r="AV8" s="4">
        <f t="shared" si="6"/>
        <v>9</v>
      </c>
      <c r="AW8" s="4">
        <f t="shared" si="7"/>
        <v>6</v>
      </c>
      <c r="AX8" s="4">
        <f t="shared" si="8"/>
        <v>8</v>
      </c>
      <c r="AY8" s="4">
        <f t="shared" si="9"/>
        <v>9</v>
      </c>
      <c r="AZ8" s="4">
        <f t="shared" si="10"/>
        <v>10</v>
      </c>
      <c r="BA8" s="4">
        <f t="shared" si="11"/>
        <v>3</v>
      </c>
      <c r="BB8" s="7"/>
      <c r="BC8" s="7">
        <v>1</v>
      </c>
      <c r="BD8" s="7">
        <v>6</v>
      </c>
      <c r="BE8" s="7">
        <v>8</v>
      </c>
      <c r="BF8" s="7">
        <v>9</v>
      </c>
      <c r="BG8" s="7">
        <v>10</v>
      </c>
      <c r="BH8" s="7">
        <f t="shared" si="12"/>
        <v>5</v>
      </c>
      <c r="BI8" s="7">
        <f t="shared" si="13"/>
        <v>2</v>
      </c>
      <c r="BJ8" s="7">
        <f t="shared" si="14"/>
        <v>1</v>
      </c>
      <c r="BK8" s="7">
        <f t="shared" si="15"/>
        <v>1</v>
      </c>
      <c r="BL8" s="7"/>
      <c r="BM8" s="7" t="s">
        <v>31</v>
      </c>
      <c r="BN8" s="7">
        <v>1</v>
      </c>
      <c r="BO8" s="7">
        <v>5</v>
      </c>
      <c r="BP8" s="7">
        <v>2</v>
      </c>
      <c r="BQ8" s="7">
        <v>1</v>
      </c>
      <c r="BR8" s="7">
        <v>1</v>
      </c>
    </row>
    <row r="9" spans="1:70" ht="120" customHeight="1" x14ac:dyDescent="0.15">
      <c r="A9" s="53" t="s">
        <v>32</v>
      </c>
      <c r="B9" s="54"/>
      <c r="C9" s="21">
        <v>5</v>
      </c>
      <c r="D9" s="21">
        <v>1</v>
      </c>
      <c r="E9" s="21">
        <v>5</v>
      </c>
      <c r="F9" s="21">
        <v>9</v>
      </c>
      <c r="G9" s="21">
        <v>8</v>
      </c>
      <c r="H9" s="21">
        <v>8</v>
      </c>
      <c r="I9" s="21">
        <v>5</v>
      </c>
      <c r="J9" s="21">
        <v>5</v>
      </c>
      <c r="K9" s="21">
        <v>9</v>
      </c>
      <c r="L9" s="21">
        <v>7</v>
      </c>
      <c r="M9" s="21">
        <v>10</v>
      </c>
      <c r="N9" s="21">
        <v>10</v>
      </c>
      <c r="O9" s="21">
        <v>9</v>
      </c>
      <c r="P9" s="21">
        <v>8</v>
      </c>
      <c r="Q9" s="21">
        <v>10</v>
      </c>
      <c r="R9" s="21">
        <v>9</v>
      </c>
      <c r="S9" s="21">
        <v>9</v>
      </c>
      <c r="T9" s="21">
        <v>10</v>
      </c>
      <c r="U9" s="21">
        <v>7</v>
      </c>
      <c r="V9" s="21">
        <v>6</v>
      </c>
      <c r="W9" s="21">
        <v>4</v>
      </c>
      <c r="X9" s="21">
        <v>7</v>
      </c>
      <c r="Y9" s="21">
        <v>10</v>
      </c>
      <c r="Z9" s="21">
        <v>10</v>
      </c>
      <c r="AA9" s="21">
        <v>8</v>
      </c>
      <c r="AB9" s="21">
        <v>1</v>
      </c>
      <c r="AC9" s="21">
        <v>10</v>
      </c>
      <c r="AD9" s="21">
        <v>9</v>
      </c>
      <c r="AE9" s="21">
        <v>7</v>
      </c>
      <c r="AF9" s="21">
        <v>7</v>
      </c>
      <c r="AG9" s="21">
        <v>7</v>
      </c>
      <c r="AH9" s="21">
        <v>10</v>
      </c>
      <c r="AI9" s="21">
        <v>10</v>
      </c>
      <c r="AJ9" s="21">
        <v>7</v>
      </c>
      <c r="AK9" s="21">
        <v>10</v>
      </c>
      <c r="AL9" s="21">
        <v>7</v>
      </c>
      <c r="AM9" s="21">
        <v>10</v>
      </c>
      <c r="AO9" s="5">
        <f t="shared" si="16"/>
        <v>7.6756756756756754</v>
      </c>
      <c r="AP9" s="5">
        <f t="shared" si="1"/>
        <v>8</v>
      </c>
      <c r="AQ9" s="4">
        <f t="shared" si="0"/>
        <v>10</v>
      </c>
      <c r="AR9" s="4">
        <f t="shared" si="2"/>
        <v>2.4855208516787157</v>
      </c>
      <c r="AS9" s="4">
        <f t="shared" si="3"/>
        <v>5.7807807807807752</v>
      </c>
      <c r="AT9" s="4">
        <f t="shared" si="4"/>
        <v>10</v>
      </c>
      <c r="AU9" s="4">
        <f t="shared" si="5"/>
        <v>1</v>
      </c>
      <c r="AV9" s="4">
        <f t="shared" si="6"/>
        <v>9</v>
      </c>
      <c r="AW9" s="4">
        <f t="shared" si="7"/>
        <v>7</v>
      </c>
      <c r="AX9" s="4">
        <f t="shared" si="8"/>
        <v>8</v>
      </c>
      <c r="AY9" s="4">
        <f t="shared" si="9"/>
        <v>10</v>
      </c>
      <c r="AZ9" s="4">
        <f t="shared" si="10"/>
        <v>10</v>
      </c>
      <c r="BA9" s="4">
        <f t="shared" si="11"/>
        <v>3</v>
      </c>
      <c r="BB9" s="7"/>
      <c r="BC9" s="7">
        <v>1</v>
      </c>
      <c r="BD9" s="7">
        <v>7</v>
      </c>
      <c r="BE9" s="7">
        <v>8</v>
      </c>
      <c r="BF9" s="7">
        <v>10</v>
      </c>
      <c r="BG9" s="7">
        <v>10</v>
      </c>
      <c r="BH9" s="7">
        <f t="shared" si="12"/>
        <v>6</v>
      </c>
      <c r="BI9" s="7">
        <f t="shared" si="13"/>
        <v>1</v>
      </c>
      <c r="BJ9" s="7">
        <f t="shared" si="14"/>
        <v>2</v>
      </c>
      <c r="BK9" s="7">
        <f t="shared" si="15"/>
        <v>0</v>
      </c>
      <c r="BL9" s="7"/>
      <c r="BM9" s="7" t="s">
        <v>32</v>
      </c>
      <c r="BN9" s="7">
        <v>1</v>
      </c>
      <c r="BO9" s="7">
        <v>6</v>
      </c>
      <c r="BP9" s="7">
        <v>1</v>
      </c>
      <c r="BQ9" s="7">
        <v>2</v>
      </c>
      <c r="BR9" s="7">
        <v>0</v>
      </c>
    </row>
    <row r="10" spans="1:70" ht="120" customHeight="1" x14ac:dyDescent="0.15">
      <c r="A10" s="53" t="s">
        <v>33</v>
      </c>
      <c r="B10" s="54"/>
      <c r="C10" s="21">
        <v>6</v>
      </c>
      <c r="D10" s="21">
        <v>1</v>
      </c>
      <c r="E10" s="21">
        <v>6</v>
      </c>
      <c r="F10" s="21">
        <v>9</v>
      </c>
      <c r="G10" s="21">
        <v>8</v>
      </c>
      <c r="H10" s="21">
        <v>9</v>
      </c>
      <c r="I10" s="21">
        <v>6</v>
      </c>
      <c r="J10" s="21">
        <v>7</v>
      </c>
      <c r="K10" s="21">
        <v>7</v>
      </c>
      <c r="L10" s="21">
        <v>8</v>
      </c>
      <c r="M10" s="21">
        <v>10</v>
      </c>
      <c r="N10" s="21">
        <v>7</v>
      </c>
      <c r="O10" s="21">
        <v>10</v>
      </c>
      <c r="P10" s="21">
        <v>8</v>
      </c>
      <c r="Q10" s="21">
        <v>7</v>
      </c>
      <c r="R10" s="21">
        <v>9</v>
      </c>
      <c r="S10" s="21">
        <v>9</v>
      </c>
      <c r="T10" s="21">
        <v>10</v>
      </c>
      <c r="U10" s="21">
        <v>6</v>
      </c>
      <c r="V10" s="21">
        <v>9</v>
      </c>
      <c r="W10" s="21">
        <v>4</v>
      </c>
      <c r="X10" s="21">
        <v>6</v>
      </c>
      <c r="Y10" s="21">
        <v>10</v>
      </c>
      <c r="Z10" s="21">
        <v>10</v>
      </c>
      <c r="AA10" s="21">
        <v>7</v>
      </c>
      <c r="AB10" s="21">
        <v>10</v>
      </c>
      <c r="AC10" s="21">
        <v>10</v>
      </c>
      <c r="AD10" s="21">
        <v>9</v>
      </c>
      <c r="AE10" s="21">
        <v>6</v>
      </c>
      <c r="AF10" s="21">
        <v>7</v>
      </c>
      <c r="AG10" s="21">
        <v>9</v>
      </c>
      <c r="AH10" s="21">
        <v>10</v>
      </c>
      <c r="AI10" s="21">
        <v>9</v>
      </c>
      <c r="AJ10" s="21">
        <v>6</v>
      </c>
      <c r="AK10" s="21">
        <v>9</v>
      </c>
      <c r="AL10" s="21">
        <v>7</v>
      </c>
      <c r="AM10" s="21">
        <v>10</v>
      </c>
      <c r="AO10" s="5">
        <f t="shared" si="16"/>
        <v>7.8648648648648649</v>
      </c>
      <c r="AP10" s="5">
        <f t="shared" si="1"/>
        <v>8</v>
      </c>
      <c r="AQ10" s="4">
        <f t="shared" si="0"/>
        <v>9</v>
      </c>
      <c r="AR10" s="4">
        <f t="shared" si="2"/>
        <v>2.4875506458053516</v>
      </c>
      <c r="AS10" s="4">
        <f t="shared" si="3"/>
        <v>4.009009009009004</v>
      </c>
      <c r="AT10" s="4">
        <f t="shared" si="4"/>
        <v>10</v>
      </c>
      <c r="AU10" s="4">
        <f t="shared" si="5"/>
        <v>1</v>
      </c>
      <c r="AV10" s="4">
        <f t="shared" si="6"/>
        <v>9</v>
      </c>
      <c r="AW10" s="4">
        <f t="shared" si="7"/>
        <v>7</v>
      </c>
      <c r="AX10" s="4">
        <f t="shared" si="8"/>
        <v>8</v>
      </c>
      <c r="AY10" s="4">
        <f t="shared" si="9"/>
        <v>9</v>
      </c>
      <c r="AZ10" s="4">
        <f t="shared" si="10"/>
        <v>10</v>
      </c>
      <c r="BA10" s="4">
        <f t="shared" si="11"/>
        <v>2</v>
      </c>
      <c r="BB10" s="7"/>
      <c r="BC10" s="7">
        <v>1</v>
      </c>
      <c r="BD10" s="7">
        <v>7</v>
      </c>
      <c r="BE10" s="7">
        <v>8</v>
      </c>
      <c r="BF10" s="7">
        <v>9</v>
      </c>
      <c r="BG10" s="7">
        <v>10</v>
      </c>
      <c r="BH10" s="7">
        <f t="shared" si="12"/>
        <v>6</v>
      </c>
      <c r="BI10" s="7">
        <f t="shared" si="13"/>
        <v>1</v>
      </c>
      <c r="BJ10" s="7">
        <f t="shared" si="14"/>
        <v>1</v>
      </c>
      <c r="BK10" s="7">
        <f t="shared" si="15"/>
        <v>1</v>
      </c>
      <c r="BL10" s="7"/>
      <c r="BM10" s="7" t="s">
        <v>33</v>
      </c>
      <c r="BN10" s="7">
        <v>1</v>
      </c>
      <c r="BO10" s="7">
        <v>6</v>
      </c>
      <c r="BP10" s="7">
        <v>1</v>
      </c>
      <c r="BQ10" s="7">
        <v>1</v>
      </c>
      <c r="BR10" s="7">
        <v>1</v>
      </c>
    </row>
    <row r="11" spans="1:70" ht="120" customHeight="1" x14ac:dyDescent="0.15">
      <c r="A11" s="53" t="s">
        <v>34</v>
      </c>
      <c r="B11" s="54"/>
      <c r="C11" s="21">
        <v>10</v>
      </c>
      <c r="D11" s="21">
        <v>10</v>
      </c>
      <c r="E11" s="21">
        <v>9</v>
      </c>
      <c r="F11" s="21">
        <v>7</v>
      </c>
      <c r="G11" s="21">
        <v>4</v>
      </c>
      <c r="H11" s="21">
        <v>1</v>
      </c>
      <c r="I11" s="21">
        <v>3</v>
      </c>
      <c r="J11" s="21">
        <v>6</v>
      </c>
      <c r="K11" s="21">
        <v>7</v>
      </c>
      <c r="L11" s="21">
        <v>6</v>
      </c>
      <c r="M11" s="21">
        <v>10</v>
      </c>
      <c r="N11" s="21">
        <v>10</v>
      </c>
      <c r="O11" s="21">
        <v>8</v>
      </c>
      <c r="P11" s="21">
        <v>6</v>
      </c>
      <c r="Q11" s="21">
        <v>10</v>
      </c>
      <c r="R11" s="21">
        <v>1</v>
      </c>
      <c r="S11" s="21">
        <v>7</v>
      </c>
      <c r="T11" s="21">
        <v>10</v>
      </c>
      <c r="U11" s="21">
        <v>6</v>
      </c>
      <c r="V11" s="21">
        <v>6</v>
      </c>
      <c r="W11" s="21">
        <v>10</v>
      </c>
      <c r="X11" s="21">
        <v>5</v>
      </c>
      <c r="Y11" s="21">
        <v>6</v>
      </c>
      <c r="Z11" s="21">
        <v>8</v>
      </c>
      <c r="AA11" s="21">
        <v>8</v>
      </c>
      <c r="AB11" s="21">
        <v>10</v>
      </c>
      <c r="AC11" s="21">
        <v>5</v>
      </c>
      <c r="AD11" s="21">
        <v>1</v>
      </c>
      <c r="AE11" s="21">
        <v>8</v>
      </c>
      <c r="AF11" s="21">
        <v>10</v>
      </c>
      <c r="AG11" s="21">
        <v>5</v>
      </c>
      <c r="AH11" s="21">
        <v>4</v>
      </c>
      <c r="AI11" s="21">
        <v>10</v>
      </c>
      <c r="AJ11" s="21">
        <v>5</v>
      </c>
      <c r="AK11" s="21">
        <v>10</v>
      </c>
      <c r="AL11" s="21">
        <v>4</v>
      </c>
      <c r="AM11" s="21">
        <v>4</v>
      </c>
      <c r="AO11" s="5">
        <f t="shared" si="16"/>
        <v>6.756756756756757</v>
      </c>
      <c r="AP11" s="5">
        <f t="shared" si="1"/>
        <v>7</v>
      </c>
      <c r="AQ11" s="4">
        <f t="shared" si="0"/>
        <v>10</v>
      </c>
      <c r="AR11" s="4">
        <f t="shared" si="2"/>
        <v>2.5071529581478389</v>
      </c>
      <c r="AS11" s="4">
        <f t="shared" si="3"/>
        <v>7.966966966966968</v>
      </c>
      <c r="AT11" s="4">
        <f t="shared" si="4"/>
        <v>10</v>
      </c>
      <c r="AU11" s="4">
        <f t="shared" si="5"/>
        <v>1</v>
      </c>
      <c r="AV11" s="4">
        <f t="shared" si="6"/>
        <v>9</v>
      </c>
      <c r="AW11" s="4">
        <f t="shared" si="7"/>
        <v>5</v>
      </c>
      <c r="AX11" s="4">
        <f t="shared" si="8"/>
        <v>7</v>
      </c>
      <c r="AY11" s="4">
        <f t="shared" si="9"/>
        <v>10</v>
      </c>
      <c r="AZ11" s="4">
        <f t="shared" si="10"/>
        <v>10</v>
      </c>
      <c r="BA11" s="4">
        <f t="shared" si="11"/>
        <v>5</v>
      </c>
      <c r="BB11" s="7"/>
      <c r="BC11" s="7">
        <v>1</v>
      </c>
      <c r="BD11" s="7">
        <v>5</v>
      </c>
      <c r="BE11" s="7">
        <v>7</v>
      </c>
      <c r="BF11" s="7">
        <v>10</v>
      </c>
      <c r="BG11" s="7">
        <v>10</v>
      </c>
      <c r="BH11" s="7">
        <f t="shared" si="12"/>
        <v>4</v>
      </c>
      <c r="BI11" s="7">
        <f t="shared" si="13"/>
        <v>2</v>
      </c>
      <c r="BJ11" s="7">
        <f t="shared" si="14"/>
        <v>3</v>
      </c>
      <c r="BK11" s="7">
        <f t="shared" si="15"/>
        <v>0</v>
      </c>
      <c r="BL11" s="7"/>
      <c r="BM11" s="7" t="s">
        <v>34</v>
      </c>
      <c r="BN11" s="7">
        <v>1</v>
      </c>
      <c r="BO11" s="7">
        <v>4</v>
      </c>
      <c r="BP11" s="7">
        <v>2</v>
      </c>
      <c r="BQ11" s="7">
        <v>3</v>
      </c>
      <c r="BR11" s="7">
        <v>0</v>
      </c>
    </row>
    <row r="12" spans="1:70" ht="120" customHeight="1" x14ac:dyDescent="0.15">
      <c r="A12" s="53" t="s">
        <v>35</v>
      </c>
      <c r="B12" s="54"/>
      <c r="C12" s="21">
        <v>10</v>
      </c>
      <c r="D12" s="21">
        <v>6</v>
      </c>
      <c r="E12" s="21">
        <v>5</v>
      </c>
      <c r="F12" s="21">
        <v>3</v>
      </c>
      <c r="G12" s="21">
        <v>5</v>
      </c>
      <c r="H12" s="21">
        <v>2</v>
      </c>
      <c r="I12" s="21">
        <v>5</v>
      </c>
      <c r="J12" s="21">
        <v>8</v>
      </c>
      <c r="K12" s="21">
        <v>9</v>
      </c>
      <c r="L12" s="21">
        <v>6</v>
      </c>
      <c r="M12" s="21">
        <v>7</v>
      </c>
      <c r="N12" s="21">
        <v>10</v>
      </c>
      <c r="O12" s="21">
        <v>9</v>
      </c>
      <c r="P12" s="21">
        <v>6</v>
      </c>
      <c r="Q12" s="21">
        <v>8</v>
      </c>
      <c r="R12" s="21">
        <v>1</v>
      </c>
      <c r="S12" s="21">
        <v>2</v>
      </c>
      <c r="T12" s="21">
        <v>2</v>
      </c>
      <c r="U12" s="21">
        <v>5</v>
      </c>
      <c r="V12" s="21">
        <v>5</v>
      </c>
      <c r="W12" s="21">
        <v>4</v>
      </c>
      <c r="X12" s="21">
        <v>6</v>
      </c>
      <c r="Y12" s="21">
        <v>6</v>
      </c>
      <c r="Z12" s="21">
        <v>8</v>
      </c>
      <c r="AA12" s="21">
        <v>9</v>
      </c>
      <c r="AB12" s="21">
        <v>10</v>
      </c>
      <c r="AC12" s="21">
        <v>10</v>
      </c>
      <c r="AD12" s="21">
        <v>1</v>
      </c>
      <c r="AE12" s="21">
        <v>9</v>
      </c>
      <c r="AF12" s="21">
        <v>10</v>
      </c>
      <c r="AG12" s="21">
        <v>5</v>
      </c>
      <c r="AH12" s="21">
        <v>1</v>
      </c>
      <c r="AI12" s="21">
        <v>9</v>
      </c>
      <c r="AJ12" s="21">
        <v>3</v>
      </c>
      <c r="AK12" s="21">
        <v>2</v>
      </c>
      <c r="AL12" s="21">
        <v>4</v>
      </c>
      <c r="AM12" s="21">
        <v>10</v>
      </c>
      <c r="AO12" s="5">
        <f t="shared" si="16"/>
        <v>5.9729729729729728</v>
      </c>
      <c r="AP12" s="5">
        <f t="shared" si="1"/>
        <v>6</v>
      </c>
      <c r="AQ12" s="4">
        <f t="shared" si="0"/>
        <v>10</v>
      </c>
      <c r="AR12" s="4">
        <f t="shared" si="2"/>
        <v>2.4867855786268369</v>
      </c>
      <c r="AS12" s="4">
        <f t="shared" si="3"/>
        <v>9.0270270270270245</v>
      </c>
      <c r="AT12" s="4">
        <f t="shared" si="4"/>
        <v>10</v>
      </c>
      <c r="AU12" s="4">
        <f t="shared" si="5"/>
        <v>1</v>
      </c>
      <c r="AV12" s="4">
        <f t="shared" si="6"/>
        <v>9</v>
      </c>
      <c r="AW12" s="4">
        <f t="shared" si="7"/>
        <v>4</v>
      </c>
      <c r="AX12" s="4">
        <f t="shared" si="8"/>
        <v>6</v>
      </c>
      <c r="AY12" s="4">
        <f t="shared" si="9"/>
        <v>9</v>
      </c>
      <c r="AZ12" s="4">
        <f t="shared" si="10"/>
        <v>10</v>
      </c>
      <c r="BA12" s="4">
        <f t="shared" si="11"/>
        <v>5</v>
      </c>
      <c r="BB12" s="7"/>
      <c r="BC12" s="7">
        <v>1</v>
      </c>
      <c r="BD12" s="7">
        <v>4</v>
      </c>
      <c r="BE12" s="7">
        <v>6</v>
      </c>
      <c r="BF12" s="7">
        <v>9</v>
      </c>
      <c r="BG12" s="7">
        <v>10</v>
      </c>
      <c r="BH12" s="7">
        <f t="shared" si="12"/>
        <v>3</v>
      </c>
      <c r="BI12" s="7">
        <f t="shared" si="13"/>
        <v>2</v>
      </c>
      <c r="BJ12" s="7">
        <f t="shared" si="14"/>
        <v>3</v>
      </c>
      <c r="BK12" s="7">
        <f t="shared" si="15"/>
        <v>1</v>
      </c>
      <c r="BL12" s="7"/>
      <c r="BM12" s="7" t="s">
        <v>35</v>
      </c>
      <c r="BN12" s="7">
        <v>1</v>
      </c>
      <c r="BO12" s="7">
        <v>3</v>
      </c>
      <c r="BP12" s="7">
        <v>2</v>
      </c>
      <c r="BQ12" s="7">
        <v>3</v>
      </c>
      <c r="BR12" s="7">
        <v>1</v>
      </c>
    </row>
    <row r="13" spans="1:70" ht="120" customHeight="1" x14ac:dyDescent="0.15">
      <c r="A13" s="53" t="s">
        <v>36</v>
      </c>
      <c r="B13" s="54"/>
      <c r="C13" s="21">
        <v>10</v>
      </c>
      <c r="D13" s="21">
        <v>10</v>
      </c>
      <c r="E13" s="21">
        <v>4</v>
      </c>
      <c r="F13" s="21">
        <v>2</v>
      </c>
      <c r="G13" s="21">
        <v>7</v>
      </c>
      <c r="H13" s="21">
        <v>2</v>
      </c>
      <c r="I13" s="21">
        <v>8</v>
      </c>
      <c r="J13" s="21">
        <v>4</v>
      </c>
      <c r="K13" s="21">
        <v>7</v>
      </c>
      <c r="L13" s="21">
        <v>8</v>
      </c>
      <c r="M13" s="21">
        <v>5</v>
      </c>
      <c r="N13" s="21">
        <v>9</v>
      </c>
      <c r="O13" s="21">
        <v>10</v>
      </c>
      <c r="P13" s="21">
        <v>4</v>
      </c>
      <c r="Q13" s="21">
        <v>9</v>
      </c>
      <c r="R13" s="21">
        <v>1</v>
      </c>
      <c r="S13" s="21">
        <v>7</v>
      </c>
      <c r="T13" s="21">
        <v>2</v>
      </c>
      <c r="U13" s="21">
        <v>6</v>
      </c>
      <c r="V13" s="21">
        <v>10</v>
      </c>
      <c r="W13" s="21">
        <v>5</v>
      </c>
      <c r="X13" s="21">
        <v>5</v>
      </c>
      <c r="Y13" s="21">
        <v>7</v>
      </c>
      <c r="Z13" s="21">
        <v>8</v>
      </c>
      <c r="AA13" s="21">
        <v>9</v>
      </c>
      <c r="AB13" s="21">
        <v>1</v>
      </c>
      <c r="AC13" s="21">
        <v>10</v>
      </c>
      <c r="AD13" s="21">
        <v>10</v>
      </c>
      <c r="AE13" s="21">
        <v>10</v>
      </c>
      <c r="AF13" s="21">
        <v>10</v>
      </c>
      <c r="AG13" s="21">
        <v>6</v>
      </c>
      <c r="AH13" s="21">
        <v>6</v>
      </c>
      <c r="AI13" s="21">
        <v>10</v>
      </c>
      <c r="AJ13" s="21">
        <v>6</v>
      </c>
      <c r="AK13" s="21">
        <v>8</v>
      </c>
      <c r="AL13" s="21">
        <v>3</v>
      </c>
      <c r="AM13" s="21">
        <v>3</v>
      </c>
      <c r="AO13" s="5">
        <f t="shared" si="16"/>
        <v>6.5405405405405403</v>
      </c>
      <c r="AP13" s="5">
        <f t="shared" si="1"/>
        <v>7</v>
      </c>
      <c r="AQ13" s="4">
        <f t="shared" si="0"/>
        <v>10</v>
      </c>
      <c r="AR13" s="4">
        <f t="shared" si="2"/>
        <v>2.4324177451393614</v>
      </c>
      <c r="AS13" s="4">
        <f t="shared" si="3"/>
        <v>8.6441441441441427</v>
      </c>
      <c r="AT13" s="4">
        <f t="shared" si="4"/>
        <v>10</v>
      </c>
      <c r="AU13" s="4">
        <f t="shared" si="5"/>
        <v>1</v>
      </c>
      <c r="AV13" s="4">
        <f t="shared" si="6"/>
        <v>9</v>
      </c>
      <c r="AW13" s="4">
        <f t="shared" si="7"/>
        <v>4</v>
      </c>
      <c r="AX13" s="4">
        <f t="shared" si="8"/>
        <v>7</v>
      </c>
      <c r="AY13" s="4">
        <f t="shared" si="9"/>
        <v>9</v>
      </c>
      <c r="AZ13" s="4">
        <f t="shared" si="10"/>
        <v>10</v>
      </c>
      <c r="BA13" s="4">
        <f t="shared" si="11"/>
        <v>5</v>
      </c>
      <c r="BB13" s="7"/>
      <c r="BC13" s="7">
        <v>1</v>
      </c>
      <c r="BD13" s="7">
        <v>4</v>
      </c>
      <c r="BE13" s="7">
        <v>7</v>
      </c>
      <c r="BF13" s="7">
        <v>9</v>
      </c>
      <c r="BG13" s="7">
        <v>10</v>
      </c>
      <c r="BH13" s="7">
        <f t="shared" si="12"/>
        <v>3</v>
      </c>
      <c r="BI13" s="7">
        <f t="shared" si="13"/>
        <v>3</v>
      </c>
      <c r="BJ13" s="7">
        <f t="shared" si="14"/>
        <v>2</v>
      </c>
      <c r="BK13" s="7">
        <f t="shared" si="15"/>
        <v>1</v>
      </c>
      <c r="BL13" s="7"/>
      <c r="BM13" s="7" t="s">
        <v>36</v>
      </c>
      <c r="BN13" s="7">
        <v>1</v>
      </c>
      <c r="BO13" s="7">
        <v>3</v>
      </c>
      <c r="BP13" s="7">
        <v>3</v>
      </c>
      <c r="BQ13" s="7">
        <v>2</v>
      </c>
      <c r="BR13" s="7">
        <v>1</v>
      </c>
    </row>
    <row r="14" spans="1:70" ht="120" customHeight="1" x14ac:dyDescent="0.15">
      <c r="A14" s="53" t="s">
        <v>37</v>
      </c>
      <c r="B14" s="54"/>
      <c r="C14" s="21">
        <v>10</v>
      </c>
      <c r="D14" s="21">
        <v>10</v>
      </c>
      <c r="E14" s="21">
        <v>9</v>
      </c>
      <c r="F14" s="21">
        <v>9</v>
      </c>
      <c r="G14" s="21">
        <v>7</v>
      </c>
      <c r="H14" s="21">
        <v>1</v>
      </c>
      <c r="I14" s="21">
        <v>2</v>
      </c>
      <c r="J14" s="21">
        <v>8</v>
      </c>
      <c r="K14" s="21">
        <v>7</v>
      </c>
      <c r="L14" s="21">
        <v>10</v>
      </c>
      <c r="M14" s="21">
        <v>10</v>
      </c>
      <c r="N14" s="21">
        <v>10</v>
      </c>
      <c r="O14" s="21">
        <v>8</v>
      </c>
      <c r="P14" s="21">
        <v>10</v>
      </c>
      <c r="Q14" s="21">
        <v>8</v>
      </c>
      <c r="R14" s="21">
        <v>1</v>
      </c>
      <c r="S14" s="21">
        <v>3</v>
      </c>
      <c r="T14" s="21">
        <v>10</v>
      </c>
      <c r="U14" s="21">
        <v>5</v>
      </c>
      <c r="V14" s="21">
        <v>8</v>
      </c>
      <c r="W14" s="21">
        <v>10</v>
      </c>
      <c r="X14" s="21">
        <v>7</v>
      </c>
      <c r="Y14" s="21">
        <v>6</v>
      </c>
      <c r="Z14" s="21">
        <v>10</v>
      </c>
      <c r="AA14" s="21">
        <v>9</v>
      </c>
      <c r="AB14" s="21">
        <v>10</v>
      </c>
      <c r="AC14" s="21">
        <v>5</v>
      </c>
      <c r="AD14" s="21">
        <v>10</v>
      </c>
      <c r="AE14" s="21">
        <v>8</v>
      </c>
      <c r="AF14" s="21">
        <v>9</v>
      </c>
      <c r="AG14" s="21">
        <v>7</v>
      </c>
      <c r="AH14" s="21">
        <v>6</v>
      </c>
      <c r="AI14" s="21">
        <v>8</v>
      </c>
      <c r="AJ14" s="21">
        <v>5</v>
      </c>
      <c r="AK14" s="21">
        <v>7</v>
      </c>
      <c r="AL14" s="21">
        <v>4</v>
      </c>
      <c r="AM14" s="21">
        <v>9</v>
      </c>
      <c r="AO14" s="5">
        <f t="shared" si="16"/>
        <v>7.4594594594594597</v>
      </c>
      <c r="AP14" s="5">
        <f t="shared" si="1"/>
        <v>8</v>
      </c>
      <c r="AQ14" s="4">
        <f t="shared" si="0"/>
        <v>10</v>
      </c>
      <c r="AR14" s="4">
        <f t="shared" si="2"/>
        <v>2.3875743104689096</v>
      </c>
      <c r="AS14" s="4">
        <f t="shared" si="3"/>
        <v>7.033033033033032</v>
      </c>
      <c r="AT14" s="4">
        <f t="shared" si="4"/>
        <v>10</v>
      </c>
      <c r="AU14" s="4">
        <f t="shared" si="5"/>
        <v>1</v>
      </c>
      <c r="AV14" s="4">
        <f t="shared" si="6"/>
        <v>9</v>
      </c>
      <c r="AW14" s="4">
        <f t="shared" si="7"/>
        <v>6</v>
      </c>
      <c r="AX14" s="4">
        <f t="shared" si="8"/>
        <v>8</v>
      </c>
      <c r="AY14" s="4">
        <f t="shared" si="9"/>
        <v>10</v>
      </c>
      <c r="AZ14" s="4">
        <f t="shared" si="10"/>
        <v>10</v>
      </c>
      <c r="BA14" s="4">
        <f t="shared" si="11"/>
        <v>4</v>
      </c>
      <c r="BB14" s="7"/>
      <c r="BC14" s="7">
        <v>1</v>
      </c>
      <c r="BD14" s="7">
        <v>6</v>
      </c>
      <c r="BE14" s="7">
        <v>8</v>
      </c>
      <c r="BF14" s="7">
        <v>10</v>
      </c>
      <c r="BG14" s="7">
        <v>10</v>
      </c>
      <c r="BH14" s="7">
        <f t="shared" si="12"/>
        <v>5</v>
      </c>
      <c r="BI14" s="7">
        <f t="shared" si="13"/>
        <v>2</v>
      </c>
      <c r="BJ14" s="7">
        <f t="shared" si="14"/>
        <v>2</v>
      </c>
      <c r="BK14" s="7">
        <f t="shared" si="15"/>
        <v>0</v>
      </c>
      <c r="BL14" s="7"/>
      <c r="BM14" s="7" t="s">
        <v>37</v>
      </c>
      <c r="BN14" s="7">
        <v>1</v>
      </c>
      <c r="BO14" s="7">
        <v>5</v>
      </c>
      <c r="BP14" s="7">
        <v>2</v>
      </c>
      <c r="BQ14" s="7">
        <v>2</v>
      </c>
      <c r="BR14" s="7">
        <v>0</v>
      </c>
    </row>
    <row r="15" spans="1:70" ht="120" customHeight="1" x14ac:dyDescent="0.15">
      <c r="A15" s="53" t="s">
        <v>38</v>
      </c>
      <c r="B15" s="54"/>
      <c r="C15" s="21">
        <v>10</v>
      </c>
      <c r="D15" s="21">
        <v>6</v>
      </c>
      <c r="E15" s="21">
        <v>8</v>
      </c>
      <c r="F15" s="21">
        <v>6</v>
      </c>
      <c r="G15" s="21">
        <v>6</v>
      </c>
      <c r="H15" s="21">
        <v>1</v>
      </c>
      <c r="I15" s="21">
        <v>2</v>
      </c>
      <c r="J15" s="21">
        <v>4</v>
      </c>
      <c r="K15" s="21">
        <v>9</v>
      </c>
      <c r="L15" s="21">
        <v>8</v>
      </c>
      <c r="M15" s="21">
        <v>5</v>
      </c>
      <c r="N15" s="21">
        <v>9</v>
      </c>
      <c r="O15" s="21">
        <v>9</v>
      </c>
      <c r="P15" s="21">
        <v>9</v>
      </c>
      <c r="Q15" s="21">
        <v>10</v>
      </c>
      <c r="R15" s="21">
        <v>1</v>
      </c>
      <c r="S15" s="21">
        <v>6</v>
      </c>
      <c r="T15" s="21">
        <v>10</v>
      </c>
      <c r="U15" s="21">
        <v>7</v>
      </c>
      <c r="V15" s="21">
        <v>7</v>
      </c>
      <c r="W15" s="21">
        <v>9</v>
      </c>
      <c r="X15" s="21">
        <v>8</v>
      </c>
      <c r="Y15" s="21">
        <v>6</v>
      </c>
      <c r="Z15" s="21">
        <v>8</v>
      </c>
      <c r="AA15" s="21">
        <v>8</v>
      </c>
      <c r="AB15" s="21">
        <v>10</v>
      </c>
      <c r="AC15" s="21">
        <v>10</v>
      </c>
      <c r="AD15" s="21">
        <v>10</v>
      </c>
      <c r="AE15" s="21">
        <v>8</v>
      </c>
      <c r="AF15" s="21">
        <v>6</v>
      </c>
      <c r="AG15" s="21">
        <v>7</v>
      </c>
      <c r="AH15" s="21">
        <v>4</v>
      </c>
      <c r="AI15" s="21">
        <v>9</v>
      </c>
      <c r="AJ15" s="21">
        <v>7</v>
      </c>
      <c r="AK15" s="21">
        <v>4</v>
      </c>
      <c r="AL15" s="21">
        <v>3</v>
      </c>
      <c r="AM15" s="21">
        <v>3</v>
      </c>
      <c r="AO15" s="5">
        <f t="shared" si="16"/>
        <v>6.8378378378378377</v>
      </c>
      <c r="AP15" s="5">
        <f t="shared" si="1"/>
        <v>7</v>
      </c>
      <c r="AQ15" s="4">
        <f t="shared" si="0"/>
        <v>10</v>
      </c>
      <c r="AR15" s="4">
        <f t="shared" si="2"/>
        <v>2.3652852382389629</v>
      </c>
      <c r="AS15" s="4">
        <f t="shared" si="3"/>
        <v>6.9174174174174192</v>
      </c>
      <c r="AT15" s="4">
        <f t="shared" si="4"/>
        <v>10</v>
      </c>
      <c r="AU15" s="4">
        <f t="shared" si="5"/>
        <v>1</v>
      </c>
      <c r="AV15" s="4">
        <f t="shared" si="6"/>
        <v>9</v>
      </c>
      <c r="AW15" s="4">
        <f t="shared" si="7"/>
        <v>6</v>
      </c>
      <c r="AX15" s="4">
        <f t="shared" si="8"/>
        <v>7</v>
      </c>
      <c r="AY15" s="4">
        <f t="shared" si="9"/>
        <v>9</v>
      </c>
      <c r="AZ15" s="4">
        <f t="shared" si="10"/>
        <v>10</v>
      </c>
      <c r="BA15" s="4">
        <f t="shared" si="11"/>
        <v>3</v>
      </c>
      <c r="BB15" s="7"/>
      <c r="BC15" s="7">
        <v>1</v>
      </c>
      <c r="BD15" s="7">
        <v>6</v>
      </c>
      <c r="BE15" s="7">
        <v>7</v>
      </c>
      <c r="BF15" s="7">
        <v>9</v>
      </c>
      <c r="BG15" s="7">
        <v>10</v>
      </c>
      <c r="BH15" s="7">
        <f t="shared" si="12"/>
        <v>5</v>
      </c>
      <c r="BI15" s="7">
        <f t="shared" si="13"/>
        <v>1</v>
      </c>
      <c r="BJ15" s="7">
        <f t="shared" si="14"/>
        <v>2</v>
      </c>
      <c r="BK15" s="7">
        <f t="shared" si="15"/>
        <v>1</v>
      </c>
      <c r="BL15" s="7"/>
      <c r="BM15" s="7" t="s">
        <v>38</v>
      </c>
      <c r="BN15" s="7">
        <v>1</v>
      </c>
      <c r="BO15" s="7">
        <v>5</v>
      </c>
      <c r="BP15" s="7">
        <v>1</v>
      </c>
      <c r="BQ15" s="7">
        <v>2</v>
      </c>
      <c r="BR15" s="7">
        <v>1</v>
      </c>
    </row>
    <row r="16" spans="1:70" ht="120" customHeight="1" x14ac:dyDescent="0.15">
      <c r="A16" s="53" t="s">
        <v>39</v>
      </c>
      <c r="B16" s="54"/>
      <c r="C16" s="21">
        <v>10</v>
      </c>
      <c r="D16" s="21">
        <v>10</v>
      </c>
      <c r="E16" s="21">
        <v>8</v>
      </c>
      <c r="F16" s="21">
        <v>4</v>
      </c>
      <c r="G16" s="21">
        <v>7</v>
      </c>
      <c r="H16" s="21">
        <v>1</v>
      </c>
      <c r="I16" s="21">
        <v>7</v>
      </c>
      <c r="J16" s="21">
        <v>8</v>
      </c>
      <c r="K16" s="21">
        <v>9</v>
      </c>
      <c r="L16" s="21">
        <v>7</v>
      </c>
      <c r="M16" s="21">
        <v>10</v>
      </c>
      <c r="N16" s="21">
        <v>9</v>
      </c>
      <c r="O16" s="21">
        <v>10</v>
      </c>
      <c r="P16" s="21">
        <v>3</v>
      </c>
      <c r="Q16" s="21">
        <v>8</v>
      </c>
      <c r="R16" s="21">
        <v>1</v>
      </c>
      <c r="S16" s="21">
        <v>9</v>
      </c>
      <c r="T16" s="21">
        <v>1</v>
      </c>
      <c r="U16" s="21">
        <v>5</v>
      </c>
      <c r="V16" s="21">
        <v>9</v>
      </c>
      <c r="W16" s="21">
        <v>5</v>
      </c>
      <c r="X16" s="21">
        <v>6</v>
      </c>
      <c r="Y16" s="21">
        <v>6</v>
      </c>
      <c r="Z16" s="21">
        <v>10</v>
      </c>
      <c r="AA16" s="21">
        <v>8</v>
      </c>
      <c r="AB16" s="21">
        <v>2</v>
      </c>
      <c r="AC16" s="21">
        <v>5</v>
      </c>
      <c r="AD16" s="21">
        <v>10</v>
      </c>
      <c r="AE16" s="21">
        <v>10</v>
      </c>
      <c r="AF16" s="21">
        <v>10</v>
      </c>
      <c r="AG16" s="21">
        <v>6</v>
      </c>
      <c r="AH16" s="21">
        <v>4</v>
      </c>
      <c r="AI16" s="21">
        <v>8</v>
      </c>
      <c r="AJ16" s="21">
        <v>3</v>
      </c>
      <c r="AK16" s="21">
        <v>6</v>
      </c>
      <c r="AL16" s="21">
        <v>3</v>
      </c>
      <c r="AM16" s="21">
        <v>9</v>
      </c>
      <c r="AO16" s="5">
        <f t="shared" si="16"/>
        <v>6.6756756756756754</v>
      </c>
      <c r="AP16" s="5">
        <f t="shared" si="1"/>
        <v>7</v>
      </c>
      <c r="AQ16" s="4">
        <f t="shared" si="0"/>
        <v>10</v>
      </c>
      <c r="AR16" s="4">
        <f t="shared" si="2"/>
        <v>2.3419503591518507</v>
      </c>
      <c r="AS16" s="4">
        <f t="shared" si="3"/>
        <v>8.5585585585585591</v>
      </c>
      <c r="AT16" s="4">
        <f t="shared" si="4"/>
        <v>10</v>
      </c>
      <c r="AU16" s="4">
        <f t="shared" si="5"/>
        <v>1</v>
      </c>
      <c r="AV16" s="4">
        <f t="shared" si="6"/>
        <v>9</v>
      </c>
      <c r="AW16" s="4">
        <f t="shared" si="7"/>
        <v>5</v>
      </c>
      <c r="AX16" s="4">
        <f t="shared" si="8"/>
        <v>7</v>
      </c>
      <c r="AY16" s="4">
        <f t="shared" si="9"/>
        <v>9</v>
      </c>
      <c r="AZ16" s="4">
        <f t="shared" si="10"/>
        <v>10</v>
      </c>
      <c r="BA16" s="4">
        <f t="shared" si="11"/>
        <v>4</v>
      </c>
      <c r="BB16" s="7"/>
      <c r="BC16" s="7">
        <v>1</v>
      </c>
      <c r="BD16" s="7">
        <v>5</v>
      </c>
      <c r="BE16" s="7">
        <v>7</v>
      </c>
      <c r="BF16" s="7">
        <v>9</v>
      </c>
      <c r="BG16" s="7">
        <v>10</v>
      </c>
      <c r="BH16" s="7">
        <f t="shared" si="12"/>
        <v>4</v>
      </c>
      <c r="BI16" s="7">
        <f t="shared" si="13"/>
        <v>2</v>
      </c>
      <c r="BJ16" s="7">
        <f t="shared" si="14"/>
        <v>2</v>
      </c>
      <c r="BK16" s="7">
        <f t="shared" si="15"/>
        <v>1</v>
      </c>
      <c r="BL16" s="7"/>
      <c r="BM16" s="7" t="s">
        <v>39</v>
      </c>
      <c r="BN16" s="7">
        <v>1</v>
      </c>
      <c r="BO16" s="7">
        <v>4</v>
      </c>
      <c r="BP16" s="7">
        <v>2</v>
      </c>
      <c r="BQ16" s="7">
        <v>2</v>
      </c>
      <c r="BR16" s="7">
        <v>1</v>
      </c>
    </row>
    <row r="17" spans="1:70" ht="120" customHeight="1" x14ac:dyDescent="0.15">
      <c r="A17" s="53" t="s">
        <v>40</v>
      </c>
      <c r="B17" s="54"/>
      <c r="C17" s="21">
        <v>10</v>
      </c>
      <c r="D17" s="21">
        <v>10</v>
      </c>
      <c r="E17" s="21">
        <v>9</v>
      </c>
      <c r="F17" s="21">
        <v>9</v>
      </c>
      <c r="G17" s="21">
        <v>7</v>
      </c>
      <c r="H17" s="21">
        <v>9</v>
      </c>
      <c r="I17" s="21">
        <v>9</v>
      </c>
      <c r="J17" s="21">
        <v>7</v>
      </c>
      <c r="K17" s="21">
        <v>8</v>
      </c>
      <c r="L17" s="21">
        <v>9</v>
      </c>
      <c r="M17" s="21">
        <v>8</v>
      </c>
      <c r="N17" s="21">
        <v>9</v>
      </c>
      <c r="O17" s="21">
        <v>9</v>
      </c>
      <c r="P17" s="21">
        <v>8</v>
      </c>
      <c r="Q17" s="21">
        <v>10</v>
      </c>
      <c r="R17" s="21">
        <v>10</v>
      </c>
      <c r="S17" s="21">
        <v>8</v>
      </c>
      <c r="T17" s="21">
        <v>10</v>
      </c>
      <c r="U17" s="21">
        <v>5</v>
      </c>
      <c r="V17" s="21">
        <v>8</v>
      </c>
      <c r="W17" s="21">
        <v>10</v>
      </c>
      <c r="X17" s="21">
        <v>6</v>
      </c>
      <c r="Y17" s="21">
        <v>10</v>
      </c>
      <c r="Z17" s="21">
        <v>10</v>
      </c>
      <c r="AA17" s="21">
        <v>9</v>
      </c>
      <c r="AB17" s="21">
        <v>10</v>
      </c>
      <c r="AC17" s="21">
        <v>10</v>
      </c>
      <c r="AD17" s="21">
        <v>10</v>
      </c>
      <c r="AE17" s="21">
        <v>10</v>
      </c>
      <c r="AF17" s="21">
        <v>10</v>
      </c>
      <c r="AG17" s="21">
        <v>8</v>
      </c>
      <c r="AH17" s="21">
        <v>2</v>
      </c>
      <c r="AI17" s="21">
        <v>9</v>
      </c>
      <c r="AJ17" s="21">
        <v>8</v>
      </c>
      <c r="AK17" s="21">
        <v>8</v>
      </c>
      <c r="AL17" s="21">
        <v>9</v>
      </c>
      <c r="AM17" s="21">
        <v>7</v>
      </c>
      <c r="AO17" s="5">
        <f t="shared" si="16"/>
        <v>8.5945945945945947</v>
      </c>
      <c r="AP17" s="5">
        <f t="shared" si="1"/>
        <v>9</v>
      </c>
      <c r="AQ17" s="4">
        <f t="shared" si="0"/>
        <v>10</v>
      </c>
      <c r="AR17" s="4">
        <f t="shared" si="2"/>
        <v>2.2756565556121529</v>
      </c>
      <c r="AS17" s="4">
        <f t="shared" si="3"/>
        <v>2.8033033033032981</v>
      </c>
      <c r="AT17" s="4">
        <f t="shared" si="4"/>
        <v>10</v>
      </c>
      <c r="AU17" s="4">
        <f t="shared" si="5"/>
        <v>2</v>
      </c>
      <c r="AV17" s="4">
        <f t="shared" si="6"/>
        <v>8</v>
      </c>
      <c r="AW17" s="4">
        <f t="shared" si="7"/>
        <v>8</v>
      </c>
      <c r="AX17" s="4">
        <f t="shared" si="8"/>
        <v>9</v>
      </c>
      <c r="AY17" s="4">
        <f t="shared" si="9"/>
        <v>10</v>
      </c>
      <c r="AZ17" s="4">
        <f t="shared" si="10"/>
        <v>10</v>
      </c>
      <c r="BA17" s="4">
        <f t="shared" si="11"/>
        <v>2</v>
      </c>
      <c r="BB17" s="7"/>
      <c r="BC17" s="7">
        <v>2</v>
      </c>
      <c r="BD17" s="7">
        <v>8</v>
      </c>
      <c r="BE17" s="7">
        <v>9</v>
      </c>
      <c r="BF17" s="7">
        <v>10</v>
      </c>
      <c r="BG17" s="7">
        <v>10</v>
      </c>
      <c r="BH17" s="7">
        <f t="shared" si="12"/>
        <v>6</v>
      </c>
      <c r="BI17" s="7">
        <f t="shared" si="13"/>
        <v>1</v>
      </c>
      <c r="BJ17" s="7">
        <f t="shared" si="14"/>
        <v>1</v>
      </c>
      <c r="BK17" s="7">
        <f t="shared" si="15"/>
        <v>0</v>
      </c>
      <c r="BL17" s="7"/>
      <c r="BM17" s="7" t="s">
        <v>40</v>
      </c>
      <c r="BN17" s="7">
        <v>2</v>
      </c>
      <c r="BO17" s="7">
        <v>6</v>
      </c>
      <c r="BP17" s="7">
        <v>1</v>
      </c>
      <c r="BQ17" s="7">
        <v>1</v>
      </c>
      <c r="BR17" s="7">
        <v>0</v>
      </c>
    </row>
    <row r="18" spans="1:70" ht="120" customHeight="1" x14ac:dyDescent="0.15">
      <c r="A18" s="53" t="s">
        <v>41</v>
      </c>
      <c r="B18" s="54"/>
      <c r="C18" s="21">
        <v>10</v>
      </c>
      <c r="D18" s="21">
        <v>8</v>
      </c>
      <c r="E18" s="21">
        <v>8</v>
      </c>
      <c r="F18" s="21">
        <v>6</v>
      </c>
      <c r="G18" s="21">
        <v>8</v>
      </c>
      <c r="H18" s="21">
        <v>9</v>
      </c>
      <c r="I18" s="21">
        <v>9</v>
      </c>
      <c r="J18" s="21">
        <v>8</v>
      </c>
      <c r="K18" s="21">
        <v>8</v>
      </c>
      <c r="L18" s="21">
        <v>7</v>
      </c>
      <c r="M18" s="21">
        <v>7</v>
      </c>
      <c r="N18" s="21">
        <v>8</v>
      </c>
      <c r="O18" s="21">
        <v>8</v>
      </c>
      <c r="P18" s="21">
        <v>5</v>
      </c>
      <c r="Q18" s="21">
        <v>10</v>
      </c>
      <c r="R18" s="21">
        <v>10</v>
      </c>
      <c r="S18" s="21">
        <v>5</v>
      </c>
      <c r="T18" s="21">
        <v>10</v>
      </c>
      <c r="U18" s="21">
        <v>4</v>
      </c>
      <c r="V18" s="21">
        <v>8</v>
      </c>
      <c r="W18" s="21">
        <v>8</v>
      </c>
      <c r="X18" s="21">
        <v>7</v>
      </c>
      <c r="Y18" s="21">
        <v>7</v>
      </c>
      <c r="Z18" s="21">
        <v>8</v>
      </c>
      <c r="AA18" s="21">
        <v>8</v>
      </c>
      <c r="AB18" s="21">
        <v>10</v>
      </c>
      <c r="AC18" s="21">
        <v>3</v>
      </c>
      <c r="AD18" s="21">
        <v>10</v>
      </c>
      <c r="AE18" s="21">
        <v>9</v>
      </c>
      <c r="AF18" s="21">
        <v>8</v>
      </c>
      <c r="AG18" s="21">
        <v>8</v>
      </c>
      <c r="AH18" s="21">
        <v>1</v>
      </c>
      <c r="AI18" s="21">
        <v>10</v>
      </c>
      <c r="AJ18" s="21">
        <v>5</v>
      </c>
      <c r="AK18" s="21">
        <v>4</v>
      </c>
      <c r="AL18" s="21">
        <v>5</v>
      </c>
      <c r="AM18" s="21">
        <v>8</v>
      </c>
      <c r="AO18" s="5">
        <f t="shared" si="16"/>
        <v>7.4324324324324325</v>
      </c>
      <c r="AP18" s="5">
        <f t="shared" si="1"/>
        <v>8</v>
      </c>
      <c r="AQ18" s="4">
        <f t="shared" si="0"/>
        <v>8</v>
      </c>
      <c r="AR18" s="4">
        <f t="shared" si="2"/>
        <v>2.279424069220195</v>
      </c>
      <c r="AS18" s="4">
        <f t="shared" si="3"/>
        <v>4.6966966966966952</v>
      </c>
      <c r="AT18" s="4">
        <f t="shared" si="4"/>
        <v>10</v>
      </c>
      <c r="AU18" s="4">
        <f t="shared" si="5"/>
        <v>1</v>
      </c>
      <c r="AV18" s="4">
        <f t="shared" si="6"/>
        <v>9</v>
      </c>
      <c r="AW18" s="4">
        <f t="shared" si="7"/>
        <v>7</v>
      </c>
      <c r="AX18" s="4">
        <f t="shared" si="8"/>
        <v>8</v>
      </c>
      <c r="AY18" s="4">
        <f t="shared" si="9"/>
        <v>9</v>
      </c>
      <c r="AZ18" s="4">
        <f t="shared" si="10"/>
        <v>10</v>
      </c>
      <c r="BA18" s="4">
        <f t="shared" si="11"/>
        <v>2</v>
      </c>
      <c r="BB18" s="7"/>
      <c r="BC18" s="7">
        <v>1</v>
      </c>
      <c r="BD18" s="7">
        <v>7</v>
      </c>
      <c r="BE18" s="7">
        <v>8</v>
      </c>
      <c r="BF18" s="7">
        <v>9</v>
      </c>
      <c r="BG18" s="7">
        <v>10</v>
      </c>
      <c r="BH18" s="7">
        <f t="shared" si="12"/>
        <v>6</v>
      </c>
      <c r="BI18" s="7">
        <f t="shared" si="13"/>
        <v>1</v>
      </c>
      <c r="BJ18" s="7">
        <f t="shared" si="14"/>
        <v>1</v>
      </c>
      <c r="BK18" s="7">
        <f t="shared" si="15"/>
        <v>1</v>
      </c>
      <c r="BL18" s="7"/>
      <c r="BM18" s="7" t="s">
        <v>41</v>
      </c>
      <c r="BN18" s="7">
        <v>1</v>
      </c>
      <c r="BO18" s="7">
        <v>6</v>
      </c>
      <c r="BP18" s="7">
        <v>1</v>
      </c>
      <c r="BQ18" s="7">
        <v>1</v>
      </c>
      <c r="BR18" s="7">
        <v>1</v>
      </c>
    </row>
    <row r="19" spans="1:70" ht="120" customHeight="1" x14ac:dyDescent="0.15">
      <c r="A19" s="53" t="s">
        <v>42</v>
      </c>
      <c r="B19" s="54"/>
      <c r="C19" s="21">
        <v>10</v>
      </c>
      <c r="D19" s="21">
        <v>8</v>
      </c>
      <c r="E19" s="21">
        <v>8</v>
      </c>
      <c r="F19" s="21">
        <v>9</v>
      </c>
      <c r="G19" s="21">
        <v>8</v>
      </c>
      <c r="H19" s="21">
        <v>10</v>
      </c>
      <c r="I19" s="21">
        <v>9</v>
      </c>
      <c r="J19" s="21">
        <v>7</v>
      </c>
      <c r="K19" s="21">
        <v>7</v>
      </c>
      <c r="L19" s="21">
        <v>8</v>
      </c>
      <c r="M19" s="21">
        <v>4</v>
      </c>
      <c r="N19" s="21">
        <v>9</v>
      </c>
      <c r="O19" s="21">
        <v>9</v>
      </c>
      <c r="P19" s="21">
        <v>8</v>
      </c>
      <c r="Q19" s="21">
        <v>8</v>
      </c>
      <c r="R19" s="21">
        <v>10</v>
      </c>
      <c r="S19" s="21">
        <v>7</v>
      </c>
      <c r="T19" s="21">
        <v>10</v>
      </c>
      <c r="U19" s="21">
        <v>5</v>
      </c>
      <c r="V19" s="21">
        <v>4</v>
      </c>
      <c r="W19" s="21">
        <v>6</v>
      </c>
      <c r="X19" s="21">
        <v>6</v>
      </c>
      <c r="Y19" s="21">
        <v>8</v>
      </c>
      <c r="Z19" s="21">
        <v>9</v>
      </c>
      <c r="AA19" s="21">
        <v>7</v>
      </c>
      <c r="AB19" s="21">
        <v>1</v>
      </c>
      <c r="AC19" s="21">
        <v>10</v>
      </c>
      <c r="AD19" s="21">
        <v>10</v>
      </c>
      <c r="AE19" s="21">
        <v>7</v>
      </c>
      <c r="AF19" s="21">
        <v>7</v>
      </c>
      <c r="AG19" s="21">
        <v>6</v>
      </c>
      <c r="AH19" s="21">
        <v>8</v>
      </c>
      <c r="AI19" s="21">
        <v>10</v>
      </c>
      <c r="AJ19" s="21">
        <v>7</v>
      </c>
      <c r="AK19" s="21">
        <v>6</v>
      </c>
      <c r="AL19" s="21">
        <v>4</v>
      </c>
      <c r="AM19" s="21">
        <v>9</v>
      </c>
      <c r="AO19" s="5">
        <f t="shared" si="16"/>
        <v>7.5405405405405403</v>
      </c>
      <c r="AP19" s="5">
        <f t="shared" si="1"/>
        <v>8</v>
      </c>
      <c r="AQ19" s="4">
        <f t="shared" si="0"/>
        <v>8</v>
      </c>
      <c r="AR19" s="4">
        <f t="shared" si="2"/>
        <v>2.2907504866373634</v>
      </c>
      <c r="AS19" s="4">
        <f t="shared" si="3"/>
        <v>4.3108108108108105</v>
      </c>
      <c r="AT19" s="4">
        <f t="shared" si="4"/>
        <v>10</v>
      </c>
      <c r="AU19" s="4">
        <f t="shared" si="5"/>
        <v>1</v>
      </c>
      <c r="AV19" s="4">
        <f t="shared" si="6"/>
        <v>9</v>
      </c>
      <c r="AW19" s="4">
        <f t="shared" si="7"/>
        <v>7</v>
      </c>
      <c r="AX19" s="4">
        <f t="shared" si="8"/>
        <v>8</v>
      </c>
      <c r="AY19" s="4">
        <f t="shared" si="9"/>
        <v>9</v>
      </c>
      <c r="AZ19" s="4">
        <f t="shared" si="10"/>
        <v>10</v>
      </c>
      <c r="BA19" s="4">
        <f t="shared" si="11"/>
        <v>2</v>
      </c>
      <c r="BB19" s="7"/>
      <c r="BC19" s="7">
        <v>1</v>
      </c>
      <c r="BD19" s="7">
        <v>7</v>
      </c>
      <c r="BE19" s="7">
        <v>8</v>
      </c>
      <c r="BF19" s="7">
        <v>9</v>
      </c>
      <c r="BG19" s="7">
        <v>10</v>
      </c>
      <c r="BH19" s="7">
        <f t="shared" si="12"/>
        <v>6</v>
      </c>
      <c r="BI19" s="7">
        <f t="shared" si="13"/>
        <v>1</v>
      </c>
      <c r="BJ19" s="7">
        <f t="shared" si="14"/>
        <v>1</v>
      </c>
      <c r="BK19" s="7">
        <f t="shared" si="15"/>
        <v>1</v>
      </c>
      <c r="BL19" s="7"/>
      <c r="BM19" s="7" t="s">
        <v>42</v>
      </c>
      <c r="BN19" s="7">
        <v>1</v>
      </c>
      <c r="BO19" s="7">
        <v>6</v>
      </c>
      <c r="BP19" s="7">
        <v>1</v>
      </c>
      <c r="BQ19" s="7">
        <v>1</v>
      </c>
      <c r="BR19" s="7">
        <v>1</v>
      </c>
    </row>
    <row r="20" spans="1:70" ht="120" customHeight="1" x14ac:dyDescent="0.15">
      <c r="A20" s="53" t="s">
        <v>43</v>
      </c>
      <c r="B20" s="54"/>
      <c r="C20" s="21">
        <v>10</v>
      </c>
      <c r="D20" s="21">
        <v>8</v>
      </c>
      <c r="E20" s="21">
        <v>4</v>
      </c>
      <c r="F20" s="21">
        <v>4</v>
      </c>
      <c r="G20" s="21">
        <v>8</v>
      </c>
      <c r="H20" s="21">
        <v>9</v>
      </c>
      <c r="I20" s="21">
        <v>7</v>
      </c>
      <c r="J20" s="21">
        <v>5</v>
      </c>
      <c r="K20" s="21">
        <v>8</v>
      </c>
      <c r="L20" s="21">
        <v>7</v>
      </c>
      <c r="M20" s="21">
        <v>7</v>
      </c>
      <c r="N20" s="21">
        <v>10</v>
      </c>
      <c r="O20" s="21">
        <v>10</v>
      </c>
      <c r="P20" s="21">
        <v>3</v>
      </c>
      <c r="Q20" s="21">
        <v>8</v>
      </c>
      <c r="R20" s="21">
        <v>10</v>
      </c>
      <c r="S20" s="21">
        <v>3</v>
      </c>
      <c r="T20" s="21">
        <v>10</v>
      </c>
      <c r="U20" s="21">
        <v>6</v>
      </c>
      <c r="V20" s="21">
        <v>7</v>
      </c>
      <c r="W20" s="21">
        <v>8</v>
      </c>
      <c r="X20" s="21">
        <v>8</v>
      </c>
      <c r="Y20" s="21">
        <v>8</v>
      </c>
      <c r="Z20" s="21">
        <v>7</v>
      </c>
      <c r="AA20" s="21">
        <v>8</v>
      </c>
      <c r="AB20" s="21">
        <v>10</v>
      </c>
      <c r="AC20" s="21">
        <v>3</v>
      </c>
      <c r="AD20" s="21">
        <v>10</v>
      </c>
      <c r="AE20" s="21">
        <v>9</v>
      </c>
      <c r="AF20" s="21">
        <v>9</v>
      </c>
      <c r="AG20" s="21">
        <v>7</v>
      </c>
      <c r="AH20" s="21">
        <v>1</v>
      </c>
      <c r="AI20" s="21">
        <v>9</v>
      </c>
      <c r="AJ20" s="21">
        <v>4</v>
      </c>
      <c r="AK20" s="21">
        <v>4</v>
      </c>
      <c r="AL20" s="21">
        <v>7</v>
      </c>
      <c r="AM20" s="21">
        <v>6</v>
      </c>
      <c r="AO20" s="5">
        <f t="shared" si="16"/>
        <v>7.0810810810810807</v>
      </c>
      <c r="AP20" s="5">
        <f t="shared" si="1"/>
        <v>8</v>
      </c>
      <c r="AQ20" s="4">
        <f t="shared" si="0"/>
        <v>8</v>
      </c>
      <c r="AR20" s="4">
        <f t="shared" si="2"/>
        <v>2.3108392093795191</v>
      </c>
      <c r="AS20" s="4">
        <f t="shared" si="3"/>
        <v>5.9099099099099073</v>
      </c>
      <c r="AT20" s="4">
        <f t="shared" si="4"/>
        <v>10</v>
      </c>
      <c r="AU20" s="4">
        <f t="shared" si="5"/>
        <v>1</v>
      </c>
      <c r="AV20" s="4">
        <f t="shared" si="6"/>
        <v>9</v>
      </c>
      <c r="AW20" s="4">
        <f t="shared" si="7"/>
        <v>6</v>
      </c>
      <c r="AX20" s="4">
        <f t="shared" si="8"/>
        <v>8</v>
      </c>
      <c r="AY20" s="4">
        <f t="shared" si="9"/>
        <v>9</v>
      </c>
      <c r="AZ20" s="4">
        <f t="shared" si="10"/>
        <v>10</v>
      </c>
      <c r="BA20" s="4">
        <f t="shared" si="11"/>
        <v>3</v>
      </c>
      <c r="BB20" s="7"/>
      <c r="BC20" s="7">
        <v>1</v>
      </c>
      <c r="BD20" s="7">
        <v>6</v>
      </c>
      <c r="BE20" s="7">
        <v>8</v>
      </c>
      <c r="BF20" s="7">
        <v>9</v>
      </c>
      <c r="BG20" s="7">
        <v>10</v>
      </c>
      <c r="BH20" s="7">
        <f t="shared" si="12"/>
        <v>5</v>
      </c>
      <c r="BI20" s="7">
        <f t="shared" si="13"/>
        <v>2</v>
      </c>
      <c r="BJ20" s="7">
        <f t="shared" si="14"/>
        <v>1</v>
      </c>
      <c r="BK20" s="7">
        <f t="shared" si="15"/>
        <v>1</v>
      </c>
      <c r="BL20" s="7"/>
      <c r="BM20" s="7" t="s">
        <v>43</v>
      </c>
      <c r="BN20" s="7">
        <v>1</v>
      </c>
      <c r="BO20" s="7">
        <v>5</v>
      </c>
      <c r="BP20" s="7">
        <v>2</v>
      </c>
      <c r="BQ20" s="7">
        <v>1</v>
      </c>
      <c r="BR20" s="7">
        <v>1</v>
      </c>
    </row>
    <row r="21" spans="1:70" ht="120" customHeight="1" x14ac:dyDescent="0.15">
      <c r="A21" s="53" t="s">
        <v>51</v>
      </c>
      <c r="B21" s="54"/>
      <c r="C21" s="21">
        <v>10</v>
      </c>
      <c r="D21" s="21">
        <v>6</v>
      </c>
      <c r="E21" s="21">
        <v>8</v>
      </c>
      <c r="F21" s="21">
        <v>6</v>
      </c>
      <c r="G21" s="21">
        <v>4</v>
      </c>
      <c r="H21" s="21">
        <v>8</v>
      </c>
      <c r="I21" s="21">
        <v>5</v>
      </c>
      <c r="J21" s="21">
        <v>5</v>
      </c>
      <c r="K21" s="21">
        <v>8</v>
      </c>
      <c r="L21" s="21">
        <v>6</v>
      </c>
      <c r="M21" s="21">
        <v>4</v>
      </c>
      <c r="N21" s="21">
        <v>7</v>
      </c>
      <c r="O21" s="21">
        <v>9</v>
      </c>
      <c r="P21" s="21">
        <v>2</v>
      </c>
      <c r="Q21" s="21">
        <v>9</v>
      </c>
      <c r="R21" s="21">
        <v>9</v>
      </c>
      <c r="S21" s="21">
        <v>8</v>
      </c>
      <c r="T21" s="21">
        <v>10</v>
      </c>
      <c r="U21" s="21">
        <v>4</v>
      </c>
      <c r="V21" s="21">
        <v>7</v>
      </c>
      <c r="W21" s="21">
        <v>3</v>
      </c>
      <c r="X21" s="21">
        <v>7</v>
      </c>
      <c r="Y21" s="21">
        <v>9</v>
      </c>
      <c r="Z21" s="21">
        <v>8</v>
      </c>
      <c r="AA21" s="21">
        <v>4</v>
      </c>
      <c r="AB21" s="21">
        <v>9</v>
      </c>
      <c r="AC21" s="21">
        <v>10</v>
      </c>
      <c r="AD21" s="21">
        <v>4</v>
      </c>
      <c r="AE21" s="21">
        <v>9</v>
      </c>
      <c r="AF21" s="21">
        <v>8</v>
      </c>
      <c r="AG21" s="21">
        <v>4</v>
      </c>
      <c r="AH21" s="21">
        <v>1</v>
      </c>
      <c r="AI21" s="21">
        <v>9</v>
      </c>
      <c r="AJ21" s="21">
        <v>6</v>
      </c>
      <c r="AK21" s="21">
        <v>2</v>
      </c>
      <c r="AL21" s="21">
        <v>9</v>
      </c>
      <c r="AM21" s="21">
        <v>6</v>
      </c>
      <c r="AO21" s="5">
        <f t="shared" si="16"/>
        <v>6.5675675675675675</v>
      </c>
      <c r="AP21" s="5">
        <f t="shared" si="1"/>
        <v>7</v>
      </c>
      <c r="AQ21" s="4">
        <f t="shared" si="0"/>
        <v>9</v>
      </c>
      <c r="AR21" s="4">
        <f t="shared" si="2"/>
        <v>2.2937972555875858</v>
      </c>
      <c r="AS21" s="4">
        <f t="shared" si="3"/>
        <v>6.3078078078078068</v>
      </c>
      <c r="AT21" s="4">
        <f t="shared" si="4"/>
        <v>10</v>
      </c>
      <c r="AU21" s="4">
        <f t="shared" si="5"/>
        <v>1</v>
      </c>
      <c r="AV21" s="4">
        <f t="shared" si="6"/>
        <v>9</v>
      </c>
      <c r="AW21" s="4">
        <f t="shared" si="7"/>
        <v>4</v>
      </c>
      <c r="AX21" s="4">
        <f t="shared" si="8"/>
        <v>7</v>
      </c>
      <c r="AY21" s="4">
        <f t="shared" si="9"/>
        <v>9</v>
      </c>
      <c r="AZ21" s="4">
        <f t="shared" si="10"/>
        <v>10</v>
      </c>
      <c r="BA21" s="4">
        <f t="shared" si="11"/>
        <v>5</v>
      </c>
      <c r="BB21" s="7"/>
      <c r="BC21" s="7">
        <v>1</v>
      </c>
      <c r="BD21" s="7">
        <v>4</v>
      </c>
      <c r="BE21" s="7">
        <v>7</v>
      </c>
      <c r="BF21" s="7">
        <v>9</v>
      </c>
      <c r="BG21" s="7">
        <v>10</v>
      </c>
      <c r="BH21" s="7">
        <f t="shared" si="12"/>
        <v>3</v>
      </c>
      <c r="BI21" s="7">
        <f t="shared" si="13"/>
        <v>3</v>
      </c>
      <c r="BJ21" s="7">
        <f t="shared" si="14"/>
        <v>2</v>
      </c>
      <c r="BK21" s="7">
        <f t="shared" si="15"/>
        <v>1</v>
      </c>
      <c r="BL21" s="7"/>
      <c r="BM21" s="7" t="s">
        <v>51</v>
      </c>
      <c r="BN21" s="7">
        <v>1</v>
      </c>
      <c r="BO21" s="7">
        <v>3</v>
      </c>
      <c r="BP21" s="7">
        <v>3</v>
      </c>
      <c r="BQ21" s="7">
        <v>2</v>
      </c>
      <c r="BR21" s="7">
        <v>1</v>
      </c>
    </row>
    <row r="22" spans="1:70" ht="120" customHeight="1" x14ac:dyDescent="0.15">
      <c r="A22" s="53" t="s">
        <v>44</v>
      </c>
      <c r="B22" s="54"/>
      <c r="C22" s="21">
        <v>8</v>
      </c>
      <c r="D22" s="21">
        <v>6</v>
      </c>
      <c r="E22" s="21">
        <v>9</v>
      </c>
      <c r="F22" s="21">
        <v>7</v>
      </c>
      <c r="G22" s="21">
        <v>4</v>
      </c>
      <c r="H22" s="21">
        <v>4</v>
      </c>
      <c r="I22" s="21">
        <v>8</v>
      </c>
      <c r="J22" s="21">
        <v>7</v>
      </c>
      <c r="K22" s="21">
        <v>8</v>
      </c>
      <c r="L22" s="21">
        <v>7</v>
      </c>
      <c r="M22" s="21">
        <v>4</v>
      </c>
      <c r="N22" s="21">
        <v>5</v>
      </c>
      <c r="O22" s="21">
        <v>10</v>
      </c>
      <c r="P22" s="21">
        <v>7</v>
      </c>
      <c r="Q22" s="21">
        <v>7</v>
      </c>
      <c r="R22" s="21">
        <v>8</v>
      </c>
      <c r="S22" s="21">
        <v>6</v>
      </c>
      <c r="T22" s="21">
        <v>10</v>
      </c>
      <c r="U22" s="21">
        <v>3</v>
      </c>
      <c r="V22" s="21">
        <v>5</v>
      </c>
      <c r="W22" s="21">
        <v>3</v>
      </c>
      <c r="X22" s="21">
        <v>5</v>
      </c>
      <c r="Y22" s="21">
        <v>9</v>
      </c>
      <c r="Z22" s="21">
        <v>10</v>
      </c>
      <c r="AA22" s="21">
        <v>8</v>
      </c>
      <c r="AB22" s="21">
        <v>10</v>
      </c>
      <c r="AC22" s="21">
        <v>8</v>
      </c>
      <c r="AD22" s="21">
        <v>10</v>
      </c>
      <c r="AE22" s="21">
        <v>10</v>
      </c>
      <c r="AF22" s="21">
        <v>9</v>
      </c>
      <c r="AG22" s="21">
        <v>7</v>
      </c>
      <c r="AH22" s="21">
        <v>4</v>
      </c>
      <c r="AI22" s="21">
        <v>10</v>
      </c>
      <c r="AJ22" s="21">
        <v>7</v>
      </c>
      <c r="AK22" s="21">
        <v>6</v>
      </c>
      <c r="AL22" s="21">
        <v>9</v>
      </c>
      <c r="AM22" s="21">
        <v>8</v>
      </c>
      <c r="AO22" s="5">
        <f t="shared" si="16"/>
        <v>7.1891891891891895</v>
      </c>
      <c r="AP22" s="5">
        <f t="shared" si="1"/>
        <v>7</v>
      </c>
      <c r="AQ22" s="4">
        <f t="shared" si="0"/>
        <v>8</v>
      </c>
      <c r="AR22" s="4">
        <f t="shared" si="2"/>
        <v>2.2516738779503456</v>
      </c>
      <c r="AS22" s="4">
        <f t="shared" si="3"/>
        <v>4.6576576576576558</v>
      </c>
      <c r="AT22" s="4">
        <f t="shared" si="4"/>
        <v>10</v>
      </c>
      <c r="AU22" s="4">
        <f t="shared" si="5"/>
        <v>3</v>
      </c>
      <c r="AV22" s="4">
        <f t="shared" si="6"/>
        <v>7</v>
      </c>
      <c r="AW22" s="4">
        <f t="shared" si="7"/>
        <v>6</v>
      </c>
      <c r="AX22" s="4">
        <f t="shared" si="8"/>
        <v>7</v>
      </c>
      <c r="AY22" s="4">
        <f t="shared" si="9"/>
        <v>9</v>
      </c>
      <c r="AZ22" s="4">
        <f t="shared" si="10"/>
        <v>10</v>
      </c>
      <c r="BA22" s="4">
        <f t="shared" si="11"/>
        <v>3</v>
      </c>
      <c r="BB22" s="7"/>
      <c r="BC22" s="7">
        <v>3</v>
      </c>
      <c r="BD22" s="7">
        <v>6</v>
      </c>
      <c r="BE22" s="7">
        <v>7</v>
      </c>
      <c r="BF22" s="7">
        <v>9</v>
      </c>
      <c r="BG22" s="7">
        <v>10</v>
      </c>
      <c r="BH22" s="7">
        <f t="shared" si="12"/>
        <v>3</v>
      </c>
      <c r="BI22" s="7">
        <f t="shared" si="13"/>
        <v>1</v>
      </c>
      <c r="BJ22" s="7">
        <f t="shared" si="14"/>
        <v>2</v>
      </c>
      <c r="BK22" s="7">
        <f t="shared" si="15"/>
        <v>1</v>
      </c>
      <c r="BL22" s="7"/>
      <c r="BM22" s="7" t="s">
        <v>44</v>
      </c>
      <c r="BN22" s="7">
        <v>3</v>
      </c>
      <c r="BO22" s="7">
        <v>3</v>
      </c>
      <c r="BP22" s="7">
        <v>1</v>
      </c>
      <c r="BQ22" s="7">
        <v>2</v>
      </c>
      <c r="BR22" s="7">
        <v>1</v>
      </c>
    </row>
    <row r="23" spans="1:70" ht="120" customHeight="1" x14ac:dyDescent="0.15">
      <c r="A23" s="53" t="s">
        <v>45</v>
      </c>
      <c r="B23" s="54"/>
      <c r="C23" s="21">
        <v>4</v>
      </c>
      <c r="D23" s="21">
        <v>4</v>
      </c>
      <c r="E23" s="21">
        <v>8</v>
      </c>
      <c r="F23" s="21">
        <v>8</v>
      </c>
      <c r="G23" s="21">
        <v>6</v>
      </c>
      <c r="H23" s="21">
        <v>6</v>
      </c>
      <c r="I23" s="21">
        <v>8</v>
      </c>
      <c r="J23" s="21">
        <v>7</v>
      </c>
      <c r="K23" s="21">
        <v>8</v>
      </c>
      <c r="L23" s="21">
        <v>8</v>
      </c>
      <c r="M23" s="21">
        <v>8</v>
      </c>
      <c r="N23" s="21">
        <v>7</v>
      </c>
      <c r="O23" s="21">
        <v>8</v>
      </c>
      <c r="P23" s="21">
        <v>6</v>
      </c>
      <c r="Q23" s="21">
        <v>6</v>
      </c>
      <c r="R23" s="21">
        <v>9</v>
      </c>
      <c r="S23" s="21">
        <v>9</v>
      </c>
      <c r="T23" s="21">
        <v>7</v>
      </c>
      <c r="U23" s="21">
        <v>6</v>
      </c>
      <c r="V23" s="21">
        <v>6</v>
      </c>
      <c r="W23" s="21">
        <v>4</v>
      </c>
      <c r="X23" s="21">
        <v>7</v>
      </c>
      <c r="Y23" s="21">
        <v>8</v>
      </c>
      <c r="Z23" s="21">
        <v>9</v>
      </c>
      <c r="AA23" s="21">
        <v>3</v>
      </c>
      <c r="AB23" s="21">
        <v>10</v>
      </c>
      <c r="AC23" s="21">
        <v>10</v>
      </c>
      <c r="AD23" s="21">
        <v>10</v>
      </c>
      <c r="AE23" s="21">
        <v>8</v>
      </c>
      <c r="AF23" s="21">
        <v>3</v>
      </c>
      <c r="AG23" s="21">
        <v>9</v>
      </c>
      <c r="AH23" s="21">
        <v>5</v>
      </c>
      <c r="AI23" s="21">
        <v>10</v>
      </c>
      <c r="AJ23" s="21">
        <v>10</v>
      </c>
      <c r="AK23" s="21">
        <v>8</v>
      </c>
      <c r="AL23" s="21">
        <v>7</v>
      </c>
      <c r="AM23" s="21">
        <v>5</v>
      </c>
      <c r="AO23" s="5">
        <f t="shared" si="16"/>
        <v>7.1621621621621623</v>
      </c>
      <c r="AP23" s="5">
        <f t="shared" si="1"/>
        <v>8</v>
      </c>
      <c r="AQ23" s="4">
        <f t="shared" si="0"/>
        <v>8</v>
      </c>
      <c r="AR23" s="4">
        <f t="shared" si="2"/>
        <v>2.2745362938600873</v>
      </c>
      <c r="AS23" s="4">
        <f t="shared" si="3"/>
        <v>3.9729729729729746</v>
      </c>
      <c r="AT23" s="4">
        <f t="shared" si="4"/>
        <v>10</v>
      </c>
      <c r="AU23" s="4">
        <f t="shared" si="5"/>
        <v>3</v>
      </c>
      <c r="AV23" s="4">
        <f t="shared" si="6"/>
        <v>7</v>
      </c>
      <c r="AW23" s="4">
        <f t="shared" si="7"/>
        <v>6</v>
      </c>
      <c r="AX23" s="4">
        <f t="shared" si="8"/>
        <v>8</v>
      </c>
      <c r="AY23" s="4">
        <f t="shared" si="9"/>
        <v>8</v>
      </c>
      <c r="AZ23" s="4">
        <f t="shared" si="10"/>
        <v>10</v>
      </c>
      <c r="BA23" s="4">
        <f t="shared" si="11"/>
        <v>2</v>
      </c>
      <c r="BC23" s="34">
        <v>3</v>
      </c>
      <c r="BD23" s="34">
        <v>6</v>
      </c>
      <c r="BE23" s="34">
        <v>8</v>
      </c>
      <c r="BF23" s="34">
        <v>8</v>
      </c>
      <c r="BG23" s="34">
        <v>10</v>
      </c>
      <c r="BH23" s="7">
        <f t="shared" si="12"/>
        <v>3</v>
      </c>
      <c r="BI23" s="7">
        <f t="shared" si="13"/>
        <v>2</v>
      </c>
      <c r="BJ23" s="7">
        <f t="shared" si="14"/>
        <v>0</v>
      </c>
      <c r="BK23" s="7">
        <f t="shared" si="15"/>
        <v>2</v>
      </c>
      <c r="BM23" t="s">
        <v>45</v>
      </c>
      <c r="BN23" s="34">
        <v>3</v>
      </c>
      <c r="BO23" s="34">
        <v>3</v>
      </c>
      <c r="BP23" s="34">
        <v>2</v>
      </c>
      <c r="BQ23" s="34">
        <v>0</v>
      </c>
      <c r="BR23" s="34">
        <v>2</v>
      </c>
    </row>
    <row r="24" spans="1:70" ht="120" customHeight="1" x14ac:dyDescent="0.15">
      <c r="A24" s="53" t="s">
        <v>46</v>
      </c>
      <c r="B24" s="54"/>
      <c r="C24" s="21">
        <v>6</v>
      </c>
      <c r="D24" s="21">
        <v>4</v>
      </c>
      <c r="E24" s="21">
        <v>8</v>
      </c>
      <c r="F24" s="21">
        <v>6</v>
      </c>
      <c r="G24" s="21">
        <v>5</v>
      </c>
      <c r="H24" s="21">
        <v>1</v>
      </c>
      <c r="I24" s="21">
        <v>3</v>
      </c>
      <c r="J24" s="21">
        <v>8</v>
      </c>
      <c r="K24" s="21">
        <v>7</v>
      </c>
      <c r="L24" s="21">
        <v>5</v>
      </c>
      <c r="M24" s="21">
        <v>8</v>
      </c>
      <c r="N24" s="21">
        <v>5</v>
      </c>
      <c r="O24" s="21">
        <v>9</v>
      </c>
      <c r="P24" s="21">
        <v>8</v>
      </c>
      <c r="Q24" s="21">
        <v>7</v>
      </c>
      <c r="R24" s="21">
        <v>2</v>
      </c>
      <c r="S24" s="21">
        <v>3</v>
      </c>
      <c r="T24" s="21">
        <v>7</v>
      </c>
      <c r="U24" s="21">
        <v>5</v>
      </c>
      <c r="V24" s="21">
        <v>9</v>
      </c>
      <c r="W24" s="21">
        <v>4</v>
      </c>
      <c r="X24" s="21">
        <v>8</v>
      </c>
      <c r="Y24" s="21">
        <v>7</v>
      </c>
      <c r="Z24" s="21">
        <v>9</v>
      </c>
      <c r="AA24" s="21">
        <v>2</v>
      </c>
      <c r="AB24" s="21">
        <v>9</v>
      </c>
      <c r="AC24" s="21">
        <v>3</v>
      </c>
      <c r="AD24" s="21">
        <v>2</v>
      </c>
      <c r="AE24" s="21">
        <v>10</v>
      </c>
      <c r="AF24" s="21">
        <v>5</v>
      </c>
      <c r="AG24" s="21">
        <v>5</v>
      </c>
      <c r="AH24" s="21">
        <v>3</v>
      </c>
      <c r="AI24" s="21">
        <v>9</v>
      </c>
      <c r="AJ24" s="21">
        <v>10</v>
      </c>
      <c r="AK24" s="21">
        <v>6</v>
      </c>
      <c r="AL24" s="21">
        <v>8</v>
      </c>
      <c r="AM24" s="21">
        <v>8</v>
      </c>
      <c r="AO24" s="5">
        <f t="shared" si="16"/>
        <v>6.0540540540540544</v>
      </c>
      <c r="AP24" s="5">
        <f t="shared" si="1"/>
        <v>6</v>
      </c>
      <c r="AQ24" s="4">
        <f t="shared" si="0"/>
        <v>8</v>
      </c>
      <c r="AR24" s="4">
        <f t="shared" si="2"/>
        <v>2.3561653489335495</v>
      </c>
      <c r="AS24" s="4">
        <f t="shared" si="3"/>
        <v>6.4414414414414409</v>
      </c>
      <c r="AT24" s="4">
        <f t="shared" si="4"/>
        <v>10</v>
      </c>
      <c r="AU24" s="4">
        <f t="shared" si="5"/>
        <v>1</v>
      </c>
      <c r="AV24" s="4">
        <f t="shared" si="6"/>
        <v>9</v>
      </c>
      <c r="AW24" s="4">
        <f t="shared" si="7"/>
        <v>4</v>
      </c>
      <c r="AX24" s="4">
        <f t="shared" si="8"/>
        <v>6</v>
      </c>
      <c r="AY24" s="4">
        <f t="shared" si="9"/>
        <v>8</v>
      </c>
      <c r="AZ24" s="4">
        <f t="shared" si="10"/>
        <v>10</v>
      </c>
      <c r="BA24" s="4">
        <f t="shared" si="11"/>
        <v>4</v>
      </c>
      <c r="BC24" s="34">
        <v>1</v>
      </c>
      <c r="BD24" s="34">
        <v>4</v>
      </c>
      <c r="BE24" s="34">
        <v>6</v>
      </c>
      <c r="BF24" s="34">
        <v>8</v>
      </c>
      <c r="BG24" s="34">
        <v>10</v>
      </c>
      <c r="BH24" s="7">
        <f t="shared" si="12"/>
        <v>3</v>
      </c>
      <c r="BI24" s="7">
        <f t="shared" si="13"/>
        <v>2</v>
      </c>
      <c r="BJ24" s="7">
        <f t="shared" si="14"/>
        <v>2</v>
      </c>
      <c r="BK24" s="7">
        <f t="shared" si="15"/>
        <v>2</v>
      </c>
      <c r="BM24" t="s">
        <v>46</v>
      </c>
      <c r="BN24" s="34">
        <v>1</v>
      </c>
      <c r="BO24" s="34">
        <v>3</v>
      </c>
      <c r="BP24" s="34">
        <v>2</v>
      </c>
      <c r="BQ24" s="34">
        <v>2</v>
      </c>
      <c r="BR24" s="34">
        <v>2</v>
      </c>
    </row>
    <row r="25" spans="1:70" ht="120" customHeight="1" x14ac:dyDescent="0.15">
      <c r="A25" s="53" t="s">
        <v>47</v>
      </c>
      <c r="B25" s="54"/>
      <c r="C25" s="21">
        <v>4</v>
      </c>
      <c r="D25" s="21">
        <v>8</v>
      </c>
      <c r="E25" s="21">
        <v>8</v>
      </c>
      <c r="F25" s="21">
        <v>8</v>
      </c>
      <c r="G25" s="21">
        <v>7</v>
      </c>
      <c r="H25" s="21">
        <v>9</v>
      </c>
      <c r="I25" s="21">
        <v>5</v>
      </c>
      <c r="J25" s="21">
        <v>6</v>
      </c>
      <c r="K25" s="21">
        <v>8</v>
      </c>
      <c r="L25" s="21">
        <v>6</v>
      </c>
      <c r="M25" s="21">
        <v>9</v>
      </c>
      <c r="N25" s="21">
        <v>7</v>
      </c>
      <c r="O25" s="21">
        <v>8</v>
      </c>
      <c r="P25" s="21">
        <v>6</v>
      </c>
      <c r="Q25" s="21">
        <v>8</v>
      </c>
      <c r="R25" s="21">
        <v>10</v>
      </c>
      <c r="S25" s="21">
        <v>7</v>
      </c>
      <c r="T25" s="21">
        <v>10</v>
      </c>
      <c r="U25" s="21">
        <v>4</v>
      </c>
      <c r="V25" s="21">
        <v>4</v>
      </c>
      <c r="W25" s="21">
        <v>4</v>
      </c>
      <c r="X25" s="21">
        <v>7</v>
      </c>
      <c r="Y25" s="21">
        <v>6</v>
      </c>
      <c r="Z25" s="21">
        <v>7</v>
      </c>
      <c r="AA25" s="21">
        <v>7</v>
      </c>
      <c r="AB25" s="21">
        <v>1</v>
      </c>
      <c r="AC25" s="21">
        <v>8</v>
      </c>
      <c r="AD25" s="21">
        <v>9</v>
      </c>
      <c r="AE25" s="21">
        <v>9</v>
      </c>
      <c r="AF25" s="21">
        <v>9</v>
      </c>
      <c r="AG25" s="21">
        <v>7</v>
      </c>
      <c r="AH25" s="21">
        <v>8</v>
      </c>
      <c r="AI25" s="21">
        <v>10</v>
      </c>
      <c r="AJ25" s="21">
        <v>1</v>
      </c>
      <c r="AK25" s="21">
        <v>8</v>
      </c>
      <c r="AL25" s="21">
        <v>3</v>
      </c>
      <c r="AM25" s="21">
        <v>8</v>
      </c>
      <c r="AO25" s="5">
        <f t="shared" si="16"/>
        <v>6.8648648648648649</v>
      </c>
      <c r="AP25" s="5">
        <f t="shared" si="1"/>
        <v>7</v>
      </c>
      <c r="AQ25" s="4">
        <f t="shared" si="0"/>
        <v>8</v>
      </c>
      <c r="AR25" s="4">
        <f t="shared" si="2"/>
        <v>2.2143552385620522</v>
      </c>
      <c r="AS25" s="4">
        <f t="shared" si="3"/>
        <v>5.2312312312312326</v>
      </c>
      <c r="AT25" s="4">
        <f t="shared" si="4"/>
        <v>10</v>
      </c>
      <c r="AU25" s="4">
        <f t="shared" si="5"/>
        <v>1</v>
      </c>
      <c r="AV25" s="4">
        <f t="shared" si="6"/>
        <v>9</v>
      </c>
      <c r="AW25" s="4">
        <f t="shared" si="7"/>
        <v>6</v>
      </c>
      <c r="AX25" s="4">
        <f t="shared" si="8"/>
        <v>7</v>
      </c>
      <c r="AY25" s="4">
        <f t="shared" si="9"/>
        <v>8</v>
      </c>
      <c r="AZ25" s="4">
        <f t="shared" si="10"/>
        <v>10</v>
      </c>
      <c r="BA25" s="4">
        <f t="shared" si="11"/>
        <v>2</v>
      </c>
      <c r="BC25" s="34">
        <v>1</v>
      </c>
      <c r="BD25" s="34">
        <v>6</v>
      </c>
      <c r="BE25" s="34">
        <v>7</v>
      </c>
      <c r="BF25" s="34">
        <v>8</v>
      </c>
      <c r="BG25" s="34">
        <v>10</v>
      </c>
      <c r="BH25" s="7">
        <f t="shared" si="12"/>
        <v>5</v>
      </c>
      <c r="BI25" s="7">
        <f t="shared" si="13"/>
        <v>1</v>
      </c>
      <c r="BJ25" s="7">
        <f t="shared" si="14"/>
        <v>1</v>
      </c>
      <c r="BK25" s="7">
        <f t="shared" si="15"/>
        <v>2</v>
      </c>
      <c r="BM25" t="s">
        <v>47</v>
      </c>
      <c r="BN25" s="34">
        <v>1</v>
      </c>
      <c r="BO25" s="34">
        <v>5</v>
      </c>
      <c r="BP25" s="34">
        <v>1</v>
      </c>
      <c r="BQ25" s="34">
        <v>1</v>
      </c>
      <c r="BR25" s="34">
        <v>2</v>
      </c>
    </row>
    <row r="26" spans="1:70" ht="120" customHeight="1" x14ac:dyDescent="0.15">
      <c r="A26" s="53" t="s">
        <v>48</v>
      </c>
      <c r="B26" s="54"/>
      <c r="C26" s="21">
        <v>3</v>
      </c>
      <c r="D26" s="21">
        <v>8</v>
      </c>
      <c r="E26" s="21">
        <v>8</v>
      </c>
      <c r="F26" s="21">
        <v>7</v>
      </c>
      <c r="G26" s="21">
        <v>7</v>
      </c>
      <c r="H26" s="21">
        <v>8</v>
      </c>
      <c r="I26" s="21">
        <v>9</v>
      </c>
      <c r="J26" s="21">
        <v>4</v>
      </c>
      <c r="K26" s="21">
        <v>6</v>
      </c>
      <c r="L26" s="21">
        <v>7</v>
      </c>
      <c r="M26" s="21">
        <v>4</v>
      </c>
      <c r="N26" s="21">
        <v>7</v>
      </c>
      <c r="O26" s="21">
        <v>10</v>
      </c>
      <c r="P26" s="21">
        <v>4</v>
      </c>
      <c r="Q26" s="21">
        <v>7</v>
      </c>
      <c r="R26" s="21">
        <v>9</v>
      </c>
      <c r="S26" s="21">
        <v>8</v>
      </c>
      <c r="T26" s="21">
        <v>10</v>
      </c>
      <c r="U26" s="21">
        <v>5</v>
      </c>
      <c r="V26" s="21">
        <v>7</v>
      </c>
      <c r="W26" s="21">
        <v>6</v>
      </c>
      <c r="X26" s="21">
        <v>6</v>
      </c>
      <c r="Y26" s="21">
        <v>5</v>
      </c>
      <c r="Z26" s="21">
        <v>10</v>
      </c>
      <c r="AA26" s="21">
        <v>8</v>
      </c>
      <c r="AB26" s="21">
        <v>10</v>
      </c>
      <c r="AC26" s="21">
        <v>8</v>
      </c>
      <c r="AD26" s="21">
        <v>9</v>
      </c>
      <c r="AE26" s="21">
        <v>9</v>
      </c>
      <c r="AF26" s="21">
        <v>9</v>
      </c>
      <c r="AG26" s="21">
        <v>8</v>
      </c>
      <c r="AH26" s="21">
        <v>9</v>
      </c>
      <c r="AI26" s="21">
        <v>9</v>
      </c>
      <c r="AJ26" s="21">
        <v>1</v>
      </c>
      <c r="AK26" s="21">
        <v>5</v>
      </c>
      <c r="AL26" s="21">
        <v>5</v>
      </c>
      <c r="AM26" s="21">
        <v>7</v>
      </c>
      <c r="AO26" s="5">
        <f t="shared" si="16"/>
        <v>7.0810810810810807</v>
      </c>
      <c r="AP26" s="5">
        <f t="shared" si="1"/>
        <v>7</v>
      </c>
      <c r="AQ26" s="4">
        <f t="shared" si="0"/>
        <v>8</v>
      </c>
      <c r="AR26" s="4">
        <f t="shared" si="2"/>
        <v>2.1651068536420288</v>
      </c>
      <c r="AS26" s="4">
        <f t="shared" si="3"/>
        <v>4.687687687687685</v>
      </c>
      <c r="AT26" s="4">
        <f t="shared" si="4"/>
        <v>10</v>
      </c>
      <c r="AU26" s="4">
        <f t="shared" si="5"/>
        <v>1</v>
      </c>
      <c r="AV26" s="4">
        <f t="shared" si="6"/>
        <v>9</v>
      </c>
      <c r="AW26" s="4">
        <f t="shared" si="7"/>
        <v>6</v>
      </c>
      <c r="AX26" s="4">
        <f t="shared" si="8"/>
        <v>7</v>
      </c>
      <c r="AY26" s="4">
        <f t="shared" si="9"/>
        <v>9</v>
      </c>
      <c r="AZ26" s="4">
        <f t="shared" si="10"/>
        <v>10</v>
      </c>
      <c r="BA26" s="4">
        <f t="shared" si="11"/>
        <v>3</v>
      </c>
      <c r="BC26" s="34">
        <v>1</v>
      </c>
      <c r="BD26" s="34">
        <v>6</v>
      </c>
      <c r="BE26" s="34">
        <v>7</v>
      </c>
      <c r="BF26" s="34">
        <v>9</v>
      </c>
      <c r="BG26" s="34">
        <v>10</v>
      </c>
      <c r="BH26" s="7">
        <f t="shared" si="12"/>
        <v>5</v>
      </c>
      <c r="BI26" s="7">
        <f t="shared" si="13"/>
        <v>1</v>
      </c>
      <c r="BJ26" s="7">
        <f t="shared" si="14"/>
        <v>2</v>
      </c>
      <c r="BK26" s="7">
        <f t="shared" si="15"/>
        <v>1</v>
      </c>
      <c r="BM26" t="s">
        <v>48</v>
      </c>
      <c r="BN26" s="34">
        <v>1</v>
      </c>
      <c r="BO26" s="34">
        <v>5</v>
      </c>
      <c r="BP26" s="34">
        <v>1</v>
      </c>
      <c r="BQ26" s="34">
        <v>2</v>
      </c>
      <c r="BR26" s="34">
        <v>1</v>
      </c>
    </row>
    <row r="58" spans="68:68" ht="14" x14ac:dyDescent="0.15">
      <c r="BP58" s="34" t="s">
        <v>27</v>
      </c>
    </row>
  </sheetData>
  <mergeCells count="52">
    <mergeCell ref="A23:B23"/>
    <mergeCell ref="A24:B24"/>
    <mergeCell ref="A25:B25"/>
    <mergeCell ref="A26:B26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BQ1:BQ4"/>
    <mergeCell ref="AR1:AR4"/>
    <mergeCell ref="AS1:AS4"/>
    <mergeCell ref="BA1:BA4"/>
    <mergeCell ref="AX1:AX4"/>
    <mergeCell ref="AY1:AY4"/>
    <mergeCell ref="BB1:BB4"/>
    <mergeCell ref="AZ1:AZ4"/>
    <mergeCell ref="AT1:AT4"/>
    <mergeCell ref="AU1:AU4"/>
    <mergeCell ref="AV1:AV4"/>
    <mergeCell ref="AW1:AW4"/>
    <mergeCell ref="BL1:BL4"/>
    <mergeCell ref="A5:B5"/>
    <mergeCell ref="A6:B6"/>
    <mergeCell ref="A7:B7"/>
    <mergeCell ref="BP1:BP4"/>
    <mergeCell ref="AO1:AO4"/>
    <mergeCell ref="AP1:AP4"/>
    <mergeCell ref="AQ1:AQ4"/>
    <mergeCell ref="BR1:BR4"/>
    <mergeCell ref="BC1:BC4"/>
    <mergeCell ref="BD1:BD4"/>
    <mergeCell ref="BE1:BE4"/>
    <mergeCell ref="BF1:BF4"/>
    <mergeCell ref="BG1:BG4"/>
    <mergeCell ref="BH1:BH4"/>
    <mergeCell ref="BI1:BI4"/>
    <mergeCell ref="BJ1:BJ4"/>
    <mergeCell ref="BK1:BK4"/>
    <mergeCell ref="BM1:BM4"/>
    <mergeCell ref="BN1:BN4"/>
    <mergeCell ref="BO1:B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D326-81F1-2C46-B753-91313AD0DA52}">
  <sheetPr>
    <pageSetUpPr fitToPage="1"/>
  </sheetPr>
  <dimension ref="A1:AD45"/>
  <sheetViews>
    <sheetView showGridLines="0" tabSelected="1" topLeftCell="U1" zoomScaleNormal="100" workbookViewId="0">
      <pane ySplit="2" topLeftCell="A12" activePane="bottomLeft" state="frozen"/>
      <selection pane="bottomLeft" activeCell="AD2" sqref="AD2:AD24"/>
    </sheetView>
  </sheetViews>
  <sheetFormatPr baseColWidth="10" defaultColWidth="8.33203125" defaultRowHeight="20" customHeight="1" x14ac:dyDescent="0.15"/>
  <cols>
    <col min="1" max="1" width="8.33203125" style="35"/>
    <col min="2" max="2" width="4.33203125" style="22" customWidth="1"/>
    <col min="3" max="3" width="7" style="22" customWidth="1"/>
    <col min="4" max="4" width="17.5" style="22" customWidth="1"/>
    <col min="5" max="5" width="15.1640625" style="22" customWidth="1"/>
    <col min="6" max="7" width="19.33203125" style="22" customWidth="1"/>
    <col min="8" max="8" width="15.1640625" style="22" customWidth="1"/>
    <col min="9" max="9" width="17.5" style="22" customWidth="1"/>
    <col min="10" max="13" width="17" style="22" customWidth="1"/>
    <col min="14" max="15" width="19.33203125" style="22" customWidth="1"/>
    <col min="16" max="16" width="17.5" style="22" customWidth="1"/>
    <col min="17" max="17" width="15.1640625" style="22" customWidth="1"/>
    <col min="18" max="19" width="19.33203125" style="22" customWidth="1"/>
    <col min="20" max="20" width="15.1640625" style="22" customWidth="1"/>
    <col min="21" max="21" width="17.5" style="22" customWidth="1"/>
    <col min="22" max="23" width="19.33203125" style="22" customWidth="1"/>
    <col min="24" max="24" width="15.1640625" style="22" customWidth="1"/>
    <col min="25" max="25" width="17.5" style="22" customWidth="1"/>
    <col min="26" max="26" width="8.33203125" style="1"/>
    <col min="27" max="27" width="17.5" style="9" customWidth="1"/>
    <col min="28" max="29" width="9.6640625" style="42" bestFit="1" customWidth="1"/>
    <col min="30" max="30" width="8.33203125" style="59"/>
    <col min="31" max="16384" width="8.33203125" style="1"/>
  </cols>
  <sheetData>
    <row r="1" spans="1:30" ht="40" customHeight="1" x14ac:dyDescent="0.15">
      <c r="A1" s="58" t="s">
        <v>3</v>
      </c>
      <c r="B1" s="57" t="s">
        <v>49</v>
      </c>
      <c r="C1" s="57" t="s">
        <v>50</v>
      </c>
      <c r="D1" s="52" t="s">
        <v>28</v>
      </c>
      <c r="E1" s="52" t="s">
        <v>29</v>
      </c>
      <c r="F1" s="53" t="s">
        <v>30</v>
      </c>
      <c r="G1" s="53" t="s">
        <v>31</v>
      </c>
      <c r="H1" s="53" t="s">
        <v>32</v>
      </c>
      <c r="I1" s="53" t="s">
        <v>33</v>
      </c>
      <c r="J1" s="53" t="s">
        <v>34</v>
      </c>
      <c r="K1" s="53" t="s">
        <v>35</v>
      </c>
      <c r="L1" s="53" t="s">
        <v>36</v>
      </c>
      <c r="M1" s="53" t="s">
        <v>37</v>
      </c>
      <c r="N1" s="53" t="s">
        <v>38</v>
      </c>
      <c r="O1" s="53" t="s">
        <v>39</v>
      </c>
      <c r="P1" s="53" t="s">
        <v>40</v>
      </c>
      <c r="Q1" s="53" t="s">
        <v>41</v>
      </c>
      <c r="R1" s="53" t="s">
        <v>42</v>
      </c>
      <c r="S1" s="53" t="s">
        <v>43</v>
      </c>
      <c r="T1" s="53" t="s">
        <v>51</v>
      </c>
      <c r="U1" s="53" t="s">
        <v>44</v>
      </c>
      <c r="V1" s="53" t="s">
        <v>45</v>
      </c>
      <c r="W1" s="53" t="s">
        <v>46</v>
      </c>
      <c r="X1" s="53" t="s">
        <v>47</v>
      </c>
      <c r="Y1" s="53" t="s">
        <v>48</v>
      </c>
    </row>
    <row r="2" spans="1:30" s="2" customFormat="1" ht="30" customHeight="1" x14ac:dyDescent="0.15">
      <c r="A2" s="58"/>
      <c r="B2" s="57"/>
      <c r="C2" s="57"/>
      <c r="D2" s="52"/>
      <c r="E2" s="52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AA2" s="40"/>
      <c r="AB2" s="22" t="s">
        <v>2</v>
      </c>
      <c r="AC2" s="22" t="s">
        <v>1</v>
      </c>
      <c r="AD2" s="60"/>
    </row>
    <row r="3" spans="1:30" ht="40" customHeight="1" x14ac:dyDescent="0.15">
      <c r="A3" s="3">
        <v>1</v>
      </c>
      <c r="B3" s="36">
        <v>24</v>
      </c>
      <c r="C3" s="37" t="s">
        <v>2</v>
      </c>
      <c r="D3" s="36">
        <v>6</v>
      </c>
      <c r="E3" s="36">
        <v>3</v>
      </c>
      <c r="F3" s="36">
        <v>6</v>
      </c>
      <c r="G3" s="36">
        <v>7</v>
      </c>
      <c r="H3" s="36">
        <v>7</v>
      </c>
      <c r="I3" s="36">
        <v>9</v>
      </c>
      <c r="J3" s="36">
        <v>5</v>
      </c>
      <c r="K3" s="36">
        <v>5</v>
      </c>
      <c r="L3" s="36">
        <v>6</v>
      </c>
      <c r="M3" s="36">
        <v>7</v>
      </c>
      <c r="N3" s="36">
        <v>7</v>
      </c>
      <c r="O3" s="36">
        <v>6</v>
      </c>
      <c r="P3" s="36">
        <v>8</v>
      </c>
      <c r="Q3" s="36">
        <v>8</v>
      </c>
      <c r="R3" s="36">
        <v>6</v>
      </c>
      <c r="S3" s="36">
        <v>7</v>
      </c>
      <c r="T3" s="36">
        <v>4</v>
      </c>
      <c r="U3" s="36">
        <v>7</v>
      </c>
      <c r="V3" s="36">
        <v>9</v>
      </c>
      <c r="W3" s="36">
        <v>5</v>
      </c>
      <c r="X3" s="36">
        <v>7</v>
      </c>
      <c r="Y3" s="36">
        <v>8</v>
      </c>
      <c r="AA3" s="41" t="s">
        <v>28</v>
      </c>
      <c r="AB3" s="44">
        <v>6.5555555555555554</v>
      </c>
      <c r="AC3" s="44">
        <v>7</v>
      </c>
      <c r="AD3" s="6"/>
    </row>
    <row r="4" spans="1:30" ht="40" customHeight="1" x14ac:dyDescent="0.15">
      <c r="A4" s="3">
        <v>2</v>
      </c>
      <c r="B4" s="36">
        <v>25</v>
      </c>
      <c r="C4" s="37" t="s">
        <v>2</v>
      </c>
      <c r="D4" s="36">
        <v>7</v>
      </c>
      <c r="E4" s="36">
        <v>5</v>
      </c>
      <c r="F4" s="36">
        <v>6</v>
      </c>
      <c r="G4" s="36">
        <v>4</v>
      </c>
      <c r="H4" s="36">
        <v>8</v>
      </c>
      <c r="I4" s="36">
        <v>7</v>
      </c>
      <c r="J4" s="36">
        <v>8</v>
      </c>
      <c r="K4" s="36">
        <v>9</v>
      </c>
      <c r="L4" s="36">
        <v>9</v>
      </c>
      <c r="M4" s="36">
        <v>9</v>
      </c>
      <c r="N4" s="36">
        <v>8</v>
      </c>
      <c r="O4" s="36">
        <v>8</v>
      </c>
      <c r="P4" s="36">
        <v>9</v>
      </c>
      <c r="Q4" s="36">
        <v>8</v>
      </c>
      <c r="R4" s="36">
        <v>7</v>
      </c>
      <c r="S4" s="36">
        <v>8</v>
      </c>
      <c r="T4" s="36">
        <v>4</v>
      </c>
      <c r="U4" s="36">
        <v>8</v>
      </c>
      <c r="V4" s="36">
        <v>3</v>
      </c>
      <c r="W4" s="36">
        <v>2</v>
      </c>
      <c r="X4" s="36">
        <v>7</v>
      </c>
      <c r="Y4" s="36">
        <v>8</v>
      </c>
      <c r="AA4" s="41" t="s">
        <v>29</v>
      </c>
      <c r="AB4" s="44">
        <v>6.666666666666667</v>
      </c>
      <c r="AC4" s="44">
        <v>7.5789473684210522</v>
      </c>
      <c r="AD4" s="6"/>
    </row>
    <row r="5" spans="1:30" ht="40" customHeight="1" x14ac:dyDescent="0.15">
      <c r="A5" s="3">
        <v>3</v>
      </c>
      <c r="B5" s="36">
        <v>28</v>
      </c>
      <c r="C5" s="37" t="s">
        <v>2</v>
      </c>
      <c r="D5" s="36">
        <v>8</v>
      </c>
      <c r="E5" s="36">
        <v>2</v>
      </c>
      <c r="F5" s="36">
        <v>9</v>
      </c>
      <c r="G5" s="36">
        <v>3</v>
      </c>
      <c r="H5" s="36">
        <v>8</v>
      </c>
      <c r="I5" s="36">
        <v>9</v>
      </c>
      <c r="J5" s="36">
        <v>1</v>
      </c>
      <c r="K5" s="36">
        <v>2</v>
      </c>
      <c r="L5" s="36">
        <v>2</v>
      </c>
      <c r="M5" s="36">
        <v>1</v>
      </c>
      <c r="N5" s="36">
        <v>1</v>
      </c>
      <c r="O5" s="36">
        <v>1</v>
      </c>
      <c r="P5" s="36">
        <v>9</v>
      </c>
      <c r="Q5" s="36">
        <v>9</v>
      </c>
      <c r="R5" s="36">
        <v>10</v>
      </c>
      <c r="S5" s="36">
        <v>9</v>
      </c>
      <c r="T5" s="36">
        <v>8</v>
      </c>
      <c r="U5" s="36">
        <v>4</v>
      </c>
      <c r="V5" s="36">
        <v>6</v>
      </c>
      <c r="W5" s="36">
        <v>1</v>
      </c>
      <c r="X5" s="36">
        <v>9</v>
      </c>
      <c r="Y5" s="36">
        <v>8</v>
      </c>
      <c r="AA5" s="41" t="s">
        <v>30</v>
      </c>
      <c r="AB5" s="44">
        <v>7.4444444444444446</v>
      </c>
      <c r="AC5" s="44">
        <v>7.5789473684210522</v>
      </c>
      <c r="AD5" s="6"/>
    </row>
    <row r="6" spans="1:30" ht="40" customHeight="1" x14ac:dyDescent="0.15">
      <c r="A6" s="3">
        <v>4</v>
      </c>
      <c r="B6" s="36">
        <v>30</v>
      </c>
      <c r="C6" s="37" t="s">
        <v>2</v>
      </c>
      <c r="D6" s="36">
        <v>5</v>
      </c>
      <c r="E6" s="36">
        <v>6</v>
      </c>
      <c r="F6" s="36">
        <v>7</v>
      </c>
      <c r="G6" s="36">
        <v>5</v>
      </c>
      <c r="H6" s="36">
        <v>7</v>
      </c>
      <c r="I6" s="36">
        <v>6</v>
      </c>
      <c r="J6" s="36">
        <v>5</v>
      </c>
      <c r="K6" s="36">
        <v>3</v>
      </c>
      <c r="L6" s="36">
        <v>6</v>
      </c>
      <c r="M6" s="36">
        <v>5</v>
      </c>
      <c r="N6" s="36">
        <v>7</v>
      </c>
      <c r="O6" s="36">
        <v>3</v>
      </c>
      <c r="P6" s="36">
        <v>8</v>
      </c>
      <c r="Q6" s="36">
        <v>5</v>
      </c>
      <c r="R6" s="36">
        <v>7</v>
      </c>
      <c r="S6" s="36">
        <v>4</v>
      </c>
      <c r="T6" s="36">
        <v>6</v>
      </c>
      <c r="U6" s="36">
        <v>7</v>
      </c>
      <c r="V6" s="36">
        <v>10</v>
      </c>
      <c r="W6" s="36">
        <v>10</v>
      </c>
      <c r="X6" s="36">
        <v>1</v>
      </c>
      <c r="Y6" s="36">
        <v>1</v>
      </c>
      <c r="AA6" s="41" t="s">
        <v>31</v>
      </c>
      <c r="AB6" s="44">
        <v>7.166666666666667</v>
      </c>
      <c r="AC6" s="44">
        <v>6.6315789473684212</v>
      </c>
      <c r="AD6" s="6"/>
    </row>
    <row r="7" spans="1:30" ht="40" customHeight="1" x14ac:dyDescent="0.15">
      <c r="A7" s="3">
        <v>5</v>
      </c>
      <c r="B7" s="36">
        <v>36</v>
      </c>
      <c r="C7" s="37" t="s">
        <v>2</v>
      </c>
      <c r="D7" s="36">
        <v>7</v>
      </c>
      <c r="E7" s="36">
        <v>5</v>
      </c>
      <c r="F7" s="36">
        <v>6</v>
      </c>
      <c r="G7" s="36">
        <v>6</v>
      </c>
      <c r="H7" s="36">
        <v>7</v>
      </c>
      <c r="I7" s="36">
        <v>7</v>
      </c>
      <c r="J7" s="36">
        <v>4</v>
      </c>
      <c r="K7" s="36">
        <v>4</v>
      </c>
      <c r="L7" s="36">
        <v>3</v>
      </c>
      <c r="M7" s="36">
        <v>4</v>
      </c>
      <c r="N7" s="36">
        <v>3</v>
      </c>
      <c r="O7" s="36">
        <v>3</v>
      </c>
      <c r="P7" s="36">
        <v>9</v>
      </c>
      <c r="Q7" s="36">
        <v>5</v>
      </c>
      <c r="R7" s="36">
        <v>4</v>
      </c>
      <c r="S7" s="36">
        <v>7</v>
      </c>
      <c r="T7" s="36">
        <v>9</v>
      </c>
      <c r="U7" s="36">
        <v>9</v>
      </c>
      <c r="V7" s="36">
        <v>7</v>
      </c>
      <c r="W7" s="36">
        <v>8</v>
      </c>
      <c r="X7" s="36">
        <v>3</v>
      </c>
      <c r="Y7" s="36">
        <v>5</v>
      </c>
      <c r="AA7" s="41" t="s">
        <v>32</v>
      </c>
      <c r="AB7" s="44">
        <v>7.333333333333333</v>
      </c>
      <c r="AC7" s="44">
        <v>8</v>
      </c>
      <c r="AD7" s="6"/>
    </row>
    <row r="8" spans="1:30" ht="40" customHeight="1" x14ac:dyDescent="0.15">
      <c r="A8" s="3">
        <v>6</v>
      </c>
      <c r="B8" s="36">
        <v>39</v>
      </c>
      <c r="C8" s="37" t="s">
        <v>2</v>
      </c>
      <c r="D8" s="36">
        <v>9</v>
      </c>
      <c r="E8" s="36">
        <v>7</v>
      </c>
      <c r="F8" s="36">
        <v>9</v>
      </c>
      <c r="G8" s="36">
        <v>9</v>
      </c>
      <c r="H8" s="36">
        <v>10</v>
      </c>
      <c r="I8" s="36">
        <v>10</v>
      </c>
      <c r="J8" s="36">
        <v>10</v>
      </c>
      <c r="K8" s="36">
        <v>7</v>
      </c>
      <c r="L8" s="36">
        <v>5</v>
      </c>
      <c r="M8" s="36">
        <v>10</v>
      </c>
      <c r="N8" s="36">
        <v>5</v>
      </c>
      <c r="O8" s="36">
        <v>10</v>
      </c>
      <c r="P8" s="36">
        <v>8</v>
      </c>
      <c r="Q8" s="36">
        <v>7</v>
      </c>
      <c r="R8" s="36">
        <v>4</v>
      </c>
      <c r="S8" s="36">
        <v>7</v>
      </c>
      <c r="T8" s="36">
        <v>4</v>
      </c>
      <c r="U8" s="36">
        <v>4</v>
      </c>
      <c r="V8" s="36">
        <v>8</v>
      </c>
      <c r="W8" s="36">
        <v>8</v>
      </c>
      <c r="X8" s="36">
        <v>9</v>
      </c>
      <c r="Y8" s="36">
        <v>4</v>
      </c>
      <c r="AA8" s="41" t="s">
        <v>33</v>
      </c>
      <c r="AB8" s="44">
        <v>7.333333333333333</v>
      </c>
      <c r="AC8" s="44">
        <v>8.3684210526315788</v>
      </c>
      <c r="AD8" s="6"/>
    </row>
    <row r="9" spans="1:30" ht="40" customHeight="1" x14ac:dyDescent="0.15">
      <c r="A9" s="3">
        <v>7</v>
      </c>
      <c r="B9" s="36">
        <v>40</v>
      </c>
      <c r="C9" s="37" t="s">
        <v>2</v>
      </c>
      <c r="D9" s="36">
        <v>6</v>
      </c>
      <c r="E9" s="36">
        <v>7</v>
      </c>
      <c r="F9" s="36">
        <v>7</v>
      </c>
      <c r="G9" s="36">
        <v>6</v>
      </c>
      <c r="H9" s="36">
        <v>9</v>
      </c>
      <c r="I9" s="36">
        <v>9</v>
      </c>
      <c r="J9" s="36">
        <v>7</v>
      </c>
      <c r="K9" s="36">
        <v>3</v>
      </c>
      <c r="L9" s="36">
        <v>2</v>
      </c>
      <c r="M9" s="36">
        <v>9</v>
      </c>
      <c r="N9" s="36">
        <v>6</v>
      </c>
      <c r="O9" s="36">
        <v>4</v>
      </c>
      <c r="P9" s="36">
        <v>9</v>
      </c>
      <c r="Q9" s="36">
        <v>6</v>
      </c>
      <c r="R9" s="36">
        <v>9</v>
      </c>
      <c r="S9" s="36">
        <v>4</v>
      </c>
      <c r="T9" s="36">
        <v>6</v>
      </c>
      <c r="U9" s="36">
        <v>7</v>
      </c>
      <c r="V9" s="36">
        <v>8</v>
      </c>
      <c r="W9" s="36">
        <v>6</v>
      </c>
      <c r="X9" s="36">
        <v>8</v>
      </c>
      <c r="Y9" s="36">
        <v>7</v>
      </c>
      <c r="AA9" s="41" t="s">
        <v>34</v>
      </c>
      <c r="AB9" s="44">
        <v>6.7222222222222223</v>
      </c>
      <c r="AC9" s="44">
        <v>6.7894736842105265</v>
      </c>
      <c r="AD9" s="6"/>
    </row>
    <row r="10" spans="1:30" ht="40" customHeight="1" x14ac:dyDescent="0.15">
      <c r="A10" s="3">
        <v>8</v>
      </c>
      <c r="B10" s="36">
        <v>40</v>
      </c>
      <c r="C10" s="37" t="s">
        <v>2</v>
      </c>
      <c r="D10" s="36">
        <v>6</v>
      </c>
      <c r="E10" s="36">
        <v>7</v>
      </c>
      <c r="F10" s="36">
        <v>7</v>
      </c>
      <c r="G10" s="36">
        <v>7</v>
      </c>
      <c r="H10" s="36">
        <v>4</v>
      </c>
      <c r="I10" s="36">
        <v>4</v>
      </c>
      <c r="J10" s="36">
        <v>10</v>
      </c>
      <c r="K10" s="36">
        <v>4</v>
      </c>
      <c r="L10" s="36">
        <v>5</v>
      </c>
      <c r="M10" s="36">
        <v>10</v>
      </c>
      <c r="N10" s="36">
        <v>9</v>
      </c>
      <c r="O10" s="36">
        <v>5</v>
      </c>
      <c r="P10" s="36">
        <v>10</v>
      </c>
      <c r="Q10" s="36">
        <v>8</v>
      </c>
      <c r="R10" s="36">
        <v>6</v>
      </c>
      <c r="S10" s="36">
        <v>8</v>
      </c>
      <c r="T10" s="36">
        <v>3</v>
      </c>
      <c r="U10" s="36">
        <v>3</v>
      </c>
      <c r="V10" s="36">
        <v>4</v>
      </c>
      <c r="W10" s="36">
        <v>4</v>
      </c>
      <c r="X10" s="36">
        <v>4</v>
      </c>
      <c r="Y10" s="36">
        <v>6</v>
      </c>
      <c r="AA10" s="41" t="s">
        <v>35</v>
      </c>
      <c r="AB10" s="44">
        <v>5.4444444444444446</v>
      </c>
      <c r="AC10" s="44">
        <v>6.4736842105263159</v>
      </c>
      <c r="AD10" s="6"/>
    </row>
    <row r="11" spans="1:30" ht="40" customHeight="1" x14ac:dyDescent="0.15">
      <c r="A11" s="3">
        <v>9</v>
      </c>
      <c r="B11" s="36">
        <v>43</v>
      </c>
      <c r="C11" s="37" t="s">
        <v>2</v>
      </c>
      <c r="D11" s="36">
        <v>1</v>
      </c>
      <c r="E11" s="36">
        <v>5</v>
      </c>
      <c r="F11" s="36">
        <v>6</v>
      </c>
      <c r="G11" s="36">
        <v>6</v>
      </c>
      <c r="H11" s="36">
        <v>1</v>
      </c>
      <c r="I11" s="36">
        <v>1</v>
      </c>
      <c r="J11" s="36">
        <v>10</v>
      </c>
      <c r="K11" s="36">
        <v>6</v>
      </c>
      <c r="L11" s="36">
        <v>10</v>
      </c>
      <c r="M11" s="36">
        <v>10</v>
      </c>
      <c r="N11" s="36">
        <v>6</v>
      </c>
      <c r="O11" s="36">
        <v>10</v>
      </c>
      <c r="P11" s="36">
        <v>10</v>
      </c>
      <c r="Q11" s="36">
        <v>8</v>
      </c>
      <c r="R11" s="36">
        <v>8</v>
      </c>
      <c r="S11" s="36">
        <v>8</v>
      </c>
      <c r="T11" s="36">
        <v>6</v>
      </c>
      <c r="U11" s="36">
        <v>6</v>
      </c>
      <c r="V11" s="36">
        <v>4</v>
      </c>
      <c r="W11" s="36">
        <v>4</v>
      </c>
      <c r="X11" s="36">
        <v>8</v>
      </c>
      <c r="Y11" s="36">
        <v>8</v>
      </c>
      <c r="AA11" s="41" t="s">
        <v>36</v>
      </c>
      <c r="AB11" s="44">
        <v>6.333333333333333</v>
      </c>
      <c r="AC11" s="44">
        <v>6.7368421052631575</v>
      </c>
      <c r="AD11" s="6"/>
    </row>
    <row r="12" spans="1:30" ht="40" customHeight="1" x14ac:dyDescent="0.15">
      <c r="A12" s="3">
        <v>10</v>
      </c>
      <c r="B12" s="36">
        <v>43</v>
      </c>
      <c r="C12" s="37" t="s">
        <v>2</v>
      </c>
      <c r="D12" s="36">
        <v>7</v>
      </c>
      <c r="E12" s="36">
        <v>9</v>
      </c>
      <c r="F12" s="36">
        <v>7</v>
      </c>
      <c r="G12" s="36">
        <v>9</v>
      </c>
      <c r="H12" s="36">
        <v>7</v>
      </c>
      <c r="I12" s="36">
        <v>6</v>
      </c>
      <c r="J12" s="36">
        <v>8</v>
      </c>
      <c r="K12" s="36">
        <v>9</v>
      </c>
      <c r="L12" s="36">
        <v>10</v>
      </c>
      <c r="M12" s="36">
        <v>8</v>
      </c>
      <c r="N12" s="36">
        <v>8</v>
      </c>
      <c r="O12" s="36">
        <v>10</v>
      </c>
      <c r="P12" s="36">
        <v>10</v>
      </c>
      <c r="Q12" s="36">
        <v>9</v>
      </c>
      <c r="R12" s="36">
        <v>7</v>
      </c>
      <c r="S12" s="36">
        <v>9</v>
      </c>
      <c r="T12" s="36">
        <v>9</v>
      </c>
      <c r="U12" s="36">
        <v>10</v>
      </c>
      <c r="V12" s="36">
        <v>8</v>
      </c>
      <c r="W12" s="36">
        <v>10</v>
      </c>
      <c r="X12" s="36">
        <v>9</v>
      </c>
      <c r="Y12" s="36">
        <v>9</v>
      </c>
      <c r="AA12" s="41" t="s">
        <v>37</v>
      </c>
      <c r="AB12" s="44">
        <v>7</v>
      </c>
      <c r="AC12" s="44">
        <v>7.8947368421052628</v>
      </c>
      <c r="AD12" s="6"/>
    </row>
    <row r="13" spans="1:30" ht="40" customHeight="1" x14ac:dyDescent="0.15">
      <c r="A13" s="3">
        <v>11</v>
      </c>
      <c r="B13" s="36">
        <v>44</v>
      </c>
      <c r="C13" s="37" t="s">
        <v>2</v>
      </c>
      <c r="D13" s="36">
        <v>9</v>
      </c>
      <c r="E13" s="36">
        <v>10</v>
      </c>
      <c r="F13" s="36">
        <v>9</v>
      </c>
      <c r="G13" s="36">
        <v>10</v>
      </c>
      <c r="H13" s="36">
        <v>9</v>
      </c>
      <c r="I13" s="36">
        <v>10</v>
      </c>
      <c r="J13" s="36">
        <v>8</v>
      </c>
      <c r="K13" s="36">
        <v>9</v>
      </c>
      <c r="L13" s="36">
        <v>10</v>
      </c>
      <c r="M13" s="36">
        <v>8</v>
      </c>
      <c r="N13" s="36">
        <v>9</v>
      </c>
      <c r="O13" s="36">
        <v>10</v>
      </c>
      <c r="P13" s="36">
        <v>9</v>
      </c>
      <c r="Q13" s="36">
        <v>8</v>
      </c>
      <c r="R13" s="36">
        <v>9</v>
      </c>
      <c r="S13" s="36">
        <v>10</v>
      </c>
      <c r="T13" s="36">
        <v>9</v>
      </c>
      <c r="U13" s="36">
        <v>10</v>
      </c>
      <c r="V13" s="36">
        <v>8</v>
      </c>
      <c r="W13" s="36">
        <v>9</v>
      </c>
      <c r="X13" s="36">
        <v>8</v>
      </c>
      <c r="Y13" s="36">
        <v>10</v>
      </c>
      <c r="AA13" s="41" t="s">
        <v>38</v>
      </c>
      <c r="AB13" s="44">
        <v>6.4444444444444446</v>
      </c>
      <c r="AC13" s="44">
        <v>7.2105263157894735</v>
      </c>
      <c r="AD13" s="6"/>
    </row>
    <row r="14" spans="1:30" ht="40" customHeight="1" x14ac:dyDescent="0.15">
      <c r="A14" s="3">
        <v>12</v>
      </c>
      <c r="B14" s="36">
        <v>47</v>
      </c>
      <c r="C14" s="37" t="s">
        <v>2</v>
      </c>
      <c r="D14" s="36">
        <v>9</v>
      </c>
      <c r="E14" s="36">
        <v>9</v>
      </c>
      <c r="F14" s="36">
        <v>9</v>
      </c>
      <c r="G14" s="36">
        <v>9</v>
      </c>
      <c r="H14" s="36">
        <v>10</v>
      </c>
      <c r="I14" s="36">
        <v>10</v>
      </c>
      <c r="J14" s="36">
        <v>6</v>
      </c>
      <c r="K14" s="36">
        <v>6</v>
      </c>
      <c r="L14" s="36">
        <v>7</v>
      </c>
      <c r="M14" s="36">
        <v>6</v>
      </c>
      <c r="N14" s="36">
        <v>6</v>
      </c>
      <c r="O14" s="36">
        <v>6</v>
      </c>
      <c r="P14" s="36">
        <v>10</v>
      </c>
      <c r="Q14" s="36">
        <v>7</v>
      </c>
      <c r="R14" s="36">
        <v>8</v>
      </c>
      <c r="S14" s="36">
        <v>8</v>
      </c>
      <c r="T14" s="36">
        <v>9</v>
      </c>
      <c r="U14" s="36">
        <v>9</v>
      </c>
      <c r="V14" s="36">
        <v>8</v>
      </c>
      <c r="W14" s="36">
        <v>7</v>
      </c>
      <c r="X14" s="36">
        <v>6</v>
      </c>
      <c r="Y14" s="36">
        <v>5</v>
      </c>
      <c r="AA14" s="41" t="s">
        <v>39</v>
      </c>
      <c r="AB14" s="44">
        <v>6.5555555555555554</v>
      </c>
      <c r="AC14" s="44">
        <v>6.7894736842105265</v>
      </c>
      <c r="AD14" s="6"/>
    </row>
    <row r="15" spans="1:30" ht="40" customHeight="1" x14ac:dyDescent="0.15">
      <c r="A15" s="3">
        <v>13</v>
      </c>
      <c r="B15" s="36">
        <v>49</v>
      </c>
      <c r="C15" s="37" t="s">
        <v>2</v>
      </c>
      <c r="D15" s="36">
        <v>3</v>
      </c>
      <c r="E15" s="36">
        <v>6</v>
      </c>
      <c r="F15" s="36">
        <v>8</v>
      </c>
      <c r="G15" s="36">
        <v>6</v>
      </c>
      <c r="H15" s="36">
        <v>8</v>
      </c>
      <c r="I15" s="36">
        <v>8</v>
      </c>
      <c r="J15" s="36">
        <v>6</v>
      </c>
      <c r="K15" s="36">
        <v>6</v>
      </c>
      <c r="L15" s="36">
        <v>4</v>
      </c>
      <c r="M15" s="36">
        <v>10</v>
      </c>
      <c r="N15" s="36">
        <v>9</v>
      </c>
      <c r="O15" s="36">
        <v>3</v>
      </c>
      <c r="P15" s="36">
        <v>8</v>
      </c>
      <c r="Q15" s="36">
        <v>5</v>
      </c>
      <c r="R15" s="36">
        <v>8</v>
      </c>
      <c r="S15" s="36">
        <v>3</v>
      </c>
      <c r="T15" s="36">
        <v>2</v>
      </c>
      <c r="U15" s="36">
        <v>7</v>
      </c>
      <c r="V15" s="36">
        <v>6</v>
      </c>
      <c r="W15" s="36">
        <v>8</v>
      </c>
      <c r="X15" s="36">
        <v>6</v>
      </c>
      <c r="Y15" s="36">
        <v>4</v>
      </c>
      <c r="AA15" s="41" t="s">
        <v>40</v>
      </c>
      <c r="AB15" s="44">
        <v>8.8888888888888893</v>
      </c>
      <c r="AC15" s="44">
        <v>8.3157894736842106</v>
      </c>
      <c r="AD15" s="6"/>
    </row>
    <row r="16" spans="1:30" ht="40" customHeight="1" x14ac:dyDescent="0.15">
      <c r="A16" s="3">
        <v>14</v>
      </c>
      <c r="B16" s="36">
        <v>50</v>
      </c>
      <c r="C16" s="37" t="s">
        <v>2</v>
      </c>
      <c r="D16" s="36">
        <v>8</v>
      </c>
      <c r="E16" s="36">
        <v>9</v>
      </c>
      <c r="F16" s="36">
        <v>8</v>
      </c>
      <c r="G16" s="36">
        <v>8</v>
      </c>
      <c r="H16" s="36">
        <v>5</v>
      </c>
      <c r="I16" s="36">
        <v>6</v>
      </c>
      <c r="J16" s="36">
        <v>9</v>
      </c>
      <c r="K16" s="36">
        <v>5</v>
      </c>
      <c r="L16" s="36">
        <v>4</v>
      </c>
      <c r="M16" s="36">
        <v>9</v>
      </c>
      <c r="N16" s="36">
        <v>8</v>
      </c>
      <c r="O16" s="36">
        <v>8</v>
      </c>
      <c r="P16" s="36">
        <v>9</v>
      </c>
      <c r="Q16" s="36">
        <v>8</v>
      </c>
      <c r="R16" s="36">
        <v>8</v>
      </c>
      <c r="S16" s="36">
        <v>4</v>
      </c>
      <c r="T16" s="36">
        <v>8</v>
      </c>
      <c r="U16" s="36">
        <v>9</v>
      </c>
      <c r="V16" s="36">
        <v>8</v>
      </c>
      <c r="W16" s="36">
        <v>8</v>
      </c>
      <c r="X16" s="36">
        <v>8</v>
      </c>
      <c r="Y16" s="36">
        <v>8</v>
      </c>
      <c r="AA16" s="41" t="s">
        <v>41</v>
      </c>
      <c r="AB16" s="44">
        <v>7.3888888888888893</v>
      </c>
      <c r="AC16" s="44">
        <v>7.4736842105263159</v>
      </c>
      <c r="AD16" s="6"/>
    </row>
    <row r="17" spans="1:30" ht="40" customHeight="1" x14ac:dyDescent="0.15">
      <c r="A17" s="3">
        <v>15</v>
      </c>
      <c r="B17" s="36">
        <v>50</v>
      </c>
      <c r="C17" s="37" t="s">
        <v>2</v>
      </c>
      <c r="D17" s="36">
        <v>8</v>
      </c>
      <c r="E17" s="36">
        <v>8</v>
      </c>
      <c r="F17" s="36">
        <v>7</v>
      </c>
      <c r="G17" s="36">
        <v>9</v>
      </c>
      <c r="H17" s="36">
        <v>10</v>
      </c>
      <c r="I17" s="36">
        <v>7</v>
      </c>
      <c r="J17" s="36">
        <v>10</v>
      </c>
      <c r="K17" s="36">
        <v>8</v>
      </c>
      <c r="L17" s="36">
        <v>9</v>
      </c>
      <c r="M17" s="36">
        <v>8</v>
      </c>
      <c r="N17" s="36">
        <v>10</v>
      </c>
      <c r="O17" s="36">
        <v>8</v>
      </c>
      <c r="P17" s="36">
        <v>10</v>
      </c>
      <c r="Q17" s="36">
        <v>10</v>
      </c>
      <c r="R17" s="36">
        <v>8</v>
      </c>
      <c r="S17" s="36">
        <v>8</v>
      </c>
      <c r="T17" s="36">
        <v>9</v>
      </c>
      <c r="U17" s="36">
        <v>7</v>
      </c>
      <c r="V17" s="36">
        <v>6</v>
      </c>
      <c r="W17" s="36">
        <v>7</v>
      </c>
      <c r="X17" s="36">
        <v>8</v>
      </c>
      <c r="Y17" s="36">
        <v>7</v>
      </c>
      <c r="AA17" s="41" t="s">
        <v>42</v>
      </c>
      <c r="AB17" s="44">
        <v>7.3888888888888893</v>
      </c>
      <c r="AC17" s="44">
        <v>7.6842105263157894</v>
      </c>
      <c r="AD17" s="6"/>
    </row>
    <row r="18" spans="1:30" ht="40" customHeight="1" x14ac:dyDescent="0.15">
      <c r="A18" s="3">
        <v>16</v>
      </c>
      <c r="B18" s="36">
        <v>53</v>
      </c>
      <c r="C18" s="37" t="s">
        <v>2</v>
      </c>
      <c r="D18" s="36">
        <v>3</v>
      </c>
      <c r="E18" s="36">
        <v>7</v>
      </c>
      <c r="F18" s="36">
        <v>7</v>
      </c>
      <c r="G18" s="36">
        <v>8</v>
      </c>
      <c r="H18" s="36">
        <v>9</v>
      </c>
      <c r="I18" s="36">
        <v>9</v>
      </c>
      <c r="J18" s="36">
        <v>7</v>
      </c>
      <c r="K18" s="36">
        <v>2</v>
      </c>
      <c r="L18" s="36">
        <v>7</v>
      </c>
      <c r="M18" s="36">
        <v>3</v>
      </c>
      <c r="N18" s="36">
        <v>6</v>
      </c>
      <c r="O18" s="36">
        <v>9</v>
      </c>
      <c r="P18" s="36">
        <v>8</v>
      </c>
      <c r="Q18" s="36">
        <v>5</v>
      </c>
      <c r="R18" s="36">
        <v>7</v>
      </c>
      <c r="S18" s="36">
        <v>3</v>
      </c>
      <c r="T18" s="36">
        <v>8</v>
      </c>
      <c r="U18" s="36">
        <v>6</v>
      </c>
      <c r="V18" s="36">
        <v>9</v>
      </c>
      <c r="W18" s="36">
        <v>3</v>
      </c>
      <c r="X18" s="36">
        <v>7</v>
      </c>
      <c r="Y18" s="36">
        <v>8</v>
      </c>
      <c r="AA18" s="41" t="s">
        <v>43</v>
      </c>
      <c r="AB18" s="44">
        <v>6.7777777777777777</v>
      </c>
      <c r="AC18" s="44">
        <v>7.3684210526315788</v>
      </c>
      <c r="AD18" s="6"/>
    </row>
    <row r="19" spans="1:30" ht="40" customHeight="1" x14ac:dyDescent="0.15">
      <c r="A19" s="3">
        <v>17</v>
      </c>
      <c r="B19" s="36">
        <v>56</v>
      </c>
      <c r="C19" s="37" t="s">
        <v>2</v>
      </c>
      <c r="D19" s="36">
        <v>8</v>
      </c>
      <c r="E19" s="36">
        <v>6</v>
      </c>
      <c r="F19" s="36">
        <v>8</v>
      </c>
      <c r="G19" s="36">
        <v>9</v>
      </c>
      <c r="H19" s="36">
        <v>5</v>
      </c>
      <c r="I19" s="36">
        <v>6</v>
      </c>
      <c r="J19" s="36">
        <v>3</v>
      </c>
      <c r="K19" s="36">
        <v>5</v>
      </c>
      <c r="L19" s="36">
        <v>8</v>
      </c>
      <c r="M19" s="36">
        <v>2</v>
      </c>
      <c r="N19" s="36">
        <v>2</v>
      </c>
      <c r="O19" s="36">
        <v>7</v>
      </c>
      <c r="P19" s="36">
        <v>9</v>
      </c>
      <c r="Q19" s="36">
        <v>9</v>
      </c>
      <c r="R19" s="36">
        <v>9</v>
      </c>
      <c r="S19" s="36">
        <v>7</v>
      </c>
      <c r="T19" s="36">
        <v>5</v>
      </c>
      <c r="U19" s="36">
        <v>8</v>
      </c>
      <c r="V19" s="36">
        <v>8</v>
      </c>
      <c r="W19" s="36">
        <v>3</v>
      </c>
      <c r="X19" s="36">
        <v>5</v>
      </c>
      <c r="Y19" s="36">
        <v>9</v>
      </c>
      <c r="AA19" s="41" t="s">
        <v>51</v>
      </c>
      <c r="AB19" s="44">
        <v>6.2777777777777777</v>
      </c>
      <c r="AC19" s="44">
        <v>6.8421052631578947</v>
      </c>
      <c r="AD19" s="6"/>
    </row>
    <row r="20" spans="1:30" ht="40" customHeight="1" x14ac:dyDescent="0.15">
      <c r="A20" s="3">
        <v>18</v>
      </c>
      <c r="B20" s="36">
        <v>61</v>
      </c>
      <c r="C20" s="37" t="s">
        <v>2</v>
      </c>
      <c r="D20" s="36">
        <v>8</v>
      </c>
      <c r="E20" s="36">
        <v>9</v>
      </c>
      <c r="F20" s="36">
        <v>8</v>
      </c>
      <c r="G20" s="36">
        <v>8</v>
      </c>
      <c r="H20" s="36">
        <v>8</v>
      </c>
      <c r="I20" s="36">
        <v>8</v>
      </c>
      <c r="J20" s="36">
        <v>4</v>
      </c>
      <c r="K20" s="36">
        <v>5</v>
      </c>
      <c r="L20" s="36">
        <v>7</v>
      </c>
      <c r="M20" s="36">
        <v>7</v>
      </c>
      <c r="N20" s="36">
        <v>6</v>
      </c>
      <c r="O20" s="36">
        <v>7</v>
      </c>
      <c r="P20" s="36">
        <v>7</v>
      </c>
      <c r="Q20" s="36">
        <v>8</v>
      </c>
      <c r="R20" s="36">
        <v>8</v>
      </c>
      <c r="S20" s="36">
        <v>8</v>
      </c>
      <c r="T20" s="36">
        <v>4</v>
      </c>
      <c r="U20" s="36">
        <v>4</v>
      </c>
      <c r="V20" s="36">
        <v>6</v>
      </c>
      <c r="W20" s="36">
        <v>5</v>
      </c>
      <c r="X20" s="36">
        <v>7</v>
      </c>
      <c r="Y20" s="36">
        <v>7</v>
      </c>
      <c r="AA20" s="41" t="s">
        <v>44</v>
      </c>
      <c r="AB20" s="44">
        <v>6.9444444444444446</v>
      </c>
      <c r="AC20" s="44">
        <v>7.4210526315789478</v>
      </c>
      <c r="AD20" s="6"/>
    </row>
    <row r="21" spans="1:30" ht="40" customHeight="1" x14ac:dyDescent="0.15">
      <c r="A21" s="3">
        <v>19</v>
      </c>
      <c r="B21" s="38">
        <v>24</v>
      </c>
      <c r="C21" s="39" t="s">
        <v>1</v>
      </c>
      <c r="D21" s="38">
        <v>8</v>
      </c>
      <c r="E21" s="38">
        <v>8</v>
      </c>
      <c r="F21" s="38">
        <v>8</v>
      </c>
      <c r="G21" s="38">
        <v>8</v>
      </c>
      <c r="H21" s="38">
        <v>7</v>
      </c>
      <c r="I21" s="38">
        <v>8</v>
      </c>
      <c r="J21" s="38">
        <v>6</v>
      </c>
      <c r="K21" s="38">
        <v>6</v>
      </c>
      <c r="L21" s="38">
        <v>8</v>
      </c>
      <c r="M21" s="38">
        <v>10</v>
      </c>
      <c r="N21" s="38">
        <v>8</v>
      </c>
      <c r="O21" s="38">
        <v>7</v>
      </c>
      <c r="P21" s="38">
        <v>9</v>
      </c>
      <c r="Q21" s="38">
        <v>7</v>
      </c>
      <c r="R21" s="38">
        <v>8</v>
      </c>
      <c r="S21" s="38">
        <v>7</v>
      </c>
      <c r="T21" s="38">
        <v>6</v>
      </c>
      <c r="U21" s="38">
        <v>7</v>
      </c>
      <c r="V21" s="38">
        <v>8</v>
      </c>
      <c r="W21" s="38">
        <v>5</v>
      </c>
      <c r="X21" s="38">
        <v>6</v>
      </c>
      <c r="Y21" s="38">
        <v>7</v>
      </c>
      <c r="AA21" s="41" t="s">
        <v>45</v>
      </c>
      <c r="AB21" s="44">
        <v>7</v>
      </c>
      <c r="AC21" s="44">
        <v>7.3157894736842106</v>
      </c>
      <c r="AD21" s="6"/>
    </row>
    <row r="22" spans="1:30" ht="40" customHeight="1" x14ac:dyDescent="0.15">
      <c r="A22" s="3">
        <v>20</v>
      </c>
      <c r="B22" s="38">
        <v>25</v>
      </c>
      <c r="C22" s="39" t="s">
        <v>1</v>
      </c>
      <c r="D22" s="38">
        <v>10</v>
      </c>
      <c r="E22" s="38">
        <v>5</v>
      </c>
      <c r="F22" s="38">
        <v>2</v>
      </c>
      <c r="G22" s="38">
        <v>2</v>
      </c>
      <c r="H22" s="38">
        <v>10</v>
      </c>
      <c r="I22" s="38">
        <v>10</v>
      </c>
      <c r="J22" s="38">
        <v>4</v>
      </c>
      <c r="K22" s="38">
        <v>1</v>
      </c>
      <c r="L22" s="38">
        <v>6</v>
      </c>
      <c r="M22" s="38">
        <v>6</v>
      </c>
      <c r="N22" s="38">
        <v>4</v>
      </c>
      <c r="O22" s="38">
        <v>4</v>
      </c>
      <c r="P22" s="38">
        <v>2</v>
      </c>
      <c r="Q22" s="38">
        <v>1</v>
      </c>
      <c r="R22" s="38">
        <v>8</v>
      </c>
      <c r="S22" s="38">
        <v>1</v>
      </c>
      <c r="T22" s="38">
        <v>1</v>
      </c>
      <c r="U22" s="38">
        <v>4</v>
      </c>
      <c r="V22" s="38">
        <v>5</v>
      </c>
      <c r="W22" s="38">
        <v>3</v>
      </c>
      <c r="X22" s="38">
        <v>8</v>
      </c>
      <c r="Y22" s="38">
        <v>9</v>
      </c>
      <c r="AA22" s="41" t="s">
        <v>46</v>
      </c>
      <c r="AB22" s="44">
        <v>6</v>
      </c>
      <c r="AC22" s="44">
        <v>6.1052631578947372</v>
      </c>
      <c r="AD22" s="6"/>
    </row>
    <row r="23" spans="1:30" ht="40" customHeight="1" x14ac:dyDescent="0.15">
      <c r="A23" s="3">
        <v>21</v>
      </c>
      <c r="B23" s="38">
        <v>27</v>
      </c>
      <c r="C23" s="39" t="s">
        <v>1</v>
      </c>
      <c r="D23" s="38">
        <v>10</v>
      </c>
      <c r="E23" s="38">
        <v>10</v>
      </c>
      <c r="F23" s="38">
        <v>9</v>
      </c>
      <c r="G23" s="38">
        <v>10</v>
      </c>
      <c r="H23" s="38">
        <v>10</v>
      </c>
      <c r="I23" s="38">
        <v>9</v>
      </c>
      <c r="J23" s="38">
        <v>10</v>
      </c>
      <c r="K23" s="38">
        <v>9</v>
      </c>
      <c r="L23" s="38">
        <v>10</v>
      </c>
      <c r="M23" s="38">
        <v>8</v>
      </c>
      <c r="N23" s="38">
        <v>9</v>
      </c>
      <c r="O23" s="38">
        <v>8</v>
      </c>
      <c r="P23" s="38">
        <v>9</v>
      </c>
      <c r="Q23" s="38">
        <v>10</v>
      </c>
      <c r="R23" s="38">
        <v>10</v>
      </c>
      <c r="S23" s="38">
        <v>9</v>
      </c>
      <c r="T23" s="38">
        <v>9</v>
      </c>
      <c r="U23" s="38">
        <v>10</v>
      </c>
      <c r="V23" s="38">
        <v>10</v>
      </c>
      <c r="W23" s="38">
        <v>9</v>
      </c>
      <c r="X23" s="38">
        <v>10</v>
      </c>
      <c r="Y23" s="38">
        <v>9</v>
      </c>
      <c r="AA23" s="41" t="s">
        <v>47</v>
      </c>
      <c r="AB23" s="44">
        <v>6.666666666666667</v>
      </c>
      <c r="AC23" s="44">
        <v>7.0526315789473681</v>
      </c>
      <c r="AD23" s="6"/>
    </row>
    <row r="24" spans="1:30" ht="40" customHeight="1" x14ac:dyDescent="0.15">
      <c r="A24" s="3">
        <v>22</v>
      </c>
      <c r="B24" s="38">
        <v>28</v>
      </c>
      <c r="C24" s="39" t="s">
        <v>1</v>
      </c>
      <c r="D24" s="38">
        <v>1</v>
      </c>
      <c r="E24" s="38">
        <v>10</v>
      </c>
      <c r="F24" s="38">
        <v>10</v>
      </c>
      <c r="G24" s="38">
        <v>1</v>
      </c>
      <c r="H24" s="38">
        <v>1</v>
      </c>
      <c r="I24" s="38">
        <v>10</v>
      </c>
      <c r="J24" s="38">
        <v>10</v>
      </c>
      <c r="K24" s="38">
        <v>10</v>
      </c>
      <c r="L24" s="38">
        <v>1</v>
      </c>
      <c r="M24" s="38">
        <v>10</v>
      </c>
      <c r="N24" s="38">
        <v>10</v>
      </c>
      <c r="O24" s="38">
        <v>2</v>
      </c>
      <c r="P24" s="38">
        <v>10</v>
      </c>
      <c r="Q24" s="38">
        <v>10</v>
      </c>
      <c r="R24" s="38">
        <v>1</v>
      </c>
      <c r="S24" s="38">
        <v>10</v>
      </c>
      <c r="T24" s="38">
        <v>9</v>
      </c>
      <c r="U24" s="38">
        <v>10</v>
      </c>
      <c r="V24" s="38">
        <v>10</v>
      </c>
      <c r="W24" s="38">
        <v>9</v>
      </c>
      <c r="X24" s="38">
        <v>1</v>
      </c>
      <c r="Y24" s="38">
        <v>10</v>
      </c>
      <c r="AA24" s="41" t="s">
        <v>48</v>
      </c>
      <c r="AB24" s="44">
        <v>6.7777777777777777</v>
      </c>
      <c r="AC24" s="44">
        <v>7.3684210526315788</v>
      </c>
      <c r="AD24" s="6"/>
    </row>
    <row r="25" spans="1:30" ht="40" customHeight="1" x14ac:dyDescent="0.15">
      <c r="A25" s="3">
        <v>23</v>
      </c>
      <c r="B25" s="38">
        <v>28</v>
      </c>
      <c r="C25" s="39" t="s">
        <v>1</v>
      </c>
      <c r="D25" s="38">
        <v>2</v>
      </c>
      <c r="E25" s="38">
        <v>8</v>
      </c>
      <c r="F25" s="38">
        <v>8</v>
      </c>
      <c r="G25" s="38">
        <v>8</v>
      </c>
      <c r="H25" s="38">
        <v>10</v>
      </c>
      <c r="I25" s="38">
        <v>10</v>
      </c>
      <c r="J25" s="38">
        <v>5</v>
      </c>
      <c r="K25" s="38">
        <v>10</v>
      </c>
      <c r="L25" s="38">
        <v>10</v>
      </c>
      <c r="M25" s="38">
        <v>5</v>
      </c>
      <c r="N25" s="38">
        <v>10</v>
      </c>
      <c r="O25" s="38">
        <v>5</v>
      </c>
      <c r="P25" s="38">
        <v>10</v>
      </c>
      <c r="Q25" s="38">
        <v>3</v>
      </c>
      <c r="R25" s="38">
        <v>10</v>
      </c>
      <c r="S25" s="38">
        <v>3</v>
      </c>
      <c r="T25" s="38">
        <v>10</v>
      </c>
      <c r="U25" s="38">
        <v>8</v>
      </c>
      <c r="V25" s="38">
        <v>10</v>
      </c>
      <c r="W25" s="38">
        <v>3</v>
      </c>
      <c r="X25" s="38">
        <v>8</v>
      </c>
      <c r="Y25" s="38">
        <v>8</v>
      </c>
    </row>
    <row r="26" spans="1:30" ht="40" customHeight="1" x14ac:dyDescent="0.15">
      <c r="A26" s="3">
        <v>24</v>
      </c>
      <c r="B26" s="38">
        <v>29</v>
      </c>
      <c r="C26" s="39" t="s">
        <v>1</v>
      </c>
      <c r="D26" s="38">
        <v>7</v>
      </c>
      <c r="E26" s="38">
        <v>9</v>
      </c>
      <c r="F26" s="38">
        <v>9</v>
      </c>
      <c r="G26" s="38">
        <v>7</v>
      </c>
      <c r="H26" s="38">
        <v>6</v>
      </c>
      <c r="I26" s="38">
        <v>9</v>
      </c>
      <c r="J26" s="38">
        <v>6</v>
      </c>
      <c r="K26" s="38">
        <v>5</v>
      </c>
      <c r="L26" s="38">
        <v>10</v>
      </c>
      <c r="M26" s="38">
        <v>8</v>
      </c>
      <c r="N26" s="38">
        <v>7</v>
      </c>
      <c r="O26" s="38">
        <v>9</v>
      </c>
      <c r="P26" s="38">
        <v>8</v>
      </c>
      <c r="Q26" s="38">
        <v>8</v>
      </c>
      <c r="R26" s="38">
        <v>4</v>
      </c>
      <c r="S26" s="38">
        <v>7</v>
      </c>
      <c r="T26" s="38">
        <v>7</v>
      </c>
      <c r="U26" s="38">
        <v>5</v>
      </c>
      <c r="V26" s="38">
        <v>6</v>
      </c>
      <c r="W26" s="38">
        <v>9</v>
      </c>
      <c r="X26" s="38">
        <v>4</v>
      </c>
      <c r="Y26" s="38">
        <v>7</v>
      </c>
    </row>
    <row r="27" spans="1:30" ht="40" customHeight="1" x14ac:dyDescent="0.15">
      <c r="A27" s="3">
        <v>25</v>
      </c>
      <c r="B27" s="38">
        <v>33</v>
      </c>
      <c r="C27" s="39" t="s">
        <v>1</v>
      </c>
      <c r="D27" s="38">
        <v>10</v>
      </c>
      <c r="E27" s="38">
        <v>10</v>
      </c>
      <c r="F27" s="38">
        <v>10</v>
      </c>
      <c r="G27" s="38">
        <v>10</v>
      </c>
      <c r="H27" s="38">
        <v>10</v>
      </c>
      <c r="I27" s="38">
        <v>10</v>
      </c>
      <c r="J27" s="38">
        <v>10</v>
      </c>
      <c r="K27" s="38">
        <v>2</v>
      </c>
      <c r="L27" s="38">
        <v>2</v>
      </c>
      <c r="M27" s="38">
        <v>10</v>
      </c>
      <c r="N27" s="38">
        <v>10</v>
      </c>
      <c r="O27" s="38">
        <v>1</v>
      </c>
      <c r="P27" s="38">
        <v>10</v>
      </c>
      <c r="Q27" s="38">
        <v>10</v>
      </c>
      <c r="R27" s="38">
        <v>10</v>
      </c>
      <c r="S27" s="38">
        <v>10</v>
      </c>
      <c r="T27" s="38">
        <v>10</v>
      </c>
      <c r="U27" s="38">
        <v>10</v>
      </c>
      <c r="V27" s="38">
        <v>7</v>
      </c>
      <c r="W27" s="38">
        <v>7</v>
      </c>
      <c r="X27" s="38">
        <v>10</v>
      </c>
      <c r="Y27" s="38">
        <v>10</v>
      </c>
    </row>
    <row r="28" spans="1:30" ht="40" customHeight="1" x14ac:dyDescent="0.15">
      <c r="A28" s="3">
        <v>26</v>
      </c>
      <c r="B28" s="38">
        <v>34</v>
      </c>
      <c r="C28" s="39" t="s">
        <v>1</v>
      </c>
      <c r="D28" s="38">
        <v>6</v>
      </c>
      <c r="E28" s="38">
        <v>9</v>
      </c>
      <c r="F28" s="38">
        <v>6</v>
      </c>
      <c r="G28" s="38">
        <v>8</v>
      </c>
      <c r="H28" s="38">
        <v>5</v>
      </c>
      <c r="I28" s="38">
        <v>7</v>
      </c>
      <c r="J28" s="38">
        <v>6</v>
      </c>
      <c r="K28" s="38">
        <v>8</v>
      </c>
      <c r="L28" s="38">
        <v>4</v>
      </c>
      <c r="M28" s="38">
        <v>8</v>
      </c>
      <c r="N28" s="38">
        <v>4</v>
      </c>
      <c r="O28" s="38">
        <v>8</v>
      </c>
      <c r="P28" s="38">
        <v>7</v>
      </c>
      <c r="Q28" s="38">
        <v>8</v>
      </c>
      <c r="R28" s="38">
        <v>7</v>
      </c>
      <c r="S28" s="38">
        <v>5</v>
      </c>
      <c r="T28" s="38">
        <v>5</v>
      </c>
      <c r="U28" s="38">
        <v>7</v>
      </c>
      <c r="V28" s="38">
        <v>7</v>
      </c>
      <c r="W28" s="38">
        <v>8</v>
      </c>
      <c r="X28" s="38">
        <v>6</v>
      </c>
      <c r="Y28" s="38">
        <v>4</v>
      </c>
    </row>
    <row r="29" spans="1:30" ht="40" customHeight="1" x14ac:dyDescent="0.15">
      <c r="A29" s="3">
        <v>27</v>
      </c>
      <c r="B29" s="38">
        <v>36</v>
      </c>
      <c r="C29" s="39" t="s">
        <v>1</v>
      </c>
      <c r="D29" s="38">
        <v>8</v>
      </c>
      <c r="E29" s="38">
        <v>7</v>
      </c>
      <c r="F29" s="38">
        <v>8</v>
      </c>
      <c r="G29" s="38">
        <v>7</v>
      </c>
      <c r="H29" s="38">
        <v>7</v>
      </c>
      <c r="I29" s="38">
        <v>6</v>
      </c>
      <c r="J29" s="38">
        <v>5</v>
      </c>
      <c r="K29" s="38">
        <v>6</v>
      </c>
      <c r="L29" s="38">
        <v>5</v>
      </c>
      <c r="M29" s="38">
        <v>7</v>
      </c>
      <c r="N29" s="38">
        <v>8</v>
      </c>
      <c r="O29" s="38">
        <v>6</v>
      </c>
      <c r="P29" s="38">
        <v>6</v>
      </c>
      <c r="Q29" s="38">
        <v>7</v>
      </c>
      <c r="R29" s="38">
        <v>6</v>
      </c>
      <c r="S29" s="38">
        <v>8</v>
      </c>
      <c r="T29" s="38">
        <v>7</v>
      </c>
      <c r="U29" s="38">
        <v>5</v>
      </c>
      <c r="V29" s="38">
        <v>7</v>
      </c>
      <c r="W29" s="38">
        <v>8</v>
      </c>
      <c r="X29" s="38">
        <v>7</v>
      </c>
      <c r="Y29" s="38">
        <v>6</v>
      </c>
    </row>
    <row r="30" spans="1:30" ht="40" customHeight="1" x14ac:dyDescent="0.15">
      <c r="A30" s="3">
        <v>28</v>
      </c>
      <c r="B30" s="38">
        <v>37</v>
      </c>
      <c r="C30" s="39" t="s">
        <v>1</v>
      </c>
      <c r="D30" s="38">
        <v>6</v>
      </c>
      <c r="E30" s="38">
        <v>5</v>
      </c>
      <c r="F30" s="38">
        <v>8</v>
      </c>
      <c r="G30" s="38">
        <v>6</v>
      </c>
      <c r="H30" s="38">
        <v>9</v>
      </c>
      <c r="I30" s="38">
        <v>9</v>
      </c>
      <c r="J30" s="38">
        <v>1</v>
      </c>
      <c r="K30" s="38">
        <v>1</v>
      </c>
      <c r="L30" s="38">
        <v>1</v>
      </c>
      <c r="M30" s="38">
        <v>1</v>
      </c>
      <c r="N30" s="38">
        <v>1</v>
      </c>
      <c r="O30" s="38">
        <v>1</v>
      </c>
      <c r="P30" s="38">
        <v>10</v>
      </c>
      <c r="Q30" s="38">
        <v>10</v>
      </c>
      <c r="R30" s="38">
        <v>10</v>
      </c>
      <c r="S30" s="38">
        <v>10</v>
      </c>
      <c r="T30" s="38">
        <v>9</v>
      </c>
      <c r="U30" s="38">
        <v>8</v>
      </c>
      <c r="V30" s="38">
        <v>9</v>
      </c>
      <c r="W30" s="38">
        <v>2</v>
      </c>
      <c r="X30" s="38">
        <v>10</v>
      </c>
      <c r="Y30" s="38">
        <v>9</v>
      </c>
    </row>
    <row r="31" spans="1:30" ht="40" customHeight="1" x14ac:dyDescent="0.15">
      <c r="A31" s="3">
        <v>29</v>
      </c>
      <c r="B31" s="38">
        <v>38</v>
      </c>
      <c r="C31" s="39" t="s">
        <v>1</v>
      </c>
      <c r="D31" s="38">
        <v>3</v>
      </c>
      <c r="E31" s="38">
        <v>3</v>
      </c>
      <c r="F31" s="38">
        <v>3</v>
      </c>
      <c r="G31" s="38">
        <v>3</v>
      </c>
      <c r="H31" s="38">
        <v>10</v>
      </c>
      <c r="I31" s="38">
        <v>10</v>
      </c>
      <c r="J31" s="38">
        <v>8</v>
      </c>
      <c r="K31" s="38">
        <v>8</v>
      </c>
      <c r="L31" s="38">
        <v>8</v>
      </c>
      <c r="M31" s="38">
        <v>10</v>
      </c>
      <c r="N31" s="38">
        <v>8</v>
      </c>
      <c r="O31" s="38">
        <v>10</v>
      </c>
      <c r="P31" s="38">
        <v>10</v>
      </c>
      <c r="Q31" s="38">
        <v>8</v>
      </c>
      <c r="R31" s="38">
        <v>9</v>
      </c>
      <c r="S31" s="38">
        <v>7</v>
      </c>
      <c r="T31" s="38">
        <v>8</v>
      </c>
      <c r="U31" s="38">
        <v>10</v>
      </c>
      <c r="V31" s="38">
        <v>9</v>
      </c>
      <c r="W31" s="38">
        <v>9</v>
      </c>
      <c r="X31" s="38">
        <v>7</v>
      </c>
      <c r="Y31" s="38">
        <v>10</v>
      </c>
    </row>
    <row r="32" spans="1:30" ht="40" customHeight="1" x14ac:dyDescent="0.15">
      <c r="A32" s="3">
        <v>30</v>
      </c>
      <c r="B32" s="38">
        <v>39</v>
      </c>
      <c r="C32" s="39" t="s">
        <v>1</v>
      </c>
      <c r="D32" s="38">
        <v>5</v>
      </c>
      <c r="E32" s="38">
        <v>7</v>
      </c>
      <c r="F32" s="38">
        <v>6</v>
      </c>
      <c r="G32" s="38">
        <v>6</v>
      </c>
      <c r="H32" s="38">
        <v>7</v>
      </c>
      <c r="I32" s="38">
        <v>6</v>
      </c>
      <c r="J32" s="38">
        <v>6</v>
      </c>
      <c r="K32" s="38">
        <v>5</v>
      </c>
      <c r="L32" s="38">
        <v>6</v>
      </c>
      <c r="M32" s="38">
        <v>5</v>
      </c>
      <c r="N32" s="38">
        <v>7</v>
      </c>
      <c r="O32" s="38">
        <v>5</v>
      </c>
      <c r="P32" s="38">
        <v>5</v>
      </c>
      <c r="Q32" s="38">
        <v>4</v>
      </c>
      <c r="R32" s="38">
        <v>5</v>
      </c>
      <c r="S32" s="38">
        <v>6</v>
      </c>
      <c r="T32" s="38">
        <v>4</v>
      </c>
      <c r="U32" s="38">
        <v>3</v>
      </c>
      <c r="V32" s="38">
        <v>6</v>
      </c>
      <c r="W32" s="38">
        <v>5</v>
      </c>
      <c r="X32" s="38">
        <v>4</v>
      </c>
      <c r="Y32" s="38">
        <v>5</v>
      </c>
    </row>
    <row r="33" spans="1:25" ht="40" customHeight="1" x14ac:dyDescent="0.15">
      <c r="A33" s="3">
        <v>31</v>
      </c>
      <c r="B33" s="38">
        <v>42</v>
      </c>
      <c r="C33" s="39" t="s">
        <v>1</v>
      </c>
      <c r="D33" s="38">
        <v>9</v>
      </c>
      <c r="E33" s="38">
        <v>9</v>
      </c>
      <c r="F33" s="38">
        <v>7</v>
      </c>
      <c r="G33" s="38">
        <v>8</v>
      </c>
      <c r="H33" s="38">
        <v>9</v>
      </c>
      <c r="I33" s="38">
        <v>7</v>
      </c>
      <c r="J33" s="38">
        <v>7</v>
      </c>
      <c r="K33" s="38">
        <v>9</v>
      </c>
      <c r="L33" s="38">
        <v>7</v>
      </c>
      <c r="M33" s="38">
        <v>7</v>
      </c>
      <c r="N33" s="38">
        <v>9</v>
      </c>
      <c r="O33" s="38">
        <v>9</v>
      </c>
      <c r="P33" s="38">
        <v>8</v>
      </c>
      <c r="Q33" s="38">
        <v>8</v>
      </c>
      <c r="R33" s="38">
        <v>7</v>
      </c>
      <c r="S33" s="38">
        <v>8</v>
      </c>
      <c r="T33" s="38">
        <v>8</v>
      </c>
      <c r="U33" s="38">
        <v>8</v>
      </c>
      <c r="V33" s="38">
        <v>8</v>
      </c>
      <c r="W33" s="38">
        <v>7</v>
      </c>
      <c r="X33" s="38">
        <v>8</v>
      </c>
      <c r="Y33" s="38">
        <v>6</v>
      </c>
    </row>
    <row r="34" spans="1:25" ht="40" customHeight="1" x14ac:dyDescent="0.15">
      <c r="A34" s="3">
        <v>32</v>
      </c>
      <c r="B34" s="38">
        <v>42</v>
      </c>
      <c r="C34" s="39" t="s">
        <v>1</v>
      </c>
      <c r="D34" s="38">
        <v>9</v>
      </c>
      <c r="E34" s="38">
        <v>10</v>
      </c>
      <c r="F34" s="38">
        <v>8</v>
      </c>
      <c r="G34" s="38">
        <v>8</v>
      </c>
      <c r="H34" s="38">
        <v>10</v>
      </c>
      <c r="I34" s="38">
        <v>7</v>
      </c>
      <c r="J34" s="38">
        <v>10</v>
      </c>
      <c r="K34" s="38">
        <v>10</v>
      </c>
      <c r="L34" s="38">
        <v>9</v>
      </c>
      <c r="M34" s="38">
        <v>10</v>
      </c>
      <c r="N34" s="38">
        <v>9</v>
      </c>
      <c r="O34" s="38">
        <v>9</v>
      </c>
      <c r="P34" s="38">
        <v>9</v>
      </c>
      <c r="Q34" s="38">
        <v>8</v>
      </c>
      <c r="R34" s="38">
        <v>9</v>
      </c>
      <c r="S34" s="38">
        <v>10</v>
      </c>
      <c r="T34" s="38">
        <v>7</v>
      </c>
      <c r="U34" s="38">
        <v>5</v>
      </c>
      <c r="V34" s="38">
        <v>7</v>
      </c>
      <c r="W34" s="38">
        <v>5</v>
      </c>
      <c r="X34" s="38">
        <v>7</v>
      </c>
      <c r="Y34" s="38">
        <v>7</v>
      </c>
    </row>
    <row r="35" spans="1:25" ht="40" customHeight="1" x14ac:dyDescent="0.15">
      <c r="A35" s="3">
        <v>33</v>
      </c>
      <c r="B35" s="38">
        <v>42</v>
      </c>
      <c r="C35" s="39" t="s">
        <v>1</v>
      </c>
      <c r="D35" s="38">
        <v>8</v>
      </c>
      <c r="E35" s="38">
        <v>3</v>
      </c>
      <c r="F35" s="38">
        <v>9</v>
      </c>
      <c r="G35" s="38">
        <v>5</v>
      </c>
      <c r="H35" s="38">
        <v>9</v>
      </c>
      <c r="I35" s="38">
        <v>9</v>
      </c>
      <c r="J35" s="38">
        <v>1</v>
      </c>
      <c r="K35" s="38">
        <v>1</v>
      </c>
      <c r="L35" s="38">
        <v>10</v>
      </c>
      <c r="M35" s="38">
        <v>10</v>
      </c>
      <c r="N35" s="38">
        <v>10</v>
      </c>
      <c r="O35" s="38">
        <v>10</v>
      </c>
      <c r="P35" s="38">
        <v>10</v>
      </c>
      <c r="Q35" s="38">
        <v>10</v>
      </c>
      <c r="R35" s="38">
        <v>10</v>
      </c>
      <c r="S35" s="38">
        <v>10</v>
      </c>
      <c r="T35" s="38">
        <v>4</v>
      </c>
      <c r="U35" s="38">
        <v>10</v>
      </c>
      <c r="V35" s="38">
        <v>10</v>
      </c>
      <c r="W35" s="38">
        <v>2</v>
      </c>
      <c r="X35" s="38">
        <v>9</v>
      </c>
      <c r="Y35" s="38">
        <v>9</v>
      </c>
    </row>
    <row r="36" spans="1:25" ht="40" customHeight="1" x14ac:dyDescent="0.15">
      <c r="A36" s="3">
        <v>34</v>
      </c>
      <c r="B36" s="38">
        <v>44</v>
      </c>
      <c r="C36" s="39" t="s">
        <v>1</v>
      </c>
      <c r="D36" s="38">
        <v>6</v>
      </c>
      <c r="E36" s="38">
        <v>10</v>
      </c>
      <c r="F36" s="38">
        <v>10</v>
      </c>
      <c r="G36" s="38">
        <v>9</v>
      </c>
      <c r="H36" s="38">
        <v>5</v>
      </c>
      <c r="I36" s="38">
        <v>6</v>
      </c>
      <c r="J36" s="38">
        <v>10</v>
      </c>
      <c r="K36" s="38">
        <v>10</v>
      </c>
      <c r="L36" s="38">
        <v>10</v>
      </c>
      <c r="M36" s="38">
        <v>10</v>
      </c>
      <c r="N36" s="38">
        <v>10</v>
      </c>
      <c r="O36" s="38">
        <v>10</v>
      </c>
      <c r="P36" s="38">
        <v>10</v>
      </c>
      <c r="Q36" s="38">
        <v>10</v>
      </c>
      <c r="R36" s="38">
        <v>10</v>
      </c>
      <c r="S36" s="38">
        <v>10</v>
      </c>
      <c r="T36" s="38">
        <v>10</v>
      </c>
      <c r="U36" s="38">
        <v>8</v>
      </c>
      <c r="V36" s="38">
        <v>4</v>
      </c>
      <c r="W36" s="38">
        <v>6</v>
      </c>
      <c r="X36" s="38">
        <v>4</v>
      </c>
      <c r="Y36" s="38">
        <v>3</v>
      </c>
    </row>
    <row r="37" spans="1:25" ht="40" customHeight="1" x14ac:dyDescent="0.15">
      <c r="A37" s="3">
        <v>35</v>
      </c>
      <c r="B37" s="38">
        <v>46</v>
      </c>
      <c r="C37" s="39" t="s">
        <v>1</v>
      </c>
      <c r="D37" s="38">
        <v>8</v>
      </c>
      <c r="E37" s="38">
        <v>3</v>
      </c>
      <c r="F37" s="38">
        <v>6</v>
      </c>
      <c r="G37" s="38">
        <v>3</v>
      </c>
      <c r="H37" s="38">
        <v>7</v>
      </c>
      <c r="I37" s="38">
        <v>7</v>
      </c>
      <c r="J37" s="38">
        <v>10</v>
      </c>
      <c r="K37" s="38">
        <v>10</v>
      </c>
      <c r="L37" s="38">
        <v>10</v>
      </c>
      <c r="M37" s="38">
        <v>9</v>
      </c>
      <c r="N37" s="38">
        <v>6</v>
      </c>
      <c r="O37" s="38">
        <v>10</v>
      </c>
      <c r="P37" s="38">
        <v>10</v>
      </c>
      <c r="Q37" s="38">
        <v>8</v>
      </c>
      <c r="R37" s="38">
        <v>7</v>
      </c>
      <c r="S37" s="38">
        <v>9</v>
      </c>
      <c r="T37" s="38">
        <v>8</v>
      </c>
      <c r="U37" s="38">
        <v>9</v>
      </c>
      <c r="V37" s="38">
        <v>3</v>
      </c>
      <c r="W37" s="38">
        <v>5</v>
      </c>
      <c r="X37" s="38">
        <v>9</v>
      </c>
      <c r="Y37" s="38">
        <v>9</v>
      </c>
    </row>
    <row r="38" spans="1:25" ht="40" customHeight="1" x14ac:dyDescent="0.15">
      <c r="A38" s="3">
        <v>36</v>
      </c>
      <c r="B38" s="38">
        <v>53</v>
      </c>
      <c r="C38" s="39" t="s">
        <v>1</v>
      </c>
      <c r="D38" s="38">
        <v>8</v>
      </c>
      <c r="E38" s="38">
        <v>9</v>
      </c>
      <c r="F38" s="38">
        <v>8</v>
      </c>
      <c r="G38" s="38">
        <v>8</v>
      </c>
      <c r="H38" s="38">
        <v>10</v>
      </c>
      <c r="I38" s="38">
        <v>10</v>
      </c>
      <c r="J38" s="38">
        <v>4</v>
      </c>
      <c r="K38" s="38">
        <v>10</v>
      </c>
      <c r="L38" s="38">
        <v>3</v>
      </c>
      <c r="M38" s="38">
        <v>9</v>
      </c>
      <c r="N38" s="38">
        <v>3</v>
      </c>
      <c r="O38" s="38">
        <v>9</v>
      </c>
      <c r="P38" s="38">
        <v>7</v>
      </c>
      <c r="Q38" s="38">
        <v>8</v>
      </c>
      <c r="R38" s="38">
        <v>9</v>
      </c>
      <c r="S38" s="38">
        <v>6</v>
      </c>
      <c r="T38" s="38">
        <v>6</v>
      </c>
      <c r="U38" s="38">
        <v>8</v>
      </c>
      <c r="V38" s="38">
        <v>5</v>
      </c>
      <c r="W38" s="38">
        <v>8</v>
      </c>
      <c r="X38" s="38">
        <v>8</v>
      </c>
      <c r="Y38" s="38">
        <v>7</v>
      </c>
    </row>
    <row r="39" spans="1:25" ht="40" customHeight="1" x14ac:dyDescent="0.15">
      <c r="A39" s="3">
        <v>37</v>
      </c>
      <c r="B39" s="38">
        <v>57</v>
      </c>
      <c r="C39" s="39" t="s">
        <v>1</v>
      </c>
      <c r="D39" s="38">
        <v>9</v>
      </c>
      <c r="E39" s="38">
        <v>9</v>
      </c>
      <c r="F39" s="38">
        <v>9</v>
      </c>
      <c r="G39" s="38">
        <v>9</v>
      </c>
      <c r="H39" s="38">
        <v>10</v>
      </c>
      <c r="I39" s="38">
        <v>9</v>
      </c>
      <c r="J39" s="38">
        <v>10</v>
      </c>
      <c r="K39" s="38">
        <v>2</v>
      </c>
      <c r="L39" s="38">
        <v>8</v>
      </c>
      <c r="M39" s="38">
        <v>7</v>
      </c>
      <c r="N39" s="38">
        <v>4</v>
      </c>
      <c r="O39" s="38">
        <v>6</v>
      </c>
      <c r="P39" s="38">
        <v>8</v>
      </c>
      <c r="Q39" s="38">
        <v>4</v>
      </c>
      <c r="R39" s="38">
        <v>6</v>
      </c>
      <c r="S39" s="38">
        <v>4</v>
      </c>
      <c r="T39" s="38">
        <v>2</v>
      </c>
      <c r="U39" s="38">
        <v>6</v>
      </c>
      <c r="V39" s="38">
        <v>8</v>
      </c>
      <c r="W39" s="38">
        <v>6</v>
      </c>
      <c r="X39" s="38">
        <v>8</v>
      </c>
      <c r="Y39" s="38">
        <v>5</v>
      </c>
    </row>
    <row r="40" spans="1:25" ht="20" customHeight="1" x14ac:dyDescent="0.15">
      <c r="A40" s="56"/>
    </row>
    <row r="41" spans="1:25" ht="20" customHeight="1" x14ac:dyDescent="0.15">
      <c r="A41" s="56"/>
      <c r="C41" s="43" t="s">
        <v>2</v>
      </c>
      <c r="D41" s="44">
        <f>AVERAGE(D3:D20)</f>
        <v>6.5555555555555554</v>
      </c>
      <c r="E41" s="44">
        <f t="shared" ref="E41:Y41" si="0">AVERAGE(E3:E20)</f>
        <v>6.666666666666667</v>
      </c>
      <c r="F41" s="44">
        <f t="shared" si="0"/>
        <v>7.4444444444444446</v>
      </c>
      <c r="G41" s="44">
        <f t="shared" si="0"/>
        <v>7.166666666666667</v>
      </c>
      <c r="H41" s="44">
        <f t="shared" si="0"/>
        <v>7.333333333333333</v>
      </c>
      <c r="I41" s="44">
        <f t="shared" si="0"/>
        <v>7.333333333333333</v>
      </c>
      <c r="J41" s="44">
        <f t="shared" si="0"/>
        <v>6.7222222222222223</v>
      </c>
      <c r="K41" s="44">
        <f t="shared" si="0"/>
        <v>5.4444444444444446</v>
      </c>
      <c r="L41" s="44">
        <f t="shared" si="0"/>
        <v>6.333333333333333</v>
      </c>
      <c r="M41" s="44">
        <f t="shared" si="0"/>
        <v>7</v>
      </c>
      <c r="N41" s="44">
        <f t="shared" si="0"/>
        <v>6.4444444444444446</v>
      </c>
      <c r="O41" s="44">
        <f t="shared" si="0"/>
        <v>6.5555555555555554</v>
      </c>
      <c r="P41" s="44">
        <f t="shared" si="0"/>
        <v>8.8888888888888893</v>
      </c>
      <c r="Q41" s="44">
        <f t="shared" si="0"/>
        <v>7.3888888888888893</v>
      </c>
      <c r="R41" s="44">
        <f t="shared" si="0"/>
        <v>7.3888888888888893</v>
      </c>
      <c r="S41" s="44">
        <f t="shared" si="0"/>
        <v>6.7777777777777777</v>
      </c>
      <c r="T41" s="44">
        <f t="shared" si="0"/>
        <v>6.2777777777777777</v>
      </c>
      <c r="U41" s="44">
        <f t="shared" si="0"/>
        <v>6.9444444444444446</v>
      </c>
      <c r="V41" s="44">
        <f t="shared" si="0"/>
        <v>7</v>
      </c>
      <c r="W41" s="44">
        <f t="shared" si="0"/>
        <v>6</v>
      </c>
      <c r="X41" s="44">
        <f t="shared" si="0"/>
        <v>6.666666666666667</v>
      </c>
      <c r="Y41" s="44">
        <f t="shared" si="0"/>
        <v>6.7777777777777777</v>
      </c>
    </row>
    <row r="42" spans="1:25" ht="20" customHeight="1" x14ac:dyDescent="0.15">
      <c r="C42" s="43" t="s">
        <v>1</v>
      </c>
      <c r="D42" s="44">
        <f>AVERAGE(D21:D39)</f>
        <v>7</v>
      </c>
      <c r="E42" s="44">
        <f t="shared" ref="E42:Y42" si="1">AVERAGE(E21:E39)</f>
        <v>7.5789473684210522</v>
      </c>
      <c r="F42" s="44">
        <f t="shared" si="1"/>
        <v>7.5789473684210522</v>
      </c>
      <c r="G42" s="44">
        <f t="shared" si="1"/>
        <v>6.6315789473684212</v>
      </c>
      <c r="H42" s="44">
        <f t="shared" si="1"/>
        <v>8</v>
      </c>
      <c r="I42" s="44">
        <f t="shared" si="1"/>
        <v>8.3684210526315788</v>
      </c>
      <c r="J42" s="44">
        <f t="shared" si="1"/>
        <v>6.7894736842105265</v>
      </c>
      <c r="K42" s="44">
        <f t="shared" si="1"/>
        <v>6.4736842105263159</v>
      </c>
      <c r="L42" s="44">
        <f t="shared" si="1"/>
        <v>6.7368421052631575</v>
      </c>
      <c r="M42" s="44">
        <f t="shared" si="1"/>
        <v>7.8947368421052628</v>
      </c>
      <c r="N42" s="44">
        <f t="shared" si="1"/>
        <v>7.2105263157894735</v>
      </c>
      <c r="O42" s="44">
        <f t="shared" si="1"/>
        <v>6.7894736842105265</v>
      </c>
      <c r="P42" s="44">
        <f t="shared" si="1"/>
        <v>8.3157894736842106</v>
      </c>
      <c r="Q42" s="44">
        <f t="shared" si="1"/>
        <v>7.4736842105263159</v>
      </c>
      <c r="R42" s="44">
        <f t="shared" si="1"/>
        <v>7.6842105263157894</v>
      </c>
      <c r="S42" s="44">
        <f t="shared" si="1"/>
        <v>7.3684210526315788</v>
      </c>
      <c r="T42" s="44">
        <f t="shared" si="1"/>
        <v>6.8421052631578947</v>
      </c>
      <c r="U42" s="44">
        <f t="shared" si="1"/>
        <v>7.4210526315789478</v>
      </c>
      <c r="V42" s="44">
        <f t="shared" si="1"/>
        <v>7.3157894736842106</v>
      </c>
      <c r="W42" s="44">
        <f t="shared" si="1"/>
        <v>6.1052631578947372</v>
      </c>
      <c r="X42" s="44">
        <f t="shared" si="1"/>
        <v>7.0526315789473681</v>
      </c>
      <c r="Y42" s="44">
        <f t="shared" si="1"/>
        <v>7.3684210526315788</v>
      </c>
    </row>
    <row r="44" spans="1:25" ht="20" customHeight="1" x14ac:dyDescent="0.15">
      <c r="C44" s="22" t="s">
        <v>2</v>
      </c>
      <c r="D44" s="22">
        <v>6.5555555555555554</v>
      </c>
      <c r="E44" s="22">
        <v>6.666666666666667</v>
      </c>
      <c r="F44" s="22">
        <v>7.4444444444444446</v>
      </c>
      <c r="G44" s="22">
        <v>7.166666666666667</v>
      </c>
      <c r="H44" s="22">
        <v>7.333333333333333</v>
      </c>
      <c r="I44" s="22">
        <v>7.333333333333333</v>
      </c>
      <c r="J44" s="22">
        <v>6.7222222222222223</v>
      </c>
      <c r="K44" s="22">
        <v>5.4444444444444446</v>
      </c>
      <c r="L44" s="22">
        <v>6.333333333333333</v>
      </c>
      <c r="M44" s="22">
        <v>7</v>
      </c>
      <c r="N44" s="22">
        <v>6.4444444444444446</v>
      </c>
      <c r="O44" s="22">
        <v>6.5555555555555554</v>
      </c>
      <c r="P44" s="22">
        <v>8.8888888888888893</v>
      </c>
      <c r="Q44" s="22">
        <v>7.3888888888888893</v>
      </c>
      <c r="R44" s="22">
        <v>7.3888888888888893</v>
      </c>
      <c r="S44" s="22">
        <v>6.7777777777777777</v>
      </c>
      <c r="T44" s="22">
        <v>6.2777777777777777</v>
      </c>
      <c r="U44" s="22">
        <v>6.9444444444444446</v>
      </c>
      <c r="V44" s="22">
        <v>7</v>
      </c>
      <c r="W44" s="22">
        <v>6</v>
      </c>
      <c r="X44" s="22">
        <v>6.666666666666667</v>
      </c>
      <c r="Y44" s="22">
        <v>6.7777777777777777</v>
      </c>
    </row>
    <row r="45" spans="1:25" ht="20" customHeight="1" x14ac:dyDescent="0.15">
      <c r="C45" s="22" t="s">
        <v>1</v>
      </c>
      <c r="D45" s="22">
        <v>7</v>
      </c>
      <c r="E45" s="22">
        <v>7.5789473684210522</v>
      </c>
      <c r="F45" s="22">
        <v>7.5789473684210522</v>
      </c>
      <c r="G45" s="22">
        <v>6.6315789473684212</v>
      </c>
      <c r="H45" s="22">
        <v>8</v>
      </c>
      <c r="I45" s="22">
        <v>8.3684210526315788</v>
      </c>
      <c r="J45" s="22">
        <v>6.7894736842105265</v>
      </c>
      <c r="K45" s="22">
        <v>6.4736842105263159</v>
      </c>
      <c r="L45" s="22">
        <v>6.7368421052631575</v>
      </c>
      <c r="M45" s="22">
        <v>7.8947368421052628</v>
      </c>
      <c r="N45" s="22">
        <v>7.2105263157894735</v>
      </c>
      <c r="O45" s="22">
        <v>6.7894736842105265</v>
      </c>
      <c r="P45" s="22">
        <v>8.3157894736842106</v>
      </c>
      <c r="Q45" s="22">
        <v>7.4736842105263159</v>
      </c>
      <c r="R45" s="22">
        <v>7.6842105263157894</v>
      </c>
      <c r="S45" s="22">
        <v>7.3684210526315788</v>
      </c>
      <c r="T45" s="22">
        <v>6.8421052631578947</v>
      </c>
      <c r="U45" s="22">
        <v>7.4210526315789478</v>
      </c>
      <c r="V45" s="22">
        <v>7.3157894736842106</v>
      </c>
      <c r="W45" s="22">
        <v>6.1052631578947372</v>
      </c>
      <c r="X45" s="22">
        <v>7.0526315789473681</v>
      </c>
      <c r="Y45" s="22">
        <v>7.3684210526315788</v>
      </c>
    </row>
  </sheetData>
  <sortState xmlns:xlrd2="http://schemas.microsoft.com/office/spreadsheetml/2017/richdata2" ref="B3:Y39">
    <sortCondition ref="C3:C39"/>
    <sortCondition ref="B3:B39"/>
  </sortState>
  <mergeCells count="26">
    <mergeCell ref="O1:O2"/>
    <mergeCell ref="W1:W2"/>
    <mergeCell ref="X1:X2"/>
    <mergeCell ref="Y1:Y2"/>
    <mergeCell ref="Q1:Q2"/>
    <mergeCell ref="R1:R2"/>
    <mergeCell ref="S1:S2"/>
    <mergeCell ref="T1:T2"/>
    <mergeCell ref="U1:U2"/>
    <mergeCell ref="V1:V2"/>
    <mergeCell ref="P1:P2"/>
    <mergeCell ref="A40:A41"/>
    <mergeCell ref="C1:C2"/>
    <mergeCell ref="D1:D2"/>
    <mergeCell ref="E1:E2"/>
    <mergeCell ref="F1:F2"/>
    <mergeCell ref="B1:B2"/>
    <mergeCell ref="G1:G2"/>
    <mergeCell ref="H1:H2"/>
    <mergeCell ref="I1:I2"/>
    <mergeCell ref="J1:J2"/>
    <mergeCell ref="A1:A2"/>
    <mergeCell ref="K1:K2"/>
    <mergeCell ref="L1:L2"/>
    <mergeCell ref="M1:M2"/>
    <mergeCell ref="N1:N2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gender-pie-and-box-plot</vt:lpstr>
      <vt:lpstr>rule-rank-box-plot</vt:lpstr>
      <vt:lpstr>mean-rank-gender-bar-plot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2021-07-21T08:47:16Z</dcterms:created>
  <dcterms:modified xsi:type="dcterms:W3CDTF">2021-07-23T10:45:55Z</dcterms:modified>
</cp:coreProperties>
</file>