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icro_LOG. " sheetId="1" r:id="rId1"/>
  </sheets>
  <definedNames>
    <definedName name="BoardQty">'ProMicro_LOG. '!$G$1</definedName>
    <definedName name="global_part_data">'ProMicro_LOG. '!$A$5:$G$18</definedName>
    <definedName name="TotalCost">'ProMicro_LOG. 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</commentList>
</comments>
</file>

<file path=xl/sharedStrings.xml><?xml version="1.0" encoding="utf-8"?>
<sst xmlns="http://schemas.openxmlformats.org/spreadsheetml/2006/main" count="58" uniqueCount="56">
  <si>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</si>
  <si>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</si>
  <si>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</si>
  <si>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</si>
  <si>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</si>
  <si>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</si>
  <si>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</si>
  <si>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</si>
  <si>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A1</t>
  </si>
  <si>
    <t>Sparkfun_Pro_Micro_3V3</t>
  </si>
  <si>
    <t>Sparkfun_Pro_Micro</t>
  </si>
  <si>
    <t>https://www.sparkfun.com/products/12587</t>
  </si>
  <si>
    <t>C1</t>
  </si>
  <si>
    <t>100n</t>
  </si>
  <si>
    <t>C_0603_1608Metric</t>
  </si>
  <si>
    <t>D1</t>
  </si>
  <si>
    <t>LED</t>
  </si>
  <si>
    <t>LED_0603_1608Metric</t>
  </si>
  <si>
    <t>J1</t>
  </si>
  <si>
    <t>Micro_SD_Card_Det</t>
  </si>
  <si>
    <t>microSD_HC_Molex_104031-0811</t>
  </si>
  <si>
    <t>JP1,JP2</t>
  </si>
  <si>
    <t>Jumper_NO_Small</t>
  </si>
  <si>
    <t>SolderJumper-2_P1.3mm_Open_RoundedPad1.0x1.5mm</t>
  </si>
  <si>
    <t>JP4</t>
  </si>
  <si>
    <t>SolderJumper_3_Bridged12</t>
  </si>
  <si>
    <t>SolderJumper-3_P1.3mm_Bridged12_RoundedPad1.0x1.5mm_NumberLabels</t>
  </si>
  <si>
    <t>LOGO1</t>
  </si>
  <si>
    <t>Logo_Open_Hardware_Small</t>
  </si>
  <si>
    <t>OSHW-Symbol_6.7x6mm_SilkScreen</t>
  </si>
  <si>
    <t>R5</t>
  </si>
  <si>
    <t>1k</t>
  </si>
  <si>
    <t>R_0603_1608Metric</t>
  </si>
  <si>
    <t>R1-R4,R6</t>
  </si>
  <si>
    <t>4k7</t>
  </si>
  <si>
    <t>TP1</t>
  </si>
  <si>
    <t>VBAT</t>
  </si>
  <si>
    <t>TestPoint_THTPad_D2.0mm_Drill1.0mm</t>
  </si>
  <si>
    <t>TP2</t>
  </si>
  <si>
    <t>initials</t>
  </si>
  <si>
    <t>U1</t>
  </si>
  <si>
    <t>DS3231MZ</t>
  </si>
  <si>
    <t>SOIC-8_3.9x4.9mm_P1.27mm</t>
  </si>
  <si>
    <t>http://datasheets.maximintegrated.com/en/ds/DS3231M.pdf</t>
  </si>
  <si>
    <t>Prj:</t>
  </si>
  <si>
    <t>https://github.com/nerdyscout/ProMicro_LOG</t>
  </si>
  <si>
    <t>Co.:</t>
  </si>
  <si>
    <t>https://twitter.com/nerdyscout84</t>
  </si>
  <si>
    <t>Prj date:</t>
  </si>
  <si>
    <t>Mon Jul 13 20:12:49 2020</t>
  </si>
  <si>
    <t>Board Qty:</t>
  </si>
  <si>
    <t>Total Cost:</t>
  </si>
  <si>
    <t>Unit Cost:</t>
  </si>
  <si>
    <t>$ date:</t>
  </si>
  <si>
    <t>2020-07-13 20:12:50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</si>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</sst>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8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nerdyscout/ProMicro_LOG" TargetMode="External"/><Relationship Id="rId2" Type="http://schemas.openxmlformats.org/officeDocument/2006/relationships/hyperlink" Target="https://twitter.com/nerdyscout84" TargetMode="External"/><Relationship Id="rId3" Type="http://schemas.openxmlformats.org/officeDocument/2006/relationships/hyperlink" Target="https://www.sparkfun.com/products/12587" TargetMode="External"/><Relationship Id="rId4" Type="http://schemas.openxmlformats.org/officeDocument/2006/relationships/hyperlink" Target="http://datasheets.maximintegrated.com/en/ds/DS3231M.pdf" TargetMode="Externa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/>
    <col min="7" max="7" width="15.7109375" customWidth="1"/>
  </cols>
  <sheetData>
    <row r="1" spans="1:7">
      <c r="A1" s="1" t="s">
        <v>44</v>
      </c>
      <c r="B1" s="2" t="s">
        <v>45</v>
      </c>
      <c r="F1" s="3" t="s">
        <v>50</v>
      </c>
      <c r="G1" s="3">
        <v>100</v>
      </c>
    </row>
    <row r="2" spans="1:7">
      <c r="A2" s="1" t="s">
        <v>46</v>
      </c>
      <c r="B2" s="2" t="s">
        <v>47</v>
      </c>
      <c r="F2" s="1" t="s">
        <v>52</v>
      </c>
      <c r="G2" s="4">
        <f>TotalCost/BoardQty</f>
        <v>0</v>
      </c>
    </row>
    <row r="3" spans="1:7">
      <c r="A3" s="1" t="s">
        <v>48</v>
      </c>
      <c r="B3" s="2" t="s">
        <v>49</v>
      </c>
      <c r="F3" s="1" t="s">
        <v>51</v>
      </c>
      <c r="G3" s="5">
        <f>SUM(G7:G18)</f>
        <v>0</v>
      </c>
    </row>
    <row r="4" spans="1:7">
      <c r="A4" s="1" t="s">
        <v>53</v>
      </c>
      <c r="B4" s="2" t="s">
        <v>54</v>
      </c>
    </row>
    <row r="5" spans="1:7">
      <c r="A5" s="6" t="s">
        <v>0</v>
      </c>
      <c r="B5" s="6"/>
      <c r="C5" s="6"/>
      <c r="D5" s="6"/>
      <c r="E5" s="6"/>
      <c r="F5" s="6"/>
      <c r="G5" s="6"/>
    </row>
    <row r="6" spans="1:7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</row>
    <row r="7" spans="1:7">
      <c r="A7" s="8" t="s">
        <v>8</v>
      </c>
      <c r="B7" s="8" t="s">
        <v>9</v>
      </c>
      <c r="C7" s="8" t="s">
        <v>10</v>
      </c>
      <c r="D7" s="8" t="s">
        <v>11</v>
      </c>
      <c r="E7" s="8">
        <f>BoardQty*1</f>
        <v>0</v>
      </c>
      <c r="G7" s="9">
        <f>iferror(E7*F7,"")</f>
        <v>0</v>
      </c>
    </row>
    <row r="8" spans="1:7">
      <c r="A8" s="8" t="s">
        <v>12</v>
      </c>
      <c r="B8" s="8" t="s">
        <v>13</v>
      </c>
      <c r="C8" s="8" t="s">
        <v>14</v>
      </c>
      <c r="E8" s="8">
        <f>BoardQty*1</f>
        <v>0</v>
      </c>
      <c r="G8" s="9">
        <f>iferror(E8*F8,"")</f>
        <v>0</v>
      </c>
    </row>
    <row r="9" spans="1:7">
      <c r="A9" s="8" t="s">
        <v>15</v>
      </c>
      <c r="B9" s="8" t="s">
        <v>16</v>
      </c>
      <c r="C9" s="8" t="s">
        <v>17</v>
      </c>
      <c r="E9" s="8">
        <f>BoardQty*1</f>
        <v>0</v>
      </c>
      <c r="G9" s="9">
        <f>iferror(E9*F9,"")</f>
        <v>0</v>
      </c>
    </row>
    <row r="10" spans="1:7">
      <c r="A10" s="8" t="s">
        <v>18</v>
      </c>
      <c r="B10" s="8" t="s">
        <v>19</v>
      </c>
      <c r="C10" s="8" t="s">
        <v>20</v>
      </c>
      <c r="E10" s="8">
        <f>BoardQty*1</f>
        <v>0</v>
      </c>
      <c r="G10" s="9">
        <f>iferror(E10*F10,"")</f>
        <v>0</v>
      </c>
    </row>
    <row r="11" spans="1:7">
      <c r="A11" s="8" t="s">
        <v>21</v>
      </c>
      <c r="B11" s="8" t="s">
        <v>22</v>
      </c>
      <c r="C11" s="8" t="s">
        <v>23</v>
      </c>
      <c r="E11" s="8">
        <f>BoardQty*2</f>
        <v>0</v>
      </c>
      <c r="G11" s="9">
        <f>iferror(E11*F11,"")</f>
        <v>0</v>
      </c>
    </row>
    <row r="12" spans="1:7">
      <c r="A12" s="8" t="s">
        <v>24</v>
      </c>
      <c r="B12" s="8" t="s">
        <v>25</v>
      </c>
      <c r="C12" s="8" t="s">
        <v>26</v>
      </c>
      <c r="E12" s="8">
        <f>BoardQty*1</f>
        <v>0</v>
      </c>
      <c r="G12" s="9">
        <f>iferror(E12*F12,"")</f>
        <v>0</v>
      </c>
    </row>
    <row r="13" spans="1:7">
      <c r="A13" s="8" t="s">
        <v>27</v>
      </c>
      <c r="B13" s="8" t="s">
        <v>28</v>
      </c>
      <c r="C13" s="8" t="s">
        <v>29</v>
      </c>
      <c r="E13" s="8">
        <f>BoardQty*1</f>
        <v>0</v>
      </c>
      <c r="G13" s="9">
        <f>iferror(E13*F13,"")</f>
        <v>0</v>
      </c>
    </row>
    <row r="14" spans="1:7">
      <c r="A14" s="8" t="s">
        <v>30</v>
      </c>
      <c r="B14" s="8" t="s">
        <v>31</v>
      </c>
      <c r="C14" s="8" t="s">
        <v>32</v>
      </c>
      <c r="E14" s="8">
        <f>BoardQty*1</f>
        <v>0</v>
      </c>
      <c r="G14" s="9">
        <f>iferror(E14*F14,"")</f>
        <v>0</v>
      </c>
    </row>
    <row r="15" spans="1:7">
      <c r="A15" s="8" t="s">
        <v>33</v>
      </c>
      <c r="B15" s="8" t="s">
        <v>34</v>
      </c>
      <c r="C15" s="8" t="s">
        <v>32</v>
      </c>
      <c r="E15" s="8">
        <f>BoardQty*5</f>
        <v>0</v>
      </c>
      <c r="G15" s="9">
        <f>iferror(E15*F15,"")</f>
        <v>0</v>
      </c>
    </row>
    <row r="16" spans="1:7">
      <c r="A16" s="8" t="s">
        <v>35</v>
      </c>
      <c r="B16" s="8" t="s">
        <v>36</v>
      </c>
      <c r="C16" s="8" t="s">
        <v>37</v>
      </c>
      <c r="E16" s="8">
        <f>BoardQty*1</f>
        <v>0</v>
      </c>
      <c r="G16" s="9">
        <f>iferror(E16*F16,"")</f>
        <v>0</v>
      </c>
    </row>
    <row r="17" spans="1:7">
      <c r="A17" s="8" t="s">
        <v>38</v>
      </c>
      <c r="B17" s="8" t="s">
        <v>39</v>
      </c>
      <c r="C17" s="8" t="s">
        <v>39</v>
      </c>
      <c r="E17" s="8">
        <f>BoardQty*1</f>
        <v>0</v>
      </c>
      <c r="G17" s="9">
        <f>iferror(E17*F17,"")</f>
        <v>0</v>
      </c>
    </row>
    <row r="18" spans="1:7">
      <c r="A18" s="8" t="s">
        <v>40</v>
      </c>
      <c r="B18" s="8" t="s">
        <v>41</v>
      </c>
      <c r="C18" s="8" t="s">
        <v>42</v>
      </c>
      <c r="D18" s="8" t="s">
        <v>43</v>
      </c>
      <c r="E18" s="8">
        <f>BoardQty*1</f>
        <v>0</v>
      </c>
      <c r="G18" s="9">
        <f>iferror(E18*F18,"")</f>
        <v>0</v>
      </c>
    </row>
    <row r="21" spans="1:7">
      <c r="A21" s="2" t="s">
        <v>55</v>
      </c>
    </row>
  </sheetData>
  <mergeCells count="1">
    <mergeCell ref="A5:G5"/>
  </mergeCells>
  <conditionalFormatting sqref="E10">
    <cfRule type="expression" dxfId="0" priority="4">
      <formula>AND(ISBLANK(D10),TRUE())</formula>
    </cfRule>
  </conditionalFormatting>
  <conditionalFormatting sqref="E11">
    <cfRule type="expression" dxfId="0" priority="5">
      <formula>AND(ISBLANK(D11),TRUE())</formula>
    </cfRule>
  </conditionalFormatting>
  <conditionalFormatting sqref="E12">
    <cfRule type="expression" dxfId="0" priority="6">
      <formula>AND(ISBLANK(D12),TRUE())</formula>
    </cfRule>
  </conditionalFormatting>
  <conditionalFormatting sqref="E13">
    <cfRule type="expression" dxfId="0" priority="7">
      <formula>AND(ISBLANK(D13),TRUE())</formula>
    </cfRule>
  </conditionalFormatting>
  <conditionalFormatting sqref="E14">
    <cfRule type="expression" dxfId="0" priority="8">
      <formula>AND(ISBLANK(D14),TRUE())</formula>
    </cfRule>
  </conditionalFormatting>
  <conditionalFormatting sqref="E15">
    <cfRule type="expression" dxfId="0" priority="9">
      <formula>AND(ISBLANK(D15),TRUE())</formula>
    </cfRule>
  </conditionalFormatting>
  <conditionalFormatting sqref="E16">
    <cfRule type="expression" dxfId="0" priority="10">
      <formula>AND(ISBLANK(D16),TRUE())</formula>
    </cfRule>
  </conditionalFormatting>
  <conditionalFormatting sqref="E17">
    <cfRule type="expression" dxfId="0" priority="11">
      <formula>AND(ISBLANK(D17),TRUE())</formula>
    </cfRule>
  </conditionalFormatting>
  <conditionalFormatting sqref="E18">
    <cfRule type="expression" dxfId="0" priority="12">
      <formula>AND(ISBLANK(D18),TRUE())</formula>
    </cfRule>
  </conditionalFormatting>
  <conditionalFormatting sqref="E7">
    <cfRule type="expression" dxfId="0" priority="1">
      <formula>AND(ISBLANK(D7),TRUE())</formula>
    </cfRule>
  </conditionalFormatting>
  <conditionalFormatting sqref="E8">
    <cfRule type="expression" dxfId="0" priority="2">
      <formula>AND(ISBLANK(D8),TRUE())</formula>
    </cfRule>
  </conditionalFormatting>
  <conditionalFormatting sqref="E9">
    <cfRule type="expression" dxfId="0" priority="3">
      <formula>AND(ISBLANK(D9),TRUE())</formula>
    </cfRule>
  </conditionalFormatting>
  <hyperlinks>
    <hyperlink ref="B1" r:id="rId1"/>
    <hyperlink ref="B2" r:id="rId2"/>
    <hyperlink ref="D7" r:id="rId3"/>
    <hyperlink ref="D18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ProMicro_LOG. </vt:lpstr>
      <vt:lpstr>BoardQty</vt:lpstr>
      <vt:lpstr>global_part_data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2020-07-13T20:12:50Z</dcterms:created>
  <dcterms:modified xsi:type="dcterms:W3CDTF">2020-07-13T20:12:50Z</dcterms:modified>
</cp:coreProperties>
</file>