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1847" documentId="8_{55D4FCCA-69F9-429B-842A-23C0F2E878A8}" xr6:coauthVersionLast="47" xr6:coauthVersionMax="47" xr10:uidLastSave="{6B1AEA6D-0763-4692-BE07-9E3CB26F929D}"/>
  <bookViews>
    <workbookView xWindow="-108" yWindow="-108" windowWidth="23256" windowHeight="12456" activeTab="2" xr2:uid="{B5FD1BA5-9F2F-4467-885D-7AFFFA860423}"/>
  </bookViews>
  <sheets>
    <sheet name="Exercicio7" sheetId="3" r:id="rId1"/>
    <sheet name="Exercicio8" sheetId="5" r:id="rId2"/>
    <sheet name="ExerciciosPropostos" sheetId="7" r:id="rId3"/>
  </sheets>
  <definedNames>
    <definedName name="solver_adj" localSheetId="0" hidden="1">Exercicio7!$B$7:$C$7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Exercicio7!$D$4</definedName>
    <definedName name="solver_lhs2" localSheetId="0" hidden="1">Exercicio7!$D$5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Exercicio7!$F$9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Exercicio7!$E$4</definedName>
    <definedName name="solver_rhs2" localSheetId="0" hidden="1">Exercicio7!$E$5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3" l="1"/>
  <c r="E37" i="3"/>
  <c r="D37" i="3"/>
  <c r="E36" i="3"/>
  <c r="F36" i="3"/>
  <c r="G36" i="3"/>
  <c r="D36" i="3"/>
  <c r="I29" i="3"/>
  <c r="H29" i="3"/>
  <c r="G29" i="3"/>
  <c r="F29" i="3"/>
  <c r="E29" i="3"/>
  <c r="D29" i="3"/>
  <c r="E28" i="3"/>
  <c r="F28" i="3"/>
  <c r="G28" i="3"/>
  <c r="H28" i="3"/>
  <c r="I28" i="3"/>
  <c r="D28" i="3"/>
  <c r="E27" i="3"/>
  <c r="F27" i="3"/>
  <c r="G27" i="3"/>
  <c r="H27" i="3"/>
  <c r="I27" i="3"/>
  <c r="D27" i="3"/>
  <c r="E26" i="3"/>
  <c r="F26" i="3"/>
  <c r="G26" i="3"/>
  <c r="H26" i="3"/>
  <c r="I26" i="3"/>
  <c r="D26" i="3"/>
  <c r="I23" i="3"/>
  <c r="H23" i="3"/>
  <c r="G23" i="3"/>
  <c r="F23" i="3"/>
  <c r="E23" i="3"/>
  <c r="D23" i="3"/>
  <c r="D20" i="3"/>
  <c r="F20" i="3"/>
  <c r="F22" i="3" s="1"/>
  <c r="G20" i="3"/>
  <c r="G22" i="3" s="1"/>
  <c r="H20" i="3"/>
  <c r="I20" i="3"/>
  <c r="E20" i="3"/>
  <c r="E22" i="3"/>
  <c r="H22" i="3"/>
  <c r="I22" i="3"/>
  <c r="D22" i="3"/>
  <c r="D21" i="3"/>
  <c r="F21" i="3"/>
  <c r="G21" i="3"/>
  <c r="H21" i="3"/>
  <c r="I21" i="3"/>
  <c r="E21" i="3"/>
  <c r="K15" i="3"/>
  <c r="K14" i="3"/>
  <c r="D5" i="3"/>
  <c r="D4" i="3"/>
  <c r="F9" i="3"/>
</calcChain>
</file>

<file path=xl/sharedStrings.xml><?xml version="1.0" encoding="utf-8"?>
<sst xmlns="http://schemas.openxmlformats.org/spreadsheetml/2006/main" count="64" uniqueCount="24">
  <si>
    <t>x1</t>
  </si>
  <si>
    <t>x2</t>
  </si>
  <si>
    <t>Coeficientes</t>
  </si>
  <si>
    <t>b</t>
  </si>
  <si>
    <t>FASE 1</t>
  </si>
  <si>
    <t>Base</t>
  </si>
  <si>
    <t>a1</t>
  </si>
  <si>
    <t>a2</t>
  </si>
  <si>
    <t>razão</t>
  </si>
  <si>
    <t>FASE 2</t>
  </si>
  <si>
    <t>L2'=L2/2</t>
  </si>
  <si>
    <t>Função objetivo</t>
  </si>
  <si>
    <t>Restrições</t>
  </si>
  <si>
    <t>Minimização</t>
  </si>
  <si>
    <t>z</t>
  </si>
  <si>
    <t>W</t>
  </si>
  <si>
    <t>C-W</t>
  </si>
  <si>
    <t>&gt;=</t>
  </si>
  <si>
    <t>=</t>
  </si>
  <si>
    <t>e</t>
  </si>
  <si>
    <t>L1'=L2'-L1</t>
  </si>
  <si>
    <t>L1'=L1*2</t>
  </si>
  <si>
    <t>L2'=-L1+L2</t>
  </si>
  <si>
    <t>z-c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</si>
</sst>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0" xfId="0" quotePrefix="1"/>
    <xf numFmtId="0" fontId="0" fillId="0" borderId="0" xfId="0" applyFill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11</xdr:row>
      <xdr:rowOff>45720</xdr:rowOff>
    </xdr:from>
    <xdr:to>
      <xdr:col>27</xdr:col>
      <xdr:colOff>259080</xdr:colOff>
      <xdr:row>62</xdr:row>
      <xdr:rowOff>171838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EA35AD-808C-1B37-D0E9-BD0B3AAE04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421" t="20595" r="5072" b="15249"/>
        <a:stretch>
          <a:fillRect/>
        </a:stretch>
      </xdr:blipFill>
      <xdr:spPr>
        <a:xfrm>
          <a:off x="868680" y="2057400"/>
          <a:ext cx="15849600" cy="9452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76200</xdr:colOff>
      <xdr:row>50</xdr:row>
      <xdr:rowOff>1905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23C33C6-0B30-04CD-293A-C3C8DFD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5925800" cy="896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1A26-CD73-4F7F-BDC8-551C0E1A3994}">
  <dimension ref="A1:K37"/>
  <sheetViews>
    <sheetView workbookViewId="0">
      <selection activeCell="G36" sqref="G36"/>
    </sheetView>
  </sheetViews>
  <sheetFormatPr defaultRowHeight="14.4" x14ac:dyDescent="0.3"/>
  <cols>
    <col min="1" max="1" width="20.109375" customWidth="1"/>
    <col min="3" max="3" width="11.109375" bestFit="1" customWidth="1"/>
  </cols>
  <sheetData>
    <row r="1" spans="1:11" x14ac:dyDescent="0.3">
      <c r="A1" s="3"/>
    </row>
    <row r="2" spans="1:11" x14ac:dyDescent="0.3">
      <c r="A2" s="3" t="s">
        <v>13</v>
      </c>
    </row>
    <row r="3" spans="1:11" x14ac:dyDescent="0.3">
      <c r="B3" s="1" t="s">
        <v>0</v>
      </c>
      <c r="C3" s="1" t="s">
        <v>1</v>
      </c>
    </row>
    <row r="4" spans="1:11" x14ac:dyDescent="0.3">
      <c r="A4" s="3" t="s">
        <v>12</v>
      </c>
      <c r="B4" s="4">
        <v>1</v>
      </c>
      <c r="C4" s="4">
        <v>1</v>
      </c>
      <c r="D4" s="4">
        <f>SUMPRODUCT(B4:C4,B7:C7)</f>
        <v>4</v>
      </c>
      <c r="E4" s="4">
        <v>4</v>
      </c>
      <c r="F4" t="s">
        <v>17</v>
      </c>
    </row>
    <row r="5" spans="1:11" x14ac:dyDescent="0.3">
      <c r="B5" s="4">
        <v>1</v>
      </c>
      <c r="C5" s="4">
        <v>2</v>
      </c>
      <c r="D5" s="4">
        <f>SUMPRODUCT(B5:C5,B7:C7)</f>
        <v>6</v>
      </c>
      <c r="E5" s="4">
        <v>6</v>
      </c>
      <c r="F5" s="5" t="s">
        <v>18</v>
      </c>
    </row>
    <row r="7" spans="1:11" x14ac:dyDescent="0.3">
      <c r="A7" s="3" t="s">
        <v>11</v>
      </c>
      <c r="B7" s="4">
        <v>2</v>
      </c>
      <c r="C7" s="4">
        <v>2</v>
      </c>
    </row>
    <row r="9" spans="1:11" x14ac:dyDescent="0.3">
      <c r="A9" s="3" t="s">
        <v>2</v>
      </c>
      <c r="B9" s="4">
        <v>2</v>
      </c>
      <c r="C9" s="4">
        <v>3</v>
      </c>
      <c r="E9" t="s">
        <v>14</v>
      </c>
      <c r="F9" s="4">
        <f>SUMPRODUCT(B7:C7,B9:C9)</f>
        <v>10</v>
      </c>
    </row>
    <row r="12" spans="1:11" x14ac:dyDescent="0.3">
      <c r="A12" t="s">
        <v>4</v>
      </c>
    </row>
    <row r="13" spans="1:11" x14ac:dyDescent="0.3">
      <c r="B13" t="s">
        <v>5</v>
      </c>
      <c r="C13" t="s">
        <v>2</v>
      </c>
      <c r="D13" t="s">
        <v>0</v>
      </c>
      <c r="E13" s="2" t="s">
        <v>1</v>
      </c>
      <c r="F13" t="s">
        <v>19</v>
      </c>
      <c r="G13" t="s">
        <v>6</v>
      </c>
      <c r="H13" t="s">
        <v>7</v>
      </c>
      <c r="I13" t="s">
        <v>3</v>
      </c>
      <c r="K13" t="s">
        <v>8</v>
      </c>
    </row>
    <row r="14" spans="1:11" x14ac:dyDescent="0.3">
      <c r="B14" t="s">
        <v>6</v>
      </c>
      <c r="C14">
        <v>0</v>
      </c>
      <c r="D14">
        <v>1</v>
      </c>
      <c r="E14">
        <v>1</v>
      </c>
      <c r="F14">
        <v>-1</v>
      </c>
      <c r="G14">
        <v>1</v>
      </c>
      <c r="H14">
        <v>0</v>
      </c>
      <c r="I14">
        <v>4</v>
      </c>
      <c r="K14">
        <f>I14/E14</f>
        <v>4</v>
      </c>
    </row>
    <row r="15" spans="1:11" x14ac:dyDescent="0.3">
      <c r="B15" s="2" t="s">
        <v>7</v>
      </c>
      <c r="C15">
        <v>0</v>
      </c>
      <c r="D15">
        <v>1</v>
      </c>
      <c r="E15" s="2">
        <v>2</v>
      </c>
      <c r="F15">
        <v>0</v>
      </c>
      <c r="G15">
        <v>0</v>
      </c>
      <c r="H15">
        <v>1</v>
      </c>
      <c r="I15">
        <v>6</v>
      </c>
      <c r="K15">
        <f>I15/E15</f>
        <v>3</v>
      </c>
    </row>
    <row r="16" spans="1:11" x14ac:dyDescent="0.3">
      <c r="C16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2:11" x14ac:dyDescent="0.3">
      <c r="C17" t="s">
        <v>16</v>
      </c>
      <c r="D17">
        <v>2</v>
      </c>
      <c r="E17" s="2">
        <v>3</v>
      </c>
      <c r="F17">
        <v>-1</v>
      </c>
      <c r="G17">
        <v>0</v>
      </c>
      <c r="H17">
        <v>0</v>
      </c>
      <c r="I17">
        <v>10</v>
      </c>
    </row>
    <row r="19" spans="2:11" x14ac:dyDescent="0.3">
      <c r="B19" t="s">
        <v>5</v>
      </c>
      <c r="C19" t="s">
        <v>2</v>
      </c>
      <c r="D19" s="2" t="s">
        <v>0</v>
      </c>
      <c r="E19" s="6" t="s">
        <v>1</v>
      </c>
      <c r="F19" t="s">
        <v>19</v>
      </c>
      <c r="G19" t="s">
        <v>6</v>
      </c>
      <c r="H19" t="s">
        <v>7</v>
      </c>
      <c r="I19" t="s">
        <v>3</v>
      </c>
    </row>
    <row r="20" spans="2:11" x14ac:dyDescent="0.3">
      <c r="B20" s="2" t="s">
        <v>6</v>
      </c>
      <c r="C20">
        <v>0</v>
      </c>
      <c r="D20">
        <f>-D21+D14</f>
        <v>0.5</v>
      </c>
      <c r="E20">
        <f>-E21+E14</f>
        <v>0</v>
      </c>
      <c r="F20">
        <f t="shared" ref="F20:I20" si="0">-F21+F14</f>
        <v>-1</v>
      </c>
      <c r="G20">
        <f t="shared" si="0"/>
        <v>1</v>
      </c>
      <c r="H20">
        <f t="shared" si="0"/>
        <v>-0.5</v>
      </c>
      <c r="I20" s="2">
        <f t="shared" si="0"/>
        <v>1</v>
      </c>
      <c r="K20" t="s">
        <v>20</v>
      </c>
    </row>
    <row r="21" spans="2:11" x14ac:dyDescent="0.3">
      <c r="B21" t="s">
        <v>1</v>
      </c>
      <c r="C21">
        <v>3</v>
      </c>
      <c r="D21">
        <f>D15/2</f>
        <v>0.5</v>
      </c>
      <c r="E21">
        <f>E15/2</f>
        <v>1</v>
      </c>
      <c r="F21">
        <f t="shared" ref="F21:I21" si="1">F15/2</f>
        <v>0</v>
      </c>
      <c r="G21">
        <f t="shared" si="1"/>
        <v>0</v>
      </c>
      <c r="H21">
        <f t="shared" si="1"/>
        <v>0.5</v>
      </c>
      <c r="I21">
        <f t="shared" si="1"/>
        <v>3</v>
      </c>
      <c r="K21" t="s">
        <v>10</v>
      </c>
    </row>
    <row r="22" spans="2:11" x14ac:dyDescent="0.3">
      <c r="C22" t="s">
        <v>15</v>
      </c>
      <c r="D22">
        <f>SUMPRODUCT($C$20:$C$21,D20:D21)</f>
        <v>1.5</v>
      </c>
      <c r="E22">
        <f t="shared" ref="E22:I22" si="2">SUMPRODUCT($C$20:$C$21,E20:E21)</f>
        <v>3</v>
      </c>
      <c r="F22">
        <f t="shared" si="2"/>
        <v>0</v>
      </c>
      <c r="G22">
        <f t="shared" si="2"/>
        <v>0</v>
      </c>
      <c r="H22">
        <f t="shared" si="2"/>
        <v>1.5</v>
      </c>
      <c r="I22">
        <f t="shared" si="2"/>
        <v>9</v>
      </c>
    </row>
    <row r="23" spans="2:11" x14ac:dyDescent="0.3">
      <c r="C23" t="s">
        <v>16</v>
      </c>
      <c r="D23" s="2">
        <f>2-D22</f>
        <v>0.5</v>
      </c>
      <c r="E23">
        <f>3-E22</f>
        <v>0</v>
      </c>
      <c r="F23">
        <f>-1-F22</f>
        <v>-1</v>
      </c>
      <c r="G23">
        <f>0-G22</f>
        <v>0</v>
      </c>
      <c r="H23">
        <f>0-H22</f>
        <v>-1.5</v>
      </c>
      <c r="I23">
        <f>10-9</f>
        <v>1</v>
      </c>
    </row>
    <row r="25" spans="2:11" x14ac:dyDescent="0.3">
      <c r="B25" s="6" t="s">
        <v>5</v>
      </c>
      <c r="C25" s="6" t="s">
        <v>2</v>
      </c>
      <c r="D25" s="6" t="s">
        <v>0</v>
      </c>
      <c r="E25" s="6" t="s">
        <v>1</v>
      </c>
      <c r="F25" s="6" t="s">
        <v>19</v>
      </c>
      <c r="G25" s="6" t="s">
        <v>6</v>
      </c>
      <c r="H25" s="6" t="s">
        <v>7</v>
      </c>
      <c r="I25" s="6" t="s">
        <v>3</v>
      </c>
      <c r="J25" s="6"/>
      <c r="K25" s="6"/>
    </row>
    <row r="26" spans="2:11" x14ac:dyDescent="0.3">
      <c r="B26" t="s">
        <v>0</v>
      </c>
      <c r="C26">
        <v>2</v>
      </c>
      <c r="D26">
        <f>D20*2</f>
        <v>1</v>
      </c>
      <c r="E26">
        <f t="shared" ref="E26:I26" si="3">E20*2</f>
        <v>0</v>
      </c>
      <c r="F26">
        <f t="shared" si="3"/>
        <v>-2</v>
      </c>
      <c r="G26">
        <f t="shared" si="3"/>
        <v>2</v>
      </c>
      <c r="H26">
        <f t="shared" si="3"/>
        <v>-1</v>
      </c>
      <c r="I26">
        <f t="shared" si="3"/>
        <v>2</v>
      </c>
      <c r="K26" t="s">
        <v>21</v>
      </c>
    </row>
    <row r="27" spans="2:11" x14ac:dyDescent="0.3">
      <c r="B27" t="s">
        <v>1</v>
      </c>
      <c r="C27">
        <v>3</v>
      </c>
      <c r="D27">
        <f>-D20+D21</f>
        <v>0</v>
      </c>
      <c r="E27">
        <f t="shared" ref="E27:I27" si="4">-E20+E21</f>
        <v>1</v>
      </c>
      <c r="F27">
        <f t="shared" si="4"/>
        <v>1</v>
      </c>
      <c r="G27">
        <f t="shared" si="4"/>
        <v>-1</v>
      </c>
      <c r="H27">
        <f t="shared" si="4"/>
        <v>1</v>
      </c>
      <c r="I27">
        <f t="shared" si="4"/>
        <v>2</v>
      </c>
      <c r="K27" t="s">
        <v>22</v>
      </c>
    </row>
    <row r="28" spans="2:11" x14ac:dyDescent="0.3">
      <c r="C28" t="s">
        <v>15</v>
      </c>
      <c r="D28">
        <f>SUMPRODUCT($C$26:$C$27,D26:D27)</f>
        <v>2</v>
      </c>
      <c r="E28">
        <f t="shared" ref="E28:I28" si="5">SUMPRODUCT($C$26:$C$27,E26:E27)</f>
        <v>3</v>
      </c>
      <c r="F28">
        <f t="shared" si="5"/>
        <v>-1</v>
      </c>
      <c r="G28">
        <f t="shared" si="5"/>
        <v>1</v>
      </c>
      <c r="H28">
        <f t="shared" si="5"/>
        <v>1</v>
      </c>
      <c r="I28">
        <f t="shared" si="5"/>
        <v>10</v>
      </c>
    </row>
    <row r="29" spans="2:11" x14ac:dyDescent="0.3">
      <c r="C29" t="s">
        <v>16</v>
      </c>
      <c r="D29">
        <f>2-D28</f>
        <v>0</v>
      </c>
      <c r="E29">
        <f>3-E28</f>
        <v>0</v>
      </c>
      <c r="F29">
        <f>-1-F28</f>
        <v>0</v>
      </c>
      <c r="G29">
        <f>0-G28</f>
        <v>-1</v>
      </c>
      <c r="H29">
        <f>0-H28</f>
        <v>-1</v>
      </c>
      <c r="I29">
        <f>10-I28</f>
        <v>0</v>
      </c>
    </row>
    <row r="31" spans="2:11" x14ac:dyDescent="0.3">
      <c r="B31" s="7" t="s">
        <v>0</v>
      </c>
      <c r="C31" s="7">
        <v>2</v>
      </c>
      <c r="D31" s="7" t="s">
        <v>1</v>
      </c>
      <c r="E31" s="7">
        <v>2</v>
      </c>
    </row>
    <row r="33" spans="1:7" x14ac:dyDescent="0.3">
      <c r="A33" t="s">
        <v>9</v>
      </c>
      <c r="B33" t="s">
        <v>5</v>
      </c>
      <c r="C33" t="s">
        <v>2</v>
      </c>
      <c r="D33" t="s">
        <v>0</v>
      </c>
      <c r="E33" t="s">
        <v>1</v>
      </c>
      <c r="F33" t="s">
        <v>19</v>
      </c>
      <c r="G33" t="s">
        <v>3</v>
      </c>
    </row>
    <row r="34" spans="1:7" x14ac:dyDescent="0.3">
      <c r="B34" t="s">
        <v>0</v>
      </c>
      <c r="C34">
        <v>2</v>
      </c>
      <c r="D34">
        <v>1</v>
      </c>
      <c r="E34">
        <v>0</v>
      </c>
      <c r="F34">
        <v>-2</v>
      </c>
      <c r="G34">
        <v>2</v>
      </c>
    </row>
    <row r="35" spans="1:7" x14ac:dyDescent="0.3">
      <c r="B35" t="s">
        <v>1</v>
      </c>
      <c r="C35">
        <v>3</v>
      </c>
      <c r="D35">
        <v>0</v>
      </c>
      <c r="E35">
        <v>1</v>
      </c>
      <c r="F35">
        <v>1</v>
      </c>
      <c r="G35">
        <v>2</v>
      </c>
    </row>
    <row r="36" spans="1:7" x14ac:dyDescent="0.3">
      <c r="C36" t="s">
        <v>14</v>
      </c>
      <c r="D36">
        <f>SUMPRODUCT($C$34:$C$35,D34:D35)</f>
        <v>2</v>
      </c>
      <c r="E36">
        <f t="shared" ref="E36:G36" si="6">SUMPRODUCT($C$34:$C$35,E34:E35)</f>
        <v>3</v>
      </c>
      <c r="F36">
        <f t="shared" si="6"/>
        <v>-1</v>
      </c>
      <c r="G36">
        <f t="shared" si="6"/>
        <v>10</v>
      </c>
    </row>
    <row r="37" spans="1:7" x14ac:dyDescent="0.3">
      <c r="C37" t="s">
        <v>23</v>
      </c>
      <c r="D37">
        <f>D36-2</f>
        <v>0</v>
      </c>
      <c r="E37">
        <f>E36-3</f>
        <v>0</v>
      </c>
      <c r="F37">
        <f>F36-1</f>
        <v>-2</v>
      </c>
    </row>
  </sheetData>
  <pageMargins left="0.511811024" right="0.511811024" top="0.78740157499999996" bottom="0.78740157499999996" header="0.31496062000000002" footer="0.31496062000000002"/>
  <ignoredErrors>
    <ignoredError sqref="E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058A-3FBC-48E2-BC48-B9ADA56E23DE}">
  <dimension ref="A1"/>
  <sheetViews>
    <sheetView topLeftCell="A28" zoomScale="70" zoomScaleNormal="70" workbookViewId="0">
      <selection activeCell="AI34" sqref="AI3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73F1-8345-47F1-99B4-D25EC787320A}">
  <dimension ref="A1"/>
  <sheetViews>
    <sheetView tabSelected="1" topLeftCell="A2" zoomScale="50" zoomScaleNormal="50" workbookViewId="0">
      <selection activeCell="AE22" sqref="AE2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Exercicio7</vt:lpstr>
      <vt:lpstr>Exercicio8</vt:lpstr>
      <vt:lpstr>ExerciciosPropostos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Clayton Silva</cp:lastModifiedBy>
  <cp:revision/>
  <dcterms:created xsi:type="dcterms:W3CDTF">2026-09-14T09:54:22Z</dcterms:created>
  <dcterms:modified xsi:type="dcterms:W3CDTF">2026-09-21T21:38:55Z</dcterms:modified>
  <cp:category/>
  <cp:contentStatus/>
</cp:coreProperties>
</file>