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M:\SERVEUR ECONOMETRIE 2021-2022\MASTER 2 ING ECO\SERVEUR\ECONOMETRIE DES VARIABLES QUALITATIVES\COURS\"/>
    </mc:Choice>
  </mc:AlternateContent>
  <xr:revisionPtr revIDLastSave="0" documentId="13_ncr:1_{05EF267D-1FB7-4C9A-B8E8-210C1781E2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BIT10" sheetId="1" r:id="rId1"/>
    <sheet name="PROBIT 10 ALL" sheetId="5" r:id="rId2"/>
    <sheet name="PROBIT20" sheetId="3" r:id="rId3"/>
    <sheet name="PROBIT5" sheetId="4" r:id="rId4"/>
    <sheet name="LOGIT10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D4" i="5"/>
  <c r="C5" i="5"/>
  <c r="C4" i="5"/>
  <c r="H3" i="5"/>
  <c r="D3" i="5"/>
  <c r="K3" i="5" s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10" i="1"/>
  <c r="H27" i="4"/>
  <c r="D27" i="4"/>
  <c r="E27" i="4" s="1"/>
  <c r="F27" i="4" s="1"/>
  <c r="G27" i="4" s="1"/>
  <c r="H26" i="4"/>
  <c r="D26" i="4"/>
  <c r="E26" i="4" s="1"/>
  <c r="F26" i="4" s="1"/>
  <c r="G26" i="4" s="1"/>
  <c r="H25" i="4"/>
  <c r="D25" i="4"/>
  <c r="E25" i="4" s="1"/>
  <c r="F25" i="4" s="1"/>
  <c r="G25" i="4" s="1"/>
  <c r="J25" i="4" s="1"/>
  <c r="L25" i="4" s="1"/>
  <c r="H24" i="4"/>
  <c r="D24" i="4"/>
  <c r="E24" i="4" s="1"/>
  <c r="F24" i="4" s="1"/>
  <c r="G24" i="4" s="1"/>
  <c r="H23" i="4"/>
  <c r="D23" i="4"/>
  <c r="E23" i="4" s="1"/>
  <c r="F23" i="4" s="1"/>
  <c r="G23" i="4" s="1"/>
  <c r="H22" i="4"/>
  <c r="D22" i="4"/>
  <c r="E22" i="4" s="1"/>
  <c r="F22" i="4" s="1"/>
  <c r="G22" i="4" s="1"/>
  <c r="H21" i="4"/>
  <c r="D21" i="4"/>
  <c r="E21" i="4" s="1"/>
  <c r="F21" i="4" s="1"/>
  <c r="G21" i="4" s="1"/>
  <c r="J21" i="4" s="1"/>
  <c r="L21" i="4" s="1"/>
  <c r="H20" i="4"/>
  <c r="D20" i="4"/>
  <c r="E20" i="4" s="1"/>
  <c r="F20" i="4" s="1"/>
  <c r="G20" i="4" s="1"/>
  <c r="H19" i="4"/>
  <c r="D19" i="4"/>
  <c r="E19" i="4" s="1"/>
  <c r="F19" i="4" s="1"/>
  <c r="G19" i="4" s="1"/>
  <c r="H18" i="4"/>
  <c r="D18" i="4"/>
  <c r="E18" i="4" s="1"/>
  <c r="F18" i="4" s="1"/>
  <c r="G18" i="4" s="1"/>
  <c r="H17" i="4"/>
  <c r="D17" i="4"/>
  <c r="E17" i="4" s="1"/>
  <c r="F17" i="4" s="1"/>
  <c r="G17" i="4" s="1"/>
  <c r="J17" i="4" s="1"/>
  <c r="L17" i="4" s="1"/>
  <c r="H16" i="4"/>
  <c r="D16" i="4"/>
  <c r="E16" i="4" s="1"/>
  <c r="F16" i="4" s="1"/>
  <c r="G16" i="4" s="1"/>
  <c r="H15" i="4"/>
  <c r="D15" i="4"/>
  <c r="E15" i="4" s="1"/>
  <c r="F15" i="4" s="1"/>
  <c r="G15" i="4" s="1"/>
  <c r="H14" i="4"/>
  <c r="D14" i="4"/>
  <c r="E14" i="4" s="1"/>
  <c r="F14" i="4" s="1"/>
  <c r="G14" i="4" s="1"/>
  <c r="H13" i="4"/>
  <c r="D13" i="4"/>
  <c r="E13" i="4" s="1"/>
  <c r="F13" i="4" s="1"/>
  <c r="G13" i="4" s="1"/>
  <c r="J13" i="4" s="1"/>
  <c r="L13" i="4" s="1"/>
  <c r="H12" i="4"/>
  <c r="D12" i="4"/>
  <c r="E12" i="4" s="1"/>
  <c r="F12" i="4" s="1"/>
  <c r="G12" i="4" s="1"/>
  <c r="H11" i="4"/>
  <c r="D11" i="4"/>
  <c r="E11" i="4" s="1"/>
  <c r="F11" i="4" s="1"/>
  <c r="G11" i="4" s="1"/>
  <c r="H10" i="4"/>
  <c r="D10" i="4"/>
  <c r="E10" i="4" s="1"/>
  <c r="F10" i="4" s="1"/>
  <c r="G10" i="4" s="1"/>
  <c r="H9" i="4"/>
  <c r="D9" i="4"/>
  <c r="E9" i="4" s="1"/>
  <c r="F9" i="4" s="1"/>
  <c r="G9" i="4" s="1"/>
  <c r="J9" i="4" s="1"/>
  <c r="L9" i="4" s="1"/>
  <c r="H27" i="3"/>
  <c r="D27" i="3"/>
  <c r="E27" i="3" s="1"/>
  <c r="F27" i="3" s="1"/>
  <c r="G27" i="3" s="1"/>
  <c r="H26" i="3"/>
  <c r="D26" i="3"/>
  <c r="E26" i="3" s="1"/>
  <c r="F26" i="3" s="1"/>
  <c r="G26" i="3" s="1"/>
  <c r="H25" i="3"/>
  <c r="E25" i="3"/>
  <c r="F25" i="3" s="1"/>
  <c r="G25" i="3" s="1"/>
  <c r="D25" i="3"/>
  <c r="H24" i="3"/>
  <c r="D24" i="3"/>
  <c r="E24" i="3" s="1"/>
  <c r="F24" i="3" s="1"/>
  <c r="G24" i="3" s="1"/>
  <c r="H23" i="3"/>
  <c r="D23" i="3"/>
  <c r="E23" i="3" s="1"/>
  <c r="F23" i="3" s="1"/>
  <c r="G23" i="3" s="1"/>
  <c r="H22" i="3"/>
  <c r="D22" i="3"/>
  <c r="E22" i="3" s="1"/>
  <c r="F22" i="3" s="1"/>
  <c r="G22" i="3" s="1"/>
  <c r="H21" i="3"/>
  <c r="D21" i="3"/>
  <c r="E21" i="3" s="1"/>
  <c r="F21" i="3" s="1"/>
  <c r="G21" i="3" s="1"/>
  <c r="H20" i="3"/>
  <c r="D20" i="3"/>
  <c r="E20" i="3" s="1"/>
  <c r="F20" i="3" s="1"/>
  <c r="G20" i="3" s="1"/>
  <c r="H19" i="3"/>
  <c r="D19" i="3"/>
  <c r="E19" i="3" s="1"/>
  <c r="F19" i="3" s="1"/>
  <c r="G19" i="3" s="1"/>
  <c r="H18" i="3"/>
  <c r="D18" i="3"/>
  <c r="E18" i="3" s="1"/>
  <c r="F18" i="3" s="1"/>
  <c r="G18" i="3" s="1"/>
  <c r="H17" i="3"/>
  <c r="D17" i="3"/>
  <c r="E17" i="3" s="1"/>
  <c r="F17" i="3" s="1"/>
  <c r="G17" i="3" s="1"/>
  <c r="H16" i="3"/>
  <c r="D16" i="3"/>
  <c r="E16" i="3" s="1"/>
  <c r="F16" i="3" s="1"/>
  <c r="G16" i="3" s="1"/>
  <c r="H15" i="3"/>
  <c r="D15" i="3"/>
  <c r="E15" i="3" s="1"/>
  <c r="F15" i="3" s="1"/>
  <c r="G15" i="3" s="1"/>
  <c r="H14" i="3"/>
  <c r="D14" i="3"/>
  <c r="E14" i="3" s="1"/>
  <c r="F14" i="3" s="1"/>
  <c r="G14" i="3" s="1"/>
  <c r="H13" i="3"/>
  <c r="D13" i="3"/>
  <c r="E13" i="3" s="1"/>
  <c r="F13" i="3" s="1"/>
  <c r="G13" i="3" s="1"/>
  <c r="J13" i="3" s="1"/>
  <c r="L13" i="3" s="1"/>
  <c r="H12" i="3"/>
  <c r="D12" i="3"/>
  <c r="E12" i="3" s="1"/>
  <c r="F12" i="3" s="1"/>
  <c r="G12" i="3" s="1"/>
  <c r="H11" i="3"/>
  <c r="D11" i="3"/>
  <c r="E11" i="3" s="1"/>
  <c r="F11" i="3" s="1"/>
  <c r="G11" i="3" s="1"/>
  <c r="H10" i="3"/>
  <c r="D10" i="3"/>
  <c r="E10" i="3" s="1"/>
  <c r="F10" i="3" s="1"/>
  <c r="G10" i="3" s="1"/>
  <c r="H9" i="3"/>
  <c r="D9" i="3"/>
  <c r="E9" i="3" s="1"/>
  <c r="F9" i="3" s="1"/>
  <c r="G9" i="3" s="1"/>
  <c r="J9" i="3" s="1"/>
  <c r="L9" i="3" s="1"/>
  <c r="D5" i="5" l="1"/>
  <c r="C6" i="5"/>
  <c r="K4" i="5"/>
  <c r="E4" i="5"/>
  <c r="F4" i="5" s="1"/>
  <c r="G4" i="5" s="1"/>
  <c r="I4" i="5" s="1"/>
  <c r="J4" i="5" s="1"/>
  <c r="L4" i="5" s="1"/>
  <c r="M4" i="5" s="1"/>
  <c r="E3" i="5"/>
  <c r="F3" i="5" s="1"/>
  <c r="G3" i="5" s="1"/>
  <c r="I3" i="5" s="1"/>
  <c r="J3" i="5" s="1"/>
  <c r="J17" i="3"/>
  <c r="L17" i="3" s="1"/>
  <c r="J21" i="3"/>
  <c r="L21" i="3" s="1"/>
  <c r="J25" i="3"/>
  <c r="L25" i="3" s="1"/>
  <c r="J11" i="4"/>
  <c r="L11" i="4" s="1"/>
  <c r="J18" i="4"/>
  <c r="L18" i="4" s="1"/>
  <c r="J20" i="4"/>
  <c r="L20" i="4" s="1"/>
  <c r="J15" i="4"/>
  <c r="L15" i="4" s="1"/>
  <c r="J22" i="4"/>
  <c r="L22" i="4" s="1"/>
  <c r="J24" i="4"/>
  <c r="L24" i="4" s="1"/>
  <c r="J15" i="3"/>
  <c r="L15" i="3" s="1"/>
  <c r="J22" i="3"/>
  <c r="L22" i="3" s="1"/>
  <c r="J24" i="3"/>
  <c r="L24" i="3" s="1"/>
  <c r="J10" i="4"/>
  <c r="L10" i="4" s="1"/>
  <c r="J26" i="4"/>
  <c r="L26" i="4" s="1"/>
  <c r="J14" i="4"/>
  <c r="L14" i="4" s="1"/>
  <c r="J16" i="4"/>
  <c r="L16" i="4" s="1"/>
  <c r="J23" i="4"/>
  <c r="L23" i="4" s="1"/>
  <c r="J12" i="4"/>
  <c r="L12" i="4" s="1"/>
  <c r="J19" i="4"/>
  <c r="L19" i="4" s="1"/>
  <c r="J27" i="4"/>
  <c r="L27" i="4" s="1"/>
  <c r="J12" i="3"/>
  <c r="L12" i="3" s="1"/>
  <c r="J26" i="3"/>
  <c r="L26" i="3" s="1"/>
  <c r="J14" i="3"/>
  <c r="L14" i="3" s="1"/>
  <c r="J16" i="3"/>
  <c r="L16" i="3" s="1"/>
  <c r="J23" i="3"/>
  <c r="L23" i="3" s="1"/>
  <c r="J10" i="3"/>
  <c r="L10" i="3" s="1"/>
  <c r="J19" i="3"/>
  <c r="L19" i="3" s="1"/>
  <c r="J11" i="3"/>
  <c r="L11" i="3" s="1"/>
  <c r="J18" i="3"/>
  <c r="L18" i="3" s="1"/>
  <c r="J20" i="3"/>
  <c r="L20" i="3" s="1"/>
  <c r="J27" i="3"/>
  <c r="L27" i="3" s="1"/>
  <c r="D9" i="1"/>
  <c r="C7" i="5" l="1"/>
  <c r="D6" i="5"/>
  <c r="K5" i="5"/>
  <c r="E5" i="5"/>
  <c r="F5" i="5" s="1"/>
  <c r="G5" i="5" s="1"/>
  <c r="I5" i="5" s="1"/>
  <c r="J5" i="5" s="1"/>
  <c r="L5" i="5" s="1"/>
  <c r="M5" i="5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9" i="1"/>
  <c r="L6" i="5" l="1"/>
  <c r="M6" i="5" s="1"/>
  <c r="K6" i="5"/>
  <c r="E6" i="5"/>
  <c r="F6" i="5" s="1"/>
  <c r="G6" i="5" s="1"/>
  <c r="I6" i="5" s="1"/>
  <c r="J6" i="5" s="1"/>
  <c r="C8" i="5"/>
  <c r="D7" i="5"/>
  <c r="J6" i="2"/>
  <c r="J10" i="2"/>
  <c r="J14" i="2"/>
  <c r="F3" i="2"/>
  <c r="F19" i="2"/>
  <c r="D3" i="2"/>
  <c r="E3" i="2" s="1"/>
  <c r="D4" i="2"/>
  <c r="E4" i="2" s="1"/>
  <c r="F4" i="2" s="1"/>
  <c r="D5" i="2"/>
  <c r="E5" i="2" s="1"/>
  <c r="J5" i="2" s="1"/>
  <c r="D6" i="2"/>
  <c r="E6" i="2" s="1"/>
  <c r="D7" i="2"/>
  <c r="E7" i="2" s="1"/>
  <c r="D8" i="2"/>
  <c r="E8" i="2" s="1"/>
  <c r="F8" i="2" s="1"/>
  <c r="D9" i="2"/>
  <c r="E9" i="2" s="1"/>
  <c r="F9" i="2" s="1"/>
  <c r="D10" i="2"/>
  <c r="E10" i="2" s="1"/>
  <c r="D11" i="2"/>
  <c r="E11" i="2" s="1"/>
  <c r="D12" i="2"/>
  <c r="E12" i="2" s="1"/>
  <c r="F12" i="2" s="1"/>
  <c r="D13" i="2"/>
  <c r="E13" i="2" s="1"/>
  <c r="J13" i="2" s="1"/>
  <c r="D14" i="2"/>
  <c r="E14" i="2" s="1"/>
  <c r="D15" i="2"/>
  <c r="E15" i="2" s="1"/>
  <c r="F15" i="2" s="1"/>
  <c r="D16" i="2"/>
  <c r="E16" i="2" s="1"/>
  <c r="F16" i="2" s="1"/>
  <c r="D17" i="2"/>
  <c r="E17" i="2" s="1"/>
  <c r="J17" i="2" s="1"/>
  <c r="D18" i="2"/>
  <c r="E18" i="2" s="1"/>
  <c r="J18" i="2" s="1"/>
  <c r="D19" i="2"/>
  <c r="E19" i="2" s="1"/>
  <c r="D20" i="2"/>
  <c r="E20" i="2" s="1"/>
  <c r="F20" i="2" s="1"/>
  <c r="D2" i="2"/>
  <c r="E2" i="2" s="1"/>
  <c r="F2" i="2" s="1"/>
  <c r="L7" i="5" l="1"/>
  <c r="M7" i="5" s="1"/>
  <c r="K7" i="5"/>
  <c r="E7" i="5"/>
  <c r="F7" i="5" s="1"/>
  <c r="G7" i="5" s="1"/>
  <c r="I7" i="5" s="1"/>
  <c r="J7" i="5" s="1"/>
  <c r="C9" i="5"/>
  <c r="D8" i="5"/>
  <c r="J2" i="2"/>
  <c r="J9" i="2"/>
  <c r="G15" i="2"/>
  <c r="H15" i="2" s="1"/>
  <c r="G11" i="2"/>
  <c r="H11" i="2" s="1"/>
  <c r="G3" i="2"/>
  <c r="H3" i="2" s="1"/>
  <c r="F11" i="2"/>
  <c r="J20" i="2"/>
  <c r="J16" i="2"/>
  <c r="J12" i="2"/>
  <c r="J8" i="2"/>
  <c r="J4" i="2"/>
  <c r="G19" i="2"/>
  <c r="H19" i="2" s="1"/>
  <c r="F7" i="2"/>
  <c r="G7" i="2" s="1"/>
  <c r="H7" i="2" s="1"/>
  <c r="J19" i="2"/>
  <c r="J15" i="2"/>
  <c r="J11" i="2"/>
  <c r="J7" i="2"/>
  <c r="J3" i="2"/>
  <c r="F6" i="2"/>
  <c r="G6" i="2" s="1"/>
  <c r="H6" i="2" s="1"/>
  <c r="F17" i="2"/>
  <c r="G17" i="2" s="1"/>
  <c r="H17" i="2" s="1"/>
  <c r="F13" i="2"/>
  <c r="G13" i="2" s="1"/>
  <c r="H13" i="2" s="1"/>
  <c r="F5" i="2"/>
  <c r="G5" i="2" s="1"/>
  <c r="H5" i="2" s="1"/>
  <c r="F18" i="2"/>
  <c r="G18" i="2" s="1"/>
  <c r="H18" i="2" s="1"/>
  <c r="F14" i="2"/>
  <c r="G14" i="2" s="1"/>
  <c r="H14" i="2" s="1"/>
  <c r="F10" i="2"/>
  <c r="G10" i="2" s="1"/>
  <c r="H10" i="2" s="1"/>
  <c r="G20" i="2"/>
  <c r="H20" i="2" s="1"/>
  <c r="G16" i="2"/>
  <c r="H16" i="2" s="1"/>
  <c r="G12" i="2"/>
  <c r="H12" i="2" s="1"/>
  <c r="G8" i="2"/>
  <c r="H8" i="2" s="1"/>
  <c r="G4" i="2"/>
  <c r="H4" i="2" s="1"/>
  <c r="G9" i="2"/>
  <c r="H9" i="2" s="1"/>
  <c r="G2" i="2"/>
  <c r="H2" i="2" s="1"/>
  <c r="D17" i="1"/>
  <c r="E17" i="1" s="1"/>
  <c r="F17" i="1" s="1"/>
  <c r="G17" i="1" s="1"/>
  <c r="D18" i="1"/>
  <c r="E18" i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E22" i="1" s="1"/>
  <c r="F22" i="1" s="1"/>
  <c r="G22" i="1" s="1"/>
  <c r="D23" i="1"/>
  <c r="E23" i="1" s="1"/>
  <c r="F23" i="1" s="1"/>
  <c r="G23" i="1" s="1"/>
  <c r="D24" i="1"/>
  <c r="E24" i="1" s="1"/>
  <c r="F24" i="1" s="1"/>
  <c r="G24" i="1" s="1"/>
  <c r="D25" i="1"/>
  <c r="E25" i="1" s="1"/>
  <c r="F25" i="1" s="1"/>
  <c r="G25" i="1" s="1"/>
  <c r="D26" i="1"/>
  <c r="E26" i="1"/>
  <c r="F26" i="1" s="1"/>
  <c r="G26" i="1" s="1"/>
  <c r="D27" i="1"/>
  <c r="E27" i="1" s="1"/>
  <c r="F27" i="1" s="1"/>
  <c r="G27" i="1" s="1"/>
  <c r="D10" i="1"/>
  <c r="E10" i="1" s="1"/>
  <c r="F10" i="1" s="1"/>
  <c r="G10" i="1" s="1"/>
  <c r="D11" i="1"/>
  <c r="E11" i="1" s="1"/>
  <c r="F11" i="1" s="1"/>
  <c r="G11" i="1" s="1"/>
  <c r="D12" i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16" i="1"/>
  <c r="E9" i="1"/>
  <c r="F9" i="1" s="1"/>
  <c r="G9" i="1" s="1"/>
  <c r="E12" i="1"/>
  <c r="F12" i="1"/>
  <c r="G12" i="1" s="1"/>
  <c r="E16" i="1"/>
  <c r="F16" i="1" s="1"/>
  <c r="G16" i="1" s="1"/>
  <c r="L8" i="5" l="1"/>
  <c r="M8" i="5" s="1"/>
  <c r="K8" i="5"/>
  <c r="E8" i="5"/>
  <c r="F8" i="5" s="1"/>
  <c r="G8" i="5" s="1"/>
  <c r="I8" i="5" s="1"/>
  <c r="J8" i="5" s="1"/>
  <c r="C10" i="5"/>
  <c r="D9" i="5"/>
  <c r="J18" i="1"/>
  <c r="L18" i="1" s="1"/>
  <c r="J20" i="1"/>
  <c r="L20" i="1" s="1"/>
  <c r="J24" i="1"/>
  <c r="L24" i="1" s="1"/>
  <c r="J16" i="1"/>
  <c r="L16" i="1" s="1"/>
  <c r="J17" i="1"/>
  <c r="L17" i="1" s="1"/>
  <c r="J26" i="1"/>
  <c r="L26" i="1" s="1"/>
  <c r="J10" i="1"/>
  <c r="L10" i="1" s="1"/>
  <c r="J14" i="1"/>
  <c r="L14" i="1" s="1"/>
  <c r="J9" i="1"/>
  <c r="L9" i="1" s="1"/>
  <c r="J19" i="1"/>
  <c r="L19" i="1" s="1"/>
  <c r="J23" i="1"/>
  <c r="L23" i="1" s="1"/>
  <c r="J25" i="1"/>
  <c r="L25" i="1" s="1"/>
  <c r="J11" i="1"/>
  <c r="L11" i="1" s="1"/>
  <c r="J13" i="1"/>
  <c r="L13" i="1" s="1"/>
  <c r="J27" i="1"/>
  <c r="L27" i="1" s="1"/>
  <c r="J22" i="1"/>
  <c r="L22" i="1" s="1"/>
  <c r="J15" i="1"/>
  <c r="L15" i="1" s="1"/>
  <c r="J12" i="1"/>
  <c r="L12" i="1" s="1"/>
  <c r="J21" i="1"/>
  <c r="L21" i="1" s="1"/>
  <c r="L9" i="5" l="1"/>
  <c r="M9" i="5" s="1"/>
  <c r="K9" i="5"/>
  <c r="E9" i="5"/>
  <c r="F9" i="5" s="1"/>
  <c r="G9" i="5" s="1"/>
  <c r="I9" i="5" s="1"/>
  <c r="J9" i="5" s="1"/>
  <c r="C11" i="5"/>
  <c r="D10" i="5"/>
  <c r="C12" i="5" l="1"/>
  <c r="D11" i="5"/>
  <c r="K10" i="5"/>
  <c r="E10" i="5"/>
  <c r="F10" i="5" s="1"/>
  <c r="G10" i="5" s="1"/>
  <c r="I10" i="5" s="1"/>
  <c r="J10" i="5" s="1"/>
  <c r="L10" i="5"/>
  <c r="M10" i="5" s="1"/>
  <c r="C13" i="5" l="1"/>
  <c r="D12" i="5"/>
  <c r="K11" i="5"/>
  <c r="E11" i="5"/>
  <c r="F11" i="5" s="1"/>
  <c r="G11" i="5" s="1"/>
  <c r="I11" i="5" s="1"/>
  <c r="J11" i="5" s="1"/>
  <c r="L11" i="5" s="1"/>
  <c r="M11" i="5" s="1"/>
  <c r="K12" i="5" l="1"/>
  <c r="E12" i="5"/>
  <c r="F12" i="5" s="1"/>
  <c r="G12" i="5" s="1"/>
  <c r="I12" i="5" s="1"/>
  <c r="J12" i="5" s="1"/>
  <c r="L12" i="5" s="1"/>
  <c r="M12" i="5" s="1"/>
  <c r="C14" i="5"/>
  <c r="D13" i="5"/>
  <c r="C15" i="5" l="1"/>
  <c r="D14" i="5"/>
  <c r="K13" i="5"/>
  <c r="E13" i="5"/>
  <c r="F13" i="5" s="1"/>
  <c r="G13" i="5" s="1"/>
  <c r="I13" i="5" s="1"/>
  <c r="J13" i="5" s="1"/>
  <c r="L13" i="5" s="1"/>
  <c r="M13" i="5" s="1"/>
  <c r="K14" i="5" l="1"/>
  <c r="E14" i="5"/>
  <c r="F14" i="5" s="1"/>
  <c r="G14" i="5" s="1"/>
  <c r="I14" i="5" s="1"/>
  <c r="J14" i="5" s="1"/>
  <c r="L14" i="5" s="1"/>
  <c r="M14" i="5" s="1"/>
  <c r="C16" i="5"/>
  <c r="D15" i="5"/>
  <c r="C17" i="5" l="1"/>
  <c r="D16" i="5"/>
  <c r="E15" i="5"/>
  <c r="F15" i="5" s="1"/>
  <c r="G15" i="5" s="1"/>
  <c r="I15" i="5" s="1"/>
  <c r="J15" i="5" s="1"/>
  <c r="L15" i="5" s="1"/>
  <c r="M15" i="5" s="1"/>
  <c r="K15" i="5"/>
  <c r="K16" i="5" l="1"/>
  <c r="E16" i="5"/>
  <c r="F16" i="5" s="1"/>
  <c r="G16" i="5" s="1"/>
  <c r="I16" i="5" s="1"/>
  <c r="J16" i="5" s="1"/>
  <c r="L16" i="5" s="1"/>
  <c r="M16" i="5" s="1"/>
  <c r="C18" i="5"/>
  <c r="D17" i="5"/>
  <c r="C19" i="5" l="1"/>
  <c r="D18" i="5"/>
  <c r="K17" i="5"/>
  <c r="E17" i="5"/>
  <c r="F17" i="5" s="1"/>
  <c r="G17" i="5" s="1"/>
  <c r="I17" i="5" s="1"/>
  <c r="J17" i="5" s="1"/>
  <c r="L17" i="5" s="1"/>
  <c r="M17" i="5" s="1"/>
  <c r="K18" i="5" l="1"/>
  <c r="E18" i="5"/>
  <c r="F18" i="5" s="1"/>
  <c r="G18" i="5" s="1"/>
  <c r="I18" i="5" s="1"/>
  <c r="J18" i="5" s="1"/>
  <c r="L18" i="5" s="1"/>
  <c r="M18" i="5" s="1"/>
  <c r="C20" i="5"/>
  <c r="D19" i="5"/>
  <c r="K19" i="5" l="1"/>
  <c r="E19" i="5"/>
  <c r="F19" i="5" s="1"/>
  <c r="G19" i="5" s="1"/>
  <c r="I19" i="5" s="1"/>
  <c r="J19" i="5" s="1"/>
  <c r="L19" i="5" s="1"/>
  <c r="M19" i="5" s="1"/>
  <c r="C21" i="5"/>
  <c r="D20" i="5"/>
  <c r="K20" i="5" l="1"/>
  <c r="E20" i="5"/>
  <c r="F20" i="5" s="1"/>
  <c r="G20" i="5" s="1"/>
  <c r="I20" i="5" s="1"/>
  <c r="J20" i="5" s="1"/>
  <c r="L20" i="5" s="1"/>
  <c r="M20" i="5" s="1"/>
  <c r="C22" i="5"/>
  <c r="D21" i="5"/>
  <c r="K21" i="5" l="1"/>
  <c r="E21" i="5"/>
  <c r="F21" i="5" s="1"/>
  <c r="G21" i="5" s="1"/>
  <c r="I21" i="5" s="1"/>
  <c r="J21" i="5" s="1"/>
  <c r="L21" i="5" s="1"/>
  <c r="M21" i="5" s="1"/>
  <c r="D22" i="5"/>
  <c r="C23" i="5"/>
  <c r="C24" i="5" l="1"/>
  <c r="D23" i="5"/>
  <c r="K22" i="5"/>
  <c r="E22" i="5"/>
  <c r="F22" i="5" s="1"/>
  <c r="G22" i="5" s="1"/>
  <c r="I22" i="5" s="1"/>
  <c r="J22" i="5" s="1"/>
  <c r="L22" i="5" s="1"/>
  <c r="M22" i="5" s="1"/>
  <c r="K23" i="5" l="1"/>
  <c r="E23" i="5"/>
  <c r="F23" i="5" s="1"/>
  <c r="G23" i="5" s="1"/>
  <c r="I23" i="5" s="1"/>
  <c r="J23" i="5" s="1"/>
  <c r="L23" i="5" s="1"/>
  <c r="M23" i="5" s="1"/>
  <c r="C25" i="5"/>
  <c r="D24" i="5"/>
  <c r="C26" i="5" l="1"/>
  <c r="D25" i="5"/>
  <c r="K24" i="5"/>
  <c r="E24" i="5"/>
  <c r="F24" i="5" s="1"/>
  <c r="G24" i="5" s="1"/>
  <c r="I24" i="5" s="1"/>
  <c r="J24" i="5" s="1"/>
  <c r="L24" i="5" s="1"/>
  <c r="M24" i="5" s="1"/>
  <c r="K25" i="5" l="1"/>
  <c r="E25" i="5"/>
  <c r="F25" i="5" s="1"/>
  <c r="G25" i="5" s="1"/>
  <c r="I25" i="5" s="1"/>
  <c r="J25" i="5" s="1"/>
  <c r="L25" i="5" s="1"/>
  <c r="M25" i="5" s="1"/>
  <c r="C27" i="5"/>
  <c r="D26" i="5"/>
  <c r="C28" i="5" l="1"/>
  <c r="D27" i="5"/>
  <c r="K26" i="5"/>
  <c r="E26" i="5"/>
  <c r="F26" i="5" s="1"/>
  <c r="G26" i="5" s="1"/>
  <c r="I26" i="5" s="1"/>
  <c r="J26" i="5" s="1"/>
  <c r="L26" i="5" s="1"/>
  <c r="M26" i="5" s="1"/>
  <c r="K27" i="5" l="1"/>
  <c r="E27" i="5"/>
  <c r="F27" i="5" s="1"/>
  <c r="G27" i="5" s="1"/>
  <c r="I27" i="5" s="1"/>
  <c r="J27" i="5" s="1"/>
  <c r="L27" i="5" s="1"/>
  <c r="M27" i="5" s="1"/>
  <c r="C29" i="5"/>
  <c r="D28" i="5"/>
  <c r="C30" i="5" l="1"/>
  <c r="D29" i="5"/>
  <c r="L28" i="5"/>
  <c r="M28" i="5" s="1"/>
  <c r="K28" i="5"/>
  <c r="E28" i="5"/>
  <c r="F28" i="5" s="1"/>
  <c r="G28" i="5" s="1"/>
  <c r="I28" i="5" s="1"/>
  <c r="J28" i="5" s="1"/>
  <c r="K29" i="5" l="1"/>
  <c r="E29" i="5"/>
  <c r="F29" i="5" s="1"/>
  <c r="G29" i="5" s="1"/>
  <c r="I29" i="5" s="1"/>
  <c r="J29" i="5" s="1"/>
  <c r="L29" i="5" s="1"/>
  <c r="M29" i="5" s="1"/>
  <c r="C31" i="5"/>
  <c r="D30" i="5"/>
  <c r="C32" i="5" l="1"/>
  <c r="D31" i="5"/>
  <c r="K30" i="5"/>
  <c r="E30" i="5"/>
  <c r="F30" i="5" s="1"/>
  <c r="G30" i="5" s="1"/>
  <c r="I30" i="5" s="1"/>
  <c r="J30" i="5" s="1"/>
  <c r="L30" i="5" s="1"/>
  <c r="M30" i="5" s="1"/>
  <c r="K31" i="5" l="1"/>
  <c r="E31" i="5"/>
  <c r="F31" i="5" s="1"/>
  <c r="G31" i="5" s="1"/>
  <c r="I31" i="5" s="1"/>
  <c r="J31" i="5" s="1"/>
  <c r="L31" i="5" s="1"/>
  <c r="M31" i="5" s="1"/>
  <c r="C33" i="5"/>
  <c r="D32" i="5"/>
  <c r="K32" i="5" l="1"/>
  <c r="E32" i="5"/>
  <c r="F32" i="5" s="1"/>
  <c r="G32" i="5" s="1"/>
  <c r="I32" i="5" s="1"/>
  <c r="J32" i="5" s="1"/>
  <c r="L32" i="5" s="1"/>
  <c r="M32" i="5" s="1"/>
  <c r="C34" i="5"/>
  <c r="D33" i="5"/>
  <c r="K33" i="5" l="1"/>
  <c r="E33" i="5"/>
  <c r="F33" i="5" s="1"/>
  <c r="G33" i="5" s="1"/>
  <c r="I33" i="5" s="1"/>
  <c r="J33" i="5" s="1"/>
  <c r="L33" i="5" s="1"/>
  <c r="M33" i="5" s="1"/>
  <c r="C35" i="5"/>
  <c r="D34" i="5"/>
  <c r="K34" i="5" l="1"/>
  <c r="E34" i="5"/>
  <c r="F34" i="5" s="1"/>
  <c r="G34" i="5" s="1"/>
  <c r="I34" i="5" s="1"/>
  <c r="J34" i="5" s="1"/>
  <c r="L34" i="5" s="1"/>
  <c r="M34" i="5" s="1"/>
  <c r="C36" i="5"/>
  <c r="D35" i="5"/>
  <c r="K35" i="5" l="1"/>
  <c r="E35" i="5"/>
  <c r="F35" i="5" s="1"/>
  <c r="G35" i="5" s="1"/>
  <c r="I35" i="5" s="1"/>
  <c r="J35" i="5" s="1"/>
  <c r="L35" i="5" s="1"/>
  <c r="M35" i="5" s="1"/>
  <c r="C37" i="5"/>
  <c r="D36" i="5"/>
  <c r="K36" i="5" l="1"/>
  <c r="E36" i="5"/>
  <c r="F36" i="5" s="1"/>
  <c r="G36" i="5" s="1"/>
  <c r="I36" i="5" s="1"/>
  <c r="J36" i="5" s="1"/>
  <c r="L36" i="5" s="1"/>
  <c r="M36" i="5" s="1"/>
  <c r="C38" i="5"/>
  <c r="D37" i="5"/>
  <c r="K37" i="5" l="1"/>
  <c r="E37" i="5"/>
  <c r="F37" i="5" s="1"/>
  <c r="G37" i="5" s="1"/>
  <c r="I37" i="5" s="1"/>
  <c r="J37" i="5" s="1"/>
  <c r="L37" i="5" s="1"/>
  <c r="M37" i="5" s="1"/>
  <c r="C39" i="5"/>
  <c r="D38" i="5"/>
  <c r="K38" i="5" l="1"/>
  <c r="E38" i="5"/>
  <c r="F38" i="5" s="1"/>
  <c r="G38" i="5" s="1"/>
  <c r="I38" i="5" s="1"/>
  <c r="J38" i="5" s="1"/>
  <c r="L38" i="5" s="1"/>
  <c r="M38" i="5" s="1"/>
  <c r="C40" i="5"/>
  <c r="D39" i="5"/>
  <c r="K39" i="5" l="1"/>
  <c r="E39" i="5"/>
  <c r="F39" i="5" s="1"/>
  <c r="G39" i="5" s="1"/>
  <c r="I39" i="5" s="1"/>
  <c r="J39" i="5" s="1"/>
  <c r="L39" i="5" s="1"/>
  <c r="M39" i="5" s="1"/>
  <c r="C41" i="5"/>
  <c r="D40" i="5"/>
  <c r="K40" i="5" l="1"/>
  <c r="E40" i="5"/>
  <c r="F40" i="5" s="1"/>
  <c r="G40" i="5" s="1"/>
  <c r="I40" i="5" s="1"/>
  <c r="J40" i="5" s="1"/>
  <c r="L40" i="5" s="1"/>
  <c r="M40" i="5" s="1"/>
  <c r="C42" i="5"/>
  <c r="D41" i="5"/>
  <c r="K41" i="5" l="1"/>
  <c r="E41" i="5"/>
  <c r="F41" i="5" s="1"/>
  <c r="G41" i="5" s="1"/>
  <c r="I41" i="5" s="1"/>
  <c r="J41" i="5" s="1"/>
  <c r="L41" i="5" s="1"/>
  <c r="M41" i="5" s="1"/>
  <c r="C43" i="5"/>
  <c r="D42" i="5"/>
  <c r="K42" i="5" l="1"/>
  <c r="E42" i="5"/>
  <c r="F42" i="5" s="1"/>
  <c r="G42" i="5" s="1"/>
  <c r="I42" i="5" s="1"/>
  <c r="J42" i="5" s="1"/>
  <c r="L42" i="5" s="1"/>
  <c r="M42" i="5" s="1"/>
  <c r="C44" i="5"/>
  <c r="D43" i="5"/>
  <c r="K43" i="5" l="1"/>
  <c r="E43" i="5"/>
  <c r="F43" i="5" s="1"/>
  <c r="G43" i="5" s="1"/>
  <c r="I43" i="5" s="1"/>
  <c r="J43" i="5" s="1"/>
  <c r="L43" i="5" s="1"/>
  <c r="M43" i="5" s="1"/>
  <c r="C45" i="5"/>
  <c r="D44" i="5"/>
  <c r="K44" i="5" l="1"/>
  <c r="E44" i="5"/>
  <c r="F44" i="5" s="1"/>
  <c r="G44" i="5" s="1"/>
  <c r="I44" i="5" s="1"/>
  <c r="J44" i="5" s="1"/>
  <c r="L44" i="5" s="1"/>
  <c r="M44" i="5" s="1"/>
  <c r="C46" i="5"/>
  <c r="D45" i="5"/>
  <c r="K45" i="5" l="1"/>
  <c r="E45" i="5"/>
  <c r="F45" i="5" s="1"/>
  <c r="G45" i="5" s="1"/>
  <c r="I45" i="5" s="1"/>
  <c r="J45" i="5" s="1"/>
  <c r="L45" i="5" s="1"/>
  <c r="M45" i="5" s="1"/>
  <c r="C47" i="5"/>
  <c r="D46" i="5"/>
  <c r="K46" i="5" l="1"/>
  <c r="E46" i="5"/>
  <c r="F46" i="5" s="1"/>
  <c r="G46" i="5" s="1"/>
  <c r="I46" i="5" s="1"/>
  <c r="J46" i="5" s="1"/>
  <c r="L46" i="5" s="1"/>
  <c r="M46" i="5" s="1"/>
  <c r="C48" i="5"/>
  <c r="D47" i="5"/>
  <c r="E47" i="5" l="1"/>
  <c r="F47" i="5" s="1"/>
  <c r="G47" i="5" s="1"/>
  <c r="I47" i="5" s="1"/>
  <c r="J47" i="5" s="1"/>
  <c r="K47" i="5"/>
  <c r="C49" i="5"/>
  <c r="D48" i="5"/>
  <c r="L47" i="5"/>
  <c r="M47" i="5" s="1"/>
  <c r="K48" i="5" l="1"/>
  <c r="E48" i="5"/>
  <c r="F48" i="5" s="1"/>
  <c r="G48" i="5" s="1"/>
  <c r="I48" i="5" s="1"/>
  <c r="J48" i="5" s="1"/>
  <c r="L48" i="5" s="1"/>
  <c r="M48" i="5" s="1"/>
  <c r="C50" i="5"/>
  <c r="D49" i="5"/>
  <c r="C51" i="5" l="1"/>
  <c r="D50" i="5"/>
  <c r="K49" i="5"/>
  <c r="E49" i="5"/>
  <c r="F49" i="5" s="1"/>
  <c r="G49" i="5" s="1"/>
  <c r="I49" i="5" s="1"/>
  <c r="J49" i="5" s="1"/>
  <c r="L49" i="5" s="1"/>
  <c r="M49" i="5" s="1"/>
  <c r="K50" i="5" l="1"/>
  <c r="E50" i="5"/>
  <c r="F50" i="5" s="1"/>
  <c r="G50" i="5" s="1"/>
  <c r="I50" i="5" s="1"/>
  <c r="J50" i="5" s="1"/>
  <c r="L50" i="5" s="1"/>
  <c r="M50" i="5" s="1"/>
  <c r="C52" i="5"/>
  <c r="D51" i="5"/>
  <c r="C53" i="5" l="1"/>
  <c r="D52" i="5"/>
  <c r="K51" i="5"/>
  <c r="E51" i="5"/>
  <c r="F51" i="5" s="1"/>
  <c r="G51" i="5" s="1"/>
  <c r="I51" i="5" s="1"/>
  <c r="J51" i="5" s="1"/>
  <c r="L51" i="5" s="1"/>
  <c r="M51" i="5" s="1"/>
  <c r="K52" i="5" l="1"/>
  <c r="E52" i="5"/>
  <c r="F52" i="5" s="1"/>
  <c r="G52" i="5" s="1"/>
  <c r="I52" i="5" s="1"/>
  <c r="J52" i="5" s="1"/>
  <c r="L52" i="5" s="1"/>
  <c r="M52" i="5" s="1"/>
  <c r="C54" i="5"/>
  <c r="D53" i="5"/>
  <c r="C55" i="5" l="1"/>
  <c r="D54" i="5"/>
  <c r="K53" i="5"/>
  <c r="E53" i="5"/>
  <c r="F53" i="5" s="1"/>
  <c r="G53" i="5" s="1"/>
  <c r="I53" i="5" s="1"/>
  <c r="J53" i="5" s="1"/>
  <c r="L53" i="5" s="1"/>
  <c r="M53" i="5" s="1"/>
  <c r="K54" i="5" l="1"/>
  <c r="E54" i="5"/>
  <c r="F54" i="5" s="1"/>
  <c r="G54" i="5" s="1"/>
  <c r="I54" i="5" s="1"/>
  <c r="J54" i="5" s="1"/>
  <c r="L54" i="5" s="1"/>
  <c r="M54" i="5" s="1"/>
  <c r="C56" i="5"/>
  <c r="D55" i="5"/>
  <c r="C57" i="5" l="1"/>
  <c r="D56" i="5"/>
  <c r="K55" i="5"/>
  <c r="E55" i="5"/>
  <c r="F55" i="5" s="1"/>
  <c r="G55" i="5" s="1"/>
  <c r="I55" i="5" s="1"/>
  <c r="J55" i="5" s="1"/>
  <c r="L55" i="5" s="1"/>
  <c r="M55" i="5" s="1"/>
  <c r="K56" i="5" l="1"/>
  <c r="E56" i="5"/>
  <c r="F56" i="5" s="1"/>
  <c r="G56" i="5" s="1"/>
  <c r="I56" i="5" s="1"/>
  <c r="J56" i="5" s="1"/>
  <c r="L56" i="5" s="1"/>
  <c r="M56" i="5" s="1"/>
  <c r="C58" i="5"/>
  <c r="D57" i="5"/>
  <c r="C59" i="5" l="1"/>
  <c r="D58" i="5"/>
  <c r="K57" i="5"/>
  <c r="E57" i="5"/>
  <c r="F57" i="5" s="1"/>
  <c r="G57" i="5" s="1"/>
  <c r="I57" i="5" s="1"/>
  <c r="J57" i="5" s="1"/>
  <c r="L57" i="5" s="1"/>
  <c r="M57" i="5" s="1"/>
  <c r="K58" i="5" l="1"/>
  <c r="E58" i="5"/>
  <c r="F58" i="5" s="1"/>
  <c r="G58" i="5" s="1"/>
  <c r="I58" i="5" s="1"/>
  <c r="J58" i="5" s="1"/>
  <c r="L58" i="5" s="1"/>
  <c r="M58" i="5" s="1"/>
  <c r="C60" i="5"/>
  <c r="D59" i="5"/>
  <c r="K59" i="5" l="1"/>
  <c r="E59" i="5"/>
  <c r="F59" i="5" s="1"/>
  <c r="G59" i="5" s="1"/>
  <c r="I59" i="5" s="1"/>
  <c r="J59" i="5" s="1"/>
  <c r="L59" i="5" s="1"/>
  <c r="M59" i="5" s="1"/>
  <c r="C61" i="5"/>
  <c r="D60" i="5"/>
  <c r="K60" i="5" l="1"/>
  <c r="E60" i="5"/>
  <c r="F60" i="5" s="1"/>
  <c r="G60" i="5" s="1"/>
  <c r="I60" i="5" s="1"/>
  <c r="J60" i="5" s="1"/>
  <c r="L60" i="5" s="1"/>
  <c r="M60" i="5" s="1"/>
  <c r="C62" i="5"/>
  <c r="D61" i="5"/>
  <c r="K61" i="5" l="1"/>
  <c r="E61" i="5"/>
  <c r="F61" i="5" s="1"/>
  <c r="G61" i="5" s="1"/>
  <c r="I61" i="5" s="1"/>
  <c r="J61" i="5" s="1"/>
  <c r="L61" i="5" s="1"/>
  <c r="M61" i="5" s="1"/>
  <c r="C63" i="5"/>
  <c r="D62" i="5"/>
  <c r="K62" i="5" l="1"/>
  <c r="E62" i="5"/>
  <c r="F62" i="5" s="1"/>
  <c r="G62" i="5" s="1"/>
  <c r="I62" i="5" s="1"/>
  <c r="J62" i="5" s="1"/>
  <c r="L62" i="5" s="1"/>
  <c r="M62" i="5" s="1"/>
  <c r="C64" i="5"/>
  <c r="D63" i="5"/>
  <c r="E63" i="5" l="1"/>
  <c r="F63" i="5" s="1"/>
  <c r="G63" i="5" s="1"/>
  <c r="I63" i="5" s="1"/>
  <c r="J63" i="5" s="1"/>
  <c r="K63" i="5"/>
  <c r="C65" i="5"/>
  <c r="D64" i="5"/>
  <c r="L63" i="5"/>
  <c r="M63" i="5" s="1"/>
  <c r="K64" i="5" l="1"/>
  <c r="E64" i="5"/>
  <c r="F64" i="5" s="1"/>
  <c r="G64" i="5" s="1"/>
  <c r="I64" i="5" s="1"/>
  <c r="J64" i="5" s="1"/>
  <c r="L64" i="5"/>
  <c r="M64" i="5" s="1"/>
  <c r="C66" i="5"/>
  <c r="D65" i="5"/>
  <c r="C67" i="5" l="1"/>
  <c r="D66" i="5"/>
  <c r="K65" i="5"/>
  <c r="E65" i="5"/>
  <c r="F65" i="5" s="1"/>
  <c r="G65" i="5" s="1"/>
  <c r="I65" i="5" s="1"/>
  <c r="J65" i="5" s="1"/>
  <c r="L65" i="5" s="1"/>
  <c r="M65" i="5" s="1"/>
  <c r="K66" i="5" l="1"/>
  <c r="E66" i="5"/>
  <c r="F66" i="5" s="1"/>
  <c r="G66" i="5" s="1"/>
  <c r="I66" i="5" s="1"/>
  <c r="J66" i="5" s="1"/>
  <c r="L66" i="5" s="1"/>
  <c r="M66" i="5" s="1"/>
  <c r="C68" i="5"/>
  <c r="D67" i="5"/>
  <c r="C69" i="5" l="1"/>
  <c r="D68" i="5"/>
  <c r="K67" i="5"/>
  <c r="E67" i="5"/>
  <c r="F67" i="5" s="1"/>
  <c r="G67" i="5" s="1"/>
  <c r="I67" i="5" s="1"/>
  <c r="J67" i="5" s="1"/>
  <c r="L67" i="5" s="1"/>
  <c r="M67" i="5" s="1"/>
  <c r="K68" i="5" l="1"/>
  <c r="E68" i="5"/>
  <c r="F68" i="5" s="1"/>
  <c r="G68" i="5" s="1"/>
  <c r="I68" i="5" s="1"/>
  <c r="J68" i="5" s="1"/>
  <c r="L68" i="5"/>
  <c r="M68" i="5" s="1"/>
  <c r="C70" i="5"/>
  <c r="D69" i="5"/>
  <c r="C71" i="5" l="1"/>
  <c r="D70" i="5"/>
  <c r="K69" i="5"/>
  <c r="E69" i="5"/>
  <c r="F69" i="5" s="1"/>
  <c r="G69" i="5" s="1"/>
  <c r="I69" i="5" s="1"/>
  <c r="J69" i="5" s="1"/>
  <c r="L69" i="5" s="1"/>
  <c r="M69" i="5" s="1"/>
  <c r="K70" i="5" l="1"/>
  <c r="E70" i="5"/>
  <c r="F70" i="5" s="1"/>
  <c r="G70" i="5" s="1"/>
  <c r="I70" i="5" s="1"/>
  <c r="J70" i="5" s="1"/>
  <c r="L70" i="5" s="1"/>
  <c r="M70" i="5" s="1"/>
  <c r="C72" i="5"/>
  <c r="D71" i="5"/>
  <c r="C73" i="5" l="1"/>
  <c r="D72" i="5"/>
  <c r="K71" i="5"/>
  <c r="E71" i="5"/>
  <c r="F71" i="5" s="1"/>
  <c r="G71" i="5" s="1"/>
  <c r="I71" i="5" s="1"/>
  <c r="J71" i="5" s="1"/>
  <c r="L71" i="5" s="1"/>
  <c r="M71" i="5" s="1"/>
  <c r="K72" i="5" l="1"/>
  <c r="E72" i="5"/>
  <c r="F72" i="5" s="1"/>
  <c r="G72" i="5" s="1"/>
  <c r="I72" i="5" s="1"/>
  <c r="J72" i="5" s="1"/>
  <c r="L72" i="5" s="1"/>
  <c r="M72" i="5" s="1"/>
  <c r="C74" i="5"/>
  <c r="D73" i="5"/>
  <c r="C75" i="5" l="1"/>
  <c r="D74" i="5"/>
  <c r="K73" i="5"/>
  <c r="E73" i="5"/>
  <c r="F73" i="5" s="1"/>
  <c r="G73" i="5" s="1"/>
  <c r="I73" i="5" s="1"/>
  <c r="J73" i="5" s="1"/>
  <c r="L73" i="5" s="1"/>
  <c r="M73" i="5" s="1"/>
  <c r="K74" i="5" l="1"/>
  <c r="E74" i="5"/>
  <c r="F74" i="5" s="1"/>
  <c r="G74" i="5" s="1"/>
  <c r="I74" i="5" s="1"/>
  <c r="J74" i="5" s="1"/>
  <c r="L74" i="5" s="1"/>
  <c r="M74" i="5" s="1"/>
  <c r="C76" i="5"/>
  <c r="D75" i="5"/>
  <c r="C77" i="5" l="1"/>
  <c r="D76" i="5"/>
  <c r="K75" i="5"/>
  <c r="E75" i="5"/>
  <c r="F75" i="5" s="1"/>
  <c r="G75" i="5" s="1"/>
  <c r="I75" i="5" s="1"/>
  <c r="J75" i="5" s="1"/>
  <c r="L75" i="5" s="1"/>
  <c r="M75" i="5" s="1"/>
  <c r="K76" i="5" l="1"/>
  <c r="E76" i="5"/>
  <c r="F76" i="5" s="1"/>
  <c r="G76" i="5" s="1"/>
  <c r="I76" i="5" s="1"/>
  <c r="J76" i="5" s="1"/>
  <c r="L76" i="5" s="1"/>
  <c r="M76" i="5" s="1"/>
  <c r="C78" i="5"/>
  <c r="D77" i="5"/>
  <c r="C79" i="5" l="1"/>
  <c r="D78" i="5"/>
  <c r="L77" i="5"/>
  <c r="M77" i="5" s="1"/>
  <c r="K77" i="5"/>
  <c r="E77" i="5"/>
  <c r="F77" i="5" s="1"/>
  <c r="G77" i="5" s="1"/>
  <c r="I77" i="5" s="1"/>
  <c r="J77" i="5" s="1"/>
  <c r="K78" i="5" l="1"/>
  <c r="E78" i="5"/>
  <c r="F78" i="5" s="1"/>
  <c r="G78" i="5" s="1"/>
  <c r="I78" i="5" s="1"/>
  <c r="J78" i="5" s="1"/>
  <c r="L78" i="5" s="1"/>
  <c r="M78" i="5" s="1"/>
  <c r="C80" i="5"/>
  <c r="D79" i="5"/>
  <c r="C81" i="5" l="1"/>
  <c r="D80" i="5"/>
  <c r="E79" i="5"/>
  <c r="F79" i="5" s="1"/>
  <c r="G79" i="5" s="1"/>
  <c r="I79" i="5" s="1"/>
  <c r="J79" i="5" s="1"/>
  <c r="L79" i="5" s="1"/>
  <c r="M79" i="5" s="1"/>
  <c r="K79" i="5"/>
  <c r="K80" i="5" l="1"/>
  <c r="E80" i="5"/>
  <c r="F80" i="5" s="1"/>
  <c r="G80" i="5" s="1"/>
  <c r="I80" i="5" s="1"/>
  <c r="J80" i="5" s="1"/>
  <c r="L80" i="5" s="1"/>
  <c r="M80" i="5" s="1"/>
  <c r="C82" i="5"/>
  <c r="D81" i="5"/>
  <c r="K81" i="5" l="1"/>
  <c r="E81" i="5"/>
  <c r="F81" i="5" s="1"/>
  <c r="G81" i="5" s="1"/>
  <c r="I81" i="5" s="1"/>
  <c r="J81" i="5" s="1"/>
  <c r="L81" i="5" s="1"/>
  <c r="M81" i="5" s="1"/>
  <c r="C83" i="5"/>
  <c r="D82" i="5"/>
  <c r="K82" i="5" l="1"/>
  <c r="E82" i="5"/>
  <c r="F82" i="5" s="1"/>
  <c r="G82" i="5" s="1"/>
  <c r="I82" i="5" s="1"/>
  <c r="J82" i="5" s="1"/>
  <c r="L82" i="5" s="1"/>
  <c r="M82" i="5" s="1"/>
  <c r="C84" i="5"/>
  <c r="D83" i="5"/>
  <c r="K83" i="5" l="1"/>
  <c r="E83" i="5"/>
  <c r="F83" i="5" s="1"/>
  <c r="G83" i="5" s="1"/>
  <c r="I83" i="5" s="1"/>
  <c r="J83" i="5" s="1"/>
  <c r="L83" i="5" s="1"/>
  <c r="M83" i="5" s="1"/>
  <c r="C85" i="5"/>
  <c r="D84" i="5"/>
  <c r="K84" i="5" l="1"/>
  <c r="E84" i="5"/>
  <c r="F84" i="5" s="1"/>
  <c r="G84" i="5" s="1"/>
  <c r="I84" i="5" s="1"/>
  <c r="J84" i="5" s="1"/>
  <c r="L84" i="5" s="1"/>
  <c r="M84" i="5" s="1"/>
  <c r="C86" i="5"/>
  <c r="D85" i="5"/>
  <c r="K85" i="5" l="1"/>
  <c r="E85" i="5"/>
  <c r="F85" i="5" s="1"/>
  <c r="G85" i="5" s="1"/>
  <c r="I85" i="5" s="1"/>
  <c r="J85" i="5" s="1"/>
  <c r="L85" i="5" s="1"/>
  <c r="M85" i="5" s="1"/>
  <c r="C87" i="5"/>
  <c r="D86" i="5"/>
  <c r="K86" i="5" l="1"/>
  <c r="E86" i="5"/>
  <c r="F86" i="5" s="1"/>
  <c r="G86" i="5" s="1"/>
  <c r="I86" i="5" s="1"/>
  <c r="J86" i="5" s="1"/>
  <c r="L86" i="5" s="1"/>
  <c r="M86" i="5" s="1"/>
  <c r="D87" i="5"/>
  <c r="C88" i="5"/>
  <c r="C89" i="5" l="1"/>
  <c r="D88" i="5"/>
  <c r="K87" i="5"/>
  <c r="E87" i="5"/>
  <c r="F87" i="5" s="1"/>
  <c r="G87" i="5" s="1"/>
  <c r="I87" i="5" s="1"/>
  <c r="J87" i="5" s="1"/>
  <c r="L87" i="5" s="1"/>
  <c r="M87" i="5" s="1"/>
  <c r="K88" i="5" l="1"/>
  <c r="E88" i="5"/>
  <c r="F88" i="5" s="1"/>
  <c r="G88" i="5" s="1"/>
  <c r="I88" i="5" s="1"/>
  <c r="J88" i="5" s="1"/>
  <c r="L88" i="5" s="1"/>
  <c r="M88" i="5" s="1"/>
  <c r="C90" i="5"/>
  <c r="D89" i="5"/>
  <c r="C91" i="5" l="1"/>
  <c r="D90" i="5"/>
  <c r="K89" i="5"/>
  <c r="E89" i="5"/>
  <c r="F89" i="5" s="1"/>
  <c r="G89" i="5" s="1"/>
  <c r="I89" i="5" s="1"/>
  <c r="J89" i="5" s="1"/>
  <c r="L89" i="5" s="1"/>
  <c r="M89" i="5" s="1"/>
  <c r="K90" i="5" l="1"/>
  <c r="E90" i="5"/>
  <c r="F90" i="5" s="1"/>
  <c r="G90" i="5" s="1"/>
  <c r="I90" i="5" s="1"/>
  <c r="J90" i="5" s="1"/>
  <c r="L90" i="5" s="1"/>
  <c r="M90" i="5" s="1"/>
  <c r="C92" i="5"/>
  <c r="D91" i="5"/>
  <c r="C93" i="5" l="1"/>
  <c r="D93" i="5" s="1"/>
  <c r="D92" i="5"/>
  <c r="K91" i="5"/>
  <c r="E91" i="5"/>
  <c r="F91" i="5" s="1"/>
  <c r="G91" i="5" s="1"/>
  <c r="I91" i="5" s="1"/>
  <c r="J91" i="5" s="1"/>
  <c r="L91" i="5" s="1"/>
  <c r="M91" i="5" s="1"/>
  <c r="K92" i="5" l="1"/>
  <c r="E92" i="5"/>
  <c r="F92" i="5" s="1"/>
  <c r="G92" i="5" s="1"/>
  <c r="I92" i="5" s="1"/>
  <c r="J92" i="5" s="1"/>
  <c r="L92" i="5"/>
  <c r="M92" i="5" s="1"/>
  <c r="K93" i="5"/>
  <c r="E93" i="5"/>
  <c r="F93" i="5" s="1"/>
  <c r="G93" i="5" s="1"/>
  <c r="I93" i="5" s="1"/>
  <c r="J93" i="5" s="1"/>
  <c r="L93" i="5" l="1"/>
  <c r="M93" i="5" s="1"/>
</calcChain>
</file>

<file path=xl/sharedStrings.xml><?xml version="1.0" encoding="utf-8"?>
<sst xmlns="http://schemas.openxmlformats.org/spreadsheetml/2006/main" count="114" uniqueCount="23">
  <si>
    <t>z</t>
  </si>
  <si>
    <t>z²</t>
  </si>
  <si>
    <t>exp</t>
  </si>
  <si>
    <t>cste</t>
  </si>
  <si>
    <t>b</t>
  </si>
  <si>
    <t>trajet bus + D mn</t>
  </si>
  <si>
    <t>-0,5*z²</t>
  </si>
  <si>
    <t>1/racine (2pi)</t>
  </si>
  <si>
    <t>effet marginal</t>
  </si>
  <si>
    <t>e-l</t>
  </si>
  <si>
    <t>l</t>
  </si>
  <si>
    <t>(1+e-l)²</t>
  </si>
  <si>
    <t>div</t>
  </si>
  <si>
    <t>1/(1+(1+e-l))</t>
  </si>
  <si>
    <t xml:space="preserve"> </t>
  </si>
  <si>
    <t>augmentation</t>
  </si>
  <si>
    <t>Formule :</t>
  </si>
  <si>
    <t>z=-,0644+,3*aug</t>
  </si>
  <si>
    <t>=proba</t>
  </si>
  <si>
    <t>Calcul proba</t>
  </si>
  <si>
    <t>cf internet</t>
  </si>
  <si>
    <t>avec fonction</t>
  </si>
  <si>
    <t>Probabilité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</si>
</sst>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quotePrefix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quotePrefix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3" borderId="0" xfId="0" applyNumberForma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EFFETS MARGINAUX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6837270341207348"/>
          <c:y val="0.16708333333333336"/>
          <c:w val="0.6993024934383201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'PROBIT 10 ALL'!$J$3:$J$93</c:f>
              <c:numCache>
                <c:formatCode>0.0000000000000000</c:formatCode>
                <c:ptCount val="91"/>
                <c:pt idx="0">
                  <c:v>0.11943475768091587</c:v>
                </c:pt>
                <c:pt idx="1">
                  <c:v>0.11961189121532777</c:v>
                </c:pt>
                <c:pt idx="2">
                  <c:v>0.11968152559765477</c:v>
                </c:pt>
                <c:pt idx="3">
                  <c:v>0.11964347292321063</c:v>
                </c:pt>
                <c:pt idx="4">
                  <c:v>0.11949783588415161</c:v>
                </c:pt>
                <c:pt idx="5">
                  <c:v>0.11924500730772555</c:v>
                </c:pt>
                <c:pt idx="6">
                  <c:v>0.11888566839084433</c:v>
                </c:pt>
                <c:pt idx="7">
                  <c:v>0.11842078564208422</c:v>
                </c:pt>
                <c:pt idx="8">
                  <c:v>0.11785160655032767</c:v>
                </c:pt>
                <c:pt idx="9">
                  <c:v>0.11717965400721272</c:v>
                </c:pt>
                <c:pt idx="10">
                  <c:v>0.11640671951829193</c:v>
                </c:pt>
                <c:pt idx="11">
                  <c:v>0.11553485524525615</c:v>
                </c:pt>
                <c:pt idx="12">
                  <c:v>0.11456636492869242</c:v>
                </c:pt>
                <c:pt idx="13">
                  <c:v>0.11350379374756484</c:v>
                </c:pt>
                <c:pt idx="14">
                  <c:v>0.1123499171778789</c:v>
                </c:pt>
                <c:pt idx="15">
                  <c:v>0.11110772891876762</c:v>
                </c:pt>
                <c:pt idx="16">
                  <c:v>0.10978042795947797</c:v>
                </c:pt>
                <c:pt idx="17">
                  <c:v>0.10837140486540256</c:v>
                </c:pt>
                <c:pt idx="18">
                  <c:v>0.10688422736536114</c:v>
                </c:pt>
                <c:pt idx="19">
                  <c:v>0.10532262532576293</c:v>
                </c:pt>
                <c:pt idx="20">
                  <c:v>0.10369047520005518</c:v>
                </c:pt>
                <c:pt idx="21">
                  <c:v>0.10199178404396983</c:v>
                </c:pt>
                <c:pt idx="22">
                  <c:v>0.10023067318851145</c:v>
                </c:pt>
                <c:pt idx="23">
                  <c:v>9.8411361663384128E-2</c:v>
                </c:pt>
                <c:pt idx="24">
                  <c:v>9.6538149463636092E-2</c:v>
                </c:pt>
                <c:pt idx="25">
                  <c:v>9.4615400751718315E-2</c:v>
                </c:pt>
                <c:pt idx="26">
                  <c:v>9.2647527085925538E-2</c:v>
                </c:pt>
                <c:pt idx="27">
                  <c:v>9.063897076433193E-2</c:v>
                </c:pt>
                <c:pt idx="28">
                  <c:v>8.8594188370880039E-2</c:v>
                </c:pt>
                <c:pt idx="29">
                  <c:v>8.6517634607258934E-2</c:v>
                </c:pt>
                <c:pt idx="30">
                  <c:v>8.4413746490652974E-2</c:v>
                </c:pt>
                <c:pt idx="31">
                  <c:v>8.2286927993394848E-2</c:v>
                </c:pt>
                <c:pt idx="32">
                  <c:v>8.0141535196060695E-2</c:v>
                </c:pt>
                <c:pt idx="33">
                  <c:v>7.7981862020644527E-2</c:v>
                </c:pt>
                <c:pt idx="34">
                  <c:v>7.5812126605196109E-2</c:v>
                </c:pt>
                <c:pt idx="35">
                  <c:v>7.3636458375748698E-2</c:v>
                </c:pt>
                <c:pt idx="36">
                  <c:v>7.1458885865553975E-2</c:v>
                </c:pt>
                <c:pt idx="37">
                  <c:v>6.928332532563479E-2</c:v>
                </c:pt>
                <c:pt idx="38">
                  <c:v>6.711357016451408E-2</c:v>
                </c:pt>
                <c:pt idx="39">
                  <c:v>6.495328124873391E-2</c:v>
                </c:pt>
                <c:pt idx="40">
                  <c:v>6.2805978089495743E-2</c:v>
                </c:pt>
                <c:pt idx="41">
                  <c:v>6.0675030934480886E-2</c:v>
                </c:pt>
                <c:pt idx="42">
                  <c:v>5.8563653777700217E-2</c:v>
                </c:pt>
                <c:pt idx="43">
                  <c:v>5.6474898294120696E-2</c:v>
                </c:pt>
                <c:pt idx="44">
                  <c:v>5.4411648699868968E-2</c:v>
                </c:pt>
                <c:pt idx="45">
                  <c:v>5.2376617533060429E-2</c:v>
                </c:pt>
                <c:pt idx="46">
                  <c:v>5.0372342344786311E-2</c:v>
                </c:pt>
                <c:pt idx="47">
                  <c:v>4.8401183284545075E-2</c:v>
                </c:pt>
                <c:pt idx="48">
                  <c:v>4.6465321559460704E-2</c:v>
                </c:pt>
                <c:pt idx="49">
                  <c:v>4.4566758742018382E-2</c:v>
                </c:pt>
                <c:pt idx="50">
                  <c:v>4.2707316896788881E-2</c:v>
                </c:pt>
                <c:pt idx="51">
                  <c:v>4.0888639492730014E-2</c:v>
                </c:pt>
                <c:pt idx="52">
                  <c:v>3.9112193064160333E-2</c:v>
                </c:pt>
                <c:pt idx="53">
                  <c:v>3.7379269580409769E-2</c:v>
                </c:pt>
                <c:pt idx="54">
                  <c:v>3.5690989481472368E-2</c:v>
                </c:pt>
                <c:pt idx="55">
                  <c:v>3.4048305334720162E-2</c:v>
                </c:pt>
                <c:pt idx="56">
                  <c:v>3.24520060658866E-2</c:v>
                </c:pt>
                <c:pt idx="57">
                  <c:v>3.0902721716087253E-2</c:v>
                </c:pt>
                <c:pt idx="58">
                  <c:v>2.9400928675609714E-2</c:v>
                </c:pt>
                <c:pt idx="59">
                  <c:v>2.7946955344561899E-2</c:v>
                </c:pt>
                <c:pt idx="60">
                  <c:v>2.6540988170205781E-2</c:v>
                </c:pt>
                <c:pt idx="61">
                  <c:v>2.5183078010906787E-2</c:v>
                </c:pt>
                <c:pt idx="62">
                  <c:v>2.3873146777077182E-2</c:v>
                </c:pt>
                <c:pt idx="63">
                  <c:v>2.2610994300267091E-2</c:v>
                </c:pt>
                <c:pt idx="64">
                  <c:v>2.1396305382634307E-2</c:v>
                </c:pt>
                <c:pt idx="65">
                  <c:v>2.022865698038195E-2</c:v>
                </c:pt>
                <c:pt idx="66">
                  <c:v>1.91075254763645E-2</c:v>
                </c:pt>
                <c:pt idx="67">
                  <c:v>1.8032293998903652E-2</c:v>
                </c:pt>
                <c:pt idx="68">
                  <c:v>1.700225974589684E-2</c:v>
                </c:pt>
                <c:pt idx="69">
                  <c:v>1.6016641275518651E-2</c:v>
                </c:pt>
                <c:pt idx="70">
                  <c:v>1.5074585727179513E-2</c:v>
                </c:pt>
                <c:pt idx="71">
                  <c:v>1.4175175938891515E-2</c:v>
                </c:pt>
                <c:pt idx="72">
                  <c:v>1.3317437429771213E-2</c:v>
                </c:pt>
                <c:pt idx="73">
                  <c:v>1.2500345219057955E-2</c:v>
                </c:pt>
                <c:pt idx="74">
                  <c:v>1.1722830455718933E-2</c:v>
                </c:pt>
                <c:pt idx="75">
                  <c:v>1.0983786835425195E-2</c:v>
                </c:pt>
                <c:pt idx="76">
                  <c:v>1.0282076784393671E-2</c:v>
                </c:pt>
                <c:pt idx="77">
                  <c:v>9.6165373922774931E-3</c:v>
                </c:pt>
                <c:pt idx="78">
                  <c:v>8.985986078931649E-3</c:v>
                </c:pt>
                <c:pt idx="79">
                  <c:v>8.3892259824642282E-3</c:v>
                </c:pt>
                <c:pt idx="80">
                  <c:v>7.8250510584897074E-3</c:v>
                </c:pt>
                <c:pt idx="81">
                  <c:v>7.2922508829150433E-3</c:v>
                </c:pt>
                <c:pt idx="82">
                  <c:v>6.7896151528982294E-3</c:v>
                </c:pt>
                <c:pt idx="83">
                  <c:v>6.3159378828126916E-3</c:v>
                </c:pt>
                <c:pt idx="84">
                  <c:v>5.87002129411833E-3</c:v>
                </c:pt>
                <c:pt idx="85">
                  <c:v>5.4506793999749698E-3</c:v>
                </c:pt>
                <c:pt idx="86">
                  <c:v>5.0567412872296403E-3</c:v>
                </c:pt>
                <c:pt idx="87">
                  <c:v>4.6870541000611464E-3</c:v>
                </c:pt>
                <c:pt idx="88">
                  <c:v>4.3404857310716327E-3</c:v>
                </c:pt>
                <c:pt idx="89">
                  <c:v>4.0159272269728059E-3</c:v>
                </c:pt>
                <c:pt idx="90">
                  <c:v>3.712294917225321E-3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D-4D1C-AA4F-AA82B2166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3800"/>
        <c:axId val="500712160"/>
      </c:lineChart>
      <c:catAx>
        <c:axId val="500713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712160"/>
        <c:crosses val="autoZero"/>
        <c:auto val="1"/>
        <c:lblAlgn val="ctr"/>
        <c:lblOffset val="100"/>
        <c:noMultiLvlLbl val="0"/>
      </c:catAx>
      <c:valAx>
        <c:axId val="50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71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4892825896762905"/>
          <c:y val="0.19486111111111112"/>
          <c:w val="0.6993024934383201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'PROBIT 10 ALL'!$K$2</c:f>
              <c:strCache>
                <c:ptCount val="1"/>
                <c:pt idx="0">
                  <c:v>Probabilité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'PROBIT 10 ALL'!$K$3:$K$93</c:f>
              <c:numCache>
                <c:formatCode>0.0000000000000000</c:formatCode>
                <c:ptCount val="91"/>
                <c:pt idx="0">
                  <c:v>0.47432586501425672</c:v>
                </c:pt>
                <c:pt idx="1">
                  <c:v>0.48627909173654671</c:v>
                </c:pt>
                <c:pt idx="2">
                  <c:v>0.49824465963013376</c:v>
                </c:pt>
                <c:pt idx="3">
                  <c:v>0.51021180696446022</c:v>
                </c:pt>
                <c:pt idx="4">
                  <c:v>0.52216976774674384</c:v>
                </c:pt>
                <c:pt idx="5">
                  <c:v>0.53410780076946307</c:v>
                </c:pt>
                <c:pt idx="6">
                  <c:v>0.54601521854642554</c:v>
                </c:pt>
                <c:pt idx="7">
                  <c:v>0.55788141600753738</c:v>
                </c:pt>
                <c:pt idx="8">
                  <c:v>0.56969589882391236</c:v>
                </c:pt>
                <c:pt idx="9">
                  <c:v>0.58144831123727625</c:v>
                </c:pt>
                <c:pt idx="10">
                  <c:v>0.59312846327072855</c:v>
                </c:pt>
                <c:pt idx="11">
                  <c:v>0.60472635720179124</c:v>
                </c:pt>
                <c:pt idx="12">
                  <c:v>0.61623221318326493</c:v>
                </c:pt>
                <c:pt idx="13">
                  <c:v>0.62763649390270193</c:v>
                </c:pt>
                <c:pt idx="14">
                  <c:v>0.63892992817724203</c:v>
                </c:pt>
                <c:pt idx="15">
                  <c:v>0.65010353338709337</c:v>
                </c:pt>
                <c:pt idx="16">
                  <c:v>0.66114863665803481</c:v>
                </c:pt>
                <c:pt idx="17">
                  <c:v>0.67205689471090002</c:v>
                </c:pt>
                <c:pt idx="18">
                  <c:v>0.68282031230402751</c:v>
                </c:pt>
                <c:pt idx="19">
                  <c:v>0.69343125920305515</c:v>
                </c:pt>
                <c:pt idx="20">
                  <c:v>0.70388248562115074</c:v>
                </c:pt>
                <c:pt idx="21">
                  <c:v>0.71416713608171467</c:v>
                </c:pt>
                <c:pt idx="22">
                  <c:v>0.72427876166472416</c:v>
                </c:pt>
                <c:pt idx="23">
                  <c:v>0.73421133060712462</c:v>
                </c:pt>
                <c:pt idx="24">
                  <c:v>0.74395923723695334</c:v>
                </c:pt>
                <c:pt idx="25">
                  <c:v>0.75351730923013294</c:v>
                </c:pt>
                <c:pt idx="26">
                  <c:v>0.76288081318803935</c:v>
                </c:pt>
                <c:pt idx="27">
                  <c:v>0.77204545854295592</c:v>
                </c:pt>
                <c:pt idx="28">
                  <c:v>0.78100739980731704</c:v>
                </c:pt>
                <c:pt idx="29">
                  <c:v>0.7897632371911677</c:v>
                </c:pt>
                <c:pt idx="30">
                  <c:v>0.79831001562045378</c:v>
                </c:pt>
                <c:pt idx="31">
                  <c:v>0.80664522219656631</c:v>
                </c:pt>
                <c:pt idx="32">
                  <c:v>0.81476678214494702</c:v>
                </c:pt>
                <c:pt idx="33">
                  <c:v>0.82267305330747265</c:v>
                </c:pt>
                <c:pt idx="34">
                  <c:v>0.83036281923974276</c:v>
                </c:pt>
                <c:pt idx="35">
                  <c:v>0.83783528098025306</c:v>
                </c:pt>
                <c:pt idx="36">
                  <c:v>0.8450900475637354</c:v>
                </c:pt>
                <c:pt idx="37">
                  <c:v>0.85212712535564539</c:v>
                </c:pt>
                <c:pt idx="38">
                  <c:v>0.85894690628887527</c:v>
                </c:pt>
                <c:pt idx="39">
                  <c:v>0.86555015508724087</c:v>
                </c:pt>
                <c:pt idx="40">
                  <c:v>0.87193799556314322</c:v>
                </c:pt>
                <c:pt idx="41">
                  <c:v>0.87811189607901852</c:v>
                </c:pt>
                <c:pt idx="42">
                  <c:v>0.88407365426379092</c:v>
                </c:pt>
                <c:pt idx="43">
                  <c:v>0.8898253810765191</c:v>
                </c:pt>
                <c:pt idx="44">
                  <c:v>0.89536948430979979</c:v>
                </c:pt>
                <c:pt idx="45">
                  <c:v>0.90070865162528935</c:v>
                </c:pt>
                <c:pt idx="46">
                  <c:v>0.90584583321292489</c:v>
                </c:pt>
                <c:pt idx="47">
                  <c:v>0.91078422416411819</c:v>
                </c:pt>
                <c:pt idx="48">
                  <c:v>0.91552724664737495</c:v>
                </c:pt>
                <c:pt idx="49">
                  <c:v>0.9200785319724889</c:v>
                </c:pt>
                <c:pt idx="50">
                  <c:v>0.92444190262672432</c:v>
                </c:pt>
                <c:pt idx="51">
                  <c:v>0.92862135436324023</c:v>
                </c:pt>
                <c:pt idx="52">
                  <c:v>0.93262103841850241</c:v>
                </c:pt>
                <c:pt idx="53">
                  <c:v>0.93644524393156992</c:v>
                </c:pt>
                <c:pt idx="54">
                  <c:v>0.94009838063401263</c:v>
                </c:pt>
                <c:pt idx="55">
                  <c:v>0.94358496187483087</c:v>
                </c:pt>
                <c:pt idx="56">
                  <c:v>0.94690958804015546</c:v>
                </c:pt>
                <c:pt idx="57">
                  <c:v>0.95007693042275554</c:v>
                </c:pt>
                <c:pt idx="58">
                  <c:v>0.9530917155915003</c:v>
                </c:pt>
                <c:pt idx="59">
                  <c:v>0.95595871030596036</c:v>
                </c:pt>
                <c:pt idx="60">
                  <c:v>0.95868270701632663</c:v>
                </c:pt>
                <c:pt idx="61">
                  <c:v>0.96126850998380908</c:v>
                </c:pt>
                <c:pt idx="62">
                  <c:v>0.96372092205169069</c:v>
                </c:pt>
                <c:pt idx="63">
                  <c:v>0.96604473209228658</c:v>
                </c:pt>
                <c:pt idx="64">
                  <c:v>0.96824470315022393</c:v>
                </c:pt>
                <c:pt idx="65">
                  <c:v>0.97032556129774705</c:v>
                </c:pt>
                <c:pt idx="66">
                  <c:v>0.9722919852131916</c:v>
                </c:pt>
                <c:pt idx="67">
                  <c:v>0.9741485964893789</c:v>
                </c:pt>
                <c:pt idx="68">
                  <c:v>0.97589995067448898</c:v>
                </c:pt>
                <c:pt idx="69">
                  <c:v>0.97755052904398632</c:v>
                </c:pt>
                <c:pt idx="70">
                  <c:v>0.97910473109842211</c:v>
                </c:pt>
                <c:pt idx="71">
                  <c:v>0.98056686777842328</c:v>
                </c:pt>
                <c:pt idx="72">
                  <c:v>0.98194115538492521</c:v>
                </c:pt>
                <c:pt idx="73">
                  <c:v>0.98323171018970756</c:v>
                </c:pt>
                <c:pt idx="74">
                  <c:v>0.98444254371856643</c:v>
                </c:pt>
                <c:pt idx="75">
                  <c:v>0.98557755868699681</c:v>
                </c:pt>
                <c:pt idx="76">
                  <c:v>0.98664054556607672</c:v>
                </c:pt>
                <c:pt idx="77">
                  <c:v>0.98763517975432447</c:v>
                </c:pt>
                <c:pt idx="78">
                  <c:v>0.9885650193296549</c:v>
                </c:pt>
                <c:pt idx="79">
                  <c:v>0.98943350335417024</c:v>
                </c:pt>
                <c:pt idx="80">
                  <c:v>0.99024395070339055</c:v>
                </c:pt>
                <c:pt idx="81">
                  <c:v>0.99099955939063977</c:v>
                </c:pt>
                <c:pt idx="82">
                  <c:v>0.99170340635665466</c:v>
                </c:pt>
                <c:pt idx="83">
                  <c:v>0.99235844769405768</c:v>
                </c:pt>
                <c:pt idx="84">
                  <c:v>0.99296751927612159</c:v>
                </c:pt>
                <c:pt idx="85">
                  <c:v>0.99353333775924502</c:v>
                </c:pt>
                <c:pt idx="86">
                  <c:v>0.99405850192872747</c:v>
                </c:pt>
                <c:pt idx="87">
                  <c:v>0.99454549435778528</c:v>
                </c:pt>
                <c:pt idx="88">
                  <c:v>0.99499668335024882</c:v>
                </c:pt>
                <c:pt idx="89">
                  <c:v>0.99541432513803518</c:v>
                </c:pt>
                <c:pt idx="90">
                  <c:v>0.99580056630526137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7-487D-9F5B-C175C47DA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146560"/>
        <c:axId val="505140984"/>
      </c:lineChart>
      <c:catAx>
        <c:axId val="5051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140984"/>
        <c:crosses val="autoZero"/>
        <c:auto val="1"/>
        <c:lblAlgn val="ctr"/>
        <c:lblOffset val="100"/>
        <c:noMultiLvlLbl val="0"/>
      </c:catAx>
      <c:valAx>
        <c:axId val="50514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1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13138</xdr:colOff>
      <xdr:row>0</xdr:row>
      <xdr:rowOff>111672</xdr:rowOff>
    </xdr:from>
    <xdr:to>
      <xdr:col>4</xdr:col>
      <xdr:colOff>525517</xdr:colOff>
      <xdr:row>2</xdr:row>
      <xdr:rowOff>137948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94793" y="111672"/>
          <a:ext cx="2785241" cy="4072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CALCUL</a:t>
          </a:r>
          <a:r>
            <a:rPr lang="fr-FR" sz="1100" baseline="0"/>
            <a:t> EFFETS MARGINAUX (PROBIT)</a:t>
          </a:r>
          <a:endParaRPr lang="fr-FR" sz="1100"/>
        </a:p>
      </xdr:txBody>
    </xdr:sp>
    <xdr:clientData/>
  </xdr:twoCellAnchor>
  <xdr:twoCellAnchor editAs="oneCell">
    <xdr:from>
      <xdr:col>4</xdr:col>
      <xdr:colOff>420414</xdr:colOff>
      <xdr:row>0</xdr:row>
      <xdr:rowOff>32845</xdr:rowOff>
    </xdr:from>
    <xdr:to>
      <xdr:col>6</xdr:col>
      <xdr:colOff>1193911</xdr:colOff>
      <xdr:row>4</xdr:row>
      <xdr:rowOff>4270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4931" y="32845"/>
          <a:ext cx="4005427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65690</xdr:colOff>
      <xdr:row>6</xdr:row>
      <xdr:rowOff>72258</xdr:rowOff>
    </xdr:from>
    <xdr:to>
      <xdr:col>9</xdr:col>
      <xdr:colOff>637190</xdr:colOff>
      <xdr:row>9</xdr:row>
      <xdr:rowOff>155355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94" t="6562" r="56417" b="1"/>
        <a:stretch/>
      </xdr:blipFill>
      <xdr:spPr bwMode="auto">
        <a:xfrm>
          <a:off x="8224345" y="1215258"/>
          <a:ext cx="571500" cy="654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14</xdr:row>
      <xdr:rowOff>42862</xdr:rowOff>
    </xdr:from>
    <xdr:to>
      <xdr:col>8</xdr:col>
      <xdr:colOff>1143000</xdr:colOff>
      <xdr:row>28</xdr:row>
      <xdr:rowOff>119062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247BAA2-2EFE-4312-8D45-76C1B66CF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1123950</xdr:colOff>
      <xdr:row>14</xdr:row>
      <xdr:rowOff>61912</xdr:rowOff>
    </xdr:from>
    <xdr:to>
      <xdr:col>5</xdr:col>
      <xdr:colOff>1419225</xdr:colOff>
      <xdr:row>28</xdr:row>
      <xdr:rowOff>138112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9CB6111-308D-4552-9C50-1AB3DEF6C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13138</xdr:colOff>
      <xdr:row>0</xdr:row>
      <xdr:rowOff>111672</xdr:rowOff>
    </xdr:from>
    <xdr:to>
      <xdr:col>4</xdr:col>
      <xdr:colOff>525517</xdr:colOff>
      <xdr:row>2</xdr:row>
      <xdr:rowOff>137948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79988" y="111672"/>
          <a:ext cx="2493579" cy="4072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CALCUL</a:t>
          </a:r>
          <a:r>
            <a:rPr lang="fr-FR" sz="1100" baseline="0"/>
            <a:t> EFFETS MARGINAUX (PROBIT)</a:t>
          </a:r>
          <a:endParaRPr lang="fr-FR" sz="1100"/>
        </a:p>
      </xdr:txBody>
    </xdr:sp>
    <xdr:clientData/>
  </xdr:twoCellAnchor>
  <xdr:twoCellAnchor editAs="oneCell">
    <xdr:from>
      <xdr:col>4</xdr:col>
      <xdr:colOff>420414</xdr:colOff>
      <xdr:row>0</xdr:row>
      <xdr:rowOff>32845</xdr:rowOff>
    </xdr:from>
    <xdr:to>
      <xdr:col>9</xdr:col>
      <xdr:colOff>221703</xdr:colOff>
      <xdr:row>4</xdr:row>
      <xdr:rowOff>4270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464" y="32845"/>
          <a:ext cx="3468414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65690</xdr:colOff>
      <xdr:row>6</xdr:row>
      <xdr:rowOff>72258</xdr:rowOff>
    </xdr:from>
    <xdr:to>
      <xdr:col>9</xdr:col>
      <xdr:colOff>637190</xdr:colOff>
      <xdr:row>9</xdr:row>
      <xdr:rowOff>155355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94" t="6562" r="56417" b="1"/>
        <a:stretch/>
      </xdr:blipFill>
      <xdr:spPr bwMode="auto">
        <a:xfrm>
          <a:off x="7180865" y="1215258"/>
          <a:ext cx="571500" cy="654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13138</xdr:colOff>
      <xdr:row>0</xdr:row>
      <xdr:rowOff>111672</xdr:rowOff>
    </xdr:from>
    <xdr:to>
      <xdr:col>4</xdr:col>
      <xdr:colOff>525517</xdr:colOff>
      <xdr:row>2</xdr:row>
      <xdr:rowOff>137948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479988" y="111672"/>
          <a:ext cx="2493579" cy="4072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CALCUL</a:t>
          </a:r>
          <a:r>
            <a:rPr lang="fr-FR" sz="1100" baseline="0"/>
            <a:t> EFFETS MARGINAUX (PROBIT)</a:t>
          </a:r>
          <a:endParaRPr lang="fr-FR" sz="1100"/>
        </a:p>
      </xdr:txBody>
    </xdr:sp>
    <xdr:clientData/>
  </xdr:twoCellAnchor>
  <xdr:twoCellAnchor editAs="oneCell">
    <xdr:from>
      <xdr:col>4</xdr:col>
      <xdr:colOff>420414</xdr:colOff>
      <xdr:row>0</xdr:row>
      <xdr:rowOff>32845</xdr:rowOff>
    </xdr:from>
    <xdr:to>
      <xdr:col>9</xdr:col>
      <xdr:colOff>221703</xdr:colOff>
      <xdr:row>4</xdr:row>
      <xdr:rowOff>4270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464" y="32845"/>
          <a:ext cx="3468414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65690</xdr:colOff>
      <xdr:row>6</xdr:row>
      <xdr:rowOff>72258</xdr:rowOff>
    </xdr:from>
    <xdr:to>
      <xdr:col>9</xdr:col>
      <xdr:colOff>637190</xdr:colOff>
      <xdr:row>9</xdr:row>
      <xdr:rowOff>155355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94" t="6562" r="56417" b="1"/>
        <a:stretch/>
      </xdr:blipFill>
      <xdr:spPr bwMode="auto">
        <a:xfrm>
          <a:off x="7180865" y="1215258"/>
          <a:ext cx="571500" cy="654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topLeftCell="F1" zoomScale="145" zoomScaleNormal="145" workbookViewId="0">
      <selection activeCell="E8" sqref="E8"/>
    </sheetView>
  </sheetViews>
  <sheetFormatPr baseColWidth="10" defaultColWidth="11" defaultRowHeight="15" x14ac:dyDescent="0.25"/>
  <cols>
    <col min="1" max="2" width="11" style="1"/>
    <col min="3" max="3" width="18.7109375" style="1" customWidth="1"/>
    <col min="4" max="4" width="20.5703125" style="1" bestFit="1" customWidth="1"/>
    <col min="5" max="5" width="20" style="1" bestFit="1" customWidth="1"/>
    <col min="6" max="6" width="20.5703125" style="1" bestFit="1" customWidth="1"/>
    <col min="7" max="8" width="20" style="1" bestFit="1" customWidth="1"/>
    <col min="9" max="9" width="11" style="1"/>
    <col min="10" max="10" width="20" style="1" bestFit="1" customWidth="1"/>
    <col min="11" max="11" width="11" style="1"/>
    <col min="12" max="12" width="25.7109375" style="1" customWidth="1"/>
    <col min="13" max="13" width="25.140625" style="1" customWidth="1"/>
    <col min="14" max="15" width="20" style="1" bestFit="1" customWidth="1"/>
    <col min="16" max="16384" width="11" style="1"/>
  </cols>
  <sheetData>
    <row r="1" spans="1:15" x14ac:dyDescent="0.25">
      <c r="A1" s="1" t="s">
        <v>14</v>
      </c>
      <c r="C1" s="3" t="s">
        <v>14</v>
      </c>
      <c r="D1" s="1" t="s">
        <v>14</v>
      </c>
      <c r="E1" s="3" t="s">
        <v>14</v>
      </c>
      <c r="F1" s="1" t="s">
        <v>14</v>
      </c>
      <c r="G1" s="3" t="s">
        <v>14</v>
      </c>
      <c r="I1" s="1" t="s">
        <v>14</v>
      </c>
      <c r="J1" s="3" t="s">
        <v>14</v>
      </c>
    </row>
    <row r="2" spans="1:15" x14ac:dyDescent="0.25">
      <c r="A2" s="1" t="s">
        <v>14</v>
      </c>
      <c r="B2" s="1" t="s">
        <v>14</v>
      </c>
      <c r="C2" s="1" t="s">
        <v>14</v>
      </c>
      <c r="D2" s="1" t="s">
        <v>14</v>
      </c>
      <c r="E2" s="1" t="s">
        <v>14</v>
      </c>
      <c r="F2" s="2" t="s">
        <v>16</v>
      </c>
      <c r="G2" s="1" t="s">
        <v>14</v>
      </c>
      <c r="H2" s="1" t="s">
        <v>14</v>
      </c>
      <c r="I2" s="1" t="s">
        <v>14</v>
      </c>
      <c r="J2" s="1" t="s">
        <v>14</v>
      </c>
    </row>
    <row r="5" spans="1:15" x14ac:dyDescent="0.25">
      <c r="C5" s="13" t="s">
        <v>17</v>
      </c>
    </row>
    <row r="7" spans="1:15" x14ac:dyDescent="0.25">
      <c r="N7" s="1" t="s">
        <v>21</v>
      </c>
    </row>
    <row r="8" spans="1:15" s="2" customFormat="1" x14ac:dyDescent="0.25">
      <c r="A8" s="2" t="s">
        <v>3</v>
      </c>
      <c r="B8" s="2" t="s">
        <v>4</v>
      </c>
      <c r="C8" s="2" t="s">
        <v>15</v>
      </c>
      <c r="D8" s="12" t="s">
        <v>0</v>
      </c>
      <c r="E8" s="2" t="s">
        <v>1</v>
      </c>
      <c r="F8" s="4" t="s">
        <v>6</v>
      </c>
      <c r="G8" s="2" t="s">
        <v>2</v>
      </c>
      <c r="H8" s="2" t="s">
        <v>7</v>
      </c>
      <c r="L8" s="9" t="s">
        <v>8</v>
      </c>
      <c r="M8" s="12" t="s">
        <v>19</v>
      </c>
      <c r="N8" s="12" t="s">
        <v>22</v>
      </c>
    </row>
    <row r="9" spans="1:15" x14ac:dyDescent="0.25">
      <c r="A9" s="1">
        <v>-6.4399999999999999E-2</v>
      </c>
      <c r="B9" s="1">
        <v>0.3</v>
      </c>
      <c r="C9" s="1">
        <v>0</v>
      </c>
      <c r="D9" s="17">
        <f>A9+(B9*C9)</f>
        <v>-6.4399999999999999E-2</v>
      </c>
      <c r="E9" s="17">
        <f>D9*D9</f>
        <v>4.1473600000000001E-3</v>
      </c>
      <c r="F9" s="17">
        <f>-0.5*E9</f>
        <v>-2.0736800000000001E-3</v>
      </c>
      <c r="G9" s="17">
        <f>EXP(F9)</f>
        <v>0.99792846858895257</v>
      </c>
      <c r="H9" s="17">
        <f>1/SQRT(2*PI())</f>
        <v>0.3989422804014327</v>
      </c>
      <c r="I9" s="17"/>
      <c r="J9" s="17">
        <f>H9*G9</f>
        <v>0.39811585893638624</v>
      </c>
      <c r="L9" s="15">
        <f>J9*B9</f>
        <v>0.11943475768091587</v>
      </c>
      <c r="N9" s="15">
        <f>NORMDIST(D9,0,1,TRUE)</f>
        <v>0.47432586501425672</v>
      </c>
    </row>
    <row r="10" spans="1:15" x14ac:dyDescent="0.25">
      <c r="A10" s="1">
        <v>-6.4399999999999999E-2</v>
      </c>
      <c r="B10" s="1">
        <v>0.3</v>
      </c>
      <c r="C10" s="1">
        <v>0.5</v>
      </c>
      <c r="D10" s="17">
        <f t="shared" ref="D10:D16" si="0">A10+(B10*C10)</f>
        <v>8.5599999999999996E-2</v>
      </c>
      <c r="E10" s="17">
        <f t="shared" ref="E10:E27" si="1">D10*D10</f>
        <v>7.3273599999999989E-3</v>
      </c>
      <c r="F10" s="17">
        <f t="shared" ref="F10:F27" si="2">-0.5*E10</f>
        <v>-3.6636799999999995E-3</v>
      </c>
      <c r="G10" s="17">
        <f t="shared" ref="G10:G27" si="3">EXP(F10)</f>
        <v>0.99634302308708389</v>
      </c>
      <c r="H10" s="17">
        <f t="shared" ref="H10:H27" si="4">1/SQRT(2*PI())</f>
        <v>0.3989422804014327</v>
      </c>
      <c r="I10" s="17"/>
      <c r="J10" s="17">
        <f t="shared" ref="J10:J16" si="5">H10*G10</f>
        <v>0.39748335769241855</v>
      </c>
      <c r="L10" s="15">
        <f t="shared" ref="L10:L16" si="6">J10*B10</f>
        <v>0.11924500730772555</v>
      </c>
      <c r="M10" s="17">
        <v>0.53410000000000002</v>
      </c>
      <c r="N10" s="15">
        <f>NORMDIST(D10,0,1,TRUE)</f>
        <v>0.53410780076946307</v>
      </c>
      <c r="O10" s="17"/>
    </row>
    <row r="11" spans="1:15" x14ac:dyDescent="0.25">
      <c r="A11" s="1">
        <v>-6.4399999999999999E-2</v>
      </c>
      <c r="B11" s="1">
        <v>0.3</v>
      </c>
      <c r="C11" s="1">
        <v>1</v>
      </c>
      <c r="D11" s="17">
        <f t="shared" si="0"/>
        <v>0.23559999999999998</v>
      </c>
      <c r="E11" s="17">
        <f t="shared" si="1"/>
        <v>5.5507359999999992E-2</v>
      </c>
      <c r="F11" s="17">
        <f t="shared" si="2"/>
        <v>-2.7753679999999996E-2</v>
      </c>
      <c r="G11" s="17">
        <f t="shared" si="3"/>
        <v>0.97262791500530299</v>
      </c>
      <c r="H11" s="17">
        <f t="shared" si="4"/>
        <v>0.3989422804014327</v>
      </c>
      <c r="I11" s="17"/>
      <c r="J11" s="17">
        <f t="shared" si="5"/>
        <v>0.38802239839430647</v>
      </c>
      <c r="L11" s="15">
        <f t="shared" si="6"/>
        <v>0.11640671951829193</v>
      </c>
      <c r="M11" s="17">
        <v>0.59309999999999996</v>
      </c>
      <c r="N11" s="15">
        <f t="shared" ref="N11:N27" si="7">NORMDIST(D11,0,1,TRUE)</f>
        <v>0.59312846327072855</v>
      </c>
      <c r="O11" s="17"/>
    </row>
    <row r="12" spans="1:15" x14ac:dyDescent="0.25">
      <c r="A12" s="1">
        <v>-6.4399999999999999E-2</v>
      </c>
      <c r="B12" s="1">
        <v>0.3</v>
      </c>
      <c r="C12" s="1">
        <v>1.5</v>
      </c>
      <c r="D12" s="17">
        <f t="shared" si="0"/>
        <v>0.38559999999999994</v>
      </c>
      <c r="E12" s="17">
        <f t="shared" si="1"/>
        <v>0.14868735999999996</v>
      </c>
      <c r="F12" s="17">
        <f t="shared" si="2"/>
        <v>-7.4343679999999981E-2</v>
      </c>
      <c r="G12" s="17">
        <f t="shared" si="3"/>
        <v>0.92835258279273147</v>
      </c>
      <c r="H12" s="17">
        <f t="shared" si="4"/>
        <v>0.3989422804014327</v>
      </c>
      <c r="I12" s="17"/>
      <c r="J12" s="17">
        <f t="shared" si="5"/>
        <v>0.37035909639589215</v>
      </c>
      <c r="L12" s="15">
        <f t="shared" si="6"/>
        <v>0.11110772891876765</v>
      </c>
      <c r="M12" s="17">
        <v>0.65010000000000001</v>
      </c>
      <c r="N12" s="15">
        <f t="shared" si="7"/>
        <v>0.65010353338709326</v>
      </c>
      <c r="O12" s="17"/>
    </row>
    <row r="13" spans="1:15" x14ac:dyDescent="0.25">
      <c r="A13" s="5">
        <v>-6.4399999999999999E-2</v>
      </c>
      <c r="B13" s="5">
        <v>0.29999999900000002</v>
      </c>
      <c r="C13" s="5">
        <v>2</v>
      </c>
      <c r="D13" s="18">
        <f t="shared" si="0"/>
        <v>0.53559999800000002</v>
      </c>
      <c r="E13" s="19">
        <f t="shared" si="1"/>
        <v>0.28686735785760004</v>
      </c>
      <c r="F13" s="19">
        <f t="shared" si="2"/>
        <v>-0.14343367892880002</v>
      </c>
      <c r="G13" s="19">
        <f t="shared" si="3"/>
        <v>0.86637825741600738</v>
      </c>
      <c r="H13" s="19">
        <f t="shared" si="4"/>
        <v>0.3989422804014327</v>
      </c>
      <c r="I13" s="19"/>
      <c r="J13" s="18">
        <f t="shared" si="5"/>
        <v>0.34563491770376148</v>
      </c>
      <c r="K13" s="5"/>
      <c r="L13" s="16">
        <f t="shared" si="6"/>
        <v>0.10369047496549354</v>
      </c>
      <c r="M13" s="18">
        <v>0.70379999999999998</v>
      </c>
      <c r="N13" s="15">
        <f t="shared" si="7"/>
        <v>0.70388248492988081</v>
      </c>
      <c r="O13" s="17"/>
    </row>
    <row r="14" spans="1:15" x14ac:dyDescent="0.25">
      <c r="A14" s="1">
        <v>-6.4399999999999999E-2</v>
      </c>
      <c r="B14" s="1">
        <v>0.3</v>
      </c>
      <c r="C14" s="1">
        <v>2.5</v>
      </c>
      <c r="D14" s="17">
        <f t="shared" si="0"/>
        <v>0.68559999999999999</v>
      </c>
      <c r="E14" s="17">
        <f t="shared" si="1"/>
        <v>0.47004735999999997</v>
      </c>
      <c r="F14" s="17">
        <f t="shared" si="2"/>
        <v>-0.23502367999999998</v>
      </c>
      <c r="G14" s="17">
        <f t="shared" si="3"/>
        <v>0.79055212913266792</v>
      </c>
      <c r="H14" s="17">
        <f t="shared" si="4"/>
        <v>0.3989422804014327</v>
      </c>
      <c r="I14" s="17"/>
      <c r="J14" s="17">
        <f t="shared" si="5"/>
        <v>0.31538466917239444</v>
      </c>
      <c r="L14" s="15">
        <f t="shared" si="6"/>
        <v>9.4615400751718329E-2</v>
      </c>
      <c r="M14" s="17">
        <v>0.75349999999999995</v>
      </c>
      <c r="N14" s="15">
        <f t="shared" si="7"/>
        <v>0.75351730923013283</v>
      </c>
      <c r="O14" s="17"/>
    </row>
    <row r="15" spans="1:15" x14ac:dyDescent="0.25">
      <c r="A15" s="6">
        <v>-6.4399999999999999E-2</v>
      </c>
      <c r="B15" s="6">
        <v>0.3</v>
      </c>
      <c r="C15" s="6">
        <v>3</v>
      </c>
      <c r="D15" s="20">
        <f t="shared" si="0"/>
        <v>0.8355999999999999</v>
      </c>
      <c r="E15" s="21">
        <f t="shared" si="1"/>
        <v>0.69822735999999985</v>
      </c>
      <c r="F15" s="21">
        <f t="shared" si="2"/>
        <v>-0.34911367999999993</v>
      </c>
      <c r="G15" s="21">
        <f t="shared" si="3"/>
        <v>0.70531294573668057</v>
      </c>
      <c r="H15" s="17">
        <f t="shared" si="4"/>
        <v>0.3989422804014327</v>
      </c>
      <c r="I15" s="21"/>
      <c r="J15" s="22">
        <f t="shared" si="5"/>
        <v>0.2813791549688433</v>
      </c>
      <c r="K15" s="6"/>
      <c r="L15" s="23">
        <f t="shared" si="6"/>
        <v>8.4413746490652988E-2</v>
      </c>
      <c r="M15" s="17">
        <v>0.79830000000000001</v>
      </c>
      <c r="N15" s="15">
        <f t="shared" si="7"/>
        <v>0.79831001562045367</v>
      </c>
      <c r="O15" s="17"/>
    </row>
    <row r="16" spans="1:15" x14ac:dyDescent="0.25">
      <c r="A16" s="1">
        <v>-6.4399999999999999E-2</v>
      </c>
      <c r="B16" s="1">
        <v>0.3</v>
      </c>
      <c r="C16" s="1">
        <v>3.5</v>
      </c>
      <c r="D16" s="17">
        <f t="shared" si="0"/>
        <v>0.98560000000000003</v>
      </c>
      <c r="E16" s="17">
        <f t="shared" si="1"/>
        <v>0.97140736000000005</v>
      </c>
      <c r="F16" s="17">
        <f t="shared" si="2"/>
        <v>-0.48570368000000003</v>
      </c>
      <c r="G16" s="17">
        <f t="shared" si="3"/>
        <v>0.61526409536113513</v>
      </c>
      <c r="H16" s="17">
        <f t="shared" si="4"/>
        <v>0.3989422804014327</v>
      </c>
      <c r="I16" s="17"/>
      <c r="J16" s="17">
        <f t="shared" si="5"/>
        <v>0.2454548612524958</v>
      </c>
      <c r="L16" s="15">
        <f t="shared" si="6"/>
        <v>7.363645837574874E-2</v>
      </c>
      <c r="M16" s="17"/>
      <c r="N16" s="15">
        <f t="shared" si="7"/>
        <v>0.83783528098025295</v>
      </c>
      <c r="O16" s="17"/>
    </row>
    <row r="17" spans="1:14" x14ac:dyDescent="0.25">
      <c r="A17" s="1">
        <v>-6.4399999999999999E-2</v>
      </c>
      <c r="B17" s="1">
        <v>0.3</v>
      </c>
      <c r="C17" s="1">
        <v>4</v>
      </c>
      <c r="D17" s="17">
        <f t="shared" ref="D17:D27" si="8">A17+(B17*C17)</f>
        <v>1.1355999999999999</v>
      </c>
      <c r="E17" s="17">
        <f t="shared" si="1"/>
        <v>1.2895873599999998</v>
      </c>
      <c r="F17" s="17">
        <f t="shared" si="2"/>
        <v>-0.64479367999999992</v>
      </c>
      <c r="G17" s="17">
        <f t="shared" si="3"/>
        <v>0.52477080164995082</v>
      </c>
      <c r="H17" s="17">
        <f t="shared" si="4"/>
        <v>0.3989422804014327</v>
      </c>
      <c r="I17" s="17"/>
      <c r="J17" s="17">
        <f t="shared" ref="J17:J27" si="9">H17*G17</f>
        <v>0.2093532602983193</v>
      </c>
      <c r="L17" s="15">
        <f t="shared" ref="L17:L27" si="10">J17*B17</f>
        <v>6.2805978089495784E-2</v>
      </c>
      <c r="N17" s="15">
        <f t="shared" si="7"/>
        <v>0.87193799556314311</v>
      </c>
    </row>
    <row r="18" spans="1:14" x14ac:dyDescent="0.25">
      <c r="A18" s="1">
        <v>-6.4399999999999999E-2</v>
      </c>
      <c r="B18" s="1">
        <v>0.3</v>
      </c>
      <c r="C18" s="1">
        <v>4.5</v>
      </c>
      <c r="D18" s="17">
        <f t="shared" si="8"/>
        <v>1.2855999999999999</v>
      </c>
      <c r="E18" s="17">
        <f t="shared" si="1"/>
        <v>1.6527673599999997</v>
      </c>
      <c r="F18" s="17">
        <f t="shared" si="2"/>
        <v>-0.82638367999999984</v>
      </c>
      <c r="G18" s="17">
        <f t="shared" si="3"/>
        <v>0.43762903479301019</v>
      </c>
      <c r="H18" s="17">
        <f t="shared" si="4"/>
        <v>0.3989422804014327</v>
      </c>
      <c r="I18" s="17"/>
      <c r="J18" s="17">
        <f t="shared" si="9"/>
        <v>0.17458872511020143</v>
      </c>
      <c r="L18" s="15">
        <f t="shared" si="10"/>
        <v>5.2376617533060429E-2</v>
      </c>
      <c r="N18" s="15">
        <f t="shared" si="7"/>
        <v>0.90070865162528935</v>
      </c>
    </row>
    <row r="19" spans="1:14" x14ac:dyDescent="0.25">
      <c r="A19" s="1">
        <v>-6.4399999999999999E-2</v>
      </c>
      <c r="B19" s="1">
        <v>0.3</v>
      </c>
      <c r="C19" s="1">
        <v>5</v>
      </c>
      <c r="D19" s="17">
        <f t="shared" si="8"/>
        <v>1.4356</v>
      </c>
      <c r="E19" s="17">
        <f t="shared" si="1"/>
        <v>2.0609473600000001</v>
      </c>
      <c r="F19" s="17">
        <f t="shared" si="2"/>
        <v>-1.0304736800000001</v>
      </c>
      <c r="G19" s="17">
        <f t="shared" si="3"/>
        <v>0.35683789355705725</v>
      </c>
      <c r="H19" s="17">
        <f t="shared" si="4"/>
        <v>0.3989422804014327</v>
      </c>
      <c r="I19" s="17"/>
      <c r="J19" s="17">
        <f t="shared" si="9"/>
        <v>0.14235772298929614</v>
      </c>
      <c r="L19" s="15">
        <f t="shared" si="10"/>
        <v>4.270731689678884E-2</v>
      </c>
      <c r="N19" s="15">
        <f t="shared" si="7"/>
        <v>0.92444190262672432</v>
      </c>
    </row>
    <row r="20" spans="1:14" x14ac:dyDescent="0.25">
      <c r="A20" s="1">
        <v>-6.4399999999999999E-2</v>
      </c>
      <c r="B20" s="1">
        <v>0.3</v>
      </c>
      <c r="C20" s="1">
        <v>5.5</v>
      </c>
      <c r="D20" s="17">
        <f t="shared" si="8"/>
        <v>1.5855999999999999</v>
      </c>
      <c r="E20" s="17">
        <f t="shared" si="1"/>
        <v>2.5141273599999998</v>
      </c>
      <c r="F20" s="17">
        <f t="shared" si="2"/>
        <v>-1.2570636799999999</v>
      </c>
      <c r="G20" s="17">
        <f t="shared" si="3"/>
        <v>0.28448814951759649</v>
      </c>
      <c r="H20" s="17">
        <f t="shared" si="4"/>
        <v>0.3989422804014327</v>
      </c>
      <c r="I20" s="17"/>
      <c r="J20" s="17">
        <f t="shared" si="9"/>
        <v>0.11349435111573369</v>
      </c>
      <c r="L20" s="15">
        <f t="shared" si="10"/>
        <v>3.4048305334720107E-2</v>
      </c>
      <c r="N20" s="15">
        <f t="shared" si="7"/>
        <v>0.94358496187483099</v>
      </c>
    </row>
    <row r="21" spans="1:14" x14ac:dyDescent="0.25">
      <c r="A21" s="1">
        <v>-6.4399999999999999E-2</v>
      </c>
      <c r="B21" s="1">
        <v>0.3</v>
      </c>
      <c r="C21" s="1">
        <v>6</v>
      </c>
      <c r="D21" s="17">
        <f t="shared" si="8"/>
        <v>1.7355999999999998</v>
      </c>
      <c r="E21" s="17">
        <f t="shared" si="1"/>
        <v>3.0123073599999994</v>
      </c>
      <c r="F21" s="17">
        <f t="shared" si="2"/>
        <v>-1.5061536799999997</v>
      </c>
      <c r="G21" s="17">
        <f t="shared" si="3"/>
        <v>0.22176130461361512</v>
      </c>
      <c r="H21" s="17">
        <f t="shared" si="4"/>
        <v>0.3989422804014327</v>
      </c>
      <c r="I21" s="17"/>
      <c r="J21" s="17">
        <f t="shared" si="9"/>
        <v>8.8469960567352374E-2</v>
      </c>
      <c r="L21" s="15">
        <f t="shared" si="10"/>
        <v>2.6540988170205712E-2</v>
      </c>
      <c r="N21" s="15">
        <f t="shared" si="7"/>
        <v>0.95868270701632674</v>
      </c>
    </row>
    <row r="22" spans="1:14" x14ac:dyDescent="0.25">
      <c r="A22" s="1">
        <v>-6.4399999999999999E-2</v>
      </c>
      <c r="B22" s="1">
        <v>0.3</v>
      </c>
      <c r="C22" s="1">
        <v>6.5</v>
      </c>
      <c r="D22" s="17">
        <f t="shared" si="8"/>
        <v>1.8855999999999999</v>
      </c>
      <c r="E22" s="17">
        <f t="shared" si="1"/>
        <v>3.5554873599999999</v>
      </c>
      <c r="F22" s="17">
        <f t="shared" si="2"/>
        <v>-1.7777436799999999</v>
      </c>
      <c r="G22" s="17">
        <f t="shared" si="3"/>
        <v>0.1690190784827898</v>
      </c>
      <c r="H22" s="17">
        <f t="shared" si="4"/>
        <v>0.3989422804014327</v>
      </c>
      <c r="I22" s="17"/>
      <c r="J22" s="17">
        <f t="shared" si="9"/>
        <v>6.7428856601272888E-2</v>
      </c>
      <c r="L22" s="15">
        <f t="shared" si="10"/>
        <v>2.0228656980381867E-2</v>
      </c>
      <c r="N22" s="15">
        <f t="shared" si="7"/>
        <v>0.97032556129774716</v>
      </c>
    </row>
    <row r="23" spans="1:14" x14ac:dyDescent="0.25">
      <c r="A23" s="1">
        <v>-6.4399999999999999E-2</v>
      </c>
      <c r="B23" s="1">
        <v>0.3</v>
      </c>
      <c r="C23" s="1">
        <v>7</v>
      </c>
      <c r="D23" s="17">
        <f t="shared" si="8"/>
        <v>2.0356000000000001</v>
      </c>
      <c r="E23" s="17">
        <f t="shared" si="1"/>
        <v>4.1436673600000002</v>
      </c>
      <c r="F23" s="17">
        <f t="shared" si="2"/>
        <v>-2.0718336800000001</v>
      </c>
      <c r="G23" s="17">
        <f t="shared" si="3"/>
        <v>0.1259546093736563</v>
      </c>
      <c r="H23" s="17">
        <f t="shared" si="4"/>
        <v>0.3989422804014327</v>
      </c>
      <c r="I23" s="17"/>
      <c r="J23" s="17">
        <f t="shared" si="9"/>
        <v>5.0248619090598114E-2</v>
      </c>
      <c r="L23" s="15">
        <f t="shared" si="10"/>
        <v>1.5074585727179433E-2</v>
      </c>
      <c r="N23" s="15">
        <f t="shared" si="7"/>
        <v>0.97910473109842222</v>
      </c>
    </row>
    <row r="24" spans="1:14" x14ac:dyDescent="0.25">
      <c r="A24" s="1">
        <v>-6.4399999999999999E-2</v>
      </c>
      <c r="B24" s="1">
        <v>0.3</v>
      </c>
      <c r="C24" s="1">
        <v>7.5</v>
      </c>
      <c r="D24" s="17">
        <f t="shared" si="8"/>
        <v>2.1856</v>
      </c>
      <c r="E24" s="17">
        <f t="shared" si="1"/>
        <v>4.7768473599999997</v>
      </c>
      <c r="F24" s="17">
        <f t="shared" si="2"/>
        <v>-2.3884236799999998</v>
      </c>
      <c r="G24" s="17">
        <f t="shared" si="3"/>
        <v>9.1774235480654567E-2</v>
      </c>
      <c r="H24" s="17">
        <f t="shared" si="4"/>
        <v>0.3989422804014327</v>
      </c>
      <c r="I24" s="17"/>
      <c r="J24" s="17">
        <f t="shared" si="9"/>
        <v>3.6612622784750408E-2</v>
      </c>
      <c r="L24" s="15">
        <f t="shared" si="10"/>
        <v>1.0983786835425122E-2</v>
      </c>
      <c r="N24" s="15">
        <f t="shared" si="7"/>
        <v>0.98557755868699692</v>
      </c>
    </row>
    <row r="25" spans="1:14" x14ac:dyDescent="0.25">
      <c r="A25" s="1">
        <v>-6.4399999999999999E-2</v>
      </c>
      <c r="B25" s="1">
        <v>0.3</v>
      </c>
      <c r="C25" s="1">
        <v>8</v>
      </c>
      <c r="D25" s="17">
        <f t="shared" si="8"/>
        <v>2.3355999999999999</v>
      </c>
      <c r="E25" s="17">
        <f t="shared" si="1"/>
        <v>5.4550273599999999</v>
      </c>
      <c r="F25" s="17">
        <f t="shared" si="2"/>
        <v>-2.7275136799999999</v>
      </c>
      <c r="G25" s="17">
        <f t="shared" si="3"/>
        <v>6.5381647445471244E-2</v>
      </c>
      <c r="H25" s="17">
        <f t="shared" si="4"/>
        <v>0.3989422804014327</v>
      </c>
      <c r="I25" s="17"/>
      <c r="J25" s="17">
        <f t="shared" si="9"/>
        <v>2.6083503528298805E-2</v>
      </c>
      <c r="L25" s="15">
        <f t="shared" si="10"/>
        <v>7.8250510584896415E-3</v>
      </c>
      <c r="N25" s="15">
        <f t="shared" si="7"/>
        <v>0.99024395070339066</v>
      </c>
    </row>
    <row r="26" spans="1:14" x14ac:dyDescent="0.25">
      <c r="A26" s="1">
        <v>-6.4399999999999999E-2</v>
      </c>
      <c r="B26" s="1">
        <v>0.3</v>
      </c>
      <c r="C26" s="1">
        <v>8.5</v>
      </c>
      <c r="D26" s="17">
        <f t="shared" si="8"/>
        <v>2.4855999999999998</v>
      </c>
      <c r="E26" s="17">
        <f t="shared" si="1"/>
        <v>6.1782073599999991</v>
      </c>
      <c r="F26" s="17">
        <f t="shared" si="2"/>
        <v>-3.0891036799999996</v>
      </c>
      <c r="G26" s="17">
        <f t="shared" si="3"/>
        <v>4.5542756999752874E-2</v>
      </c>
      <c r="H26" s="17">
        <f t="shared" si="4"/>
        <v>0.3989422804014327</v>
      </c>
      <c r="I26" s="17"/>
      <c r="J26" s="17">
        <f t="shared" si="9"/>
        <v>1.8168931333249722E-2</v>
      </c>
      <c r="L26" s="15">
        <f t="shared" si="10"/>
        <v>5.4506793999749168E-3</v>
      </c>
      <c r="N26" s="15">
        <f t="shared" si="7"/>
        <v>0.99353333775924513</v>
      </c>
    </row>
    <row r="27" spans="1:14" x14ac:dyDescent="0.25">
      <c r="A27" s="1">
        <v>-6.4399999999999999E-2</v>
      </c>
      <c r="B27" s="1">
        <v>0.3</v>
      </c>
      <c r="C27" s="1">
        <v>9</v>
      </c>
      <c r="D27" s="17">
        <f t="shared" si="8"/>
        <v>2.6355999999999997</v>
      </c>
      <c r="E27" s="17">
        <f t="shared" si="1"/>
        <v>6.9463873599999983</v>
      </c>
      <c r="F27" s="17">
        <f t="shared" si="2"/>
        <v>-3.4731936799999992</v>
      </c>
      <c r="G27" s="17">
        <f t="shared" si="3"/>
        <v>3.1017811344286106E-2</v>
      </c>
      <c r="H27" s="17">
        <f t="shared" si="4"/>
        <v>0.3989422804014327</v>
      </c>
      <c r="I27" s="17"/>
      <c r="J27" s="17">
        <f t="shared" si="9"/>
        <v>1.2374316390750928E-2</v>
      </c>
      <c r="L27" s="15">
        <f t="shared" si="10"/>
        <v>3.712294917225278E-3</v>
      </c>
      <c r="M27" s="1">
        <v>0.99580000000000002</v>
      </c>
      <c r="N27" s="15">
        <f t="shared" si="7"/>
        <v>0.99580056630526137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0867-08B1-49F2-822F-D4A2F08BCA62}">
  <dimension ref="A1:M93"/>
  <sheetViews>
    <sheetView topLeftCell="F73" workbookViewId="0">
      <selection activeCell="L8" sqref="L8"/>
    </sheetView>
  </sheetViews>
  <sheetFormatPr baseColWidth="10" defaultRowHeight="15" x14ac:dyDescent="0.25"/>
  <cols>
    <col min="1" max="2" width="11.42578125" style="2"/>
    <col min="3" max="3" width="17.5703125" style="2" customWidth="1"/>
    <col min="4" max="4" width="23.5703125" style="2" customWidth="1"/>
    <col min="5" max="5" width="23" style="2" customWidth="1"/>
    <col min="6" max="6" width="22.42578125" style="2" customWidth="1"/>
    <col min="7" max="7" width="24.85546875" style="2" customWidth="1"/>
    <col min="8" max="8" width="27" style="2" customWidth="1"/>
    <col min="9" max="9" width="22.85546875" style="2" customWidth="1"/>
    <col min="10" max="10" width="18.28515625" style="12" customWidth="1"/>
    <col min="11" max="11" width="19.42578125" style="25" customWidth="1"/>
    <col min="12" max="12" width="11.42578125" style="2"/>
    <col min="13" max="13" width="18.7109375" style="2" bestFit="1" customWidth="1"/>
    <col min="14" max="16384" width="11.42578125" style="2"/>
  </cols>
  <sheetData>
    <row r="1" spans="1:13" x14ac:dyDescent="0.25">
      <c r="K1" s="25" t="s">
        <v>21</v>
      </c>
    </row>
    <row r="2" spans="1:13" x14ac:dyDescent="0.25">
      <c r="A2" s="2" t="s">
        <v>3</v>
      </c>
      <c r="B2" s="2" t="s">
        <v>4</v>
      </c>
      <c r="C2" s="2" t="s">
        <v>15</v>
      </c>
      <c r="D2" s="2" t="s">
        <v>0</v>
      </c>
      <c r="E2" s="2" t="s">
        <v>1</v>
      </c>
      <c r="F2" s="2" t="s">
        <v>6</v>
      </c>
      <c r="G2" s="2" t="s">
        <v>2</v>
      </c>
      <c r="H2" s="2" t="s">
        <v>7</v>
      </c>
      <c r="J2" s="12" t="s">
        <v>8</v>
      </c>
      <c r="K2" s="25" t="s">
        <v>22</v>
      </c>
    </row>
    <row r="3" spans="1:13" x14ac:dyDescent="0.25">
      <c r="A3" s="2">
        <v>-6.4399999999999999E-2</v>
      </c>
      <c r="B3" s="2">
        <v>0.3</v>
      </c>
      <c r="C3" s="2">
        <v>0</v>
      </c>
      <c r="D3" s="20">
        <f>A3+(B3*C3)</f>
        <v>-6.4399999999999999E-2</v>
      </c>
      <c r="E3" s="20">
        <f>D3*D3</f>
        <v>4.1473600000000001E-3</v>
      </c>
      <c r="F3" s="20">
        <f>-0.5*E3</f>
        <v>-2.0736800000000001E-3</v>
      </c>
      <c r="G3" s="20">
        <f>EXP(F3)</f>
        <v>0.99792846858895257</v>
      </c>
      <c r="H3" s="20">
        <f>1/SQRT(2*PI())</f>
        <v>0.3989422804014327</v>
      </c>
      <c r="I3" s="20">
        <f>H3*G3</f>
        <v>0.39811585893638624</v>
      </c>
      <c r="J3" s="24">
        <f>I3*B3</f>
        <v>0.11943475768091587</v>
      </c>
      <c r="K3" s="26">
        <f>NORMDIST(D3,0,1,TRUE)</f>
        <v>0.47432586501425672</v>
      </c>
      <c r="L3" s="2" t="s">
        <v>14</v>
      </c>
    </row>
    <row r="4" spans="1:13" x14ac:dyDescent="0.25">
      <c r="A4" s="2">
        <v>-6.4399999999999999E-2</v>
      </c>
      <c r="B4" s="2">
        <v>0.3</v>
      </c>
      <c r="C4" s="2">
        <f>C3+0.1</f>
        <v>0.1</v>
      </c>
      <c r="D4" s="20">
        <f t="shared" ref="D4:D67" si="0">A4+(B4*C4)</f>
        <v>-3.44E-2</v>
      </c>
      <c r="E4" s="20">
        <f t="shared" ref="E4:E67" si="1">D4*D4</f>
        <v>1.1833600000000001E-3</v>
      </c>
      <c r="F4" s="20">
        <f t="shared" ref="F4:F67" si="2">-0.5*E4</f>
        <v>-5.9168000000000003E-4</v>
      </c>
      <c r="G4" s="20">
        <f t="shared" ref="G4:G67" si="3">EXP(F4)</f>
        <v>0.99940849500809326</v>
      </c>
      <c r="H4" s="20">
        <f t="shared" ref="H4:H67" si="4">1/SQRT(2*PI())</f>
        <v>0.3989422804014327</v>
      </c>
      <c r="I4" s="20">
        <f t="shared" ref="I4:I67" si="5">H4*G4</f>
        <v>0.39870630405109259</v>
      </c>
      <c r="J4" s="24">
        <f t="shared" ref="J4:J67" si="6">I4*B4</f>
        <v>0.11961189121532777</v>
      </c>
      <c r="K4" s="26">
        <f t="shared" ref="K4:K67" si="7">NORMDIST(D4,0,1,TRUE)</f>
        <v>0.48627909173654671</v>
      </c>
      <c r="L4" s="2">
        <f t="shared" ref="L4:L35" si="8">K3*J4/100</f>
        <v>5.6735013766701515E-4</v>
      </c>
      <c r="M4" s="20">
        <f t="shared" ref="M4:M35" si="9">L4+K3</f>
        <v>0.47489321515192373</v>
      </c>
    </row>
    <row r="5" spans="1:13" x14ac:dyDescent="0.25">
      <c r="A5" s="2">
        <v>-6.4399999999999999E-2</v>
      </c>
      <c r="B5" s="2">
        <v>0.3</v>
      </c>
      <c r="C5" s="2">
        <f t="shared" ref="C5:C68" si="10">C4+0.1</f>
        <v>0.2</v>
      </c>
      <c r="D5" s="20">
        <f t="shared" si="0"/>
        <v>-4.4000000000000011E-3</v>
      </c>
      <c r="E5" s="20">
        <f t="shared" si="1"/>
        <v>1.9360000000000011E-5</v>
      </c>
      <c r="F5" s="20">
        <f t="shared" si="2"/>
        <v>-9.6800000000000056E-6</v>
      </c>
      <c r="G5" s="20">
        <f t="shared" si="3"/>
        <v>0.99999032004685107</v>
      </c>
      <c r="H5" s="20">
        <f t="shared" si="4"/>
        <v>0.3989422804014327</v>
      </c>
      <c r="I5" s="20">
        <f t="shared" si="5"/>
        <v>0.39893841865884927</v>
      </c>
      <c r="J5" s="24">
        <f t="shared" si="6"/>
        <v>0.11968152559765477</v>
      </c>
      <c r="K5" s="26">
        <f t="shared" si="7"/>
        <v>0.49824465963013376</v>
      </c>
      <c r="L5" s="2">
        <f t="shared" si="8"/>
        <v>5.8198623565271831E-4</v>
      </c>
      <c r="M5" s="20">
        <f t="shared" si="9"/>
        <v>0.48686107797219941</v>
      </c>
    </row>
    <row r="6" spans="1:13" x14ac:dyDescent="0.25">
      <c r="A6" s="2">
        <v>-6.4399999999999999E-2</v>
      </c>
      <c r="B6" s="2">
        <v>0.3</v>
      </c>
      <c r="C6" s="2">
        <f t="shared" si="10"/>
        <v>0.30000000000000004</v>
      </c>
      <c r="D6" s="20">
        <f t="shared" si="0"/>
        <v>2.5600000000000012E-2</v>
      </c>
      <c r="E6" s="20">
        <f t="shared" si="1"/>
        <v>6.5536000000000056E-4</v>
      </c>
      <c r="F6" s="20">
        <f t="shared" si="2"/>
        <v>-3.2768000000000028E-4</v>
      </c>
      <c r="G6" s="20">
        <f t="shared" si="3"/>
        <v>0.99967237368122763</v>
      </c>
      <c r="H6" s="20">
        <f t="shared" si="4"/>
        <v>0.3989422804014327</v>
      </c>
      <c r="I6" s="20">
        <f t="shared" si="5"/>
        <v>0.39881157641070214</v>
      </c>
      <c r="J6" s="24">
        <f t="shared" si="6"/>
        <v>0.11964347292321063</v>
      </c>
      <c r="K6" s="26">
        <f t="shared" si="7"/>
        <v>0.51021180696446022</v>
      </c>
      <c r="L6" s="2">
        <f t="shared" si="8"/>
        <v>5.9611721443592199E-4</v>
      </c>
      <c r="M6" s="20">
        <f t="shared" si="9"/>
        <v>0.49884077684456968</v>
      </c>
    </row>
    <row r="7" spans="1:13" x14ac:dyDescent="0.25">
      <c r="A7" s="2">
        <v>-6.4399999999999999E-2</v>
      </c>
      <c r="B7" s="2">
        <v>0.3</v>
      </c>
      <c r="C7" s="2">
        <f t="shared" si="10"/>
        <v>0.4</v>
      </c>
      <c r="D7" s="20">
        <f t="shared" si="0"/>
        <v>5.5599999999999997E-2</v>
      </c>
      <c r="E7" s="20">
        <f t="shared" si="1"/>
        <v>3.0913599999999996E-3</v>
      </c>
      <c r="F7" s="20">
        <f t="shared" si="2"/>
        <v>-1.5456799999999998E-3</v>
      </c>
      <c r="G7" s="20">
        <f t="shared" si="3"/>
        <v>0.99845551394809806</v>
      </c>
      <c r="H7" s="20">
        <f t="shared" si="4"/>
        <v>0.3989422804014327</v>
      </c>
      <c r="I7" s="20">
        <f t="shared" si="5"/>
        <v>0.39832611961383874</v>
      </c>
      <c r="J7" s="24">
        <f t="shared" si="6"/>
        <v>0.11949783588415161</v>
      </c>
      <c r="K7" s="26">
        <f t="shared" si="7"/>
        <v>0.52216976774674384</v>
      </c>
      <c r="L7" s="2">
        <f t="shared" si="8"/>
        <v>6.0969206774795514E-4</v>
      </c>
      <c r="M7" s="20">
        <f t="shared" si="9"/>
        <v>0.51082149903220819</v>
      </c>
    </row>
    <row r="8" spans="1:13" x14ac:dyDescent="0.25">
      <c r="A8" s="2">
        <v>-6.4399999999999999E-2</v>
      </c>
      <c r="B8" s="2">
        <v>0.3</v>
      </c>
      <c r="C8" s="2">
        <f t="shared" si="10"/>
        <v>0.5</v>
      </c>
      <c r="D8" s="20">
        <f t="shared" si="0"/>
        <v>8.5599999999999996E-2</v>
      </c>
      <c r="E8" s="20">
        <f t="shared" si="1"/>
        <v>7.3273599999999989E-3</v>
      </c>
      <c r="F8" s="20">
        <f t="shared" si="2"/>
        <v>-3.6636799999999995E-3</v>
      </c>
      <c r="G8" s="20">
        <f t="shared" si="3"/>
        <v>0.99634302308708389</v>
      </c>
      <c r="H8" s="20">
        <f t="shared" si="4"/>
        <v>0.3989422804014327</v>
      </c>
      <c r="I8" s="20">
        <f t="shared" si="5"/>
        <v>0.39748335769241855</v>
      </c>
      <c r="J8" s="24">
        <f t="shared" si="6"/>
        <v>0.11924500730772555</v>
      </c>
      <c r="K8" s="26">
        <f t="shared" si="7"/>
        <v>0.53410780076946307</v>
      </c>
      <c r="L8" s="2">
        <f t="shared" si="8"/>
        <v>6.2266137770833829E-4</v>
      </c>
      <c r="M8" s="20">
        <f t="shared" si="9"/>
        <v>0.52279242912445223</v>
      </c>
    </row>
    <row r="9" spans="1:13" x14ac:dyDescent="0.25">
      <c r="A9" s="2">
        <v>-6.4399999999999999E-2</v>
      </c>
      <c r="B9" s="2">
        <v>0.3</v>
      </c>
      <c r="C9" s="2">
        <f t="shared" si="10"/>
        <v>0.6</v>
      </c>
      <c r="D9" s="20">
        <f t="shared" si="0"/>
        <v>0.11559999999999999</v>
      </c>
      <c r="E9" s="20">
        <f t="shared" si="1"/>
        <v>1.3363359999999999E-2</v>
      </c>
      <c r="F9" s="20">
        <f t="shared" si="2"/>
        <v>-6.6816799999999997E-3</v>
      </c>
      <c r="G9" s="20">
        <f t="shared" si="3"/>
        <v>0.99334059278965126</v>
      </c>
      <c r="H9" s="20">
        <f t="shared" si="4"/>
        <v>0.3989422804014327</v>
      </c>
      <c r="I9" s="20">
        <f t="shared" si="5"/>
        <v>0.39628556130281445</v>
      </c>
      <c r="J9" s="24">
        <f t="shared" si="6"/>
        <v>0.11888566839084433</v>
      </c>
      <c r="K9" s="26">
        <f t="shared" si="7"/>
        <v>0.54601521854642554</v>
      </c>
      <c r="L9" s="2">
        <f t="shared" si="8"/>
        <v>6.349776288724153E-4</v>
      </c>
      <c r="M9" s="20">
        <f t="shared" si="9"/>
        <v>0.53474277839833551</v>
      </c>
    </row>
    <row r="10" spans="1:13" x14ac:dyDescent="0.25">
      <c r="A10" s="2">
        <v>-6.4399999999999999E-2</v>
      </c>
      <c r="B10" s="2">
        <v>0.3</v>
      </c>
      <c r="C10" s="2">
        <f t="shared" si="10"/>
        <v>0.7</v>
      </c>
      <c r="D10" s="20">
        <f t="shared" si="0"/>
        <v>0.14560000000000001</v>
      </c>
      <c r="E10" s="20">
        <f t="shared" si="1"/>
        <v>2.119936E-2</v>
      </c>
      <c r="F10" s="20">
        <f t="shared" si="2"/>
        <v>-1.059968E-2</v>
      </c>
      <c r="G10" s="20">
        <f t="shared" si="3"/>
        <v>0.98945629864821705</v>
      </c>
      <c r="H10" s="20">
        <f t="shared" si="4"/>
        <v>0.3989422804014327</v>
      </c>
      <c r="I10" s="20">
        <f t="shared" si="5"/>
        <v>0.39473595214028073</v>
      </c>
      <c r="J10" s="24">
        <f t="shared" si="6"/>
        <v>0.11842078564208422</v>
      </c>
      <c r="K10" s="26">
        <f t="shared" si="7"/>
        <v>0.55788141600753738</v>
      </c>
      <c r="L10" s="2">
        <f t="shared" si="8"/>
        <v>6.4659551152802027E-4</v>
      </c>
      <c r="M10" s="20">
        <f t="shared" si="9"/>
        <v>0.54666181405795355</v>
      </c>
    </row>
    <row r="11" spans="1:13" x14ac:dyDescent="0.25">
      <c r="A11" s="2">
        <v>-6.4399999999999999E-2</v>
      </c>
      <c r="B11" s="2">
        <v>0.3</v>
      </c>
      <c r="C11" s="2">
        <f t="shared" si="10"/>
        <v>0.79999999999999993</v>
      </c>
      <c r="D11" s="20">
        <f t="shared" si="0"/>
        <v>0.17559999999999998</v>
      </c>
      <c r="E11" s="20">
        <f t="shared" si="1"/>
        <v>3.0835359999999992E-2</v>
      </c>
      <c r="F11" s="20">
        <f t="shared" si="2"/>
        <v>-1.5417679999999996E-2</v>
      </c>
      <c r="G11" s="20">
        <f t="shared" si="3"/>
        <v>0.98470056396579797</v>
      </c>
      <c r="H11" s="20">
        <f t="shared" si="4"/>
        <v>0.3989422804014327</v>
      </c>
      <c r="I11" s="20">
        <f t="shared" si="5"/>
        <v>0.39283868850109227</v>
      </c>
      <c r="J11" s="24">
        <f t="shared" si="6"/>
        <v>0.11785160655032767</v>
      </c>
      <c r="K11" s="26">
        <f t="shared" si="7"/>
        <v>0.56969589882391236</v>
      </c>
      <c r="L11" s="2">
        <f t="shared" si="8"/>
        <v>6.5747221141059962E-4</v>
      </c>
      <c r="M11" s="20">
        <f t="shared" si="9"/>
        <v>0.55853888821894793</v>
      </c>
    </row>
    <row r="12" spans="1:13" x14ac:dyDescent="0.25">
      <c r="A12" s="2">
        <v>-6.4399999999999999E-2</v>
      </c>
      <c r="B12" s="2">
        <v>0.3</v>
      </c>
      <c r="C12" s="2">
        <f t="shared" si="10"/>
        <v>0.89999999999999991</v>
      </c>
      <c r="D12" s="20">
        <f t="shared" si="0"/>
        <v>0.20559999999999995</v>
      </c>
      <c r="E12" s="20">
        <f t="shared" si="1"/>
        <v>4.227135999999998E-2</v>
      </c>
      <c r="F12" s="20">
        <f t="shared" si="2"/>
        <v>-2.113567999999999E-2</v>
      </c>
      <c r="G12" s="20">
        <f t="shared" si="3"/>
        <v>0.97908611315319072</v>
      </c>
      <c r="H12" s="20">
        <f t="shared" si="4"/>
        <v>0.3989422804014327</v>
      </c>
      <c r="I12" s="20">
        <f t="shared" si="5"/>
        <v>0.3905988466907091</v>
      </c>
      <c r="J12" s="24">
        <f t="shared" si="6"/>
        <v>0.11717965400721272</v>
      </c>
      <c r="K12" s="26">
        <f t="shared" si="7"/>
        <v>0.58144831123727625</v>
      </c>
      <c r="L12" s="2">
        <f t="shared" si="8"/>
        <v>6.6756768313514111E-4</v>
      </c>
      <c r="M12" s="20">
        <f t="shared" si="9"/>
        <v>0.5703634665070475</v>
      </c>
    </row>
    <row r="13" spans="1:13" x14ac:dyDescent="0.25">
      <c r="A13" s="2">
        <v>-6.4399999999999999E-2</v>
      </c>
      <c r="B13" s="2">
        <v>0.3</v>
      </c>
      <c r="C13" s="2">
        <f t="shared" si="10"/>
        <v>0.99999999999999989</v>
      </c>
      <c r="D13" s="20">
        <f t="shared" si="0"/>
        <v>0.23559999999999992</v>
      </c>
      <c r="E13" s="20">
        <f t="shared" si="1"/>
        <v>5.5507359999999964E-2</v>
      </c>
      <c r="F13" s="20">
        <f t="shared" si="2"/>
        <v>-2.7753679999999982E-2</v>
      </c>
      <c r="G13" s="20">
        <f t="shared" si="3"/>
        <v>0.97262791500530299</v>
      </c>
      <c r="H13" s="20">
        <f t="shared" si="4"/>
        <v>0.3989422804014327</v>
      </c>
      <c r="I13" s="20">
        <f t="shared" si="5"/>
        <v>0.38802239839430647</v>
      </c>
      <c r="J13" s="24">
        <f t="shared" si="6"/>
        <v>0.11640671951829193</v>
      </c>
      <c r="K13" s="26">
        <f t="shared" si="7"/>
        <v>0.59312846327072855</v>
      </c>
      <c r="L13" s="2">
        <f t="shared" si="8"/>
        <v>6.7684490480582132E-4</v>
      </c>
      <c r="M13" s="20">
        <f t="shared" si="9"/>
        <v>0.58212515614208205</v>
      </c>
    </row>
    <row r="14" spans="1:13" x14ac:dyDescent="0.25">
      <c r="A14" s="2">
        <v>-6.4399999999999999E-2</v>
      </c>
      <c r="B14" s="2">
        <v>0.3</v>
      </c>
      <c r="C14" s="2">
        <f t="shared" si="10"/>
        <v>1.0999999999999999</v>
      </c>
      <c r="D14" s="20">
        <f t="shared" si="0"/>
        <v>0.26559999999999995</v>
      </c>
      <c r="E14" s="20">
        <f t="shared" si="1"/>
        <v>7.0543359999999972E-2</v>
      </c>
      <c r="F14" s="20">
        <f t="shared" si="2"/>
        <v>-3.5271679999999986E-2</v>
      </c>
      <c r="G14" s="20">
        <f t="shared" si="3"/>
        <v>0.96534311621052937</v>
      </c>
      <c r="H14" s="20">
        <f t="shared" si="4"/>
        <v>0.3989422804014327</v>
      </c>
      <c r="I14" s="20">
        <f t="shared" si="5"/>
        <v>0.38511618415085386</v>
      </c>
      <c r="J14" s="24">
        <f t="shared" si="6"/>
        <v>0.11553485524525615</v>
      </c>
      <c r="K14" s="26">
        <f t="shared" si="7"/>
        <v>0.60472635720179124</v>
      </c>
      <c r="L14" s="2">
        <f t="shared" si="8"/>
        <v>6.8527011145824853E-4</v>
      </c>
      <c r="M14" s="20">
        <f t="shared" si="9"/>
        <v>0.59381373338218679</v>
      </c>
    </row>
    <row r="15" spans="1:13" x14ac:dyDescent="0.25">
      <c r="A15" s="2">
        <v>-6.4399999999999999E-2</v>
      </c>
      <c r="B15" s="2">
        <v>0.3</v>
      </c>
      <c r="C15" s="2">
        <f t="shared" si="10"/>
        <v>1.2</v>
      </c>
      <c r="D15" s="20">
        <f t="shared" si="0"/>
        <v>0.29559999999999997</v>
      </c>
      <c r="E15" s="20">
        <f t="shared" si="1"/>
        <v>8.7379359999999989E-2</v>
      </c>
      <c r="F15" s="20">
        <f t="shared" si="2"/>
        <v>-4.3689679999999995E-2</v>
      </c>
      <c r="G15" s="20">
        <f t="shared" si="3"/>
        <v>0.95725096550651279</v>
      </c>
      <c r="H15" s="20">
        <f t="shared" si="4"/>
        <v>0.3989422804014327</v>
      </c>
      <c r="I15" s="20">
        <f t="shared" si="5"/>
        <v>0.38188788309564142</v>
      </c>
      <c r="J15" s="24">
        <f t="shared" si="6"/>
        <v>0.11456636492869242</v>
      </c>
      <c r="K15" s="26">
        <f t="shared" si="7"/>
        <v>0.61623221318326493</v>
      </c>
      <c r="L15" s="2">
        <f t="shared" si="8"/>
        <v>6.9281300521179217E-4</v>
      </c>
      <c r="M15" s="20">
        <f t="shared" si="9"/>
        <v>0.60541917020700309</v>
      </c>
    </row>
    <row r="16" spans="1:13" x14ac:dyDescent="0.25">
      <c r="A16" s="2">
        <v>-6.4399999999999999E-2</v>
      </c>
      <c r="B16" s="2">
        <v>0.3</v>
      </c>
      <c r="C16" s="2">
        <f t="shared" si="10"/>
        <v>1.3</v>
      </c>
      <c r="D16" s="20">
        <f t="shared" si="0"/>
        <v>0.3256</v>
      </c>
      <c r="E16" s="20">
        <f t="shared" si="1"/>
        <v>0.10601536</v>
      </c>
      <c r="F16" s="20">
        <f t="shared" si="2"/>
        <v>-5.3007680000000001E-2</v>
      </c>
      <c r="G16" s="20">
        <f t="shared" si="3"/>
        <v>0.94837272895177116</v>
      </c>
      <c r="H16" s="20">
        <f t="shared" si="4"/>
        <v>0.3989422804014327</v>
      </c>
      <c r="I16" s="20">
        <f t="shared" si="5"/>
        <v>0.37834597915854945</v>
      </c>
      <c r="J16" s="24">
        <f t="shared" si="6"/>
        <v>0.11350379374756484</v>
      </c>
      <c r="K16" s="26">
        <f t="shared" si="7"/>
        <v>0.62763649390270193</v>
      </c>
      <c r="L16" s="2">
        <f t="shared" si="8"/>
        <v>6.9944694025758701E-4</v>
      </c>
      <c r="M16" s="20">
        <f t="shared" si="9"/>
        <v>0.61693166012352252</v>
      </c>
    </row>
    <row r="17" spans="1:13" x14ac:dyDescent="0.25">
      <c r="A17" s="2">
        <v>-6.4399999999999999E-2</v>
      </c>
      <c r="B17" s="2">
        <v>0.3</v>
      </c>
      <c r="C17" s="2">
        <f t="shared" si="10"/>
        <v>1.4000000000000001</v>
      </c>
      <c r="D17" s="20">
        <f t="shared" si="0"/>
        <v>0.35560000000000003</v>
      </c>
      <c r="E17" s="20">
        <f t="shared" si="1"/>
        <v>0.12645136000000001</v>
      </c>
      <c r="F17" s="20">
        <f t="shared" si="2"/>
        <v>-6.3225680000000006E-2</v>
      </c>
      <c r="G17" s="20">
        <f t="shared" si="3"/>
        <v>0.93873159683507457</v>
      </c>
      <c r="H17" s="20">
        <f t="shared" si="4"/>
        <v>0.3989422804014327</v>
      </c>
      <c r="I17" s="20">
        <f t="shared" si="5"/>
        <v>0.37449972392626302</v>
      </c>
      <c r="J17" s="24">
        <f t="shared" si="6"/>
        <v>0.1123499171778789</v>
      </c>
      <c r="K17" s="26">
        <f t="shared" si="7"/>
        <v>0.63892992817724203</v>
      </c>
      <c r="L17" s="2">
        <f t="shared" si="8"/>
        <v>7.0514908107782855E-4</v>
      </c>
      <c r="M17" s="20">
        <f t="shared" si="9"/>
        <v>0.62834164298377981</v>
      </c>
    </row>
    <row r="18" spans="1:13" x14ac:dyDescent="0.25">
      <c r="A18" s="2">
        <v>-6.4399999999999999E-2</v>
      </c>
      <c r="B18" s="2">
        <v>0.3</v>
      </c>
      <c r="C18" s="2">
        <f t="shared" si="10"/>
        <v>1.5000000000000002</v>
      </c>
      <c r="D18" s="20">
        <f t="shared" si="0"/>
        <v>0.38560000000000005</v>
      </c>
      <c r="E18" s="20">
        <f t="shared" si="1"/>
        <v>0.14868736000000005</v>
      </c>
      <c r="F18" s="20">
        <f t="shared" si="2"/>
        <v>-7.4343680000000023E-2</v>
      </c>
      <c r="G18" s="20">
        <f t="shared" si="3"/>
        <v>0.92835258279273136</v>
      </c>
      <c r="H18" s="20">
        <f t="shared" si="4"/>
        <v>0.3989422804014327</v>
      </c>
      <c r="I18" s="20">
        <f t="shared" si="5"/>
        <v>0.3703590963958921</v>
      </c>
      <c r="J18" s="24">
        <f t="shared" si="6"/>
        <v>0.11110772891876762</v>
      </c>
      <c r="K18" s="26">
        <f t="shared" si="7"/>
        <v>0.65010353338709337</v>
      </c>
      <c r="L18" s="2">
        <f t="shared" si="8"/>
        <v>7.0990053258004676E-4</v>
      </c>
      <c r="M18" s="20">
        <f t="shared" si="9"/>
        <v>0.63963982870982206</v>
      </c>
    </row>
    <row r="19" spans="1:13" x14ac:dyDescent="0.25">
      <c r="A19" s="2">
        <v>-6.4399999999999999E-2</v>
      </c>
      <c r="B19" s="2">
        <v>0.3</v>
      </c>
      <c r="C19" s="2">
        <f t="shared" si="10"/>
        <v>1.6000000000000003</v>
      </c>
      <c r="D19" s="20">
        <f t="shared" si="0"/>
        <v>0.41560000000000008</v>
      </c>
      <c r="E19" s="20">
        <f t="shared" si="1"/>
        <v>0.17272336000000008</v>
      </c>
      <c r="F19" s="20">
        <f t="shared" si="2"/>
        <v>-8.6361680000000038E-2</v>
      </c>
      <c r="G19" s="20">
        <f t="shared" si="3"/>
        <v>0.91726241574773038</v>
      </c>
      <c r="H19" s="20">
        <f t="shared" si="4"/>
        <v>0.3989422804014327</v>
      </c>
      <c r="I19" s="20">
        <f t="shared" si="5"/>
        <v>0.36593475986492657</v>
      </c>
      <c r="J19" s="24">
        <f t="shared" si="6"/>
        <v>0.10978042795947797</v>
      </c>
      <c r="K19" s="26">
        <f t="shared" si="7"/>
        <v>0.66114863665803481</v>
      </c>
      <c r="L19" s="2">
        <f t="shared" si="8"/>
        <v>7.1368644113203883E-4</v>
      </c>
      <c r="M19" s="20">
        <f t="shared" si="9"/>
        <v>0.65081721982822538</v>
      </c>
    </row>
    <row r="20" spans="1:13" x14ac:dyDescent="0.25">
      <c r="A20" s="2">
        <v>-6.4399999999999999E-2</v>
      </c>
      <c r="B20" s="2">
        <v>0.3</v>
      </c>
      <c r="C20" s="2">
        <f t="shared" si="10"/>
        <v>1.7000000000000004</v>
      </c>
      <c r="D20" s="20">
        <f t="shared" si="0"/>
        <v>0.44560000000000011</v>
      </c>
      <c r="E20" s="20">
        <f t="shared" si="1"/>
        <v>0.1985593600000001</v>
      </c>
      <c r="F20" s="20">
        <f t="shared" si="2"/>
        <v>-9.9279680000000051E-2</v>
      </c>
      <c r="G20" s="20">
        <f t="shared" si="3"/>
        <v>0.90548942532367216</v>
      </c>
      <c r="H20" s="20">
        <f t="shared" si="4"/>
        <v>0.3989422804014327</v>
      </c>
      <c r="I20" s="20">
        <f t="shared" si="5"/>
        <v>0.36123801621800855</v>
      </c>
      <c r="J20" s="24">
        <f t="shared" si="6"/>
        <v>0.10837140486540256</v>
      </c>
      <c r="K20" s="26">
        <f t="shared" si="7"/>
        <v>0.67205689471090002</v>
      </c>
      <c r="L20" s="2">
        <f t="shared" si="8"/>
        <v>7.1649606579476813E-4</v>
      </c>
      <c r="M20" s="20">
        <f t="shared" si="9"/>
        <v>0.66186513272382952</v>
      </c>
    </row>
    <row r="21" spans="1:13" x14ac:dyDescent="0.25">
      <c r="A21" s="2">
        <v>-6.4399999999999999E-2</v>
      </c>
      <c r="B21" s="2">
        <v>0.3</v>
      </c>
      <c r="C21" s="2">
        <f t="shared" si="10"/>
        <v>1.8000000000000005</v>
      </c>
      <c r="D21" s="20">
        <f t="shared" si="0"/>
        <v>0.47560000000000013</v>
      </c>
      <c r="E21" s="20">
        <f t="shared" si="1"/>
        <v>0.22619536000000012</v>
      </c>
      <c r="F21" s="20">
        <f t="shared" si="2"/>
        <v>-0.11309768000000006</v>
      </c>
      <c r="G21" s="20">
        <f t="shared" si="3"/>
        <v>0.89306342142034256</v>
      </c>
      <c r="H21" s="20">
        <f t="shared" si="4"/>
        <v>0.3989422804014327</v>
      </c>
      <c r="I21" s="20">
        <f t="shared" si="5"/>
        <v>0.35628075788453717</v>
      </c>
      <c r="J21" s="24">
        <f t="shared" si="6"/>
        <v>0.10688422736536114</v>
      </c>
      <c r="K21" s="26">
        <f t="shared" si="7"/>
        <v>0.68282031230402751</v>
      </c>
      <c r="L21" s="2">
        <f t="shared" si="8"/>
        <v>7.1832281936738403E-4</v>
      </c>
      <c r="M21" s="20">
        <f t="shared" si="9"/>
        <v>0.67277521753026737</v>
      </c>
    </row>
    <row r="22" spans="1:13" x14ac:dyDescent="0.25">
      <c r="A22" s="2">
        <v>-6.4399999999999999E-2</v>
      </c>
      <c r="B22" s="2">
        <v>0.3</v>
      </c>
      <c r="C22" s="2">
        <f t="shared" si="10"/>
        <v>1.9000000000000006</v>
      </c>
      <c r="D22" s="20">
        <f t="shared" si="0"/>
        <v>0.50560000000000016</v>
      </c>
      <c r="E22" s="20">
        <f t="shared" si="1"/>
        <v>0.25563136000000014</v>
      </c>
      <c r="F22" s="20">
        <f t="shared" si="2"/>
        <v>-0.12781568000000007</v>
      </c>
      <c r="G22" s="20">
        <f t="shared" si="3"/>
        <v>0.88001556866641484</v>
      </c>
      <c r="H22" s="20">
        <f t="shared" si="4"/>
        <v>0.3989422804014327</v>
      </c>
      <c r="I22" s="20">
        <f t="shared" si="5"/>
        <v>0.35107541775254314</v>
      </c>
      <c r="J22" s="24">
        <f t="shared" si="6"/>
        <v>0.10532262532576293</v>
      </c>
      <c r="K22" s="26">
        <f t="shared" si="7"/>
        <v>0.69343125920305515</v>
      </c>
      <c r="L22" s="2">
        <f t="shared" si="8"/>
        <v>7.1916427917617523E-4</v>
      </c>
      <c r="M22" s="20">
        <f t="shared" si="9"/>
        <v>0.68353947658320369</v>
      </c>
    </row>
    <row r="23" spans="1:13" x14ac:dyDescent="0.25">
      <c r="A23" s="2">
        <v>-6.4399999999999999E-2</v>
      </c>
      <c r="B23" s="2">
        <v>0.3</v>
      </c>
      <c r="C23" s="2">
        <f t="shared" si="10"/>
        <v>2.0000000000000004</v>
      </c>
      <c r="D23" s="20">
        <f t="shared" si="0"/>
        <v>0.53560000000000008</v>
      </c>
      <c r="E23" s="20">
        <f t="shared" si="1"/>
        <v>0.28686736000000007</v>
      </c>
      <c r="F23" s="20">
        <f t="shared" si="2"/>
        <v>-0.14343368000000004</v>
      </c>
      <c r="G23" s="20">
        <f t="shared" si="3"/>
        <v>0.86637825648794298</v>
      </c>
      <c r="H23" s="20">
        <f t="shared" si="4"/>
        <v>0.3989422804014327</v>
      </c>
      <c r="I23" s="20">
        <f t="shared" si="5"/>
        <v>0.34563491733351731</v>
      </c>
      <c r="J23" s="24">
        <f t="shared" si="6"/>
        <v>0.10369047520005518</v>
      </c>
      <c r="K23" s="26">
        <f t="shared" si="7"/>
        <v>0.70388248562115074</v>
      </c>
      <c r="L23" s="2">
        <f t="shared" si="8"/>
        <v>7.1902216785337425E-4</v>
      </c>
      <c r="M23" s="20">
        <f t="shared" si="9"/>
        <v>0.69415028137090851</v>
      </c>
    </row>
    <row r="24" spans="1:13" x14ac:dyDescent="0.25">
      <c r="A24" s="2">
        <v>-6.4399999999999999E-2</v>
      </c>
      <c r="B24" s="2">
        <v>0.3</v>
      </c>
      <c r="C24" s="2">
        <f t="shared" si="10"/>
        <v>2.1000000000000005</v>
      </c>
      <c r="D24" s="20">
        <f t="shared" si="0"/>
        <v>0.5656000000000001</v>
      </c>
      <c r="E24" s="20">
        <f t="shared" si="1"/>
        <v>0.31990336000000014</v>
      </c>
      <c r="F24" s="20">
        <f t="shared" si="2"/>
        <v>-0.15995168000000007</v>
      </c>
      <c r="G24" s="20">
        <f t="shared" si="3"/>
        <v>0.85218496554891232</v>
      </c>
      <c r="H24" s="20">
        <f t="shared" si="4"/>
        <v>0.3989422804014327</v>
      </c>
      <c r="I24" s="20">
        <f t="shared" si="5"/>
        <v>0.33997261347989943</v>
      </c>
      <c r="J24" s="24">
        <f t="shared" si="6"/>
        <v>0.10199178404396983</v>
      </c>
      <c r="K24" s="26">
        <f t="shared" si="7"/>
        <v>0.71416713608171467</v>
      </c>
      <c r="L24" s="2">
        <f t="shared" si="8"/>
        <v>7.1790230465805104E-4</v>
      </c>
      <c r="M24" s="20">
        <f t="shared" si="9"/>
        <v>0.70460038792580881</v>
      </c>
    </row>
    <row r="25" spans="1:13" x14ac:dyDescent="0.25">
      <c r="A25" s="2">
        <v>-6.4399999999999999E-2</v>
      </c>
      <c r="B25" s="2">
        <v>0.3</v>
      </c>
      <c r="C25" s="2">
        <f t="shared" si="10"/>
        <v>2.2000000000000006</v>
      </c>
      <c r="D25" s="20">
        <f t="shared" si="0"/>
        <v>0.59560000000000013</v>
      </c>
      <c r="E25" s="20">
        <f t="shared" si="1"/>
        <v>0.35473936000000017</v>
      </c>
      <c r="F25" s="20">
        <f t="shared" si="2"/>
        <v>-0.17736968000000009</v>
      </c>
      <c r="G25" s="20">
        <f t="shared" si="3"/>
        <v>0.83747013133207371</v>
      </c>
      <c r="H25" s="20">
        <f t="shared" si="4"/>
        <v>0.3989422804014327</v>
      </c>
      <c r="I25" s="20">
        <f t="shared" si="5"/>
        <v>0.33410224396170485</v>
      </c>
      <c r="J25" s="24">
        <f t="shared" si="6"/>
        <v>0.10023067318851145</v>
      </c>
      <c r="K25" s="26">
        <f t="shared" si="7"/>
        <v>0.72427876166472416</v>
      </c>
      <c r="L25" s="2">
        <f t="shared" si="8"/>
        <v>7.1581452818581524E-4</v>
      </c>
      <c r="M25" s="20">
        <f t="shared" si="9"/>
        <v>0.71488295060990048</v>
      </c>
    </row>
    <row r="26" spans="1:13" x14ac:dyDescent="0.25">
      <c r="A26" s="2">
        <v>-6.4399999999999999E-2</v>
      </c>
      <c r="B26" s="2">
        <v>0.3</v>
      </c>
      <c r="C26" s="2">
        <f t="shared" si="10"/>
        <v>2.3000000000000007</v>
      </c>
      <c r="D26" s="20">
        <f t="shared" si="0"/>
        <v>0.62560000000000016</v>
      </c>
      <c r="E26" s="20">
        <f t="shared" si="1"/>
        <v>0.39137536000000017</v>
      </c>
      <c r="F26" s="20">
        <f t="shared" si="2"/>
        <v>-0.19568768000000009</v>
      </c>
      <c r="G26" s="20">
        <f t="shared" si="3"/>
        <v>0.82226900563458649</v>
      </c>
      <c r="H26" s="20">
        <f t="shared" si="4"/>
        <v>0.3989422804014327</v>
      </c>
      <c r="I26" s="20">
        <f t="shared" si="5"/>
        <v>0.32803787221128045</v>
      </c>
      <c r="J26" s="24">
        <f t="shared" si="6"/>
        <v>9.8411361663384128E-2</v>
      </c>
      <c r="K26" s="26">
        <f t="shared" si="7"/>
        <v>0.73421133060712462</v>
      </c>
      <c r="L26" s="2">
        <f t="shared" si="8"/>
        <v>7.1277259159295168E-4</v>
      </c>
      <c r="M26" s="20">
        <f t="shared" si="9"/>
        <v>0.72499153425631713</v>
      </c>
    </row>
    <row r="27" spans="1:13" x14ac:dyDescent="0.25">
      <c r="A27" s="2">
        <v>-6.4399999999999999E-2</v>
      </c>
      <c r="B27" s="2">
        <v>0.3</v>
      </c>
      <c r="C27" s="2">
        <f t="shared" si="10"/>
        <v>2.4000000000000008</v>
      </c>
      <c r="D27" s="20">
        <f t="shared" si="0"/>
        <v>0.65560000000000018</v>
      </c>
      <c r="E27" s="20">
        <f t="shared" si="1"/>
        <v>0.42981136000000025</v>
      </c>
      <c r="F27" s="20">
        <f t="shared" si="2"/>
        <v>-0.21490568000000013</v>
      </c>
      <c r="G27" s="20">
        <f t="shared" si="3"/>
        <v>0.80661751675367921</v>
      </c>
      <c r="H27" s="20">
        <f t="shared" si="4"/>
        <v>0.3989422804014327</v>
      </c>
      <c r="I27" s="20">
        <f t="shared" si="5"/>
        <v>0.32179383154545366</v>
      </c>
      <c r="J27" s="24">
        <f t="shared" si="6"/>
        <v>9.6538149463636092E-2</v>
      </c>
      <c r="K27" s="26">
        <f t="shared" si="7"/>
        <v>0.74395923723695334</v>
      </c>
      <c r="L27" s="2">
        <f t="shared" si="8"/>
        <v>7.0879403172045732E-4</v>
      </c>
      <c r="M27" s="20">
        <f t="shared" si="9"/>
        <v>0.73492012463884504</v>
      </c>
    </row>
    <row r="28" spans="1:13" x14ac:dyDescent="0.25">
      <c r="A28" s="2">
        <v>-6.4399999999999999E-2</v>
      </c>
      <c r="B28" s="2">
        <v>0.3</v>
      </c>
      <c r="C28" s="2">
        <f t="shared" si="10"/>
        <v>2.5000000000000009</v>
      </c>
      <c r="D28" s="20">
        <f t="shared" si="0"/>
        <v>0.68560000000000021</v>
      </c>
      <c r="E28" s="20">
        <f t="shared" si="1"/>
        <v>0.4700473600000003</v>
      </c>
      <c r="F28" s="20">
        <f t="shared" si="2"/>
        <v>-0.23502368000000015</v>
      </c>
      <c r="G28" s="20">
        <f t="shared" si="3"/>
        <v>0.79055212913266781</v>
      </c>
      <c r="H28" s="20">
        <f t="shared" si="4"/>
        <v>0.3989422804014327</v>
      </c>
      <c r="I28" s="20">
        <f t="shared" si="5"/>
        <v>0.31538466917239438</v>
      </c>
      <c r="J28" s="24">
        <f t="shared" si="6"/>
        <v>9.4615400751718315E-2</v>
      </c>
      <c r="K28" s="26">
        <f t="shared" si="7"/>
        <v>0.75351730923013294</v>
      </c>
      <c r="L28" s="2">
        <f t="shared" si="8"/>
        <v>7.0390001374117024E-4</v>
      </c>
      <c r="M28" s="20">
        <f t="shared" si="9"/>
        <v>0.74466313725069455</v>
      </c>
    </row>
    <row r="29" spans="1:13" x14ac:dyDescent="0.25">
      <c r="A29" s="2">
        <v>-6.4399999999999999E-2</v>
      </c>
      <c r="B29" s="2">
        <v>0.3</v>
      </c>
      <c r="C29" s="2">
        <f t="shared" si="10"/>
        <v>2.600000000000001</v>
      </c>
      <c r="D29" s="20">
        <f t="shared" si="0"/>
        <v>0.71560000000000024</v>
      </c>
      <c r="E29" s="20">
        <f t="shared" si="1"/>
        <v>0.51208336000000032</v>
      </c>
      <c r="F29" s="20">
        <f t="shared" si="2"/>
        <v>-0.25604168000000016</v>
      </c>
      <c r="G29" s="20">
        <f t="shared" si="3"/>
        <v>0.77410970322740802</v>
      </c>
      <c r="H29" s="20">
        <f t="shared" si="4"/>
        <v>0.3989422804014327</v>
      </c>
      <c r="I29" s="20">
        <f t="shared" si="5"/>
        <v>0.30882509028641847</v>
      </c>
      <c r="J29" s="24">
        <f t="shared" si="6"/>
        <v>9.2647527085925538E-2</v>
      </c>
      <c r="K29" s="26">
        <f t="shared" si="7"/>
        <v>0.76288081318803935</v>
      </c>
      <c r="L29" s="2">
        <f t="shared" si="8"/>
        <v>6.9811515316612477E-4</v>
      </c>
      <c r="M29" s="20">
        <f t="shared" si="9"/>
        <v>0.75421542438329903</v>
      </c>
    </row>
    <row r="30" spans="1:13" x14ac:dyDescent="0.25">
      <c r="A30" s="2">
        <v>-6.4399999999999999E-2</v>
      </c>
      <c r="B30" s="2">
        <v>0.3</v>
      </c>
      <c r="C30" s="2">
        <f t="shared" si="10"/>
        <v>2.7000000000000011</v>
      </c>
      <c r="D30" s="20">
        <f t="shared" si="0"/>
        <v>0.74560000000000026</v>
      </c>
      <c r="E30" s="20">
        <f t="shared" si="1"/>
        <v>0.55591936000000042</v>
      </c>
      <c r="F30" s="20">
        <f t="shared" si="2"/>
        <v>-0.27795968000000021</v>
      </c>
      <c r="G30" s="20">
        <f t="shared" si="3"/>
        <v>0.75732735633775672</v>
      </c>
      <c r="H30" s="20">
        <f t="shared" si="4"/>
        <v>0.3989422804014327</v>
      </c>
      <c r="I30" s="20">
        <f t="shared" si="5"/>
        <v>0.30212990254777311</v>
      </c>
      <c r="J30" s="24">
        <f t="shared" si="6"/>
        <v>9.063897076433193E-2</v>
      </c>
      <c r="K30" s="26">
        <f t="shared" si="7"/>
        <v>0.77204545854295592</v>
      </c>
      <c r="L30" s="2">
        <f t="shared" si="8"/>
        <v>6.9146731723220478E-4</v>
      </c>
      <c r="M30" s="20">
        <f t="shared" si="9"/>
        <v>0.76357228050527159</v>
      </c>
    </row>
    <row r="31" spans="1:13" x14ac:dyDescent="0.25">
      <c r="A31" s="2">
        <v>-6.4399999999999999E-2</v>
      </c>
      <c r="B31" s="2">
        <v>0.3</v>
      </c>
      <c r="C31" s="2">
        <f t="shared" si="10"/>
        <v>2.8000000000000012</v>
      </c>
      <c r="D31" s="20">
        <f t="shared" si="0"/>
        <v>0.77560000000000029</v>
      </c>
      <c r="E31" s="20">
        <f t="shared" si="1"/>
        <v>0.60155536000000043</v>
      </c>
      <c r="F31" s="20">
        <f t="shared" si="2"/>
        <v>-0.30077768000000021</v>
      </c>
      <c r="G31" s="20">
        <f t="shared" si="3"/>
        <v>0.7402423251281095</v>
      </c>
      <c r="H31" s="20">
        <f t="shared" si="4"/>
        <v>0.3989422804014327</v>
      </c>
      <c r="I31" s="20">
        <f t="shared" si="5"/>
        <v>0.2953139612362668</v>
      </c>
      <c r="J31" s="24">
        <f t="shared" si="6"/>
        <v>8.8594188370880039E-2</v>
      </c>
      <c r="K31" s="26">
        <f t="shared" si="7"/>
        <v>0.78100739980731704</v>
      </c>
      <c r="L31" s="2">
        <f t="shared" si="8"/>
        <v>6.8398740785037093E-4</v>
      </c>
      <c r="M31" s="20">
        <f t="shared" si="9"/>
        <v>0.77272944595080628</v>
      </c>
    </row>
    <row r="32" spans="1:13" x14ac:dyDescent="0.25">
      <c r="A32" s="2">
        <v>-6.4399999999999999E-2</v>
      </c>
      <c r="B32" s="2">
        <v>0.3</v>
      </c>
      <c r="C32" s="2">
        <f t="shared" si="10"/>
        <v>2.9000000000000012</v>
      </c>
      <c r="D32" s="20">
        <f t="shared" si="0"/>
        <v>0.80560000000000032</v>
      </c>
      <c r="E32" s="20">
        <f t="shared" si="1"/>
        <v>0.64899136000000046</v>
      </c>
      <c r="F32" s="20">
        <f t="shared" si="2"/>
        <v>-0.32449568000000023</v>
      </c>
      <c r="G32" s="20">
        <f t="shared" si="3"/>
        <v>0.72289183053582928</v>
      </c>
      <c r="H32" s="20">
        <f t="shared" si="4"/>
        <v>0.3989422804014327</v>
      </c>
      <c r="I32" s="20">
        <f t="shared" si="5"/>
        <v>0.28839211535752979</v>
      </c>
      <c r="J32" s="24">
        <f t="shared" si="6"/>
        <v>8.6517634607258934E-2</v>
      </c>
      <c r="K32" s="26">
        <f t="shared" si="7"/>
        <v>0.7897632371911677</v>
      </c>
      <c r="L32" s="2">
        <f t="shared" si="8"/>
        <v>6.7570912842094849E-4</v>
      </c>
      <c r="M32" s="20">
        <f t="shared" si="9"/>
        <v>0.781683108935738</v>
      </c>
    </row>
    <row r="33" spans="1:13" x14ac:dyDescent="0.25">
      <c r="A33" s="2">
        <v>-6.4399999999999999E-2</v>
      </c>
      <c r="B33" s="2">
        <v>0.3</v>
      </c>
      <c r="C33" s="2">
        <f t="shared" si="10"/>
        <v>3.0000000000000013</v>
      </c>
      <c r="D33" s="20">
        <f t="shared" si="0"/>
        <v>0.83560000000000034</v>
      </c>
      <c r="E33" s="20">
        <f t="shared" si="1"/>
        <v>0.69822736000000052</v>
      </c>
      <c r="F33" s="20">
        <f t="shared" si="2"/>
        <v>-0.34911368000000026</v>
      </c>
      <c r="G33" s="20">
        <f t="shared" si="3"/>
        <v>0.70531294573668035</v>
      </c>
      <c r="H33" s="20">
        <f t="shared" si="4"/>
        <v>0.3989422804014327</v>
      </c>
      <c r="I33" s="20">
        <f t="shared" si="5"/>
        <v>0.28137915496884325</v>
      </c>
      <c r="J33" s="24">
        <f t="shared" si="6"/>
        <v>8.4413746490652974E-2</v>
      </c>
      <c r="K33" s="26">
        <f t="shared" si="7"/>
        <v>0.79831001562045378</v>
      </c>
      <c r="L33" s="2">
        <f t="shared" si="8"/>
        <v>6.6666873691892674E-4</v>
      </c>
      <c r="M33" s="20">
        <f t="shared" si="9"/>
        <v>0.7904299059280866</v>
      </c>
    </row>
    <row r="34" spans="1:13" x14ac:dyDescent="0.25">
      <c r="A34" s="2">
        <v>-6.4399999999999999E-2</v>
      </c>
      <c r="B34" s="2">
        <v>0.3</v>
      </c>
      <c r="C34" s="2">
        <f t="shared" si="10"/>
        <v>3.1000000000000014</v>
      </c>
      <c r="D34" s="20">
        <f t="shared" si="0"/>
        <v>0.86560000000000037</v>
      </c>
      <c r="E34" s="20">
        <f t="shared" si="1"/>
        <v>0.7492633600000006</v>
      </c>
      <c r="F34" s="20">
        <f t="shared" si="2"/>
        <v>-0.3746316800000003</v>
      </c>
      <c r="G34" s="20">
        <f t="shared" si="3"/>
        <v>0.68754246780256234</v>
      </c>
      <c r="H34" s="20">
        <f t="shared" si="4"/>
        <v>0.3989422804014327</v>
      </c>
      <c r="I34" s="20">
        <f t="shared" si="5"/>
        <v>0.27428975997798283</v>
      </c>
      <c r="J34" s="24">
        <f t="shared" si="6"/>
        <v>8.2286927993394848E-2</v>
      </c>
      <c r="K34" s="26">
        <f t="shared" si="7"/>
        <v>0.80664522219656631</v>
      </c>
      <c r="L34" s="2">
        <f t="shared" si="8"/>
        <v>6.5690478771766208E-4</v>
      </c>
      <c r="M34" s="20">
        <f t="shared" si="9"/>
        <v>0.79896692040817141</v>
      </c>
    </row>
    <row r="35" spans="1:13" x14ac:dyDescent="0.25">
      <c r="A35" s="2">
        <v>-6.4399999999999999E-2</v>
      </c>
      <c r="B35" s="2">
        <v>0.3</v>
      </c>
      <c r="C35" s="2">
        <f t="shared" si="10"/>
        <v>3.2000000000000015</v>
      </c>
      <c r="D35" s="20">
        <f t="shared" si="0"/>
        <v>0.8956000000000004</v>
      </c>
      <c r="E35" s="20">
        <f t="shared" si="1"/>
        <v>0.80209936000000071</v>
      </c>
      <c r="F35" s="20">
        <f t="shared" si="2"/>
        <v>-0.40104968000000035</v>
      </c>
      <c r="G35" s="20">
        <f t="shared" si="3"/>
        <v>0.66961679364927074</v>
      </c>
      <c r="H35" s="20">
        <f t="shared" si="4"/>
        <v>0.3989422804014327</v>
      </c>
      <c r="I35" s="20">
        <f t="shared" si="5"/>
        <v>0.26713845065353564</v>
      </c>
      <c r="J35" s="24">
        <f t="shared" si="6"/>
        <v>8.0141535196060695E-2</v>
      </c>
      <c r="K35" s="26">
        <f t="shared" si="7"/>
        <v>0.81476678214494702</v>
      </c>
      <c r="L35" s="2">
        <f t="shared" si="8"/>
        <v>6.4645786465400326E-4</v>
      </c>
      <c r="M35" s="20">
        <f t="shared" si="9"/>
        <v>0.80729168006122032</v>
      </c>
    </row>
    <row r="36" spans="1:13" x14ac:dyDescent="0.25">
      <c r="A36" s="2">
        <v>-6.4399999999999999E-2</v>
      </c>
      <c r="B36" s="2">
        <v>0.3</v>
      </c>
      <c r="C36" s="2">
        <f t="shared" si="10"/>
        <v>3.3000000000000016</v>
      </c>
      <c r="D36" s="20">
        <f t="shared" si="0"/>
        <v>0.92560000000000042</v>
      </c>
      <c r="E36" s="20">
        <f t="shared" si="1"/>
        <v>0.85673536000000083</v>
      </c>
      <c r="F36" s="20">
        <f t="shared" si="2"/>
        <v>-0.42836768000000042</v>
      </c>
      <c r="G36" s="20">
        <f t="shared" si="3"/>
        <v>0.65157180083106969</v>
      </c>
      <c r="H36" s="20">
        <f t="shared" si="4"/>
        <v>0.3989422804014327</v>
      </c>
      <c r="I36" s="20">
        <f t="shared" si="5"/>
        <v>0.25993954006881509</v>
      </c>
      <c r="J36" s="24">
        <f t="shared" si="6"/>
        <v>7.7981862020644527E-2</v>
      </c>
      <c r="K36" s="26">
        <f t="shared" si="7"/>
        <v>0.82267305330747265</v>
      </c>
      <c r="L36" s="2">
        <f t="shared" ref="L36:L67" si="11">K35*J36/100</f>
        <v>6.3537030784231795E-4</v>
      </c>
      <c r="M36" s="20">
        <f t="shared" ref="M36:M67" si="12">L36+K35</f>
        <v>0.81540215245278935</v>
      </c>
    </row>
    <row r="37" spans="1:13" x14ac:dyDescent="0.25">
      <c r="A37" s="2">
        <v>-6.4399999999999999E-2</v>
      </c>
      <c r="B37" s="2">
        <v>0.3</v>
      </c>
      <c r="C37" s="2">
        <f t="shared" si="10"/>
        <v>3.4000000000000017</v>
      </c>
      <c r="D37" s="20">
        <f t="shared" si="0"/>
        <v>0.95560000000000045</v>
      </c>
      <c r="E37" s="20">
        <f t="shared" si="1"/>
        <v>0.91317136000000088</v>
      </c>
      <c r="F37" s="20">
        <f t="shared" si="2"/>
        <v>-0.45658568000000044</v>
      </c>
      <c r="G37" s="20">
        <f t="shared" si="3"/>
        <v>0.63344273369496562</v>
      </c>
      <c r="H37" s="20">
        <f t="shared" si="4"/>
        <v>0.3989422804014327</v>
      </c>
      <c r="I37" s="20">
        <f t="shared" si="5"/>
        <v>0.25270708868398706</v>
      </c>
      <c r="J37" s="24">
        <f t="shared" si="6"/>
        <v>7.5812126605196109E-2</v>
      </c>
      <c r="K37" s="26">
        <f t="shared" si="7"/>
        <v>0.83036281923974276</v>
      </c>
      <c r="L37" s="2">
        <f t="shared" si="11"/>
        <v>6.2368593672029358E-4</v>
      </c>
      <c r="M37" s="20">
        <f t="shared" si="12"/>
        <v>0.82329673924419289</v>
      </c>
    </row>
    <row r="38" spans="1:13" x14ac:dyDescent="0.25">
      <c r="A38" s="2">
        <v>-6.4399999999999999E-2</v>
      </c>
      <c r="B38" s="2">
        <v>0.3</v>
      </c>
      <c r="C38" s="2">
        <f t="shared" si="10"/>
        <v>3.5000000000000018</v>
      </c>
      <c r="D38" s="20">
        <f t="shared" si="0"/>
        <v>0.98560000000000048</v>
      </c>
      <c r="E38" s="20">
        <f t="shared" si="1"/>
        <v>0.97140736000000094</v>
      </c>
      <c r="F38" s="20">
        <f t="shared" si="2"/>
        <v>-0.48570368000000047</v>
      </c>
      <c r="G38" s="20">
        <f t="shared" si="3"/>
        <v>0.6152640953611348</v>
      </c>
      <c r="H38" s="20">
        <f t="shared" si="4"/>
        <v>0.3989422804014327</v>
      </c>
      <c r="I38" s="20">
        <f t="shared" si="5"/>
        <v>0.24545486125249566</v>
      </c>
      <c r="J38" s="24">
        <f t="shared" si="6"/>
        <v>7.3636458375748698E-2</v>
      </c>
      <c r="K38" s="26">
        <f t="shared" si="7"/>
        <v>0.83783528098025306</v>
      </c>
      <c r="L38" s="2">
        <f t="shared" si="11"/>
        <v>6.1144977175716655E-4</v>
      </c>
      <c r="M38" s="20">
        <f t="shared" si="12"/>
        <v>0.83097426901149996</v>
      </c>
    </row>
    <row r="39" spans="1:13" x14ac:dyDescent="0.25">
      <c r="A39" s="2">
        <v>-6.4399999999999999E-2</v>
      </c>
      <c r="B39" s="2">
        <v>0.3</v>
      </c>
      <c r="C39" s="2">
        <f t="shared" si="10"/>
        <v>3.6000000000000019</v>
      </c>
      <c r="D39" s="20">
        <f t="shared" si="0"/>
        <v>1.0156000000000005</v>
      </c>
      <c r="E39" s="20">
        <f t="shared" si="1"/>
        <v>1.031443360000001</v>
      </c>
      <c r="F39" s="20">
        <f t="shared" si="2"/>
        <v>-0.51572168000000052</v>
      </c>
      <c r="G39" s="20">
        <f t="shared" si="3"/>
        <v>0.59706954594742379</v>
      </c>
      <c r="H39" s="20">
        <f t="shared" si="4"/>
        <v>0.3989422804014327</v>
      </c>
      <c r="I39" s="20">
        <f t="shared" si="5"/>
        <v>0.23819628621851324</v>
      </c>
      <c r="J39" s="24">
        <f t="shared" si="6"/>
        <v>7.1458885865553975E-2</v>
      </c>
      <c r="K39" s="26">
        <f t="shared" si="7"/>
        <v>0.8450900475637354</v>
      </c>
      <c r="L39" s="2">
        <f t="shared" si="11"/>
        <v>5.9870775717702244E-4</v>
      </c>
      <c r="M39" s="20">
        <f t="shared" si="12"/>
        <v>0.83843398873743014</v>
      </c>
    </row>
    <row r="40" spans="1:13" x14ac:dyDescent="0.25">
      <c r="A40" s="2">
        <v>-6.4399999999999999E-2</v>
      </c>
      <c r="B40" s="2">
        <v>0.3</v>
      </c>
      <c r="C40" s="2">
        <f t="shared" si="10"/>
        <v>3.700000000000002</v>
      </c>
      <c r="D40" s="20">
        <f t="shared" si="0"/>
        <v>1.0456000000000005</v>
      </c>
      <c r="E40" s="20">
        <f t="shared" si="1"/>
        <v>1.093279360000001</v>
      </c>
      <c r="F40" s="20">
        <f t="shared" si="2"/>
        <v>-0.54663968000000052</v>
      </c>
      <c r="G40" s="20">
        <f t="shared" si="3"/>
        <v>0.5788918074056475</v>
      </c>
      <c r="H40" s="20">
        <f t="shared" si="4"/>
        <v>0.3989422804014327</v>
      </c>
      <c r="I40" s="20">
        <f t="shared" si="5"/>
        <v>0.23094441775211599</v>
      </c>
      <c r="J40" s="24">
        <f t="shared" si="6"/>
        <v>6.928332532563479E-2</v>
      </c>
      <c r="K40" s="26">
        <f t="shared" si="7"/>
        <v>0.85212712535564539</v>
      </c>
      <c r="L40" s="2">
        <f t="shared" si="11"/>
        <v>5.8550648694814464E-4</v>
      </c>
      <c r="M40" s="20">
        <f t="shared" si="12"/>
        <v>0.84567555405068351</v>
      </c>
    </row>
    <row r="41" spans="1:13" x14ac:dyDescent="0.25">
      <c r="A41" s="2">
        <v>-6.4399999999999999E-2</v>
      </c>
      <c r="B41" s="2">
        <v>0.3</v>
      </c>
      <c r="C41" s="2">
        <f t="shared" si="10"/>
        <v>3.800000000000002</v>
      </c>
      <c r="D41" s="20">
        <f t="shared" si="0"/>
        <v>1.0756000000000006</v>
      </c>
      <c r="E41" s="20">
        <f t="shared" si="1"/>
        <v>1.1569153600000013</v>
      </c>
      <c r="F41" s="20">
        <f t="shared" si="2"/>
        <v>-0.57845768000000064</v>
      </c>
      <c r="G41" s="20">
        <f t="shared" si="3"/>
        <v>0.56076257528600837</v>
      </c>
      <c r="H41" s="20">
        <f t="shared" si="4"/>
        <v>0.3989422804014327</v>
      </c>
      <c r="I41" s="20">
        <f t="shared" si="5"/>
        <v>0.22371190054838028</v>
      </c>
      <c r="J41" s="24">
        <f t="shared" si="6"/>
        <v>6.711357016451408E-2</v>
      </c>
      <c r="K41" s="26">
        <f t="shared" si="7"/>
        <v>0.85894690628887527</v>
      </c>
      <c r="L41" s="2">
        <f t="shared" si="11"/>
        <v>5.7189293616641799E-4</v>
      </c>
      <c r="M41" s="20">
        <f t="shared" si="12"/>
        <v>0.85269901829181183</v>
      </c>
    </row>
    <row r="42" spans="1:13" x14ac:dyDescent="0.25">
      <c r="A42" s="2">
        <v>-6.4399999999999999E-2</v>
      </c>
      <c r="B42" s="2">
        <v>0.3</v>
      </c>
      <c r="C42" s="2">
        <f t="shared" si="10"/>
        <v>3.9000000000000021</v>
      </c>
      <c r="D42" s="20">
        <f t="shared" si="0"/>
        <v>1.1056000000000006</v>
      </c>
      <c r="E42" s="20">
        <f t="shared" si="1"/>
        <v>1.2223513600000013</v>
      </c>
      <c r="F42" s="20">
        <f t="shared" si="2"/>
        <v>-0.61117568000000067</v>
      </c>
      <c r="G42" s="20">
        <f t="shared" si="3"/>
        <v>0.54271243769378663</v>
      </c>
      <c r="H42" s="20">
        <f t="shared" si="4"/>
        <v>0.3989422804014327</v>
      </c>
      <c r="I42" s="20">
        <f t="shared" si="5"/>
        <v>0.21651093749577971</v>
      </c>
      <c r="J42" s="24">
        <f t="shared" si="6"/>
        <v>6.495328124873391E-2</v>
      </c>
      <c r="K42" s="26">
        <f t="shared" si="7"/>
        <v>0.86555015508724087</v>
      </c>
      <c r="L42" s="2">
        <f t="shared" si="11"/>
        <v>5.5791419981911206E-4</v>
      </c>
      <c r="M42" s="20">
        <f t="shared" si="12"/>
        <v>0.85950482048869437</v>
      </c>
    </row>
    <row r="43" spans="1:13" x14ac:dyDescent="0.25">
      <c r="A43" s="2">
        <v>-6.4399999999999999E-2</v>
      </c>
      <c r="B43" s="2">
        <v>0.3</v>
      </c>
      <c r="C43" s="2">
        <f t="shared" si="10"/>
        <v>4.0000000000000018</v>
      </c>
      <c r="D43" s="20">
        <f t="shared" si="0"/>
        <v>1.1356000000000004</v>
      </c>
      <c r="E43" s="20">
        <f t="shared" si="1"/>
        <v>1.289587360000001</v>
      </c>
      <c r="F43" s="20">
        <f t="shared" si="2"/>
        <v>-0.64479368000000048</v>
      </c>
      <c r="G43" s="20">
        <f t="shared" si="3"/>
        <v>0.52477080164995049</v>
      </c>
      <c r="H43" s="20">
        <f t="shared" si="4"/>
        <v>0.3989422804014327</v>
      </c>
      <c r="I43" s="20">
        <f t="shared" si="5"/>
        <v>0.20935326029831916</v>
      </c>
      <c r="J43" s="24">
        <f t="shared" si="6"/>
        <v>6.2805978089495743E-2</v>
      </c>
      <c r="K43" s="26">
        <f t="shared" si="7"/>
        <v>0.87193799556314322</v>
      </c>
      <c r="L43" s="2">
        <f t="shared" si="11"/>
        <v>5.4361724075768889E-4</v>
      </c>
      <c r="M43" s="20">
        <f t="shared" si="12"/>
        <v>0.86609377232799856</v>
      </c>
    </row>
    <row r="44" spans="1:13" x14ac:dyDescent="0.25">
      <c r="A44" s="2">
        <v>-6.4399999999999999E-2</v>
      </c>
      <c r="B44" s="2">
        <v>0.3</v>
      </c>
      <c r="C44" s="2">
        <f t="shared" si="10"/>
        <v>4.1000000000000014</v>
      </c>
      <c r="D44" s="20">
        <f t="shared" si="0"/>
        <v>1.1656000000000004</v>
      </c>
      <c r="E44" s="20">
        <f t="shared" si="1"/>
        <v>1.3586233600000011</v>
      </c>
      <c r="F44" s="20">
        <f t="shared" si="2"/>
        <v>-0.67931168000000053</v>
      </c>
      <c r="G44" s="20">
        <f t="shared" si="3"/>
        <v>0.50696582701493464</v>
      </c>
      <c r="H44" s="20">
        <f t="shared" si="4"/>
        <v>0.3989422804014327</v>
      </c>
      <c r="I44" s="20">
        <f t="shared" si="5"/>
        <v>0.2022501031149363</v>
      </c>
      <c r="J44" s="24">
        <f t="shared" si="6"/>
        <v>6.0675030934480886E-2</v>
      </c>
      <c r="K44" s="26">
        <f t="shared" si="7"/>
        <v>0.87811189607901852</v>
      </c>
      <c r="L44" s="2">
        <f t="shared" si="11"/>
        <v>5.2904864853742977E-4</v>
      </c>
      <c r="M44" s="20">
        <f t="shared" si="12"/>
        <v>0.87246704421168064</v>
      </c>
    </row>
    <row r="45" spans="1:13" x14ac:dyDescent="0.25">
      <c r="A45" s="2">
        <v>-6.4399999999999999E-2</v>
      </c>
      <c r="B45" s="2">
        <v>0.3</v>
      </c>
      <c r="C45" s="2">
        <f t="shared" si="10"/>
        <v>4.2000000000000011</v>
      </c>
      <c r="D45" s="20">
        <f t="shared" si="0"/>
        <v>1.1956000000000002</v>
      </c>
      <c r="E45" s="20">
        <f t="shared" si="1"/>
        <v>1.4294593600000005</v>
      </c>
      <c r="F45" s="20">
        <f t="shared" si="2"/>
        <v>-0.71472968000000026</v>
      </c>
      <c r="G45" s="20">
        <f t="shared" si="3"/>
        <v>0.48932436808294655</v>
      </c>
      <c r="H45" s="20">
        <f t="shared" si="4"/>
        <v>0.3989422804014327</v>
      </c>
      <c r="I45" s="20">
        <f t="shared" si="5"/>
        <v>0.19521217925900072</v>
      </c>
      <c r="J45" s="24">
        <f t="shared" si="6"/>
        <v>5.8563653777700217E-2</v>
      </c>
      <c r="K45" s="26">
        <f t="shared" si="7"/>
        <v>0.88407365426379092</v>
      </c>
      <c r="L45" s="2">
        <f t="shared" si="11"/>
        <v>5.1425441060051519E-4</v>
      </c>
      <c r="M45" s="20">
        <f t="shared" si="12"/>
        <v>0.87862615048961901</v>
      </c>
    </row>
    <row r="46" spans="1:13" x14ac:dyDescent="0.25">
      <c r="A46" s="2">
        <v>-6.4399999999999999E-2</v>
      </c>
      <c r="B46" s="2">
        <v>0.3</v>
      </c>
      <c r="C46" s="2">
        <f t="shared" si="10"/>
        <v>4.3000000000000007</v>
      </c>
      <c r="D46" s="20">
        <f t="shared" si="0"/>
        <v>1.2256000000000002</v>
      </c>
      <c r="E46" s="20">
        <f t="shared" si="1"/>
        <v>1.5020953600000007</v>
      </c>
      <c r="F46" s="20">
        <f t="shared" si="2"/>
        <v>-0.75104768000000033</v>
      </c>
      <c r="G46" s="20">
        <f t="shared" si="3"/>
        <v>0.47187192290317664</v>
      </c>
      <c r="H46" s="20">
        <f t="shared" si="4"/>
        <v>0.3989422804014327</v>
      </c>
      <c r="I46" s="20">
        <f t="shared" si="5"/>
        <v>0.18824966098040233</v>
      </c>
      <c r="J46" s="24">
        <f t="shared" si="6"/>
        <v>5.6474898294120696E-2</v>
      </c>
      <c r="K46" s="26">
        <f t="shared" si="7"/>
        <v>0.8898253810765191</v>
      </c>
      <c r="L46" s="2">
        <f t="shared" si="11"/>
        <v>4.9927969709059221E-4</v>
      </c>
      <c r="M46" s="20">
        <f t="shared" si="12"/>
        <v>0.88457293396088155</v>
      </c>
    </row>
    <row r="47" spans="1:13" x14ac:dyDescent="0.25">
      <c r="A47" s="2">
        <v>-6.4399999999999999E-2</v>
      </c>
      <c r="B47" s="2">
        <v>0.3</v>
      </c>
      <c r="C47" s="2">
        <f t="shared" si="10"/>
        <v>4.4000000000000004</v>
      </c>
      <c r="D47" s="20">
        <f t="shared" si="0"/>
        <v>1.2556</v>
      </c>
      <c r="E47" s="20">
        <f t="shared" si="1"/>
        <v>1.5765313600000002</v>
      </c>
      <c r="F47" s="20">
        <f t="shared" si="2"/>
        <v>-0.78826568000000008</v>
      </c>
      <c r="G47" s="20">
        <f t="shared" si="3"/>
        <v>0.45463259033460224</v>
      </c>
      <c r="H47" s="20">
        <f t="shared" si="4"/>
        <v>0.3989422804014327</v>
      </c>
      <c r="I47" s="20">
        <f t="shared" si="5"/>
        <v>0.18137216233289657</v>
      </c>
      <c r="J47" s="24">
        <f t="shared" si="6"/>
        <v>5.4411648699868968E-2</v>
      </c>
      <c r="K47" s="26">
        <f t="shared" si="7"/>
        <v>0.89536948430979979</v>
      </c>
      <c r="L47" s="2">
        <f t="shared" si="11"/>
        <v>4.8416866039362595E-4</v>
      </c>
      <c r="M47" s="20">
        <f t="shared" si="12"/>
        <v>0.89030954973691268</v>
      </c>
    </row>
    <row r="48" spans="1:13" x14ac:dyDescent="0.25">
      <c r="A48" s="2">
        <v>-6.4399999999999999E-2</v>
      </c>
      <c r="B48" s="2">
        <v>0.3</v>
      </c>
      <c r="C48" s="2">
        <f t="shared" si="10"/>
        <v>4.5</v>
      </c>
      <c r="D48" s="20">
        <f t="shared" si="0"/>
        <v>1.2855999999999999</v>
      </c>
      <c r="E48" s="20">
        <f t="shared" si="1"/>
        <v>1.6527673599999997</v>
      </c>
      <c r="F48" s="20">
        <f t="shared" si="2"/>
        <v>-0.82638367999999984</v>
      </c>
      <c r="G48" s="20">
        <f t="shared" si="3"/>
        <v>0.43762903479301019</v>
      </c>
      <c r="H48" s="20">
        <f t="shared" si="4"/>
        <v>0.3989422804014327</v>
      </c>
      <c r="I48" s="20">
        <f t="shared" si="5"/>
        <v>0.17458872511020143</v>
      </c>
      <c r="J48" s="24">
        <f t="shared" si="6"/>
        <v>5.2376617533060429E-2</v>
      </c>
      <c r="K48" s="26">
        <f t="shared" si="7"/>
        <v>0.90070865162528935</v>
      </c>
      <c r="L48" s="2">
        <f t="shared" si="11"/>
        <v>4.6896425030467932E-4</v>
      </c>
      <c r="M48" s="20">
        <f t="shared" si="12"/>
        <v>0.89583844856010442</v>
      </c>
    </row>
    <row r="49" spans="1:13" x14ac:dyDescent="0.25">
      <c r="A49" s="2">
        <v>-6.4399999999999999E-2</v>
      </c>
      <c r="B49" s="2">
        <v>0.3</v>
      </c>
      <c r="C49" s="2">
        <f t="shared" si="10"/>
        <v>4.5999999999999996</v>
      </c>
      <c r="D49" s="20">
        <f t="shared" si="0"/>
        <v>1.3155999999999999</v>
      </c>
      <c r="E49" s="20">
        <f t="shared" si="1"/>
        <v>1.7308033599999997</v>
      </c>
      <c r="F49" s="20">
        <f t="shared" si="2"/>
        <v>-0.86540167999999984</v>
      </c>
      <c r="G49" s="20">
        <f t="shared" si="3"/>
        <v>0.42088245860277934</v>
      </c>
      <c r="H49" s="20">
        <f t="shared" si="4"/>
        <v>0.3989422804014327</v>
      </c>
      <c r="I49" s="20">
        <f t="shared" si="5"/>
        <v>0.16790780781595438</v>
      </c>
      <c r="J49" s="24">
        <f t="shared" si="6"/>
        <v>5.0372342344786311E-2</v>
      </c>
      <c r="K49" s="26">
        <f t="shared" si="7"/>
        <v>0.90584583321292489</v>
      </c>
      <c r="L49" s="2">
        <f t="shared" si="11"/>
        <v>4.5370804552579943E-4</v>
      </c>
      <c r="M49" s="20">
        <f t="shared" si="12"/>
        <v>0.90116235967081515</v>
      </c>
    </row>
    <row r="50" spans="1:13" x14ac:dyDescent="0.25">
      <c r="A50" s="2">
        <v>-6.4399999999999999E-2</v>
      </c>
      <c r="B50" s="2">
        <v>0.3</v>
      </c>
      <c r="C50" s="2">
        <f t="shared" si="10"/>
        <v>4.6999999999999993</v>
      </c>
      <c r="D50" s="20">
        <f t="shared" si="0"/>
        <v>1.3455999999999997</v>
      </c>
      <c r="E50" s="20">
        <f t="shared" si="1"/>
        <v>1.8106393599999993</v>
      </c>
      <c r="F50" s="20">
        <f t="shared" si="2"/>
        <v>-0.90531967999999963</v>
      </c>
      <c r="G50" s="20">
        <f t="shared" si="3"/>
        <v>0.4044125818221268</v>
      </c>
      <c r="H50" s="20">
        <f t="shared" si="4"/>
        <v>0.3989422804014327</v>
      </c>
      <c r="I50" s="20">
        <f t="shared" si="5"/>
        <v>0.16133727761515027</v>
      </c>
      <c r="J50" s="24">
        <f t="shared" si="6"/>
        <v>4.8401183284545075E-2</v>
      </c>
      <c r="K50" s="26">
        <f t="shared" si="7"/>
        <v>0.91078422416411819</v>
      </c>
      <c r="L50" s="2">
        <f t="shared" si="11"/>
        <v>4.3844010200880224E-4</v>
      </c>
      <c r="M50" s="20">
        <f t="shared" si="12"/>
        <v>0.90628427331493366</v>
      </c>
    </row>
    <row r="51" spans="1:13" x14ac:dyDescent="0.25">
      <c r="A51" s="2">
        <v>-6.4399999999999999E-2</v>
      </c>
      <c r="B51" s="2">
        <v>0.3</v>
      </c>
      <c r="C51" s="2">
        <f t="shared" si="10"/>
        <v>4.7999999999999989</v>
      </c>
      <c r="D51" s="20">
        <f t="shared" si="0"/>
        <v>1.3755999999999997</v>
      </c>
      <c r="E51" s="20">
        <f t="shared" si="1"/>
        <v>1.8922753599999993</v>
      </c>
      <c r="F51" s="20">
        <f t="shared" si="2"/>
        <v>-0.94613767999999965</v>
      </c>
      <c r="G51" s="20">
        <f t="shared" si="3"/>
        <v>0.38823762936921868</v>
      </c>
      <c r="H51" s="20">
        <f t="shared" si="4"/>
        <v>0.3989422804014327</v>
      </c>
      <c r="I51" s="20">
        <f t="shared" si="5"/>
        <v>0.15488440519820235</v>
      </c>
      <c r="J51" s="24">
        <f t="shared" si="6"/>
        <v>4.6465321559460704E-2</v>
      </c>
      <c r="K51" s="26">
        <f t="shared" si="7"/>
        <v>0.91552724664737495</v>
      </c>
      <c r="L51" s="2">
        <f t="shared" si="11"/>
        <v>4.2319881847069688E-4</v>
      </c>
      <c r="M51" s="20">
        <f t="shared" si="12"/>
        <v>0.91120742298258894</v>
      </c>
    </row>
    <row r="52" spans="1:13" x14ac:dyDescent="0.25">
      <c r="A52" s="2">
        <v>-6.4399999999999999E-2</v>
      </c>
      <c r="B52" s="2">
        <v>0.3</v>
      </c>
      <c r="C52" s="2">
        <f t="shared" si="10"/>
        <v>4.8999999999999986</v>
      </c>
      <c r="D52" s="20">
        <f t="shared" si="0"/>
        <v>1.4055999999999995</v>
      </c>
      <c r="E52" s="20">
        <f t="shared" si="1"/>
        <v>1.9757113599999987</v>
      </c>
      <c r="F52" s="20">
        <f t="shared" si="2"/>
        <v>-0.98785567999999935</v>
      </c>
      <c r="G52" s="20">
        <f t="shared" si="3"/>
        <v>0.37237432523800529</v>
      </c>
      <c r="H52" s="20">
        <f t="shared" si="4"/>
        <v>0.3989422804014327</v>
      </c>
      <c r="I52" s="20">
        <f t="shared" si="5"/>
        <v>0.14855586247339461</v>
      </c>
      <c r="J52" s="24">
        <f t="shared" si="6"/>
        <v>4.4566758742018382E-2</v>
      </c>
      <c r="K52" s="26">
        <f t="shared" si="7"/>
        <v>0.9200785319724889</v>
      </c>
      <c r="L52" s="2">
        <f t="shared" si="11"/>
        <v>4.0802081923077918E-4</v>
      </c>
      <c r="M52" s="20">
        <f t="shared" si="12"/>
        <v>0.9159352674666057</v>
      </c>
    </row>
    <row r="53" spans="1:13" x14ac:dyDescent="0.25">
      <c r="A53" s="2">
        <v>-6.4399999999999999E-2</v>
      </c>
      <c r="B53" s="2">
        <v>0.3</v>
      </c>
      <c r="C53" s="2">
        <f t="shared" si="10"/>
        <v>4.9999999999999982</v>
      </c>
      <c r="D53" s="20">
        <f t="shared" si="0"/>
        <v>1.4355999999999993</v>
      </c>
      <c r="E53" s="20">
        <f t="shared" si="1"/>
        <v>2.0609473599999979</v>
      </c>
      <c r="F53" s="20">
        <f t="shared" si="2"/>
        <v>-1.0304736799999989</v>
      </c>
      <c r="G53" s="20">
        <f t="shared" si="3"/>
        <v>0.35683789355705764</v>
      </c>
      <c r="H53" s="20">
        <f t="shared" si="4"/>
        <v>0.3989422804014327</v>
      </c>
      <c r="I53" s="20">
        <f t="shared" si="5"/>
        <v>0.14235772298929628</v>
      </c>
      <c r="J53" s="24">
        <f t="shared" si="6"/>
        <v>4.2707316896788881E-2</v>
      </c>
      <c r="K53" s="26">
        <f t="shared" si="7"/>
        <v>0.92444190262672432</v>
      </c>
      <c r="L53" s="2">
        <f t="shared" si="11"/>
        <v>3.9294085434881385E-4</v>
      </c>
      <c r="M53" s="20">
        <f t="shared" si="12"/>
        <v>0.92047147282683772</v>
      </c>
    </row>
    <row r="54" spans="1:13" x14ac:dyDescent="0.25">
      <c r="A54" s="2">
        <v>-6.4399999999999999E-2</v>
      </c>
      <c r="B54" s="2">
        <v>0.3</v>
      </c>
      <c r="C54" s="2">
        <f t="shared" si="10"/>
        <v>5.0999999999999979</v>
      </c>
      <c r="D54" s="20">
        <f t="shared" si="0"/>
        <v>1.4655999999999993</v>
      </c>
      <c r="E54" s="20">
        <f t="shared" si="1"/>
        <v>2.1479833599999982</v>
      </c>
      <c r="F54" s="20">
        <f t="shared" si="2"/>
        <v>-1.0739916799999991</v>
      </c>
      <c r="G54" s="20">
        <f t="shared" si="3"/>
        <v>0.34164206621223608</v>
      </c>
      <c r="H54" s="20">
        <f t="shared" si="4"/>
        <v>0.3989422804014327</v>
      </c>
      <c r="I54" s="20">
        <f t="shared" si="5"/>
        <v>0.13629546497576672</v>
      </c>
      <c r="J54" s="24">
        <f t="shared" si="6"/>
        <v>4.0888639492730014E-2</v>
      </c>
      <c r="K54" s="26">
        <f t="shared" si="7"/>
        <v>0.92862135436324023</v>
      </c>
      <c r="L54" s="2">
        <f t="shared" si="11"/>
        <v>3.7799171688477555E-4</v>
      </c>
      <c r="M54" s="20">
        <f t="shared" si="12"/>
        <v>0.92481989434360912</v>
      </c>
    </row>
    <row r="55" spans="1:13" x14ac:dyDescent="0.25">
      <c r="A55" s="2">
        <v>-6.4399999999999999E-2</v>
      </c>
      <c r="B55" s="2">
        <v>0.3</v>
      </c>
      <c r="C55" s="2">
        <f t="shared" si="10"/>
        <v>5.1999999999999975</v>
      </c>
      <c r="D55" s="20">
        <f t="shared" si="0"/>
        <v>1.4955999999999992</v>
      </c>
      <c r="E55" s="20">
        <f t="shared" si="1"/>
        <v>2.2368193599999975</v>
      </c>
      <c r="F55" s="20">
        <f t="shared" si="2"/>
        <v>-1.1184096799999987</v>
      </c>
      <c r="G55" s="20">
        <f t="shared" si="3"/>
        <v>0.32679909672483604</v>
      </c>
      <c r="H55" s="20">
        <f t="shared" si="4"/>
        <v>0.3989422804014327</v>
      </c>
      <c r="I55" s="20">
        <f t="shared" si="5"/>
        <v>0.13037397688053445</v>
      </c>
      <c r="J55" s="24">
        <f t="shared" si="6"/>
        <v>3.9112193064160333E-2</v>
      </c>
      <c r="K55" s="26">
        <f t="shared" si="7"/>
        <v>0.93262103841850241</v>
      </c>
      <c r="L55" s="2">
        <f t="shared" si="11"/>
        <v>3.6320417695357099E-4</v>
      </c>
      <c r="M55" s="20">
        <f t="shared" si="12"/>
        <v>0.92898455854019379</v>
      </c>
    </row>
    <row r="56" spans="1:13" x14ac:dyDescent="0.25">
      <c r="A56" s="2">
        <v>-6.4399999999999999E-2</v>
      </c>
      <c r="B56" s="2">
        <v>0.3</v>
      </c>
      <c r="C56" s="2">
        <f t="shared" si="10"/>
        <v>5.2999999999999972</v>
      </c>
      <c r="D56" s="20">
        <f t="shared" si="0"/>
        <v>1.5255999999999992</v>
      </c>
      <c r="E56" s="20">
        <f t="shared" si="1"/>
        <v>2.3274553599999974</v>
      </c>
      <c r="F56" s="20">
        <f t="shared" si="2"/>
        <v>-1.1637276799999987</v>
      </c>
      <c r="G56" s="20">
        <f t="shared" si="3"/>
        <v>0.31231978005103195</v>
      </c>
      <c r="H56" s="20">
        <f t="shared" si="4"/>
        <v>0.3989422804014327</v>
      </c>
      <c r="I56" s="20">
        <f t="shared" si="5"/>
        <v>0.12459756526803258</v>
      </c>
      <c r="J56" s="24">
        <f t="shared" si="6"/>
        <v>3.7379269580409769E-2</v>
      </c>
      <c r="K56" s="26">
        <f t="shared" si="7"/>
        <v>0.93644524393156992</v>
      </c>
      <c r="L56" s="2">
        <f t="shared" si="11"/>
        <v>3.4860693211406898E-4</v>
      </c>
      <c r="M56" s="20">
        <f t="shared" si="12"/>
        <v>0.93296964535061644</v>
      </c>
    </row>
    <row r="57" spans="1:13" x14ac:dyDescent="0.25">
      <c r="A57" s="2">
        <v>-6.4399999999999999E-2</v>
      </c>
      <c r="B57" s="2">
        <v>0.3</v>
      </c>
      <c r="C57" s="2">
        <f t="shared" si="10"/>
        <v>5.3999999999999968</v>
      </c>
      <c r="D57" s="20">
        <f t="shared" si="0"/>
        <v>1.555599999999999</v>
      </c>
      <c r="E57" s="20">
        <f t="shared" si="1"/>
        <v>2.4198913599999967</v>
      </c>
      <c r="F57" s="20">
        <f t="shared" si="2"/>
        <v>-1.2099456799999984</v>
      </c>
      <c r="G57" s="20">
        <f t="shared" si="3"/>
        <v>0.29821347794605424</v>
      </c>
      <c r="H57" s="20">
        <f t="shared" si="4"/>
        <v>0.3989422804014327</v>
      </c>
      <c r="I57" s="20">
        <f t="shared" si="5"/>
        <v>0.11896996493824123</v>
      </c>
      <c r="J57" s="24">
        <f t="shared" si="6"/>
        <v>3.5690989481472368E-2</v>
      </c>
      <c r="K57" s="26">
        <f t="shared" si="7"/>
        <v>0.94009838063401263</v>
      </c>
      <c r="L57" s="2">
        <f t="shared" si="11"/>
        <v>3.3422657351136489E-4</v>
      </c>
      <c r="M57" s="20">
        <f t="shared" si="12"/>
        <v>0.93677947050508126</v>
      </c>
    </row>
    <row r="58" spans="1:13" x14ac:dyDescent="0.25">
      <c r="A58" s="2">
        <v>-6.4399999999999999E-2</v>
      </c>
      <c r="B58" s="2">
        <v>0.3</v>
      </c>
      <c r="C58" s="2">
        <f t="shared" si="10"/>
        <v>5.4999999999999964</v>
      </c>
      <c r="D58" s="20">
        <f t="shared" si="0"/>
        <v>1.5855999999999988</v>
      </c>
      <c r="E58" s="20">
        <f t="shared" si="1"/>
        <v>2.5141273599999963</v>
      </c>
      <c r="F58" s="20">
        <f t="shared" si="2"/>
        <v>-1.2570636799999981</v>
      </c>
      <c r="G58" s="20">
        <f t="shared" si="3"/>
        <v>0.28448814951759699</v>
      </c>
      <c r="H58" s="20">
        <f t="shared" si="4"/>
        <v>0.3989422804014327</v>
      </c>
      <c r="I58" s="20">
        <f t="shared" si="5"/>
        <v>0.11349435111573389</v>
      </c>
      <c r="J58" s="24">
        <f t="shared" si="6"/>
        <v>3.4048305334720162E-2</v>
      </c>
      <c r="K58" s="26">
        <f t="shared" si="7"/>
        <v>0.94358496187483087</v>
      </c>
      <c r="L58" s="2">
        <f t="shared" si="11"/>
        <v>3.2008756708502839E-4</v>
      </c>
      <c r="M58" s="20">
        <f t="shared" si="12"/>
        <v>0.94041846820109765</v>
      </c>
    </row>
    <row r="59" spans="1:13" x14ac:dyDescent="0.25">
      <c r="A59" s="2">
        <v>-6.4399999999999999E-2</v>
      </c>
      <c r="B59" s="2">
        <v>0.3</v>
      </c>
      <c r="C59" s="2">
        <f t="shared" si="10"/>
        <v>5.5999999999999961</v>
      </c>
      <c r="D59" s="20">
        <f t="shared" si="0"/>
        <v>1.6155999999999988</v>
      </c>
      <c r="E59" s="20">
        <f t="shared" si="1"/>
        <v>2.610163359999996</v>
      </c>
      <c r="F59" s="20">
        <f t="shared" si="2"/>
        <v>-1.305081679999998</v>
      </c>
      <c r="G59" s="20">
        <f t="shared" si="3"/>
        <v>0.27115038657749363</v>
      </c>
      <c r="H59" s="20">
        <f t="shared" si="4"/>
        <v>0.3989422804014327</v>
      </c>
      <c r="I59" s="20">
        <f t="shared" si="5"/>
        <v>0.10817335355295533</v>
      </c>
      <c r="J59" s="24">
        <f t="shared" si="6"/>
        <v>3.24520060658866E-2</v>
      </c>
      <c r="K59" s="26">
        <f t="shared" si="7"/>
        <v>0.94690958804015546</v>
      </c>
      <c r="L59" s="2">
        <f t="shared" si="11"/>
        <v>3.0621224906441388E-4</v>
      </c>
      <c r="M59" s="20">
        <f t="shared" si="12"/>
        <v>0.94389117412389534</v>
      </c>
    </row>
    <row r="60" spans="1:13" x14ac:dyDescent="0.25">
      <c r="A60" s="2">
        <v>-6.4399999999999999E-2</v>
      </c>
      <c r="B60" s="2">
        <v>0.3</v>
      </c>
      <c r="C60" s="2">
        <f t="shared" si="10"/>
        <v>5.6999999999999957</v>
      </c>
      <c r="D60" s="20">
        <f t="shared" si="0"/>
        <v>1.6455999999999986</v>
      </c>
      <c r="E60" s="20">
        <f t="shared" si="1"/>
        <v>2.7079993599999956</v>
      </c>
      <c r="F60" s="20">
        <f t="shared" si="2"/>
        <v>-1.3539996799999978</v>
      </c>
      <c r="G60" s="20">
        <f t="shared" si="3"/>
        <v>0.25820545338865913</v>
      </c>
      <c r="H60" s="20">
        <f t="shared" si="4"/>
        <v>0.3989422804014327</v>
      </c>
      <c r="I60" s="20">
        <f t="shared" si="5"/>
        <v>0.10300907238695751</v>
      </c>
      <c r="J60" s="24">
        <f t="shared" si="6"/>
        <v>3.0902721716087253E-2</v>
      </c>
      <c r="K60" s="26">
        <f t="shared" si="7"/>
        <v>0.95007693042275554</v>
      </c>
      <c r="L60" s="2">
        <f t="shared" si="11"/>
        <v>2.9262083489499748E-4</v>
      </c>
      <c r="M60" s="20">
        <f t="shared" si="12"/>
        <v>0.94720220887505047</v>
      </c>
    </row>
    <row r="61" spans="1:13" x14ac:dyDescent="0.25">
      <c r="A61" s="2">
        <v>-6.4399999999999999E-2</v>
      </c>
      <c r="B61" s="2">
        <v>0.3</v>
      </c>
      <c r="C61" s="2">
        <f t="shared" si="10"/>
        <v>5.7999999999999954</v>
      </c>
      <c r="D61" s="20">
        <f t="shared" si="0"/>
        <v>1.6755999999999986</v>
      </c>
      <c r="E61" s="20">
        <f t="shared" si="1"/>
        <v>2.8076353599999955</v>
      </c>
      <c r="F61" s="20">
        <f t="shared" si="2"/>
        <v>-1.4038176799999977</v>
      </c>
      <c r="G61" s="20">
        <f t="shared" si="3"/>
        <v>0.24565733039564228</v>
      </c>
      <c r="H61" s="20">
        <f t="shared" si="4"/>
        <v>0.3989422804014327</v>
      </c>
      <c r="I61" s="20">
        <f t="shared" si="5"/>
        <v>9.8003095585365713E-2</v>
      </c>
      <c r="J61" s="24">
        <f t="shared" si="6"/>
        <v>2.9400928675609714E-2</v>
      </c>
      <c r="K61" s="26">
        <f t="shared" si="7"/>
        <v>0.9530917155915003</v>
      </c>
      <c r="L61" s="2">
        <f t="shared" si="11"/>
        <v>2.7933144067701648E-4</v>
      </c>
      <c r="M61" s="20">
        <f t="shared" si="12"/>
        <v>0.95035626186343258</v>
      </c>
    </row>
    <row r="62" spans="1:13" x14ac:dyDescent="0.25">
      <c r="A62" s="2">
        <v>-6.4399999999999999E-2</v>
      </c>
      <c r="B62" s="2">
        <v>0.3</v>
      </c>
      <c r="C62" s="2">
        <f t="shared" si="10"/>
        <v>5.899999999999995</v>
      </c>
      <c r="D62" s="20">
        <f t="shared" si="0"/>
        <v>1.7055999999999985</v>
      </c>
      <c r="E62" s="20">
        <f t="shared" si="1"/>
        <v>2.9090713599999947</v>
      </c>
      <c r="F62" s="20">
        <f t="shared" si="2"/>
        <v>-1.4545356799999973</v>
      </c>
      <c r="G62" s="20">
        <f t="shared" si="3"/>
        <v>0.23350876152176267</v>
      </c>
      <c r="H62" s="20">
        <f t="shared" si="4"/>
        <v>0.3989422804014327</v>
      </c>
      <c r="I62" s="20">
        <f t="shared" si="5"/>
        <v>9.3156517815206327E-2</v>
      </c>
      <c r="J62" s="24">
        <f t="shared" si="6"/>
        <v>2.7946955344561899E-2</v>
      </c>
      <c r="K62" s="26">
        <f t="shared" si="7"/>
        <v>0.95595871030596036</v>
      </c>
      <c r="L62" s="2">
        <f t="shared" si="11"/>
        <v>2.6636011614907548E-4</v>
      </c>
      <c r="M62" s="20">
        <f t="shared" si="12"/>
        <v>0.95335807570764941</v>
      </c>
    </row>
    <row r="63" spans="1:13" x14ac:dyDescent="0.25">
      <c r="A63" s="2">
        <v>-6.4399999999999999E-2</v>
      </c>
      <c r="B63" s="2">
        <v>0.3</v>
      </c>
      <c r="C63" s="2">
        <f t="shared" si="10"/>
        <v>5.9999999999999947</v>
      </c>
      <c r="D63" s="20">
        <f t="shared" si="0"/>
        <v>1.7355999999999983</v>
      </c>
      <c r="E63" s="20">
        <f t="shared" si="1"/>
        <v>3.0123073599999941</v>
      </c>
      <c r="F63" s="20">
        <f t="shared" si="2"/>
        <v>-1.5061536799999971</v>
      </c>
      <c r="G63" s="20">
        <f t="shared" si="3"/>
        <v>0.22176130461361571</v>
      </c>
      <c r="H63" s="20">
        <f t="shared" si="4"/>
        <v>0.3989422804014327</v>
      </c>
      <c r="I63" s="20">
        <f t="shared" si="5"/>
        <v>8.846996056735261E-2</v>
      </c>
      <c r="J63" s="24">
        <f t="shared" si="6"/>
        <v>2.6540988170205781E-2</v>
      </c>
      <c r="K63" s="26">
        <f t="shared" si="7"/>
        <v>0.95868270701632663</v>
      </c>
      <c r="L63" s="2">
        <f t="shared" si="11"/>
        <v>2.537208882143567E-4</v>
      </c>
      <c r="M63" s="20">
        <f t="shared" si="12"/>
        <v>0.95621243119417476</v>
      </c>
    </row>
    <row r="64" spans="1:13" x14ac:dyDescent="0.25">
      <c r="A64" s="2">
        <v>-6.4399999999999999E-2</v>
      </c>
      <c r="B64" s="2">
        <v>0.3</v>
      </c>
      <c r="C64" s="2">
        <f t="shared" si="10"/>
        <v>6.0999999999999943</v>
      </c>
      <c r="D64" s="20">
        <f t="shared" si="0"/>
        <v>1.7655999999999983</v>
      </c>
      <c r="E64" s="20">
        <f t="shared" si="1"/>
        <v>3.1173433599999938</v>
      </c>
      <c r="F64" s="20">
        <f t="shared" si="2"/>
        <v>-1.5586716799999969</v>
      </c>
      <c r="G64" s="20">
        <f t="shared" si="3"/>
        <v>0.21041538461459056</v>
      </c>
      <c r="H64" s="20">
        <f t="shared" si="4"/>
        <v>0.3989422804014327</v>
      </c>
      <c r="I64" s="20">
        <f t="shared" si="5"/>
        <v>8.394359336968929E-2</v>
      </c>
      <c r="J64" s="24">
        <f t="shared" si="6"/>
        <v>2.5183078010906787E-2</v>
      </c>
      <c r="K64" s="26">
        <f t="shared" si="7"/>
        <v>0.96126850998380908</v>
      </c>
      <c r="L64" s="2">
        <f t="shared" si="11"/>
        <v>2.4142581398499448E-4</v>
      </c>
      <c r="M64" s="20">
        <f t="shared" si="12"/>
        <v>0.95892413283031164</v>
      </c>
    </row>
    <row r="65" spans="1:13" x14ac:dyDescent="0.25">
      <c r="A65" s="2">
        <v>-6.4399999999999999E-2</v>
      </c>
      <c r="B65" s="2">
        <v>0.3</v>
      </c>
      <c r="C65" s="2">
        <f t="shared" si="10"/>
        <v>6.199999999999994</v>
      </c>
      <c r="D65" s="20">
        <f t="shared" si="0"/>
        <v>1.7955999999999981</v>
      </c>
      <c r="E65" s="20">
        <f t="shared" si="1"/>
        <v>3.2241793599999933</v>
      </c>
      <c r="F65" s="20">
        <f t="shared" si="2"/>
        <v>-1.6120896799999966</v>
      </c>
      <c r="G65" s="20">
        <f t="shared" si="3"/>
        <v>0.19947034905279201</v>
      </c>
      <c r="H65" s="20">
        <f t="shared" si="4"/>
        <v>0.3989422804014327</v>
      </c>
      <c r="I65" s="20">
        <f t="shared" si="5"/>
        <v>7.9577155923590603E-2</v>
      </c>
      <c r="J65" s="24">
        <f t="shared" si="6"/>
        <v>2.3873146777077182E-2</v>
      </c>
      <c r="K65" s="26">
        <f t="shared" si="7"/>
        <v>0.96372092205169069</v>
      </c>
      <c r="L65" s="2">
        <f t="shared" si="11"/>
        <v>2.2948504231025757E-4</v>
      </c>
      <c r="M65" s="20">
        <f t="shared" si="12"/>
        <v>0.96149799502611932</v>
      </c>
    </row>
    <row r="66" spans="1:13" x14ac:dyDescent="0.25">
      <c r="A66" s="2">
        <v>-6.4399999999999999E-2</v>
      </c>
      <c r="B66" s="2">
        <v>0.3</v>
      </c>
      <c r="C66" s="2">
        <f t="shared" si="10"/>
        <v>6.2999999999999936</v>
      </c>
      <c r="D66" s="20">
        <f t="shared" si="0"/>
        <v>1.8255999999999979</v>
      </c>
      <c r="E66" s="20">
        <f t="shared" si="1"/>
        <v>3.3328153599999921</v>
      </c>
      <c r="F66" s="20">
        <f t="shared" si="2"/>
        <v>-1.6664076799999961</v>
      </c>
      <c r="G66" s="20">
        <f t="shared" si="3"/>
        <v>0.18892452543523294</v>
      </c>
      <c r="H66" s="20">
        <f t="shared" si="4"/>
        <v>0.3989422804014327</v>
      </c>
      <c r="I66" s="20">
        <f t="shared" si="5"/>
        <v>7.5369981000890304E-2</v>
      </c>
      <c r="J66" s="24">
        <f t="shared" si="6"/>
        <v>2.2610994300267091E-2</v>
      </c>
      <c r="K66" s="26">
        <f t="shared" si="7"/>
        <v>0.96604473209228658</v>
      </c>
      <c r="L66" s="2">
        <f t="shared" si="11"/>
        <v>2.1790688275558925E-4</v>
      </c>
      <c r="M66" s="20">
        <f t="shared" si="12"/>
        <v>0.96393882893444627</v>
      </c>
    </row>
    <row r="67" spans="1:13" x14ac:dyDescent="0.25">
      <c r="A67" s="2">
        <v>-6.4399999999999999E-2</v>
      </c>
      <c r="B67" s="2">
        <v>0.3</v>
      </c>
      <c r="C67" s="2">
        <f t="shared" si="10"/>
        <v>6.3999999999999932</v>
      </c>
      <c r="D67" s="20">
        <f t="shared" si="0"/>
        <v>1.8555999999999979</v>
      </c>
      <c r="E67" s="20">
        <f t="shared" si="1"/>
        <v>3.4432513599999921</v>
      </c>
      <c r="F67" s="20">
        <f t="shared" si="2"/>
        <v>-1.7216256799999961</v>
      </c>
      <c r="G67" s="20">
        <f t="shared" si="3"/>
        <v>0.17877528014916874</v>
      </c>
      <c r="H67" s="20">
        <f t="shared" si="4"/>
        <v>0.3989422804014327</v>
      </c>
      <c r="I67" s="20">
        <f t="shared" si="5"/>
        <v>7.1321017942114359E-2</v>
      </c>
      <c r="J67" s="24">
        <f t="shared" si="6"/>
        <v>2.1396305382634307E-2</v>
      </c>
      <c r="K67" s="26">
        <f t="shared" si="7"/>
        <v>0.96824470315022393</v>
      </c>
      <c r="L67" s="2">
        <f t="shared" si="11"/>
        <v>2.0669788101131709E-4</v>
      </c>
      <c r="M67" s="20">
        <f t="shared" si="12"/>
        <v>0.96625142997329794</v>
      </c>
    </row>
    <row r="68" spans="1:13" x14ac:dyDescent="0.25">
      <c r="A68" s="2">
        <v>-6.4399999999999999E-2</v>
      </c>
      <c r="B68" s="2">
        <v>0.3</v>
      </c>
      <c r="C68" s="2">
        <f t="shared" si="10"/>
        <v>6.4999999999999929</v>
      </c>
      <c r="D68" s="20">
        <f t="shared" ref="D68:D93" si="13">A68+(B68*C68)</f>
        <v>1.8855999999999977</v>
      </c>
      <c r="E68" s="20">
        <f t="shared" ref="E68:E93" si="14">D68*D68</f>
        <v>3.5554873599999914</v>
      </c>
      <c r="F68" s="20">
        <f t="shared" ref="F68:F93" si="15">-0.5*E68</f>
        <v>-1.7777436799999957</v>
      </c>
      <c r="G68" s="20">
        <f t="shared" ref="G68:G93" si="16">EXP(F68)</f>
        <v>0.16901907848279049</v>
      </c>
      <c r="H68" s="20">
        <f t="shared" ref="H68:H93" si="17">1/SQRT(2*PI())</f>
        <v>0.3989422804014327</v>
      </c>
      <c r="I68" s="20">
        <f t="shared" ref="I68:I93" si="18">H68*G68</f>
        <v>6.7428856601273165E-2</v>
      </c>
      <c r="J68" s="24">
        <f t="shared" ref="J68:J93" si="19">I68*B68</f>
        <v>2.022865698038195E-2</v>
      </c>
      <c r="K68" s="26">
        <f t="shared" ref="K68:K93" si="20">NORMDIST(D68,0,1,TRUE)</f>
        <v>0.97032556129774705</v>
      </c>
      <c r="L68" s="2">
        <f t="shared" ref="L68:L93" si="21">K67*J68/100</f>
        <v>1.9586289973097626E-4</v>
      </c>
      <c r="M68" s="20">
        <f t="shared" ref="M68:M99" si="22">L68+K67</f>
        <v>0.96844056604995488</v>
      </c>
    </row>
    <row r="69" spans="1:13" x14ac:dyDescent="0.25">
      <c r="A69" s="2">
        <v>-6.4399999999999999E-2</v>
      </c>
      <c r="B69" s="2">
        <v>0.3</v>
      </c>
      <c r="C69" s="2">
        <f t="shared" ref="C69:C87" si="23">C68+0.1</f>
        <v>6.5999999999999925</v>
      </c>
      <c r="D69" s="20">
        <f t="shared" si="13"/>
        <v>1.9155999999999977</v>
      </c>
      <c r="E69" s="20">
        <f t="shared" si="14"/>
        <v>3.6695233599999915</v>
      </c>
      <c r="F69" s="20">
        <f t="shared" si="15"/>
        <v>-1.8347616799999957</v>
      </c>
      <c r="G69" s="20">
        <f t="shared" si="16"/>
        <v>0.15965154539095811</v>
      </c>
      <c r="H69" s="20">
        <f t="shared" si="17"/>
        <v>0.3989422804014327</v>
      </c>
      <c r="I69" s="20">
        <f t="shared" si="18"/>
        <v>6.3691751587881665E-2</v>
      </c>
      <c r="J69" s="24">
        <f t="shared" si="19"/>
        <v>1.91075254763645E-2</v>
      </c>
      <c r="K69" s="26">
        <f t="shared" si="20"/>
        <v>0.9722919852131916</v>
      </c>
      <c r="L69" s="2">
        <f t="shared" si="21"/>
        <v>1.8540520382864383E-4</v>
      </c>
      <c r="M69" s="20">
        <f t="shared" si="22"/>
        <v>0.97051096650157564</v>
      </c>
    </row>
    <row r="70" spans="1:13" x14ac:dyDescent="0.25">
      <c r="A70" s="2">
        <v>-6.4399999999999999E-2</v>
      </c>
      <c r="B70" s="2">
        <v>0.3</v>
      </c>
      <c r="C70" s="2">
        <f t="shared" si="23"/>
        <v>6.6999999999999922</v>
      </c>
      <c r="D70" s="20">
        <f t="shared" si="13"/>
        <v>1.9455999999999976</v>
      </c>
      <c r="E70" s="20">
        <f t="shared" si="14"/>
        <v>3.7853593599999904</v>
      </c>
      <c r="F70" s="20">
        <f t="shared" si="15"/>
        <v>-1.8926796799999952</v>
      </c>
      <c r="G70" s="20">
        <f t="shared" si="16"/>
        <v>0.15066752664703603</v>
      </c>
      <c r="H70" s="20">
        <f t="shared" si="17"/>
        <v>0.3989422804014327</v>
      </c>
      <c r="I70" s="20">
        <f t="shared" si="18"/>
        <v>6.0107646663012181E-2</v>
      </c>
      <c r="J70" s="24">
        <f t="shared" si="19"/>
        <v>1.8032293998903652E-2</v>
      </c>
      <c r="K70" s="26">
        <f t="shared" si="20"/>
        <v>0.9741485964893789</v>
      </c>
      <c r="L70" s="2">
        <f t="shared" si="21"/>
        <v>1.7532654930141954E-4</v>
      </c>
      <c r="M70" s="20">
        <f t="shared" si="22"/>
        <v>0.97246731176249301</v>
      </c>
    </row>
    <row r="71" spans="1:13" x14ac:dyDescent="0.25">
      <c r="A71" s="2">
        <v>-6.4399999999999999E-2</v>
      </c>
      <c r="B71" s="2">
        <v>0.3</v>
      </c>
      <c r="C71" s="2">
        <f t="shared" si="23"/>
        <v>6.7999999999999918</v>
      </c>
      <c r="D71" s="20">
        <f t="shared" si="13"/>
        <v>1.9755999999999974</v>
      </c>
      <c r="E71" s="20">
        <f t="shared" si="14"/>
        <v>3.9029953599999896</v>
      </c>
      <c r="F71" s="20">
        <f t="shared" si="15"/>
        <v>-1.9514976799999948</v>
      </c>
      <c r="G71" s="20">
        <f t="shared" si="16"/>
        <v>0.1420611500389517</v>
      </c>
      <c r="H71" s="20">
        <f t="shared" si="17"/>
        <v>0.3989422804014327</v>
      </c>
      <c r="I71" s="20">
        <f t="shared" si="18"/>
        <v>5.667419915298947E-2</v>
      </c>
      <c r="J71" s="24">
        <f t="shared" si="19"/>
        <v>1.700225974589684E-2</v>
      </c>
      <c r="K71" s="26">
        <f t="shared" si="20"/>
        <v>0.97589995067448898</v>
      </c>
      <c r="L71" s="2">
        <f t="shared" si="21"/>
        <v>1.6562727468613268E-4</v>
      </c>
      <c r="M71" s="20">
        <f t="shared" si="22"/>
        <v>0.97431422376406507</v>
      </c>
    </row>
    <row r="72" spans="1:13" x14ac:dyDescent="0.25">
      <c r="A72" s="2">
        <v>-6.4399999999999999E-2</v>
      </c>
      <c r="B72" s="2">
        <v>0.3</v>
      </c>
      <c r="C72" s="2">
        <f t="shared" si="23"/>
        <v>6.8999999999999915</v>
      </c>
      <c r="D72" s="20">
        <f t="shared" si="13"/>
        <v>2.0055999999999972</v>
      </c>
      <c r="E72" s="20">
        <f t="shared" si="14"/>
        <v>4.022431359999989</v>
      </c>
      <c r="F72" s="20">
        <f t="shared" si="15"/>
        <v>-2.0112156799999945</v>
      </c>
      <c r="G72" s="20">
        <f t="shared" si="16"/>
        <v>0.1338258862861233</v>
      </c>
      <c r="H72" s="20">
        <f t="shared" si="17"/>
        <v>0.3989422804014327</v>
      </c>
      <c r="I72" s="20">
        <f t="shared" si="18"/>
        <v>5.3388804251728844E-2</v>
      </c>
      <c r="J72" s="24">
        <f t="shared" si="19"/>
        <v>1.6016641275518651E-2</v>
      </c>
      <c r="K72" s="26">
        <f t="shared" si="20"/>
        <v>0.97755052904398632</v>
      </c>
      <c r="L72" s="2">
        <f t="shared" si="21"/>
        <v>1.5630639430749637E-4</v>
      </c>
      <c r="M72" s="20">
        <f t="shared" si="22"/>
        <v>0.97605625706879651</v>
      </c>
    </row>
    <row r="73" spans="1:13" x14ac:dyDescent="0.25">
      <c r="A73" s="2">
        <v>-6.4399999999999999E-2</v>
      </c>
      <c r="B73" s="2">
        <v>0.3</v>
      </c>
      <c r="C73" s="2">
        <f t="shared" si="23"/>
        <v>6.9999999999999911</v>
      </c>
      <c r="D73" s="20">
        <f t="shared" si="13"/>
        <v>2.0355999999999974</v>
      </c>
      <c r="E73" s="20">
        <f t="shared" si="14"/>
        <v>4.1436673599999896</v>
      </c>
      <c r="F73" s="20">
        <f t="shared" si="15"/>
        <v>-2.0718336799999948</v>
      </c>
      <c r="G73" s="20">
        <f t="shared" si="16"/>
        <v>0.12595460937365696</v>
      </c>
      <c r="H73" s="20">
        <f t="shared" si="17"/>
        <v>0.3989422804014327</v>
      </c>
      <c r="I73" s="20">
        <f t="shared" si="18"/>
        <v>5.0248619090598377E-2</v>
      </c>
      <c r="J73" s="24">
        <f t="shared" si="19"/>
        <v>1.5074585727179513E-2</v>
      </c>
      <c r="K73" s="26">
        <f t="shared" si="20"/>
        <v>0.97910473109842211</v>
      </c>
      <c r="L73" s="2">
        <f t="shared" si="21"/>
        <v>1.4736169252723257E-4</v>
      </c>
      <c r="M73" s="20">
        <f t="shared" si="22"/>
        <v>0.97769789073651359</v>
      </c>
    </row>
    <row r="74" spans="1:13" x14ac:dyDescent="0.25">
      <c r="A74" s="2">
        <v>-6.4399999999999999E-2</v>
      </c>
      <c r="B74" s="2">
        <v>0.3</v>
      </c>
      <c r="C74" s="2">
        <f t="shared" si="23"/>
        <v>7.0999999999999908</v>
      </c>
      <c r="D74" s="20">
        <f t="shared" si="13"/>
        <v>2.0655999999999972</v>
      </c>
      <c r="E74" s="20">
        <f t="shared" si="14"/>
        <v>4.2667033599999886</v>
      </c>
      <c r="F74" s="20">
        <f t="shared" si="15"/>
        <v>-2.1333516799999943</v>
      </c>
      <c r="G74" s="20">
        <f t="shared" si="16"/>
        <v>0.11843965602098171</v>
      </c>
      <c r="H74" s="20">
        <f t="shared" si="17"/>
        <v>0.3989422804014327</v>
      </c>
      <c r="I74" s="20">
        <f t="shared" si="18"/>
        <v>4.7250586462971721E-2</v>
      </c>
      <c r="J74" s="24">
        <f t="shared" si="19"/>
        <v>1.4175175938891515E-2</v>
      </c>
      <c r="K74" s="26">
        <f t="shared" si="20"/>
        <v>0.98056686777842328</v>
      </c>
      <c r="L74" s="2">
        <f t="shared" si="21"/>
        <v>1.3878981825921199E-4</v>
      </c>
      <c r="M74" s="20">
        <f t="shared" si="22"/>
        <v>0.97924352091668132</v>
      </c>
    </row>
    <row r="75" spans="1:13" x14ac:dyDescent="0.25">
      <c r="A75" s="2">
        <v>-6.4399999999999999E-2</v>
      </c>
      <c r="B75" s="2">
        <v>0.3</v>
      </c>
      <c r="C75" s="2">
        <f t="shared" si="23"/>
        <v>7.1999999999999904</v>
      </c>
      <c r="D75" s="20">
        <f t="shared" si="13"/>
        <v>2.095599999999997</v>
      </c>
      <c r="E75" s="20">
        <f t="shared" si="14"/>
        <v>4.3915393599999879</v>
      </c>
      <c r="F75" s="20">
        <f t="shared" si="15"/>
        <v>-2.195769679999994</v>
      </c>
      <c r="G75" s="20">
        <f t="shared" si="16"/>
        <v>0.11127288402364573</v>
      </c>
      <c r="H75" s="20">
        <f t="shared" si="17"/>
        <v>0.3989422804014327</v>
      </c>
      <c r="I75" s="20">
        <f t="shared" si="18"/>
        <v>4.4391458099237377E-2</v>
      </c>
      <c r="J75" s="24">
        <f t="shared" si="19"/>
        <v>1.3317437429771213E-2</v>
      </c>
      <c r="K75" s="26">
        <f t="shared" si="20"/>
        <v>0.98194115538492521</v>
      </c>
      <c r="L75" s="2">
        <f t="shared" si="21"/>
        <v>1.3058637907345896E-4</v>
      </c>
      <c r="M75" s="20">
        <f t="shared" si="22"/>
        <v>0.98069745415749676</v>
      </c>
    </row>
    <row r="76" spans="1:13" x14ac:dyDescent="0.25">
      <c r="A76" s="2">
        <v>-6.4399999999999999E-2</v>
      </c>
      <c r="B76" s="2">
        <v>0.3</v>
      </c>
      <c r="C76" s="2">
        <f t="shared" si="23"/>
        <v>7.2999999999999901</v>
      </c>
      <c r="D76" s="20">
        <f t="shared" si="13"/>
        <v>2.1255999999999968</v>
      </c>
      <c r="E76" s="20">
        <f t="shared" si="14"/>
        <v>4.5181753599999865</v>
      </c>
      <c r="F76" s="20">
        <f t="shared" si="15"/>
        <v>-2.2590876799999933</v>
      </c>
      <c r="G76" s="20">
        <f t="shared" si="16"/>
        <v>0.1044457292291304</v>
      </c>
      <c r="H76" s="20">
        <f t="shared" si="17"/>
        <v>0.3989422804014327</v>
      </c>
      <c r="I76" s="20">
        <f t="shared" si="18"/>
        <v>4.1667817396859853E-2</v>
      </c>
      <c r="J76" s="24">
        <f t="shared" si="19"/>
        <v>1.2500345219057955E-2</v>
      </c>
      <c r="K76" s="26">
        <f t="shared" si="20"/>
        <v>0.98323171018970756</v>
      </c>
      <c r="L76" s="2">
        <f t="shared" si="21"/>
        <v>1.2274603427112196E-4</v>
      </c>
      <c r="M76" s="20">
        <f t="shared" si="22"/>
        <v>0.98206390141919631</v>
      </c>
    </row>
    <row r="77" spans="1:13" x14ac:dyDescent="0.25">
      <c r="A77" s="2">
        <v>-6.4399999999999999E-2</v>
      </c>
      <c r="B77" s="2">
        <v>0.3</v>
      </c>
      <c r="C77" s="2">
        <f t="shared" si="23"/>
        <v>7.3999999999999897</v>
      </c>
      <c r="D77" s="20">
        <f t="shared" si="13"/>
        <v>2.1555999999999966</v>
      </c>
      <c r="E77" s="20">
        <f t="shared" si="14"/>
        <v>4.6466113599999854</v>
      </c>
      <c r="F77" s="20">
        <f t="shared" si="15"/>
        <v>-2.3233056799999927</v>
      </c>
      <c r="G77" s="20">
        <f t="shared" si="16"/>
        <v>9.794926093003499E-2</v>
      </c>
      <c r="H77" s="20">
        <f t="shared" si="17"/>
        <v>0.3989422804014327</v>
      </c>
      <c r="I77" s="20">
        <f t="shared" si="18"/>
        <v>3.9076101519063114E-2</v>
      </c>
      <c r="J77" s="24">
        <f t="shared" si="19"/>
        <v>1.1722830455718933E-2</v>
      </c>
      <c r="K77" s="26">
        <f t="shared" si="20"/>
        <v>0.98444254371856643</v>
      </c>
      <c r="L77" s="2">
        <f t="shared" si="21"/>
        <v>1.1526258637240515E-4</v>
      </c>
      <c r="M77" s="20">
        <f t="shared" si="22"/>
        <v>0.98334697277607996</v>
      </c>
    </row>
    <row r="78" spans="1:13" x14ac:dyDescent="0.25">
      <c r="A78" s="2">
        <v>-6.4399999999999999E-2</v>
      </c>
      <c r="B78" s="2">
        <v>0.3</v>
      </c>
      <c r="C78" s="2">
        <f t="shared" si="23"/>
        <v>7.4999999999999893</v>
      </c>
      <c r="D78" s="20">
        <f t="shared" si="13"/>
        <v>2.1855999999999969</v>
      </c>
      <c r="E78" s="20">
        <f t="shared" si="14"/>
        <v>4.7768473599999863</v>
      </c>
      <c r="F78" s="20">
        <f t="shared" si="15"/>
        <v>-2.3884236799999932</v>
      </c>
      <c r="G78" s="20">
        <f t="shared" si="16"/>
        <v>9.1774235480655178E-2</v>
      </c>
      <c r="H78" s="20">
        <f t="shared" si="17"/>
        <v>0.3989422804014327</v>
      </c>
      <c r="I78" s="20">
        <f t="shared" si="18"/>
        <v>3.6612622784750651E-2</v>
      </c>
      <c r="J78" s="24">
        <f t="shared" si="19"/>
        <v>1.0983786835425195E-2</v>
      </c>
      <c r="K78" s="26">
        <f t="shared" si="20"/>
        <v>0.98557755868699681</v>
      </c>
      <c r="L78" s="2">
        <f t="shared" si="21"/>
        <v>1.0812907051928482E-4</v>
      </c>
      <c r="M78" s="20">
        <f t="shared" si="22"/>
        <v>0.9845506727890857</v>
      </c>
    </row>
    <row r="79" spans="1:13" x14ac:dyDescent="0.25">
      <c r="A79" s="2">
        <v>-6.4399999999999999E-2</v>
      </c>
      <c r="B79" s="2">
        <v>0.3</v>
      </c>
      <c r="C79" s="2">
        <f t="shared" si="23"/>
        <v>7.599999999999989</v>
      </c>
      <c r="D79" s="20">
        <f t="shared" si="13"/>
        <v>2.2155999999999967</v>
      </c>
      <c r="E79" s="20">
        <f t="shared" si="14"/>
        <v>4.9088833599999857</v>
      </c>
      <c r="F79" s="20">
        <f t="shared" si="15"/>
        <v>-2.4544416799999929</v>
      </c>
      <c r="G79" s="20">
        <f t="shared" si="16"/>
        <v>8.5911147965627238E-2</v>
      </c>
      <c r="H79" s="20">
        <f t="shared" si="17"/>
        <v>0.3989422804014327</v>
      </c>
      <c r="I79" s="20">
        <f t="shared" si="18"/>
        <v>3.4273589281312238E-2</v>
      </c>
      <c r="J79" s="24">
        <f t="shared" si="19"/>
        <v>1.0282076784393671E-2</v>
      </c>
      <c r="K79" s="26">
        <f t="shared" si="20"/>
        <v>0.98664054556607672</v>
      </c>
      <c r="L79" s="2">
        <f t="shared" si="21"/>
        <v>1.0133784135394961E-4</v>
      </c>
      <c r="M79" s="20">
        <f t="shared" si="22"/>
        <v>0.98567889652835072</v>
      </c>
    </row>
    <row r="80" spans="1:13" x14ac:dyDescent="0.25">
      <c r="A80" s="2">
        <v>-6.4399999999999999E-2</v>
      </c>
      <c r="B80" s="2">
        <v>0.3</v>
      </c>
      <c r="C80" s="2">
        <f t="shared" si="23"/>
        <v>7.6999999999999886</v>
      </c>
      <c r="D80" s="20">
        <f t="shared" si="13"/>
        <v>2.2455999999999965</v>
      </c>
      <c r="E80" s="20">
        <f t="shared" si="14"/>
        <v>5.0427193599999844</v>
      </c>
      <c r="F80" s="20">
        <f t="shared" si="15"/>
        <v>-2.5213596799999922</v>
      </c>
      <c r="G80" s="20">
        <f t="shared" si="16"/>
        <v>8.035028177176344E-2</v>
      </c>
      <c r="H80" s="20">
        <f t="shared" si="17"/>
        <v>0.3989422804014327</v>
      </c>
      <c r="I80" s="20">
        <f t="shared" si="18"/>
        <v>3.2055124640924977E-2</v>
      </c>
      <c r="J80" s="24">
        <f t="shared" si="19"/>
        <v>9.6165373922774931E-3</v>
      </c>
      <c r="K80" s="26">
        <f t="shared" si="20"/>
        <v>0.98763517975432447</v>
      </c>
      <c r="L80" s="2">
        <f t="shared" si="21"/>
        <v>9.488065699173242E-5</v>
      </c>
      <c r="M80" s="20">
        <f t="shared" si="22"/>
        <v>0.98673542622306842</v>
      </c>
    </row>
    <row r="81" spans="1:13" x14ac:dyDescent="0.25">
      <c r="A81" s="2">
        <v>-6.4399999999999999E-2</v>
      </c>
      <c r="B81" s="2">
        <v>0.3</v>
      </c>
      <c r="C81" s="2">
        <f t="shared" si="23"/>
        <v>7.7999999999999883</v>
      </c>
      <c r="D81" s="20">
        <f t="shared" si="13"/>
        <v>2.2755999999999963</v>
      </c>
      <c r="E81" s="20">
        <f t="shared" si="14"/>
        <v>5.1783553599999834</v>
      </c>
      <c r="F81" s="20">
        <f t="shared" si="15"/>
        <v>-2.5891776799999917</v>
      </c>
      <c r="G81" s="20">
        <f t="shared" si="16"/>
        <v>7.5081755936302091E-2</v>
      </c>
      <c r="H81" s="20">
        <f t="shared" si="17"/>
        <v>0.3989422804014327</v>
      </c>
      <c r="I81" s="20">
        <f t="shared" si="18"/>
        <v>2.9953286929772165E-2</v>
      </c>
      <c r="J81" s="24">
        <f t="shared" si="19"/>
        <v>8.985986078931649E-3</v>
      </c>
      <c r="K81" s="26">
        <f t="shared" si="20"/>
        <v>0.9885650193296549</v>
      </c>
      <c r="L81" s="2">
        <f t="shared" si="21"/>
        <v>8.8748759763355173E-5</v>
      </c>
      <c r="M81" s="20">
        <f t="shared" si="22"/>
        <v>0.98772392851408786</v>
      </c>
    </row>
    <row r="82" spans="1:13" x14ac:dyDescent="0.25">
      <c r="A82" s="2">
        <v>-6.4399999999999999E-2</v>
      </c>
      <c r="B82" s="2">
        <v>0.3</v>
      </c>
      <c r="C82" s="2">
        <f t="shared" si="23"/>
        <v>7.8999999999999879</v>
      </c>
      <c r="D82" s="20">
        <f t="shared" si="13"/>
        <v>2.3055999999999961</v>
      </c>
      <c r="E82" s="20">
        <f t="shared" si="14"/>
        <v>5.3157913599999818</v>
      </c>
      <c r="F82" s="20">
        <f t="shared" si="15"/>
        <v>-2.6578956799999909</v>
      </c>
      <c r="G82" s="20">
        <f t="shared" si="16"/>
        <v>7.0095570166379559E-2</v>
      </c>
      <c r="H82" s="20">
        <f t="shared" si="17"/>
        <v>0.3989422804014327</v>
      </c>
      <c r="I82" s="20">
        <f t="shared" si="18"/>
        <v>2.7964086608214096E-2</v>
      </c>
      <c r="J82" s="24">
        <f t="shared" si="19"/>
        <v>8.3892259824642282E-3</v>
      </c>
      <c r="K82" s="26">
        <f t="shared" si="20"/>
        <v>0.98943350335417024</v>
      </c>
      <c r="L82" s="2">
        <f t="shared" si="21"/>
        <v>8.2932953455155931E-5</v>
      </c>
      <c r="M82" s="20">
        <f t="shared" si="22"/>
        <v>0.98864795228311009</v>
      </c>
    </row>
    <row r="83" spans="1:13" x14ac:dyDescent="0.25">
      <c r="A83" s="2">
        <v>-6.4399999999999999E-2</v>
      </c>
      <c r="B83" s="2">
        <v>0.3</v>
      </c>
      <c r="C83" s="2">
        <f t="shared" si="23"/>
        <v>7.9999999999999876</v>
      </c>
      <c r="D83" s="20">
        <f t="shared" si="13"/>
        <v>2.3355999999999963</v>
      </c>
      <c r="E83" s="20">
        <f t="shared" si="14"/>
        <v>5.455027359999983</v>
      </c>
      <c r="F83" s="20">
        <f t="shared" si="15"/>
        <v>-2.7275136799999915</v>
      </c>
      <c r="G83" s="20">
        <f t="shared" si="16"/>
        <v>6.5381647445471799E-2</v>
      </c>
      <c r="H83" s="20">
        <f t="shared" si="17"/>
        <v>0.3989422804014327</v>
      </c>
      <c r="I83" s="20">
        <f t="shared" si="18"/>
        <v>2.6083503528299027E-2</v>
      </c>
      <c r="J83" s="24">
        <f t="shared" si="19"/>
        <v>7.8250510584897074E-3</v>
      </c>
      <c r="K83" s="26">
        <f t="shared" si="20"/>
        <v>0.99024395070339055</v>
      </c>
      <c r="L83" s="2">
        <f t="shared" si="21"/>
        <v>7.7423676827267294E-5</v>
      </c>
      <c r="M83" s="20">
        <f t="shared" si="22"/>
        <v>0.98951092703099752</v>
      </c>
    </row>
    <row r="84" spans="1:13" x14ac:dyDescent="0.25">
      <c r="A84" s="2">
        <v>-6.4399999999999999E-2</v>
      </c>
      <c r="B84" s="2">
        <v>0.3</v>
      </c>
      <c r="C84" s="2">
        <f t="shared" si="23"/>
        <v>8.0999999999999872</v>
      </c>
      <c r="D84" s="20">
        <f t="shared" si="13"/>
        <v>2.3655999999999962</v>
      </c>
      <c r="E84" s="20">
        <f t="shared" si="14"/>
        <v>5.5960633599999818</v>
      </c>
      <c r="F84" s="20">
        <f t="shared" si="15"/>
        <v>-2.7980316799999909</v>
      </c>
      <c r="G84" s="20">
        <f t="shared" si="16"/>
        <v>6.0929874162725751E-2</v>
      </c>
      <c r="H84" s="20">
        <f t="shared" si="17"/>
        <v>0.3989422804014327</v>
      </c>
      <c r="I84" s="20">
        <f t="shared" si="18"/>
        <v>2.4307502943050147E-2</v>
      </c>
      <c r="J84" s="24">
        <f t="shared" si="19"/>
        <v>7.2922508829150433E-3</v>
      </c>
      <c r="K84" s="26">
        <f t="shared" si="20"/>
        <v>0.99099955939063977</v>
      </c>
      <c r="L84" s="2">
        <f t="shared" si="21"/>
        <v>7.2211073238180796E-5</v>
      </c>
      <c r="M84" s="20">
        <f t="shared" si="22"/>
        <v>0.99031616177662873</v>
      </c>
    </row>
    <row r="85" spans="1:13" x14ac:dyDescent="0.25">
      <c r="A85" s="2">
        <v>-6.4399999999999999E-2</v>
      </c>
      <c r="B85" s="2">
        <v>0.3</v>
      </c>
      <c r="C85" s="2">
        <f t="shared" si="23"/>
        <v>8.1999999999999869</v>
      </c>
      <c r="D85" s="20">
        <f t="shared" si="13"/>
        <v>2.395599999999996</v>
      </c>
      <c r="E85" s="20">
        <f t="shared" si="14"/>
        <v>5.7388993599999809</v>
      </c>
      <c r="F85" s="20">
        <f t="shared" si="15"/>
        <v>-2.8694496799999905</v>
      </c>
      <c r="G85" s="20">
        <f t="shared" si="16"/>
        <v>5.6730137720392614E-2</v>
      </c>
      <c r="H85" s="20">
        <f t="shared" si="17"/>
        <v>0.3989422804014327</v>
      </c>
      <c r="I85" s="20">
        <f t="shared" si="18"/>
        <v>2.2632050509660766E-2</v>
      </c>
      <c r="J85" s="24">
        <f t="shared" si="19"/>
        <v>6.7896151528982294E-3</v>
      </c>
      <c r="K85" s="26">
        <f t="shared" si="20"/>
        <v>0.99170340635665466</v>
      </c>
      <c r="L85" s="2">
        <f t="shared" si="21"/>
        <v>6.7285056249541568E-5</v>
      </c>
      <c r="M85" s="20">
        <f t="shared" si="22"/>
        <v>0.99106684444688931</v>
      </c>
    </row>
    <row r="86" spans="1:13" x14ac:dyDescent="0.25">
      <c r="A86" s="2">
        <v>-6.4399999999999999E-2</v>
      </c>
      <c r="B86" s="2">
        <v>0.3</v>
      </c>
      <c r="C86" s="2">
        <f t="shared" si="23"/>
        <v>8.2999999999999865</v>
      </c>
      <c r="D86" s="20">
        <f t="shared" si="13"/>
        <v>2.4255999999999958</v>
      </c>
      <c r="E86" s="20">
        <f t="shared" si="14"/>
        <v>5.8835353599999793</v>
      </c>
      <c r="F86" s="20">
        <f t="shared" si="15"/>
        <v>-2.9417676799999897</v>
      </c>
      <c r="G86" s="20">
        <f t="shared" si="16"/>
        <v>5.27723615929045E-2</v>
      </c>
      <c r="H86" s="20">
        <f t="shared" si="17"/>
        <v>0.3989422804014327</v>
      </c>
      <c r="I86" s="20">
        <f t="shared" si="18"/>
        <v>2.1053126276042305E-2</v>
      </c>
      <c r="J86" s="24">
        <f t="shared" si="19"/>
        <v>6.3159378828126916E-3</v>
      </c>
      <c r="K86" s="26">
        <f t="shared" si="20"/>
        <v>0.99235844769405768</v>
      </c>
      <c r="L86" s="2">
        <f t="shared" si="21"/>
        <v>6.2635371127223841E-5</v>
      </c>
      <c r="M86" s="20">
        <f t="shared" si="22"/>
        <v>0.99176604172778193</v>
      </c>
    </row>
    <row r="87" spans="1:13" x14ac:dyDescent="0.25">
      <c r="A87" s="2">
        <v>-6.4399999999999999E-2</v>
      </c>
      <c r="B87" s="2">
        <v>0.3</v>
      </c>
      <c r="C87" s="2">
        <f t="shared" si="23"/>
        <v>8.3999999999999861</v>
      </c>
      <c r="D87" s="20">
        <f t="shared" si="13"/>
        <v>2.4555999999999956</v>
      </c>
      <c r="E87" s="20">
        <f t="shared" si="14"/>
        <v>6.029971359999978</v>
      </c>
      <c r="F87" s="20">
        <f t="shared" si="15"/>
        <v>-3.014985679999989</v>
      </c>
      <c r="G87" s="20">
        <f t="shared" si="16"/>
        <v>4.9046537828410203E-2</v>
      </c>
      <c r="H87" s="20">
        <f t="shared" si="17"/>
        <v>0.3989422804014327</v>
      </c>
      <c r="I87" s="20">
        <f t="shared" si="18"/>
        <v>1.95667376470611E-2</v>
      </c>
      <c r="J87" s="24">
        <f t="shared" si="19"/>
        <v>5.87002129411833E-3</v>
      </c>
      <c r="K87" s="26">
        <f t="shared" si="20"/>
        <v>0.99296751927612159</v>
      </c>
      <c r="L87" s="2">
        <f t="shared" si="21"/>
        <v>5.8251652193623294E-5</v>
      </c>
      <c r="M87" s="20">
        <f t="shared" si="22"/>
        <v>0.99241669934625132</v>
      </c>
    </row>
    <row r="88" spans="1:13" x14ac:dyDescent="0.25">
      <c r="A88" s="2">
        <v>-6.4399999999999999E-2</v>
      </c>
      <c r="B88" s="2">
        <v>0.3</v>
      </c>
      <c r="C88" s="2">
        <f>C87+0.1</f>
        <v>8.4999999999999858</v>
      </c>
      <c r="D88" s="20">
        <f t="shared" si="13"/>
        <v>2.4855999999999958</v>
      </c>
      <c r="E88" s="20">
        <f t="shared" si="14"/>
        <v>6.1782073599999796</v>
      </c>
      <c r="F88" s="20">
        <f t="shared" si="15"/>
        <v>-3.0891036799999898</v>
      </c>
      <c r="G88" s="20">
        <f t="shared" si="16"/>
        <v>4.5542756999753319E-2</v>
      </c>
      <c r="H88" s="20">
        <f t="shared" si="17"/>
        <v>0.3989422804014327</v>
      </c>
      <c r="I88" s="20">
        <f t="shared" si="18"/>
        <v>1.8168931333249899E-2</v>
      </c>
      <c r="J88" s="24">
        <f t="shared" si="19"/>
        <v>5.4506793999749698E-3</v>
      </c>
      <c r="K88" s="26">
        <f t="shared" si="20"/>
        <v>0.99353333775924502</v>
      </c>
      <c r="L88" s="2">
        <f t="shared" si="21"/>
        <v>5.4123476021626051E-5</v>
      </c>
      <c r="M88" s="20">
        <f t="shared" si="22"/>
        <v>0.99302164275214322</v>
      </c>
    </row>
    <row r="89" spans="1:13" x14ac:dyDescent="0.25">
      <c r="A89" s="2">
        <v>-6.4399999999999999E-2</v>
      </c>
      <c r="B89" s="2">
        <v>0.3</v>
      </c>
      <c r="C89" s="2">
        <f t="shared" ref="C89:C93" si="24">C88+0.1</f>
        <v>8.5999999999999854</v>
      </c>
      <c r="D89" s="20">
        <f t="shared" si="13"/>
        <v>2.5155999999999956</v>
      </c>
      <c r="E89" s="20">
        <f t="shared" si="14"/>
        <v>6.3282433599999779</v>
      </c>
      <c r="F89" s="20">
        <f t="shared" si="15"/>
        <v>-3.1641216799999889</v>
      </c>
      <c r="G89" s="20">
        <f t="shared" si="16"/>
        <v>4.2251235626879262E-2</v>
      </c>
      <c r="H89" s="20">
        <f t="shared" si="17"/>
        <v>0.3989422804014327</v>
      </c>
      <c r="I89" s="20">
        <f t="shared" si="18"/>
        <v>1.6855804290765469E-2</v>
      </c>
      <c r="J89" s="24">
        <f t="shared" si="19"/>
        <v>5.0567412872296403E-3</v>
      </c>
      <c r="K89" s="26">
        <f t="shared" si="20"/>
        <v>0.99405850192872747</v>
      </c>
      <c r="L89" s="2">
        <f t="shared" si="21"/>
        <v>5.024041049286246E-5</v>
      </c>
      <c r="M89" s="20">
        <f t="shared" si="22"/>
        <v>0.99358357816973786</v>
      </c>
    </row>
    <row r="90" spans="1:13" x14ac:dyDescent="0.25">
      <c r="A90" s="2">
        <v>-6.4399999999999999E-2</v>
      </c>
      <c r="B90" s="2">
        <v>0.3</v>
      </c>
      <c r="C90" s="2">
        <f t="shared" si="24"/>
        <v>8.6999999999999851</v>
      </c>
      <c r="D90" s="20">
        <f t="shared" si="13"/>
        <v>2.5455999999999954</v>
      </c>
      <c r="E90" s="20">
        <f t="shared" si="14"/>
        <v>6.4800793599999764</v>
      </c>
      <c r="F90" s="20">
        <f t="shared" si="15"/>
        <v>-3.2400396799999882</v>
      </c>
      <c r="G90" s="20">
        <f t="shared" si="16"/>
        <v>3.9162341106461426E-2</v>
      </c>
      <c r="H90" s="20">
        <f t="shared" si="17"/>
        <v>0.3989422804014327</v>
      </c>
      <c r="I90" s="20">
        <f t="shared" si="18"/>
        <v>1.5623513666870488E-2</v>
      </c>
      <c r="J90" s="24">
        <f t="shared" si="19"/>
        <v>4.6870541000611464E-3</v>
      </c>
      <c r="K90" s="26">
        <f t="shared" si="20"/>
        <v>0.99454549435778528</v>
      </c>
      <c r="L90" s="2">
        <f t="shared" si="21"/>
        <v>4.6592059771656832E-5</v>
      </c>
      <c r="M90" s="20">
        <f t="shared" si="22"/>
        <v>0.99410509398849911</v>
      </c>
    </row>
    <row r="91" spans="1:13" x14ac:dyDescent="0.25">
      <c r="A91" s="2">
        <v>-6.4399999999999999E-2</v>
      </c>
      <c r="B91" s="2">
        <v>0.3</v>
      </c>
      <c r="C91" s="2">
        <f t="shared" si="24"/>
        <v>8.7999999999999847</v>
      </c>
      <c r="D91" s="20">
        <f t="shared" si="13"/>
        <v>2.5755999999999952</v>
      </c>
      <c r="E91" s="20">
        <f t="shared" si="14"/>
        <v>6.6337153599999752</v>
      </c>
      <c r="F91" s="20">
        <f t="shared" si="15"/>
        <v>-3.3168576799999876</v>
      </c>
      <c r="G91" s="20">
        <f t="shared" si="16"/>
        <v>3.6266614197121877E-2</v>
      </c>
      <c r="H91" s="20">
        <f t="shared" si="17"/>
        <v>0.3989422804014327</v>
      </c>
      <c r="I91" s="20">
        <f t="shared" si="18"/>
        <v>1.4468285770238776E-2</v>
      </c>
      <c r="J91" s="24">
        <f t="shared" si="19"/>
        <v>4.3404857310716327E-3</v>
      </c>
      <c r="K91" s="26">
        <f t="shared" si="20"/>
        <v>0.99499668335024882</v>
      </c>
      <c r="L91" s="2">
        <f t="shared" si="21"/>
        <v>4.3168105271615505E-5</v>
      </c>
      <c r="M91" s="20">
        <f t="shared" si="22"/>
        <v>0.99458866246305688</v>
      </c>
    </row>
    <row r="92" spans="1:13" x14ac:dyDescent="0.25">
      <c r="A92" s="2">
        <v>-6.4399999999999999E-2</v>
      </c>
      <c r="B92" s="2">
        <v>0.3</v>
      </c>
      <c r="C92" s="2">
        <f t="shared" si="24"/>
        <v>8.8999999999999844</v>
      </c>
      <c r="D92" s="20">
        <f t="shared" si="13"/>
        <v>2.605599999999995</v>
      </c>
      <c r="E92" s="20">
        <f t="shared" si="14"/>
        <v>6.7891513599999742</v>
      </c>
      <c r="F92" s="20">
        <f t="shared" si="15"/>
        <v>-3.3945756799999871</v>
      </c>
      <c r="G92" s="20">
        <f t="shared" si="16"/>
        <v>3.3554789119968342E-2</v>
      </c>
      <c r="H92" s="20">
        <f t="shared" si="17"/>
        <v>0.3989422804014327</v>
      </c>
      <c r="I92" s="20">
        <f t="shared" si="18"/>
        <v>1.3386424089909353E-2</v>
      </c>
      <c r="J92" s="24">
        <f t="shared" si="19"/>
        <v>4.0159272269728059E-3</v>
      </c>
      <c r="K92" s="26">
        <f t="shared" si="20"/>
        <v>0.99541432513803518</v>
      </c>
      <c r="L92" s="2">
        <f t="shared" si="21"/>
        <v>3.9958342714139036E-5</v>
      </c>
      <c r="M92" s="20">
        <f t="shared" si="22"/>
        <v>0.99503664169296291</v>
      </c>
    </row>
    <row r="93" spans="1:13" x14ac:dyDescent="0.25">
      <c r="A93" s="2">
        <v>-6.4399999999999999E-2</v>
      </c>
      <c r="B93" s="2">
        <v>0.3</v>
      </c>
      <c r="C93" s="2">
        <f t="shared" si="24"/>
        <v>8.999999999999984</v>
      </c>
      <c r="D93" s="20">
        <f t="shared" si="13"/>
        <v>2.6355999999999953</v>
      </c>
      <c r="E93" s="20">
        <f t="shared" si="14"/>
        <v>6.9463873599999753</v>
      </c>
      <c r="F93" s="20">
        <f t="shared" si="15"/>
        <v>-3.4731936799999876</v>
      </c>
      <c r="G93" s="20">
        <f t="shared" si="16"/>
        <v>3.1017811344286463E-2</v>
      </c>
      <c r="H93" s="20">
        <f t="shared" si="17"/>
        <v>0.3989422804014327</v>
      </c>
      <c r="I93" s="20">
        <f t="shared" si="18"/>
        <v>1.237431639075107E-2</v>
      </c>
      <c r="J93" s="24">
        <f t="shared" si="19"/>
        <v>3.712294917225321E-3</v>
      </c>
      <c r="K93" s="26">
        <f t="shared" si="20"/>
        <v>0.99580056630526137</v>
      </c>
      <c r="L93" s="2">
        <f t="shared" si="21"/>
        <v>3.695271539743201E-5</v>
      </c>
      <c r="M93" s="20">
        <f t="shared" si="22"/>
        <v>0.99545127785343257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topLeftCell="A7" zoomScale="145" zoomScaleNormal="145" workbookViewId="0">
      <selection activeCell="M14" sqref="M14"/>
    </sheetView>
  </sheetViews>
  <sheetFormatPr baseColWidth="10" defaultColWidth="11" defaultRowHeight="15" x14ac:dyDescent="0.25"/>
  <cols>
    <col min="1" max="2" width="11" style="1"/>
    <col min="3" max="3" width="18.7109375" style="1" customWidth="1"/>
    <col min="4" max="11" width="11" style="1"/>
    <col min="12" max="12" width="13.42578125" style="1" customWidth="1"/>
    <col min="13" max="13" width="14.7109375" style="1" customWidth="1"/>
    <col min="14" max="16384" width="11" style="1"/>
  </cols>
  <sheetData>
    <row r="1" spans="1:14" x14ac:dyDescent="0.25">
      <c r="A1" s="1" t="s">
        <v>14</v>
      </c>
      <c r="C1" s="3" t="s">
        <v>14</v>
      </c>
      <c r="D1" s="1" t="s">
        <v>14</v>
      </c>
      <c r="E1" s="3" t="s">
        <v>14</v>
      </c>
      <c r="F1" s="1" t="s">
        <v>14</v>
      </c>
      <c r="G1" s="3" t="s">
        <v>14</v>
      </c>
      <c r="I1" s="1" t="s">
        <v>14</v>
      </c>
      <c r="J1" s="3" t="s">
        <v>14</v>
      </c>
    </row>
    <row r="2" spans="1:14" x14ac:dyDescent="0.25">
      <c r="A2" s="1" t="s">
        <v>14</v>
      </c>
      <c r="B2" s="1" t="s">
        <v>14</v>
      </c>
      <c r="C2" s="1" t="s">
        <v>14</v>
      </c>
      <c r="D2" s="1" t="s">
        <v>14</v>
      </c>
      <c r="E2" s="1" t="s">
        <v>14</v>
      </c>
      <c r="F2" s="2" t="s">
        <v>16</v>
      </c>
      <c r="G2" s="1" t="s">
        <v>14</v>
      </c>
      <c r="H2" s="1" t="s">
        <v>14</v>
      </c>
      <c r="I2" s="1" t="s">
        <v>14</v>
      </c>
      <c r="J2" s="1" t="s">
        <v>14</v>
      </c>
    </row>
    <row r="5" spans="1:14" x14ac:dyDescent="0.25">
      <c r="C5" s="13" t="s">
        <v>17</v>
      </c>
    </row>
    <row r="8" spans="1:14" s="2" customFormat="1" x14ac:dyDescent="0.25">
      <c r="A8" s="2" t="s">
        <v>3</v>
      </c>
      <c r="B8" s="2" t="s">
        <v>4</v>
      </c>
      <c r="C8" s="2" t="s">
        <v>15</v>
      </c>
      <c r="D8" s="12" t="s">
        <v>0</v>
      </c>
      <c r="E8" s="2" t="s">
        <v>1</v>
      </c>
      <c r="F8" s="4" t="s">
        <v>6</v>
      </c>
      <c r="G8" s="2" t="s">
        <v>2</v>
      </c>
      <c r="H8" s="2" t="s">
        <v>7</v>
      </c>
      <c r="L8" s="9" t="s">
        <v>8</v>
      </c>
      <c r="M8" s="2" t="s">
        <v>19</v>
      </c>
      <c r="N8" s="2" t="s">
        <v>20</v>
      </c>
    </row>
    <row r="9" spans="1:14" x14ac:dyDescent="0.25">
      <c r="A9" s="1">
        <v>-6.4399999999999999E-2</v>
      </c>
      <c r="B9" s="1">
        <v>0.59989999999999999</v>
      </c>
      <c r="C9" s="1">
        <v>0</v>
      </c>
      <c r="D9" s="1">
        <f>A9+(B9*C9)</f>
        <v>-6.4399999999999999E-2</v>
      </c>
      <c r="E9" s="1">
        <f>D9*D9</f>
        <v>4.1473600000000001E-3</v>
      </c>
      <c r="F9" s="1">
        <f>-0.5*E9</f>
        <v>-2.0736800000000001E-3</v>
      </c>
      <c r="G9" s="1">
        <f>EXP(F9)</f>
        <v>0.99792846858895257</v>
      </c>
      <c r="H9" s="1">
        <f>1/SQRT(2*PI())</f>
        <v>0.3989422804014327</v>
      </c>
      <c r="J9" s="1">
        <f>H9*G9</f>
        <v>0.39811585893638624</v>
      </c>
      <c r="L9" s="9">
        <f>J9*B9</f>
        <v>0.2388297037759381</v>
      </c>
    </row>
    <row r="10" spans="1:14" x14ac:dyDescent="0.25">
      <c r="A10" s="1">
        <v>-6.4399999999999999E-2</v>
      </c>
      <c r="B10" s="1">
        <v>0.59989999999999999</v>
      </c>
      <c r="C10" s="1">
        <v>0.5</v>
      </c>
      <c r="D10" s="1">
        <f t="shared" ref="D10:D27" si="0">A10+(B10*C10)</f>
        <v>0.23554999999999998</v>
      </c>
      <c r="E10" s="1">
        <f t="shared" ref="E10:E27" si="1">D10*D10</f>
        <v>5.5483802499999992E-2</v>
      </c>
      <c r="F10" s="1">
        <f t="shared" ref="F10:F27" si="2">-0.5*E10</f>
        <v>-2.7741901249999996E-2</v>
      </c>
      <c r="G10" s="1">
        <f t="shared" ref="G10:G27" si="3">EXP(F10)</f>
        <v>0.97263937141382784</v>
      </c>
      <c r="H10" s="1">
        <f t="shared" ref="H10:H27" si="4">1/SQRT(2*PI())</f>
        <v>0.3989422804014327</v>
      </c>
      <c r="J10" s="1">
        <f t="shared" ref="J10:J27" si="5">H10*G10</f>
        <v>0.38802696884004856</v>
      </c>
      <c r="L10" s="9">
        <f t="shared" ref="L10:L27" si="6">J10*B10</f>
        <v>0.23277737860714512</v>
      </c>
    </row>
    <row r="11" spans="1:14" x14ac:dyDescent="0.25">
      <c r="A11" s="1">
        <v>-6.4399999999999999E-2</v>
      </c>
      <c r="B11" s="1">
        <v>0.59989999999999999</v>
      </c>
      <c r="C11" s="1">
        <v>1</v>
      </c>
      <c r="D11" s="1">
        <f t="shared" si="0"/>
        <v>0.53549999999999998</v>
      </c>
      <c r="E11" s="1">
        <f t="shared" si="1"/>
        <v>0.28676024999999999</v>
      </c>
      <c r="F11" s="1">
        <f t="shared" si="2"/>
        <v>-0.143380125</v>
      </c>
      <c r="G11" s="1">
        <f t="shared" si="3"/>
        <v>0.86642465661793755</v>
      </c>
      <c r="H11" s="1">
        <f t="shared" si="4"/>
        <v>0.3989422804014327</v>
      </c>
      <c r="J11" s="1">
        <f t="shared" si="5"/>
        <v>0.34565342830718826</v>
      </c>
      <c r="L11" s="9">
        <f t="shared" si="6"/>
        <v>0.20735749164148223</v>
      </c>
    </row>
    <row r="12" spans="1:14" x14ac:dyDescent="0.25">
      <c r="A12" s="1">
        <v>-6.4399999999999999E-2</v>
      </c>
      <c r="B12" s="1">
        <v>0.59989999999999999</v>
      </c>
      <c r="C12" s="1">
        <v>1.5</v>
      </c>
      <c r="D12" s="1">
        <f t="shared" si="0"/>
        <v>0.83545000000000003</v>
      </c>
      <c r="E12" s="1">
        <f t="shared" si="1"/>
        <v>0.69797670249999999</v>
      </c>
      <c r="F12" s="1">
        <f t="shared" si="2"/>
        <v>-0.34898835125</v>
      </c>
      <c r="G12" s="1">
        <f t="shared" si="3"/>
        <v>0.70540134726603942</v>
      </c>
      <c r="H12" s="1">
        <f t="shared" si="4"/>
        <v>0.3989422804014327</v>
      </c>
      <c r="J12" s="1">
        <f t="shared" si="5"/>
        <v>0.2814144220765567</v>
      </c>
      <c r="L12" s="9">
        <f t="shared" si="6"/>
        <v>0.16882051180372637</v>
      </c>
    </row>
    <row r="13" spans="1:14" x14ac:dyDescent="0.25">
      <c r="A13" s="5">
        <v>-6.4399999999999999E-2</v>
      </c>
      <c r="B13" s="5">
        <v>0.59989999999999999</v>
      </c>
      <c r="C13" s="5">
        <v>2</v>
      </c>
      <c r="D13" s="8">
        <f t="shared" si="0"/>
        <v>1.1354</v>
      </c>
      <c r="E13" s="5">
        <f t="shared" si="1"/>
        <v>1.28913316</v>
      </c>
      <c r="F13" s="5">
        <f t="shared" si="2"/>
        <v>-0.64456658</v>
      </c>
      <c r="G13" s="5">
        <f t="shared" si="3"/>
        <v>0.52488999063240216</v>
      </c>
      <c r="H13" s="5">
        <f t="shared" si="4"/>
        <v>0.3989422804014327</v>
      </c>
      <c r="I13" s="5"/>
      <c r="J13" s="8">
        <f t="shared" si="5"/>
        <v>0.20940080982277717</v>
      </c>
      <c r="K13" s="5"/>
      <c r="L13" s="10">
        <f t="shared" si="6"/>
        <v>0.12561954581268403</v>
      </c>
      <c r="M13" s="8">
        <v>0.87190000000000001</v>
      </c>
      <c r="N13" s="8"/>
    </row>
    <row r="14" spans="1:14" x14ac:dyDescent="0.25">
      <c r="A14" s="1">
        <v>-6.4399999999999999E-2</v>
      </c>
      <c r="B14" s="1">
        <v>0.59989999999999999</v>
      </c>
      <c r="C14" s="1">
        <v>2.5</v>
      </c>
      <c r="D14" s="1">
        <f t="shared" si="0"/>
        <v>1.4353499999999999</v>
      </c>
      <c r="E14" s="1">
        <f t="shared" si="1"/>
        <v>2.0602296224999996</v>
      </c>
      <c r="F14" s="1">
        <f t="shared" si="2"/>
        <v>-1.0301148112499998</v>
      </c>
      <c r="G14" s="1">
        <f t="shared" si="3"/>
        <v>0.35696597450662138</v>
      </c>
      <c r="H14" s="1">
        <f t="shared" si="4"/>
        <v>0.3989422804014327</v>
      </c>
      <c r="J14" s="1">
        <f t="shared" si="5"/>
        <v>0.14240881989539123</v>
      </c>
      <c r="L14" s="9">
        <f t="shared" si="6"/>
        <v>8.5431051055245191E-2</v>
      </c>
    </row>
    <row r="15" spans="1:14" x14ac:dyDescent="0.25">
      <c r="A15" s="6">
        <v>-6.4399999999999999E-2</v>
      </c>
      <c r="B15" s="1">
        <v>0.59989999999999999</v>
      </c>
      <c r="C15" s="6">
        <v>3</v>
      </c>
      <c r="D15" s="2">
        <f t="shared" si="0"/>
        <v>1.7353000000000001</v>
      </c>
      <c r="E15" s="6">
        <f t="shared" si="1"/>
        <v>3.0112660900000003</v>
      </c>
      <c r="F15" s="6">
        <f t="shared" si="2"/>
        <v>-1.5056330450000002</v>
      </c>
      <c r="G15" s="6">
        <f t="shared" si="3"/>
        <v>0.22187679137105784</v>
      </c>
      <c r="H15" s="1">
        <f t="shared" si="4"/>
        <v>0.3989422804014327</v>
      </c>
      <c r="I15" s="6"/>
      <c r="J15" s="7">
        <f t="shared" si="5"/>
        <v>8.8516033117722742E-2</v>
      </c>
      <c r="K15" s="6"/>
      <c r="L15" s="11">
        <f t="shared" si="6"/>
        <v>5.3100768267321873E-2</v>
      </c>
    </row>
    <row r="16" spans="1:14" x14ac:dyDescent="0.25">
      <c r="A16" s="1">
        <v>-6.4399999999999999E-2</v>
      </c>
      <c r="B16" s="1">
        <v>0.59989999999999999</v>
      </c>
      <c r="C16" s="1">
        <v>3.5</v>
      </c>
      <c r="D16" s="1">
        <f t="shared" si="0"/>
        <v>2.03525</v>
      </c>
      <c r="E16" s="1">
        <f t="shared" si="1"/>
        <v>4.1422425624999999</v>
      </c>
      <c r="F16" s="1">
        <f t="shared" si="2"/>
        <v>-2.0711212812499999</v>
      </c>
      <c r="G16" s="1">
        <f t="shared" si="3"/>
        <v>0.12604437124925855</v>
      </c>
      <c r="H16" s="1">
        <f t="shared" si="4"/>
        <v>0.3989422804014327</v>
      </c>
      <c r="J16" s="1">
        <f t="shared" si="5"/>
        <v>5.0284428897943982E-2</v>
      </c>
      <c r="L16" s="9">
        <f t="shared" si="6"/>
        <v>3.0165628895876595E-2</v>
      </c>
    </row>
    <row r="17" spans="1:12" x14ac:dyDescent="0.25">
      <c r="A17" s="1">
        <v>-6.4399999999999999E-2</v>
      </c>
      <c r="B17" s="1">
        <v>0.59989999999999999</v>
      </c>
      <c r="C17" s="1">
        <v>4</v>
      </c>
      <c r="D17" s="1">
        <f t="shared" si="0"/>
        <v>2.3351999999999999</v>
      </c>
      <c r="E17" s="1">
        <f t="shared" si="1"/>
        <v>5.4531590400000001</v>
      </c>
      <c r="F17" s="1">
        <f t="shared" si="2"/>
        <v>-2.72657952</v>
      </c>
      <c r="G17" s="1">
        <f t="shared" si="3"/>
        <v>6.5442752901941847E-2</v>
      </c>
      <c r="H17" s="1">
        <f t="shared" si="4"/>
        <v>0.3989422804014327</v>
      </c>
      <c r="J17" s="1">
        <f t="shared" si="5"/>
        <v>2.6107881078448157E-2</v>
      </c>
      <c r="L17" s="9">
        <f t="shared" si="6"/>
        <v>1.5662117858961048E-2</v>
      </c>
    </row>
    <row r="18" spans="1:12" x14ac:dyDescent="0.25">
      <c r="A18" s="1">
        <v>-6.4399999999999999E-2</v>
      </c>
      <c r="B18" s="1">
        <v>0.59989999999999999</v>
      </c>
      <c r="C18" s="1">
        <v>4.5</v>
      </c>
      <c r="D18" s="1">
        <f t="shared" si="0"/>
        <v>2.6351499999999999</v>
      </c>
      <c r="E18" s="1">
        <f t="shared" si="1"/>
        <v>6.9440155224999991</v>
      </c>
      <c r="F18" s="1">
        <f t="shared" si="2"/>
        <v>-3.4720077612499995</v>
      </c>
      <c r="G18" s="1">
        <f t="shared" si="3"/>
        <v>3.1054617768743964E-2</v>
      </c>
      <c r="H18" s="1">
        <f t="shared" si="4"/>
        <v>0.3989422804014327</v>
      </c>
      <c r="J18" s="1">
        <f t="shared" si="5"/>
        <v>1.2389000029657569E-2</v>
      </c>
      <c r="L18" s="9">
        <f t="shared" si="6"/>
        <v>7.4321611177915756E-3</v>
      </c>
    </row>
    <row r="19" spans="1:12" x14ac:dyDescent="0.25">
      <c r="A19" s="1">
        <v>-6.4399999999999999E-2</v>
      </c>
      <c r="B19" s="1">
        <v>0.59989999999999999</v>
      </c>
      <c r="C19" s="1">
        <v>5</v>
      </c>
      <c r="D19" s="1">
        <f t="shared" si="0"/>
        <v>2.9350999999999998</v>
      </c>
      <c r="E19" s="1">
        <f t="shared" si="1"/>
        <v>8.6148120099999996</v>
      </c>
      <c r="F19" s="1">
        <f t="shared" si="2"/>
        <v>-4.3074060049999998</v>
      </c>
      <c r="G19" s="1">
        <f t="shared" si="3"/>
        <v>1.3468441389731531E-2</v>
      </c>
      <c r="H19" s="1">
        <f t="shared" si="4"/>
        <v>0.3989422804014327</v>
      </c>
      <c r="J19" s="1">
        <f t="shared" si="5"/>
        <v>5.3731307214725382E-3</v>
      </c>
      <c r="L19" s="9">
        <f t="shared" si="6"/>
        <v>3.2233411198113755E-3</v>
      </c>
    </row>
    <row r="20" spans="1:12" x14ac:dyDescent="0.25">
      <c r="A20" s="1">
        <v>-6.4399999999999999E-2</v>
      </c>
      <c r="B20" s="1">
        <v>0.59989999999999999</v>
      </c>
      <c r="C20" s="1">
        <v>5.5</v>
      </c>
      <c r="D20" s="1">
        <f t="shared" si="0"/>
        <v>3.2350499999999998</v>
      </c>
      <c r="E20" s="1">
        <f t="shared" si="1"/>
        <v>10.465548502499999</v>
      </c>
      <c r="F20" s="1">
        <f t="shared" si="2"/>
        <v>-5.2327742512499995</v>
      </c>
      <c r="G20" s="1">
        <f t="shared" si="3"/>
        <v>5.3386938609823803E-3</v>
      </c>
      <c r="H20" s="1">
        <f t="shared" si="4"/>
        <v>0.3989422804014327</v>
      </c>
      <c r="J20" s="1">
        <f t="shared" si="5"/>
        <v>2.1298307032654403E-3</v>
      </c>
      <c r="L20" s="9">
        <f t="shared" si="6"/>
        <v>1.2776854388889375E-3</v>
      </c>
    </row>
    <row r="21" spans="1:12" x14ac:dyDescent="0.25">
      <c r="A21" s="1">
        <v>-6.4399999999999999E-2</v>
      </c>
      <c r="B21" s="1">
        <v>0.59989999999999999</v>
      </c>
      <c r="C21" s="1">
        <v>6</v>
      </c>
      <c r="D21" s="1">
        <f t="shared" si="0"/>
        <v>3.5350000000000001</v>
      </c>
      <c r="E21" s="1">
        <f t="shared" si="1"/>
        <v>12.496225000000001</v>
      </c>
      <c r="F21" s="1">
        <f t="shared" si="2"/>
        <v>-6.2481125000000004</v>
      </c>
      <c r="G21" s="1">
        <f t="shared" si="3"/>
        <v>1.9341013093466673E-3</v>
      </c>
      <c r="H21" s="1">
        <f t="shared" si="4"/>
        <v>0.3989422804014327</v>
      </c>
      <c r="J21" s="1">
        <f t="shared" si="5"/>
        <v>7.7159478687815629E-4</v>
      </c>
      <c r="L21" s="9">
        <f t="shared" si="6"/>
        <v>4.6287971264820593E-4</v>
      </c>
    </row>
    <row r="22" spans="1:12" x14ac:dyDescent="0.25">
      <c r="A22" s="1">
        <v>-6.4399999999999999E-2</v>
      </c>
      <c r="B22" s="1">
        <v>0.59989999999999999</v>
      </c>
      <c r="C22" s="1">
        <v>6.5</v>
      </c>
      <c r="D22" s="1">
        <f t="shared" si="0"/>
        <v>3.8349500000000001</v>
      </c>
      <c r="E22" s="1">
        <f t="shared" si="1"/>
        <v>14.706841502500001</v>
      </c>
      <c r="F22" s="1">
        <f t="shared" si="2"/>
        <v>-7.3534207512500007</v>
      </c>
      <c r="G22" s="1">
        <f t="shared" si="3"/>
        <v>6.4039796711216012E-4</v>
      </c>
      <c r="H22" s="1">
        <f t="shared" si="4"/>
        <v>0.3989422804014327</v>
      </c>
      <c r="J22" s="1">
        <f t="shared" si="5"/>
        <v>2.5548182536416688E-4</v>
      </c>
      <c r="L22" s="9">
        <f t="shared" si="6"/>
        <v>1.532635470359637E-4</v>
      </c>
    </row>
    <row r="23" spans="1:12" x14ac:dyDescent="0.25">
      <c r="A23" s="1">
        <v>-6.4399999999999999E-2</v>
      </c>
      <c r="B23" s="1">
        <v>0.59989999999999999</v>
      </c>
      <c r="C23" s="1">
        <v>7</v>
      </c>
      <c r="D23" s="1">
        <f t="shared" si="0"/>
        <v>4.1349</v>
      </c>
      <c r="E23" s="1">
        <f t="shared" si="1"/>
        <v>17.097398009999999</v>
      </c>
      <c r="F23" s="1">
        <f t="shared" si="2"/>
        <v>-8.5486990049999996</v>
      </c>
      <c r="G23" s="1">
        <f t="shared" si="3"/>
        <v>1.9379706463200488E-4</v>
      </c>
      <c r="H23" s="1">
        <f t="shared" si="4"/>
        <v>0.3989422804014327</v>
      </c>
      <c r="J23" s="1">
        <f t="shared" si="5"/>
        <v>7.7313842899395867E-5</v>
      </c>
      <c r="L23" s="9">
        <f t="shared" si="6"/>
        <v>4.6380574355347577E-5</v>
      </c>
    </row>
    <row r="24" spans="1:12" x14ac:dyDescent="0.25">
      <c r="A24" s="1">
        <v>-6.4399999999999999E-2</v>
      </c>
      <c r="B24" s="1">
        <v>0.59989999999999999</v>
      </c>
      <c r="C24" s="1">
        <v>7.5</v>
      </c>
      <c r="D24" s="1">
        <f t="shared" si="0"/>
        <v>4.43485</v>
      </c>
      <c r="E24" s="1">
        <f t="shared" si="1"/>
        <v>19.667894522499999</v>
      </c>
      <c r="F24" s="1">
        <f t="shared" si="2"/>
        <v>-9.8339472612499996</v>
      </c>
      <c r="G24" s="1">
        <f t="shared" si="3"/>
        <v>5.3600762660396772E-5</v>
      </c>
      <c r="H24" s="1">
        <f t="shared" si="4"/>
        <v>0.3989422804014327</v>
      </c>
      <c r="J24" s="1">
        <f t="shared" si="5"/>
        <v>2.1383610486994655E-5</v>
      </c>
      <c r="L24" s="9">
        <f t="shared" si="6"/>
        <v>1.2828027931148093E-5</v>
      </c>
    </row>
    <row r="25" spans="1:12" x14ac:dyDescent="0.25">
      <c r="A25" s="1">
        <v>-6.4399999999999999E-2</v>
      </c>
      <c r="B25" s="1">
        <v>0.59989999999999999</v>
      </c>
      <c r="C25" s="1">
        <v>8</v>
      </c>
      <c r="D25" s="1">
        <f t="shared" si="0"/>
        <v>4.7347999999999999</v>
      </c>
      <c r="E25" s="1">
        <f t="shared" si="1"/>
        <v>22.418331039999998</v>
      </c>
      <c r="F25" s="1">
        <f t="shared" si="2"/>
        <v>-11.209165519999999</v>
      </c>
      <c r="G25" s="1">
        <f t="shared" si="3"/>
        <v>1.3549437559825904E-5</v>
      </c>
      <c r="H25" s="1">
        <f t="shared" si="4"/>
        <v>0.3989422804014327</v>
      </c>
      <c r="J25" s="1">
        <f t="shared" si="5"/>
        <v>5.40544351827377E-6</v>
      </c>
      <c r="L25" s="9">
        <f t="shared" si="6"/>
        <v>3.2427255666124346E-6</v>
      </c>
    </row>
    <row r="26" spans="1:12" x14ac:dyDescent="0.25">
      <c r="A26" s="1">
        <v>-6.4399999999999999E-2</v>
      </c>
      <c r="B26" s="1">
        <v>0.59989999999999999</v>
      </c>
      <c r="C26" s="1">
        <v>8.5</v>
      </c>
      <c r="D26" s="1">
        <f t="shared" si="0"/>
        <v>5.0347499999999998</v>
      </c>
      <c r="E26" s="1">
        <f t="shared" si="1"/>
        <v>25.3487075625</v>
      </c>
      <c r="F26" s="1">
        <f t="shared" si="2"/>
        <v>-12.67435378125</v>
      </c>
      <c r="G26" s="1">
        <f t="shared" si="3"/>
        <v>3.1303874308438071E-6</v>
      </c>
      <c r="H26" s="1">
        <f t="shared" si="4"/>
        <v>0.3989422804014327</v>
      </c>
      <c r="J26" s="1">
        <f t="shared" si="5"/>
        <v>1.2488439002008106E-6</v>
      </c>
      <c r="L26" s="9">
        <f t="shared" si="6"/>
        <v>7.4918145573046621E-7</v>
      </c>
    </row>
    <row r="27" spans="1:12" x14ac:dyDescent="0.25">
      <c r="A27" s="1">
        <v>-6.4399999999999999E-2</v>
      </c>
      <c r="B27" s="1">
        <v>0.59989999999999999</v>
      </c>
      <c r="C27" s="1">
        <v>9</v>
      </c>
      <c r="D27" s="1">
        <f t="shared" si="0"/>
        <v>5.3346999999999998</v>
      </c>
      <c r="E27" s="1">
        <f t="shared" si="1"/>
        <v>28.459024089999996</v>
      </c>
      <c r="F27" s="1">
        <f t="shared" si="2"/>
        <v>-14.229512044999998</v>
      </c>
      <c r="G27" s="1">
        <f t="shared" si="3"/>
        <v>6.6099996833461517E-7</v>
      </c>
      <c r="H27" s="1">
        <f t="shared" si="4"/>
        <v>0.3989422804014327</v>
      </c>
      <c r="J27" s="1">
        <f t="shared" si="5"/>
        <v>2.6370083471268618E-7</v>
      </c>
      <c r="L27" s="9">
        <f t="shared" si="6"/>
        <v>1.5819413074414043E-7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topLeftCell="A7" zoomScale="145" zoomScaleNormal="145" workbookViewId="0">
      <selection activeCell="M9" sqref="M9"/>
    </sheetView>
  </sheetViews>
  <sheetFormatPr baseColWidth="10" defaultColWidth="11" defaultRowHeight="15" x14ac:dyDescent="0.25"/>
  <cols>
    <col min="1" max="2" width="11" style="1"/>
    <col min="3" max="3" width="18.7109375" style="1" customWidth="1"/>
    <col min="4" max="11" width="11" style="1"/>
    <col min="12" max="12" width="13.42578125" style="1" customWidth="1"/>
    <col min="13" max="13" width="14.7109375" style="1" customWidth="1"/>
    <col min="14" max="16384" width="11" style="1"/>
  </cols>
  <sheetData>
    <row r="1" spans="1:14" x14ac:dyDescent="0.25">
      <c r="A1" s="1" t="s">
        <v>14</v>
      </c>
      <c r="C1" s="3" t="s">
        <v>14</v>
      </c>
      <c r="D1" s="1" t="s">
        <v>14</v>
      </c>
      <c r="E1" s="3" t="s">
        <v>14</v>
      </c>
      <c r="F1" s="1" t="s">
        <v>14</v>
      </c>
      <c r="G1" s="3" t="s">
        <v>14</v>
      </c>
      <c r="I1" s="1" t="s">
        <v>14</v>
      </c>
      <c r="J1" s="3" t="s">
        <v>14</v>
      </c>
    </row>
    <row r="2" spans="1:14" x14ac:dyDescent="0.25">
      <c r="A2" s="1" t="s">
        <v>14</v>
      </c>
      <c r="B2" s="1" t="s">
        <v>14</v>
      </c>
      <c r="C2" s="1" t="s">
        <v>14</v>
      </c>
      <c r="D2" s="1" t="s">
        <v>14</v>
      </c>
      <c r="E2" s="1" t="s">
        <v>14</v>
      </c>
      <c r="F2" s="2" t="s">
        <v>16</v>
      </c>
      <c r="G2" s="1" t="s">
        <v>14</v>
      </c>
      <c r="H2" s="1" t="s">
        <v>14</v>
      </c>
      <c r="I2" s="1" t="s">
        <v>14</v>
      </c>
      <c r="J2" s="1" t="s">
        <v>14</v>
      </c>
    </row>
    <row r="5" spans="1:14" x14ac:dyDescent="0.25">
      <c r="C5" s="13" t="s">
        <v>17</v>
      </c>
    </row>
    <row r="8" spans="1:14" s="2" customFormat="1" x14ac:dyDescent="0.25">
      <c r="A8" s="2" t="s">
        <v>3</v>
      </c>
      <c r="B8" s="2" t="s">
        <v>4</v>
      </c>
      <c r="C8" s="2" t="s">
        <v>15</v>
      </c>
      <c r="D8" s="12" t="s">
        <v>0</v>
      </c>
      <c r="E8" s="2" t="s">
        <v>1</v>
      </c>
      <c r="F8" s="4" t="s">
        <v>6</v>
      </c>
      <c r="G8" s="2" t="s">
        <v>2</v>
      </c>
      <c r="H8" s="2" t="s">
        <v>7</v>
      </c>
      <c r="L8" s="9" t="s">
        <v>8</v>
      </c>
      <c r="M8" s="2" t="s">
        <v>19</v>
      </c>
      <c r="N8" s="2" t="s">
        <v>20</v>
      </c>
    </row>
    <row r="9" spans="1:14" x14ac:dyDescent="0.25">
      <c r="A9" s="1">
        <v>-6.4399999999999999E-2</v>
      </c>
      <c r="B9" s="1">
        <v>-0.14995</v>
      </c>
      <c r="C9" s="1">
        <v>0</v>
      </c>
      <c r="D9" s="1">
        <f>A9+(B9*C9)</f>
        <v>-6.4399999999999999E-2</v>
      </c>
      <c r="E9" s="1">
        <f>D9*D9</f>
        <v>4.1473600000000001E-3</v>
      </c>
      <c r="F9" s="1">
        <f>-0.5*E9</f>
        <v>-2.0736800000000001E-3</v>
      </c>
      <c r="G9" s="1">
        <f>EXP(F9)</f>
        <v>0.99792846858895257</v>
      </c>
      <c r="H9" s="1">
        <f>1/SQRT(2*PI())</f>
        <v>0.3989422804014327</v>
      </c>
      <c r="J9" s="1">
        <f>H9*G9</f>
        <v>0.39811585893638624</v>
      </c>
      <c r="L9" s="9">
        <f>J9*B9</f>
        <v>-5.9697473047511114E-2</v>
      </c>
    </row>
    <row r="10" spans="1:14" x14ac:dyDescent="0.25">
      <c r="A10" s="1">
        <v>-6.4399999999999999E-2</v>
      </c>
      <c r="B10" s="1">
        <v>-0.14995</v>
      </c>
      <c r="C10" s="1">
        <v>0.5</v>
      </c>
      <c r="D10" s="1">
        <f t="shared" ref="D10:D27" si="0">A10+(B10*C10)</f>
        <v>-0.139375</v>
      </c>
      <c r="E10" s="1">
        <f t="shared" ref="E10:E27" si="1">D10*D10</f>
        <v>1.9425390625E-2</v>
      </c>
      <c r="F10" s="1">
        <f t="shared" ref="F10:F27" si="2">-0.5*E10</f>
        <v>-9.7126953125000002E-3</v>
      </c>
      <c r="G10" s="1">
        <f t="shared" ref="G10:G27" si="3">EXP(F10)</f>
        <v>0.99033432057250481</v>
      </c>
      <c r="H10" s="1">
        <f t="shared" ref="H10:H27" si="4">1/SQRT(2*PI())</f>
        <v>0.3989422804014327</v>
      </c>
      <c r="J10" s="1">
        <f t="shared" ref="J10:J27" si="5">H10*G10</f>
        <v>0.39508623220899858</v>
      </c>
      <c r="L10" s="9">
        <f t="shared" ref="L10:L27" si="6">J10*B10</f>
        <v>-5.9243180519739334E-2</v>
      </c>
    </row>
    <row r="11" spans="1:14" x14ac:dyDescent="0.25">
      <c r="A11" s="1">
        <v>-6.4399999999999999E-2</v>
      </c>
      <c r="B11" s="1">
        <v>-0.14995</v>
      </c>
      <c r="C11" s="1">
        <v>1</v>
      </c>
      <c r="D11" s="1">
        <f t="shared" si="0"/>
        <v>-0.21434999999999998</v>
      </c>
      <c r="E11" s="1">
        <f t="shared" si="1"/>
        <v>4.5945922499999993E-2</v>
      </c>
      <c r="F11" s="1">
        <f t="shared" si="2"/>
        <v>-2.2972961249999996E-2</v>
      </c>
      <c r="G11" s="1">
        <f t="shared" si="3"/>
        <v>0.97728890808649882</v>
      </c>
      <c r="H11" s="1">
        <f t="shared" si="4"/>
        <v>0.3989422804014327</v>
      </c>
      <c r="J11" s="1">
        <f t="shared" si="5"/>
        <v>0.38988186560305399</v>
      </c>
      <c r="L11" s="9">
        <f t="shared" si="6"/>
        <v>-5.8462785747177948E-2</v>
      </c>
    </row>
    <row r="12" spans="1:14" x14ac:dyDescent="0.25">
      <c r="A12" s="1">
        <v>-6.4399999999999999E-2</v>
      </c>
      <c r="B12" s="1">
        <v>-0.14995</v>
      </c>
      <c r="C12" s="1">
        <v>1.5</v>
      </c>
      <c r="D12" s="1">
        <f t="shared" si="0"/>
        <v>-0.289325</v>
      </c>
      <c r="E12" s="1">
        <f t="shared" si="1"/>
        <v>8.3708955624999998E-2</v>
      </c>
      <c r="F12" s="1">
        <f t="shared" si="2"/>
        <v>-4.1854477812499999E-2</v>
      </c>
      <c r="G12" s="1">
        <f t="shared" si="3"/>
        <v>0.95900932755382584</v>
      </c>
      <c r="H12" s="1">
        <f t="shared" si="4"/>
        <v>0.3989422804014327</v>
      </c>
      <c r="J12" s="1">
        <f t="shared" si="5"/>
        <v>0.38258936806056781</v>
      </c>
      <c r="L12" s="9">
        <f t="shared" si="6"/>
        <v>-5.7369275740682145E-2</v>
      </c>
    </row>
    <row r="13" spans="1:14" x14ac:dyDescent="0.25">
      <c r="A13" s="5">
        <v>-6.4399999999999999E-2</v>
      </c>
      <c r="B13" s="5">
        <v>-0.14995</v>
      </c>
      <c r="C13" s="5">
        <v>2</v>
      </c>
      <c r="D13" s="8">
        <f t="shared" si="0"/>
        <v>-0.36430000000000001</v>
      </c>
      <c r="E13" s="5">
        <f t="shared" si="1"/>
        <v>0.13271449000000002</v>
      </c>
      <c r="F13" s="5">
        <f t="shared" si="2"/>
        <v>-6.6357245000000009E-2</v>
      </c>
      <c r="G13" s="5">
        <f t="shared" si="3"/>
        <v>0.93579649595027015</v>
      </c>
      <c r="H13" s="5">
        <f t="shared" si="4"/>
        <v>0.3989422804014327</v>
      </c>
      <c r="I13" s="5"/>
      <c r="J13" s="8">
        <f t="shared" si="5"/>
        <v>0.37332878808607084</v>
      </c>
      <c r="K13" s="5"/>
      <c r="L13" s="10">
        <f t="shared" si="6"/>
        <v>-5.5980651773506321E-2</v>
      </c>
      <c r="M13" s="8">
        <v>0.35770000000000002</v>
      </c>
      <c r="N13" s="8"/>
    </row>
    <row r="14" spans="1:14" x14ac:dyDescent="0.25">
      <c r="A14" s="1">
        <v>-6.4399999999999999E-2</v>
      </c>
      <c r="B14" s="1">
        <v>-0.14995</v>
      </c>
      <c r="C14" s="1">
        <v>2.5</v>
      </c>
      <c r="D14" s="1">
        <f t="shared" si="0"/>
        <v>-0.43927500000000003</v>
      </c>
      <c r="E14" s="1">
        <f t="shared" si="1"/>
        <v>0.19296252562500002</v>
      </c>
      <c r="F14" s="1">
        <f t="shared" si="2"/>
        <v>-9.648126281250001E-2</v>
      </c>
      <c r="G14" s="1">
        <f t="shared" si="3"/>
        <v>0.90802691131084701</v>
      </c>
      <c r="H14" s="1">
        <f t="shared" si="4"/>
        <v>0.3989422804014327</v>
      </c>
      <c r="J14" s="1">
        <f t="shared" si="5"/>
        <v>0.3622503266642188</v>
      </c>
      <c r="L14" s="9">
        <f t="shared" si="6"/>
        <v>-5.4319436483299607E-2</v>
      </c>
    </row>
    <row r="15" spans="1:14" x14ac:dyDescent="0.25">
      <c r="A15" s="6">
        <v>-6.4399999999999999E-2</v>
      </c>
      <c r="B15" s="1">
        <v>-0.14995</v>
      </c>
      <c r="C15" s="6">
        <v>3</v>
      </c>
      <c r="D15" s="2">
        <f t="shared" si="0"/>
        <v>-0.51424999999999998</v>
      </c>
      <c r="E15" s="6">
        <f t="shared" si="1"/>
        <v>0.2644530625</v>
      </c>
      <c r="F15" s="6">
        <f t="shared" si="2"/>
        <v>-0.13222653125</v>
      </c>
      <c r="G15" s="6">
        <f t="shared" si="3"/>
        <v>0.87614249894196961</v>
      </c>
      <c r="H15" s="1">
        <f t="shared" si="4"/>
        <v>0.3989422804014327</v>
      </c>
      <c r="I15" s="6"/>
      <c r="J15" s="7">
        <f t="shared" si="5"/>
        <v>0.34953028648451917</v>
      </c>
      <c r="K15" s="6"/>
      <c r="L15" s="11">
        <f t="shared" si="6"/>
        <v>-5.2412066458353647E-2</v>
      </c>
    </row>
    <row r="16" spans="1:14" x14ac:dyDescent="0.25">
      <c r="A16" s="1">
        <v>-6.4399999999999999E-2</v>
      </c>
      <c r="B16" s="1">
        <v>-0.14995</v>
      </c>
      <c r="C16" s="1">
        <v>3.5</v>
      </c>
      <c r="D16" s="1">
        <f t="shared" si="0"/>
        <v>-0.589225</v>
      </c>
      <c r="E16" s="1">
        <f t="shared" si="1"/>
        <v>0.34718610062499999</v>
      </c>
      <c r="F16" s="1">
        <f t="shared" si="2"/>
        <v>-0.1735930503125</v>
      </c>
      <c r="G16" s="1">
        <f t="shared" si="3"/>
        <v>0.8406389258077448</v>
      </c>
      <c r="H16" s="1">
        <f t="shared" si="4"/>
        <v>0.3989422804014327</v>
      </c>
      <c r="J16" s="1">
        <f t="shared" si="5"/>
        <v>0.33536641005595252</v>
      </c>
      <c r="L16" s="9">
        <f t="shared" si="6"/>
        <v>-5.028819318789008E-2</v>
      </c>
    </row>
    <row r="17" spans="1:12" x14ac:dyDescent="0.25">
      <c r="A17" s="1">
        <v>-6.4399999999999999E-2</v>
      </c>
      <c r="B17" s="1">
        <v>-0.14995</v>
      </c>
      <c r="C17" s="1">
        <v>4</v>
      </c>
      <c r="D17" s="1">
        <f t="shared" si="0"/>
        <v>-0.66420000000000001</v>
      </c>
      <c r="E17" s="1">
        <f t="shared" si="1"/>
        <v>0.44116164000000002</v>
      </c>
      <c r="F17" s="1">
        <f t="shared" si="2"/>
        <v>-0.22058082000000001</v>
      </c>
      <c r="G17" s="1">
        <f t="shared" si="3"/>
        <v>0.80205281433365161</v>
      </c>
      <c r="H17" s="1">
        <f t="shared" si="4"/>
        <v>0.3989422804014327</v>
      </c>
      <c r="J17" s="1">
        <f t="shared" si="5"/>
        <v>0.3199727787526539</v>
      </c>
      <c r="L17" s="9">
        <f t="shared" si="6"/>
        <v>-4.7979918173960454E-2</v>
      </c>
    </row>
    <row r="18" spans="1:12" x14ac:dyDescent="0.25">
      <c r="A18" s="1">
        <v>-6.4399999999999999E-2</v>
      </c>
      <c r="B18" s="1">
        <v>-0.14995</v>
      </c>
      <c r="C18" s="1">
        <v>4.5</v>
      </c>
      <c r="D18" s="1">
        <f t="shared" si="0"/>
        <v>-0.73917500000000003</v>
      </c>
      <c r="E18" s="1">
        <f t="shared" si="1"/>
        <v>0.54637968062500009</v>
      </c>
      <c r="F18" s="1">
        <f t="shared" si="2"/>
        <v>-0.27318984031250004</v>
      </c>
      <c r="G18" s="1">
        <f t="shared" si="3"/>
        <v>0.7609483152500639</v>
      </c>
      <c r="H18" s="1">
        <f t="shared" si="4"/>
        <v>0.3989422804014327</v>
      </c>
      <c r="J18" s="1">
        <f t="shared" si="5"/>
        <v>0.30357445615348883</v>
      </c>
      <c r="L18" s="9">
        <f t="shared" si="6"/>
        <v>-4.5520989700215647E-2</v>
      </c>
    </row>
    <row r="19" spans="1:12" x14ac:dyDescent="0.25">
      <c r="A19" s="1">
        <v>-6.4399999999999999E-2</v>
      </c>
      <c r="B19" s="1">
        <v>-0.14995</v>
      </c>
      <c r="C19" s="1">
        <v>5</v>
      </c>
      <c r="D19" s="1">
        <f t="shared" si="0"/>
        <v>-0.81415000000000004</v>
      </c>
      <c r="E19" s="1">
        <f t="shared" si="1"/>
        <v>0.66284022250000008</v>
      </c>
      <c r="F19" s="1">
        <f t="shared" si="2"/>
        <v>-0.33142011125000004</v>
      </c>
      <c r="G19" s="1">
        <f t="shared" si="3"/>
        <v>0.71790350633963218</v>
      </c>
      <c r="H19" s="1">
        <f t="shared" si="4"/>
        <v>0.3989422804014327</v>
      </c>
      <c r="J19" s="1">
        <f t="shared" si="5"/>
        <v>0.28640206192731726</v>
      </c>
      <c r="L19" s="9">
        <f t="shared" si="6"/>
        <v>-4.2945989186001225E-2</v>
      </c>
    </row>
    <row r="20" spans="1:12" x14ac:dyDescent="0.25">
      <c r="A20" s="1">
        <v>-6.4399999999999999E-2</v>
      </c>
      <c r="B20" s="1">
        <v>-0.14995</v>
      </c>
      <c r="C20" s="1">
        <v>5.5</v>
      </c>
      <c r="D20" s="1">
        <f t="shared" si="0"/>
        <v>-0.88912500000000005</v>
      </c>
      <c r="E20" s="1">
        <f t="shared" si="1"/>
        <v>0.7905432656250001</v>
      </c>
      <c r="F20" s="1">
        <f t="shared" si="2"/>
        <v>-0.39527163281250005</v>
      </c>
      <c r="G20" s="1">
        <f t="shared" si="3"/>
        <v>0.67349707049636476</v>
      </c>
      <c r="H20" s="1">
        <f t="shared" si="4"/>
        <v>0.3989422804014327</v>
      </c>
      <c r="J20" s="1">
        <f t="shared" si="5"/>
        <v>0.26868645714750422</v>
      </c>
      <c r="L20" s="9">
        <f t="shared" si="6"/>
        <v>-4.0289534249268261E-2</v>
      </c>
    </row>
    <row r="21" spans="1:12" x14ac:dyDescent="0.25">
      <c r="A21" s="1">
        <v>-6.4399999999999999E-2</v>
      </c>
      <c r="B21" s="1">
        <v>-0.14995</v>
      </c>
      <c r="C21" s="1">
        <v>6</v>
      </c>
      <c r="D21" s="1">
        <f t="shared" si="0"/>
        <v>-0.96409999999999996</v>
      </c>
      <c r="E21" s="1">
        <f t="shared" si="1"/>
        <v>0.92948880999999994</v>
      </c>
      <c r="F21" s="1">
        <f t="shared" si="2"/>
        <v>-0.46474440499999997</v>
      </c>
      <c r="G21" s="1">
        <f t="shared" si="3"/>
        <v>0.62829567390125751</v>
      </c>
      <c r="H21" s="1">
        <f t="shared" si="4"/>
        <v>0.3989422804014327</v>
      </c>
      <c r="J21" s="1">
        <f t="shared" si="5"/>
        <v>0.25065370891252259</v>
      </c>
      <c r="L21" s="9">
        <f t="shared" si="6"/>
        <v>-3.7585523651432765E-2</v>
      </c>
    </row>
    <row r="22" spans="1:12" x14ac:dyDescent="0.25">
      <c r="A22" s="1">
        <v>-6.4399999999999999E-2</v>
      </c>
      <c r="B22" s="1">
        <v>-0.14995</v>
      </c>
      <c r="C22" s="1">
        <v>6.5</v>
      </c>
      <c r="D22" s="1">
        <f t="shared" si="0"/>
        <v>-1.039075</v>
      </c>
      <c r="E22" s="1">
        <f t="shared" si="1"/>
        <v>1.079676855625</v>
      </c>
      <c r="F22" s="1">
        <f t="shared" si="2"/>
        <v>-0.53983842781250002</v>
      </c>
      <c r="G22" s="1">
        <f t="shared" si="3"/>
        <v>0.58284241589078534</v>
      </c>
      <c r="H22" s="1">
        <f t="shared" si="4"/>
        <v>0.3989422804014327</v>
      </c>
      <c r="J22" s="1">
        <f t="shared" si="5"/>
        <v>0.23252048251015014</v>
      </c>
      <c r="L22" s="9">
        <f t="shared" si="6"/>
        <v>-3.4866446352397017E-2</v>
      </c>
    </row>
    <row r="23" spans="1:12" x14ac:dyDescent="0.25">
      <c r="A23" s="1">
        <v>-6.4399999999999999E-2</v>
      </c>
      <c r="B23" s="1">
        <v>-0.14995</v>
      </c>
      <c r="C23" s="1">
        <v>7</v>
      </c>
      <c r="D23" s="1">
        <f t="shared" si="0"/>
        <v>-1.11405</v>
      </c>
      <c r="E23" s="1">
        <f t="shared" si="1"/>
        <v>1.2411074025</v>
      </c>
      <c r="F23" s="1">
        <f t="shared" si="2"/>
        <v>-0.62055370124999998</v>
      </c>
      <c r="G23" s="1">
        <f t="shared" si="3"/>
        <v>0.53764665953479762</v>
      </c>
      <c r="H23" s="1">
        <f t="shared" si="4"/>
        <v>0.3989422804014327</v>
      </c>
      <c r="J23" s="1">
        <f t="shared" si="5"/>
        <v>0.21448998440502484</v>
      </c>
      <c r="L23" s="9">
        <f t="shared" si="6"/>
        <v>-3.2162773161533473E-2</v>
      </c>
    </row>
    <row r="24" spans="1:12" x14ac:dyDescent="0.25">
      <c r="A24" s="1">
        <v>-6.4399999999999999E-2</v>
      </c>
      <c r="B24" s="1">
        <v>-0.14995</v>
      </c>
      <c r="C24" s="1">
        <v>7.5</v>
      </c>
      <c r="D24" s="1">
        <f t="shared" si="0"/>
        <v>-1.189025</v>
      </c>
      <c r="E24" s="1">
        <f t="shared" si="1"/>
        <v>1.413780450625</v>
      </c>
      <c r="F24" s="1">
        <f t="shared" si="2"/>
        <v>-0.70689022531250001</v>
      </c>
      <c r="G24" s="1">
        <f t="shared" si="3"/>
        <v>0.49317547987908972</v>
      </c>
      <c r="H24" s="1">
        <f t="shared" si="4"/>
        <v>0.3989422804014327</v>
      </c>
      <c r="J24" s="1">
        <f t="shared" si="5"/>
        <v>0.19674855058103494</v>
      </c>
      <c r="L24" s="9">
        <f t="shared" si="6"/>
        <v>-2.9502445159626189E-2</v>
      </c>
    </row>
    <row r="25" spans="1:12" x14ac:dyDescent="0.25">
      <c r="A25" s="1">
        <v>-6.4399999999999999E-2</v>
      </c>
      <c r="B25" s="1">
        <v>-0.14995</v>
      </c>
      <c r="C25" s="1">
        <v>8</v>
      </c>
      <c r="D25" s="1">
        <f t="shared" si="0"/>
        <v>-1.264</v>
      </c>
      <c r="E25" s="1">
        <f t="shared" si="1"/>
        <v>1.597696</v>
      </c>
      <c r="F25" s="1">
        <f t="shared" si="2"/>
        <v>-0.798848</v>
      </c>
      <c r="G25" s="1">
        <f t="shared" si="3"/>
        <v>0.44984688935154121</v>
      </c>
      <c r="H25" s="1">
        <f t="shared" si="4"/>
        <v>0.3989422804014327</v>
      </c>
      <c r="J25" s="1">
        <f t="shared" si="5"/>
        <v>0.17946294386939482</v>
      </c>
      <c r="L25" s="9">
        <f t="shared" si="6"/>
        <v>-2.6910468433215755E-2</v>
      </c>
    </row>
    <row r="26" spans="1:12" x14ac:dyDescent="0.25">
      <c r="A26" s="1">
        <v>-6.4399999999999999E-2</v>
      </c>
      <c r="B26" s="1">
        <v>-0.14995</v>
      </c>
      <c r="C26" s="1">
        <v>8.5</v>
      </c>
      <c r="D26" s="1">
        <f t="shared" si="0"/>
        <v>-1.338975</v>
      </c>
      <c r="E26" s="1">
        <f t="shared" si="1"/>
        <v>1.7928540506250001</v>
      </c>
      <c r="F26" s="1">
        <f t="shared" si="2"/>
        <v>-0.89642702531250007</v>
      </c>
      <c r="G26" s="1">
        <f t="shared" si="3"/>
        <v>0.40802492110138744</v>
      </c>
      <c r="H26" s="1">
        <f t="shared" si="4"/>
        <v>0.3989422804014327</v>
      </c>
      <c r="J26" s="1">
        <f t="shared" si="5"/>
        <v>0.16277839248480216</v>
      </c>
      <c r="L26" s="9">
        <f t="shared" si="6"/>
        <v>-2.4408619953096084E-2</v>
      </c>
    </row>
    <row r="27" spans="1:12" x14ac:dyDescent="0.25">
      <c r="A27" s="1">
        <v>-6.4399999999999999E-2</v>
      </c>
      <c r="B27" s="1">
        <v>-0.14995</v>
      </c>
      <c r="C27" s="1">
        <v>9</v>
      </c>
      <c r="D27" s="1">
        <f t="shared" si="0"/>
        <v>-1.41395</v>
      </c>
      <c r="E27" s="1">
        <f t="shared" si="1"/>
        <v>1.9992546025000002</v>
      </c>
      <c r="F27" s="1">
        <f t="shared" si="2"/>
        <v>-0.9996273012500001</v>
      </c>
      <c r="G27" s="1">
        <f t="shared" si="3"/>
        <v>0.36801657493252088</v>
      </c>
      <c r="H27" s="1">
        <f t="shared" si="4"/>
        <v>0.3989422804014327</v>
      </c>
      <c r="J27" s="1">
        <f t="shared" si="5"/>
        <v>0.1468173716291046</v>
      </c>
      <c r="L27" s="9">
        <f t="shared" si="6"/>
        <v>-2.2015264875784236E-2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topLeftCell="E1" zoomScale="145" zoomScaleNormal="145" workbookViewId="0">
      <selection activeCell="K3" sqref="K3:L20"/>
    </sheetView>
  </sheetViews>
  <sheetFormatPr baseColWidth="10" defaultColWidth="11" defaultRowHeight="15" x14ac:dyDescent="0.25"/>
  <cols>
    <col min="1" max="2" width="11" style="1"/>
    <col min="3" max="5" width="18.7109375" style="1" customWidth="1"/>
    <col min="6" max="7" width="11" style="1"/>
    <col min="8" max="8" width="13.85546875" style="1" customWidth="1"/>
    <col min="9" max="9" width="11" style="1"/>
    <col min="10" max="10" width="25.28515625" style="1" customWidth="1"/>
    <col min="11" max="12" width="20" style="1" bestFit="1" customWidth="1"/>
    <col min="13" max="16384" width="11" style="1"/>
  </cols>
  <sheetData>
    <row r="1" spans="1:12" s="2" customFormat="1" x14ac:dyDescent="0.25">
      <c r="A1" s="2" t="s">
        <v>3</v>
      </c>
      <c r="B1" s="2" t="s">
        <v>4</v>
      </c>
      <c r="C1" s="2" t="s">
        <v>5</v>
      </c>
      <c r="D1" s="2" t="s">
        <v>10</v>
      </c>
      <c r="E1" s="2" t="s">
        <v>9</v>
      </c>
      <c r="F1" s="2" t="s">
        <v>11</v>
      </c>
      <c r="G1" s="2" t="s">
        <v>12</v>
      </c>
      <c r="H1" s="9" t="s">
        <v>8</v>
      </c>
      <c r="J1" s="9" t="s">
        <v>13</v>
      </c>
      <c r="K1" s="14" t="s">
        <v>18</v>
      </c>
    </row>
    <row r="2" spans="1:12" x14ac:dyDescent="0.25">
      <c r="A2" s="1">
        <v>-0.23757500000000001</v>
      </c>
      <c r="B2" s="1">
        <v>0.53109799999999996</v>
      </c>
      <c r="C2" s="1">
        <v>0</v>
      </c>
      <c r="D2" s="1">
        <f>A2+(B2*C2)</f>
        <v>-0.23757500000000001</v>
      </c>
      <c r="E2" s="1">
        <f>EXP(-D2)</f>
        <v>1.2681701059820287</v>
      </c>
      <c r="F2" s="1">
        <f>(1+E2)^2</f>
        <v>5.1445956296705289</v>
      </c>
      <c r="G2" s="1">
        <f>E2/F2</f>
        <v>0.24650530328721776</v>
      </c>
      <c r="H2" s="1">
        <f>G2*B2</f>
        <v>0.13091847356523476</v>
      </c>
      <c r="J2" s="15">
        <f>1/(1+E2)</f>
        <v>0.44088404011789895</v>
      </c>
    </row>
    <row r="3" spans="1:12" x14ac:dyDescent="0.25">
      <c r="A3" s="1">
        <v>-0.23757500000000001</v>
      </c>
      <c r="B3" s="1">
        <v>0.53109799999999996</v>
      </c>
      <c r="C3" s="1">
        <v>0.5</v>
      </c>
      <c r="D3" s="1">
        <f t="shared" ref="D3:D20" si="0">A3+(B3*C3)</f>
        <v>2.7973999999999971E-2</v>
      </c>
      <c r="E3" s="1">
        <f t="shared" ref="E3:E20" si="1">EXP(-D3)</f>
        <v>0.97241364922745388</v>
      </c>
      <c r="F3" s="1">
        <f t="shared" ref="F3:F20" si="2">(1+E3)^2</f>
        <v>3.890415603658762</v>
      </c>
      <c r="G3" s="1">
        <f t="shared" ref="G3:G20" si="3">E3/F3</f>
        <v>0.2499510973359613</v>
      </c>
      <c r="H3" s="1">
        <f t="shared" ref="H3:H20" si="4">G3*B3</f>
        <v>0.13274852789293437</v>
      </c>
      <c r="J3" s="15">
        <f t="shared" ref="J3:J20" si="5">1/(1+E3)</f>
        <v>0.50699304397516998</v>
      </c>
      <c r="K3" s="17"/>
      <c r="L3" s="17"/>
    </row>
    <row r="4" spans="1:12" x14ac:dyDescent="0.25">
      <c r="A4" s="1">
        <v>-0.23757500000000001</v>
      </c>
      <c r="B4" s="1">
        <v>0.53109799999999996</v>
      </c>
      <c r="C4" s="1">
        <v>1</v>
      </c>
      <c r="D4" s="1">
        <f t="shared" si="0"/>
        <v>0.29352299999999998</v>
      </c>
      <c r="E4" s="1">
        <f t="shared" si="1"/>
        <v>0.7456320731291971</v>
      </c>
      <c r="F4" s="1">
        <f t="shared" si="2"/>
        <v>3.0472313347373383</v>
      </c>
      <c r="G4" s="1">
        <f t="shared" si="3"/>
        <v>0.24469165324905279</v>
      </c>
      <c r="H4" s="1">
        <f t="shared" si="4"/>
        <v>0.12995524765726543</v>
      </c>
      <c r="J4" s="15">
        <f t="shared" si="5"/>
        <v>0.57285840206144545</v>
      </c>
      <c r="K4" s="17"/>
      <c r="L4" s="17"/>
    </row>
    <row r="5" spans="1:12" x14ac:dyDescent="0.25">
      <c r="A5" s="1">
        <v>-0.23757500000000001</v>
      </c>
      <c r="B5" s="1">
        <v>0.53109799999999996</v>
      </c>
      <c r="C5" s="1">
        <v>1.5</v>
      </c>
      <c r="D5" s="1">
        <f t="shared" si="0"/>
        <v>0.5590719999999999</v>
      </c>
      <c r="E5" s="1">
        <f t="shared" si="1"/>
        <v>0.57173939189422052</v>
      </c>
      <c r="F5" s="1">
        <f t="shared" si="2"/>
        <v>2.4703647160320146</v>
      </c>
      <c r="G5" s="1">
        <f t="shared" si="3"/>
        <v>0.23143926408266069</v>
      </c>
      <c r="H5" s="1">
        <f t="shared" si="4"/>
        <v>0.12291693027577291</v>
      </c>
      <c r="J5" s="15">
        <f t="shared" si="5"/>
        <v>0.63623779181027285</v>
      </c>
      <c r="K5" s="17"/>
      <c r="L5" s="17"/>
    </row>
    <row r="6" spans="1:12" s="5" customFormat="1" x14ac:dyDescent="0.25">
      <c r="A6" s="5">
        <v>-0.23757500000000001</v>
      </c>
      <c r="B6" s="5">
        <v>0.53109799999999996</v>
      </c>
      <c r="C6" s="5">
        <v>2</v>
      </c>
      <c r="D6" s="5">
        <f t="shared" si="0"/>
        <v>0.82462099999999994</v>
      </c>
      <c r="E6" s="5">
        <f t="shared" si="1"/>
        <v>0.43840111500532636</v>
      </c>
      <c r="F6" s="5">
        <f t="shared" si="2"/>
        <v>2.0689977676485665</v>
      </c>
      <c r="G6" s="5">
        <f t="shared" si="3"/>
        <v>0.21189056936662284</v>
      </c>
      <c r="H6" s="5">
        <f t="shared" si="4"/>
        <v>0.11253465760947465</v>
      </c>
      <c r="I6" s="1"/>
      <c r="J6" s="16">
        <f t="shared" si="5"/>
        <v>0.69521636876393622</v>
      </c>
      <c r="K6" s="17"/>
      <c r="L6" s="17"/>
    </row>
    <row r="7" spans="1:12" x14ac:dyDescent="0.25">
      <c r="A7" s="1">
        <v>-0.23757500000000001</v>
      </c>
      <c r="B7" s="1">
        <v>0.53109799999999996</v>
      </c>
      <c r="C7" s="1">
        <v>2.5</v>
      </c>
      <c r="D7" s="1">
        <f t="shared" si="0"/>
        <v>1.0901699999999999</v>
      </c>
      <c r="E7" s="1">
        <f t="shared" si="1"/>
        <v>0.33615934176085627</v>
      </c>
      <c r="F7" s="1">
        <f t="shared" si="2"/>
        <v>1.785321786574805</v>
      </c>
      <c r="G7" s="1">
        <f t="shared" si="3"/>
        <v>0.18829061757308654</v>
      </c>
      <c r="H7" s="1">
        <f t="shared" si="4"/>
        <v>0.10000077041183111</v>
      </c>
      <c r="J7" s="15">
        <f t="shared" si="5"/>
        <v>0.74841373236379949</v>
      </c>
      <c r="K7" s="17"/>
      <c r="L7" s="17"/>
    </row>
    <row r="8" spans="1:12" x14ac:dyDescent="0.25">
      <c r="A8" s="1">
        <v>-0.23757500000000001</v>
      </c>
      <c r="B8" s="1">
        <v>0.53109799999999996</v>
      </c>
      <c r="C8" s="6">
        <v>3</v>
      </c>
      <c r="D8" s="1">
        <f t="shared" si="0"/>
        <v>1.3557189999999997</v>
      </c>
      <c r="E8" s="1">
        <f t="shared" si="1"/>
        <v>0.2577618970054838</v>
      </c>
      <c r="F8" s="1">
        <f t="shared" si="2"/>
        <v>1.5819649895588332</v>
      </c>
      <c r="G8" s="1">
        <f t="shared" si="3"/>
        <v>0.16293780121984022</v>
      </c>
      <c r="H8" s="1">
        <f t="shared" si="4"/>
        <v>8.6535940352254689E-2</v>
      </c>
      <c r="J8" s="15">
        <f t="shared" si="5"/>
        <v>0.79506304204383127</v>
      </c>
      <c r="K8" s="17"/>
      <c r="L8" s="17"/>
    </row>
    <row r="9" spans="1:12" x14ac:dyDescent="0.25">
      <c r="A9" s="1">
        <v>-0.23757500000000001</v>
      </c>
      <c r="B9" s="1">
        <v>0.53109799999999996</v>
      </c>
      <c r="C9" s="1">
        <v>3.5</v>
      </c>
      <c r="D9" s="1">
        <f t="shared" si="0"/>
        <v>1.6212679999999997</v>
      </c>
      <c r="E9" s="1">
        <f t="shared" si="1"/>
        <v>0.19764792255909364</v>
      </c>
      <c r="F9" s="1">
        <f t="shared" si="2"/>
        <v>1.4343605464101128</v>
      </c>
      <c r="G9" s="1">
        <f t="shared" si="3"/>
        <v>0.1377951471502494</v>
      </c>
      <c r="H9" s="1">
        <f t="shared" si="4"/>
        <v>7.3182727061203157E-2</v>
      </c>
      <c r="J9" s="15">
        <f t="shared" si="5"/>
        <v>0.83496992827677918</v>
      </c>
      <c r="K9" s="17"/>
      <c r="L9" s="17"/>
    </row>
    <row r="10" spans="1:12" x14ac:dyDescent="0.25">
      <c r="A10" s="1">
        <v>-0.23757500000000001</v>
      </c>
      <c r="B10" s="1">
        <v>0.53109799999999996</v>
      </c>
      <c r="C10" s="1">
        <v>4</v>
      </c>
      <c r="D10" s="1">
        <f t="shared" si="0"/>
        <v>1.8868169999999997</v>
      </c>
      <c r="E10" s="1">
        <f t="shared" si="1"/>
        <v>0.15155343650770225</v>
      </c>
      <c r="F10" s="1">
        <f t="shared" si="2"/>
        <v>1.3260753171326987</v>
      </c>
      <c r="G10" s="1">
        <f t="shared" si="3"/>
        <v>0.11428720114887449</v>
      </c>
      <c r="H10" s="1">
        <f t="shared" si="4"/>
        <v>6.0697703955764938E-2</v>
      </c>
      <c r="J10" s="15">
        <f t="shared" si="5"/>
        <v>0.8683921807681666</v>
      </c>
      <c r="K10" s="17"/>
      <c r="L10" s="17"/>
    </row>
    <row r="11" spans="1:12" x14ac:dyDescent="0.25">
      <c r="A11" s="1">
        <v>-0.23757500000000001</v>
      </c>
      <c r="B11" s="1">
        <v>0.53109799999999996</v>
      </c>
      <c r="C11" s="1">
        <v>4.5</v>
      </c>
      <c r="D11" s="1">
        <f t="shared" si="0"/>
        <v>2.1523659999999998</v>
      </c>
      <c r="E11" s="1">
        <f t="shared" si="1"/>
        <v>0.11620888203581767</v>
      </c>
      <c r="F11" s="1">
        <f t="shared" si="2"/>
        <v>1.2459222683356497</v>
      </c>
      <c r="G11" s="1">
        <f t="shared" si="3"/>
        <v>9.3271374137211552E-2</v>
      </c>
      <c r="H11" s="1">
        <f t="shared" si="4"/>
        <v>4.9536240261524776E-2</v>
      </c>
      <c r="J11" s="15">
        <f t="shared" si="5"/>
        <v>0.89588966374835866</v>
      </c>
      <c r="K11" s="17"/>
      <c r="L11" s="17"/>
    </row>
    <row r="12" spans="1:12" x14ac:dyDescent="0.25">
      <c r="A12" s="1">
        <v>-0.23757500000000001</v>
      </c>
      <c r="B12" s="1">
        <v>0.53109799999999996</v>
      </c>
      <c r="C12" s="1">
        <v>5</v>
      </c>
      <c r="D12" s="1">
        <f t="shared" si="0"/>
        <v>2.4179149999999998</v>
      </c>
      <c r="E12" s="1">
        <f t="shared" si="1"/>
        <v>8.9107212447328846E-2</v>
      </c>
      <c r="F12" s="1">
        <f t="shared" si="2"/>
        <v>1.1861545202047912</v>
      </c>
      <c r="G12" s="1">
        <f t="shared" si="3"/>
        <v>7.5122769360558825E-2</v>
      </c>
      <c r="H12" s="1">
        <f t="shared" si="4"/>
        <v>3.9897552561854066E-2</v>
      </c>
      <c r="J12" s="15">
        <f t="shared" si="5"/>
        <v>0.91818325007039814</v>
      </c>
      <c r="K12" s="17"/>
      <c r="L12" s="17"/>
    </row>
    <row r="13" spans="1:12" x14ac:dyDescent="0.25">
      <c r="A13" s="1">
        <v>-0.23757500000000001</v>
      </c>
      <c r="B13" s="1">
        <v>0.53109799999999996</v>
      </c>
      <c r="C13" s="1">
        <v>5.5</v>
      </c>
      <c r="D13" s="1">
        <f t="shared" si="0"/>
        <v>2.6834639999999998</v>
      </c>
      <c r="E13" s="1">
        <f t="shared" si="1"/>
        <v>6.8326062268511581E-2</v>
      </c>
      <c r="F13" s="1">
        <f t="shared" si="2"/>
        <v>1.1413205753221436</v>
      </c>
      <c r="G13" s="1">
        <f t="shared" si="3"/>
        <v>5.9865793840811289E-2</v>
      </c>
      <c r="H13" s="1">
        <f t="shared" si="4"/>
        <v>3.1794603377267194E-2</v>
      </c>
      <c r="J13" s="15">
        <f t="shared" si="5"/>
        <v>0.9360438122014676</v>
      </c>
      <c r="K13" s="17"/>
      <c r="L13" s="17"/>
    </row>
    <row r="14" spans="1:12" x14ac:dyDescent="0.25">
      <c r="A14" s="1">
        <v>-0.23757500000000001</v>
      </c>
      <c r="B14" s="1">
        <v>0.53109799999999996</v>
      </c>
      <c r="C14" s="1">
        <v>6</v>
      </c>
      <c r="D14" s="1">
        <f t="shared" si="0"/>
        <v>2.9490129999999994</v>
      </c>
      <c r="E14" s="1">
        <f t="shared" si="1"/>
        <v>5.2391390740452577E-2</v>
      </c>
      <c r="F14" s="1">
        <f t="shared" si="2"/>
        <v>1.1075276393046238</v>
      </c>
      <c r="G14" s="1">
        <f t="shared" si="3"/>
        <v>4.7304815592094131E-2</v>
      </c>
      <c r="H14" s="1">
        <f t="shared" si="4"/>
        <v>2.5123492951330005E-2</v>
      </c>
      <c r="J14" s="15">
        <f t="shared" si="5"/>
        <v>0.95021681933031543</v>
      </c>
      <c r="K14" s="17"/>
      <c r="L14" s="17"/>
    </row>
    <row r="15" spans="1:12" x14ac:dyDescent="0.25">
      <c r="A15" s="1">
        <v>-0.23757500000000001</v>
      </c>
      <c r="B15" s="1">
        <v>0.53109799999999996</v>
      </c>
      <c r="C15" s="1">
        <v>6.5</v>
      </c>
      <c r="D15" s="1">
        <f t="shared" si="0"/>
        <v>3.2145619999999995</v>
      </c>
      <c r="E15" s="1">
        <f t="shared" si="1"/>
        <v>4.0172925712181139E-2</v>
      </c>
      <c r="F15" s="1">
        <f t="shared" si="2"/>
        <v>1.081959715384639</v>
      </c>
      <c r="G15" s="1">
        <f t="shared" si="3"/>
        <v>3.7129779548122618E-2</v>
      </c>
      <c r="H15" s="1">
        <f t="shared" si="4"/>
        <v>1.9719551658448825E-2</v>
      </c>
      <c r="J15" s="15">
        <f t="shared" si="5"/>
        <v>0.96137860857638091</v>
      </c>
      <c r="K15" s="17"/>
      <c r="L15" s="17"/>
    </row>
    <row r="16" spans="1:12" x14ac:dyDescent="0.25">
      <c r="A16" s="1">
        <v>-0.23757500000000001</v>
      </c>
      <c r="B16" s="1">
        <v>0.53109799999999996</v>
      </c>
      <c r="C16" s="1">
        <v>7</v>
      </c>
      <c r="D16" s="1">
        <f t="shared" si="0"/>
        <v>3.4801109999999995</v>
      </c>
      <c r="E16" s="1">
        <f t="shared" si="1"/>
        <v>3.080399159990849E-2</v>
      </c>
      <c r="F16" s="1">
        <f t="shared" si="2"/>
        <v>1.0625568690983043</v>
      </c>
      <c r="G16" s="1">
        <f t="shared" si="3"/>
        <v>2.8990440413837845E-2</v>
      </c>
      <c r="H16" s="1">
        <f t="shared" si="4"/>
        <v>1.5396764922908451E-2</v>
      </c>
      <c r="J16" s="15">
        <f t="shared" si="5"/>
        <v>0.97011653830317657</v>
      </c>
      <c r="K16" s="17"/>
      <c r="L16" s="17"/>
    </row>
    <row r="17" spans="1:12" x14ac:dyDescent="0.25">
      <c r="A17" s="1">
        <v>-0.23757500000000001</v>
      </c>
      <c r="B17" s="1">
        <v>0.53109799999999996</v>
      </c>
      <c r="C17" s="1">
        <v>7.5</v>
      </c>
      <c r="D17" s="1">
        <f t="shared" si="0"/>
        <v>3.7456599999999995</v>
      </c>
      <c r="E17" s="1">
        <f t="shared" si="1"/>
        <v>2.3620034679214658E-2</v>
      </c>
      <c r="F17" s="1">
        <f t="shared" si="2"/>
        <v>1.0477979753966764</v>
      </c>
      <c r="G17" s="1">
        <f t="shared" si="3"/>
        <v>2.2542546591839484E-2</v>
      </c>
      <c r="H17" s="1">
        <f t="shared" si="4"/>
        <v>1.1972301409832764E-2</v>
      </c>
      <c r="J17" s="15">
        <f t="shared" si="5"/>
        <v>0.97692499767590357</v>
      </c>
      <c r="K17" s="17"/>
      <c r="L17" s="17"/>
    </row>
    <row r="18" spans="1:12" x14ac:dyDescent="0.25">
      <c r="A18" s="1">
        <v>-0.23757500000000001</v>
      </c>
      <c r="B18" s="1">
        <v>0.53109799999999996</v>
      </c>
      <c r="C18" s="1">
        <v>8</v>
      </c>
      <c r="D18" s="1">
        <f t="shared" si="0"/>
        <v>4.011209</v>
      </c>
      <c r="E18" s="1">
        <f t="shared" si="1"/>
        <v>1.8111485209240229E-2</v>
      </c>
      <c r="F18" s="1">
        <f t="shared" si="2"/>
        <v>1.0365509963149653</v>
      </c>
      <c r="G18" s="1">
        <f t="shared" si="3"/>
        <v>1.7472835657510566E-2</v>
      </c>
      <c r="H18" s="1">
        <f t="shared" si="4"/>
        <v>9.2797880720325455E-3</v>
      </c>
      <c r="J18" s="15">
        <f t="shared" si="5"/>
        <v>0.98221070533791488</v>
      </c>
      <c r="K18" s="17"/>
      <c r="L18" s="17"/>
    </row>
    <row r="19" spans="1:12" x14ac:dyDescent="0.25">
      <c r="A19" s="1">
        <v>-0.23757500000000001</v>
      </c>
      <c r="B19" s="1">
        <v>0.53109799999999996</v>
      </c>
      <c r="C19" s="1">
        <v>8.5</v>
      </c>
      <c r="D19" s="1">
        <f t="shared" si="0"/>
        <v>4.2767580000000001</v>
      </c>
      <c r="E19" s="1">
        <f t="shared" si="1"/>
        <v>1.3887612822735883E-2</v>
      </c>
      <c r="F19" s="1">
        <f t="shared" si="2"/>
        <v>1.0279680914353859</v>
      </c>
      <c r="G19" s="1">
        <f t="shared" si="3"/>
        <v>1.3509770330851562E-2</v>
      </c>
      <c r="H19" s="1">
        <f t="shared" si="4"/>
        <v>7.1750120031746027E-3</v>
      </c>
      <c r="J19" s="15">
        <f t="shared" si="5"/>
        <v>0.98630261120946949</v>
      </c>
      <c r="K19" s="17"/>
      <c r="L19" s="17"/>
    </row>
    <row r="20" spans="1:12" x14ac:dyDescent="0.25">
      <c r="A20" s="1">
        <v>-0.23757500000000001</v>
      </c>
      <c r="B20" s="1">
        <v>0.53109799999999996</v>
      </c>
      <c r="C20" s="1">
        <v>9</v>
      </c>
      <c r="D20" s="1">
        <f t="shared" si="0"/>
        <v>4.5423070000000001</v>
      </c>
      <c r="E20" s="1">
        <f t="shared" si="1"/>
        <v>1.0648811386038107E-2</v>
      </c>
      <c r="F20" s="1">
        <f t="shared" si="2"/>
        <v>1.0214110199560116</v>
      </c>
      <c r="G20" s="1">
        <f t="shared" si="3"/>
        <v>1.0425588894171821E-2</v>
      </c>
      <c r="H20" s="1">
        <f t="shared" si="4"/>
        <v>5.5370094105168651E-3</v>
      </c>
      <c r="J20" s="15">
        <f t="shared" si="5"/>
        <v>0.98946339097610581</v>
      </c>
      <c r="K20" s="17"/>
      <c r="L20" s="17"/>
    </row>
    <row r="21" spans="1:12" x14ac:dyDescent="0.25">
      <c r="I21" s="1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PROBIT10</vt:lpstr>
      <vt:lpstr>PROBIT 10 ALL</vt:lpstr>
      <vt:lpstr>PROBIT20</vt:lpstr>
      <vt:lpstr>PROBIT5</vt:lpstr>
      <vt:lpstr>LOGIT10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COMPAIRE</dc:creator>
  <cp:lastModifiedBy>Philippe COMPAIRE</cp:lastModifiedBy>
  <dcterms:created xsi:type="dcterms:W3CDTF">2017-07-05T10:09:35Z</dcterms:created>
  <dcterms:modified xsi:type="dcterms:W3CDTF">2021-09-20T07:46:19Z</dcterms:modified>
</cp:coreProperties>
</file>