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caz\Documents\Yrjo's Lab\GIT Projects\Tylosin-Model\data\"/>
    </mc:Choice>
  </mc:AlternateContent>
  <xr:revisionPtr revIDLastSave="0" documentId="13_ncr:1_{BA2ABA27-EE09-40C3-B801-05DE3EBC00A4}" xr6:coauthVersionLast="45" xr6:coauthVersionMax="45" xr10:uidLastSave="{00000000-0000-0000-0000-000000000000}"/>
  <bookViews>
    <workbookView xWindow="1170" yWindow="830" windowWidth="7660" windowHeight="7360" xr2:uid="{A0006421-06A2-47C7-A477-5736AA012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G9" i="1"/>
  <c r="G8" i="1"/>
  <c r="G6" i="1"/>
  <c r="G7" i="1"/>
  <c r="G4" i="1"/>
  <c r="G5" i="1"/>
  <c r="G3" i="1"/>
  <c r="G2" i="1"/>
</calcChain>
</file>

<file path=xl/sharedStrings.xml><?xml version="1.0" encoding="utf-8"?>
<sst xmlns="http://schemas.openxmlformats.org/spreadsheetml/2006/main" count="47" uniqueCount="13">
  <si>
    <t>Study</t>
  </si>
  <si>
    <t>Bacteria</t>
  </si>
  <si>
    <t>Day</t>
  </si>
  <si>
    <t>Outcome Type</t>
  </si>
  <si>
    <t>AM-R</t>
  </si>
  <si>
    <t>Group</t>
  </si>
  <si>
    <t>Value</t>
  </si>
  <si>
    <t>Schmidt2020</t>
  </si>
  <si>
    <t>Enterococcus</t>
  </si>
  <si>
    <t>PercIsolatesR</t>
  </si>
  <si>
    <t>ERY</t>
  </si>
  <si>
    <t>Tylosin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</si>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</sst>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0376-5AA1-4464-913C-A3C597B91B7F}">
  <dimension ref="A1:G9"/>
  <sheetViews>
    <sheetView tabSelected="1" workbookViewId="0">
      <selection activeCell="D2" sqref="D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0</v>
      </c>
      <c r="D2" t="s">
        <v>9</v>
      </c>
      <c r="E2" t="s">
        <v>10</v>
      </c>
      <c r="F2" t="s">
        <v>11</v>
      </c>
      <c r="G2">
        <f>(10^1)/(10^1.3)</f>
        <v>0.50118723362727202</v>
      </c>
    </row>
    <row r="3" spans="1:7" x14ac:dyDescent="0.35">
      <c r="A3" t="s">
        <v>7</v>
      </c>
      <c r="B3" t="s">
        <v>8</v>
      </c>
      <c r="C3">
        <v>0</v>
      </c>
      <c r="D3" t="s">
        <v>9</v>
      </c>
      <c r="E3" t="s">
        <v>10</v>
      </c>
      <c r="F3" t="s">
        <v>12</v>
      </c>
      <c r="G3">
        <f>(10^1)/(10^2.1)</f>
        <v>7.9432823472428124E-2</v>
      </c>
    </row>
    <row r="4" spans="1:7" x14ac:dyDescent="0.35">
      <c r="A4" t="s">
        <v>7</v>
      </c>
      <c r="B4" t="s">
        <v>8</v>
      </c>
      <c r="C4">
        <f>DATE(2016,1,29)-DATE(2015,11,12)</f>
        <v>78</v>
      </c>
      <c r="D4" t="s">
        <v>9</v>
      </c>
      <c r="E4" t="s">
        <v>10</v>
      </c>
      <c r="F4" t="s">
        <v>11</v>
      </c>
      <c r="G4">
        <f>(10^1.4)/(10^2.9)</f>
        <v>3.1622776601683771E-2</v>
      </c>
    </row>
    <row r="5" spans="1:7" x14ac:dyDescent="0.35">
      <c r="A5" t="s">
        <v>7</v>
      </c>
      <c r="B5" t="s">
        <v>8</v>
      </c>
      <c r="C5">
        <f>DATE(2016,1,29)-DATE(2015,11,12)</f>
        <v>78</v>
      </c>
      <c r="D5" t="s">
        <v>9</v>
      </c>
      <c r="E5" t="s">
        <v>10</v>
      </c>
      <c r="F5" t="s">
        <v>12</v>
      </c>
      <c r="G5">
        <f>(10^0.4)/(10^3.3)</f>
        <v>1.2589254117941668E-3</v>
      </c>
    </row>
    <row r="6" spans="1:7" x14ac:dyDescent="0.35">
      <c r="A6" t="s">
        <v>7</v>
      </c>
      <c r="B6" t="s">
        <v>8</v>
      </c>
      <c r="C6">
        <f>DATE(2016,4,25)-DATE(2015,11,12)</f>
        <v>165</v>
      </c>
      <c r="D6" t="s">
        <v>9</v>
      </c>
      <c r="E6" t="s">
        <v>10</v>
      </c>
      <c r="F6" t="s">
        <v>11</v>
      </c>
      <c r="G6">
        <f>(10^2.5)/(10^4.1)</f>
        <v>2.5118864315095829E-2</v>
      </c>
    </row>
    <row r="7" spans="1:7" x14ac:dyDescent="0.35">
      <c r="A7" t="s">
        <v>7</v>
      </c>
      <c r="B7" t="s">
        <v>8</v>
      </c>
      <c r="C7">
        <f>DATE(2016,4,25)-DATE(2015,11,12)</f>
        <v>165</v>
      </c>
      <c r="D7" t="s">
        <v>9</v>
      </c>
      <c r="E7" t="s">
        <v>10</v>
      </c>
      <c r="F7" t="s">
        <v>12</v>
      </c>
      <c r="G7">
        <f>(10^1.7)/(10^3.8)</f>
        <v>7.9432823472428086E-3</v>
      </c>
    </row>
    <row r="8" spans="1:7" x14ac:dyDescent="0.35">
      <c r="A8" t="s">
        <v>7</v>
      </c>
      <c r="B8" t="s">
        <v>8</v>
      </c>
      <c r="C8">
        <f>DATE(2016,6,20)-DATE(2015,11,12)</f>
        <v>221</v>
      </c>
      <c r="D8" t="s">
        <v>9</v>
      </c>
      <c r="E8" t="s">
        <v>10</v>
      </c>
      <c r="F8" t="s">
        <v>11</v>
      </c>
      <c r="G8">
        <f>(10^3)/(10^4.1)</f>
        <v>7.9432823472428152E-2</v>
      </c>
    </row>
    <row r="9" spans="1:7" x14ac:dyDescent="0.35">
      <c r="A9" t="s">
        <v>7</v>
      </c>
      <c r="B9" t="s">
        <v>8</v>
      </c>
      <c r="C9">
        <f>DATE(2016,6,20)-DATE(2015,11,12)</f>
        <v>221</v>
      </c>
      <c r="D9" t="s">
        <v>9</v>
      </c>
      <c r="E9" t="s">
        <v>10</v>
      </c>
      <c r="F9" t="s">
        <v>12</v>
      </c>
      <c r="G9">
        <f>(10^0.7)/(10^4.2)</f>
        <v>3.1622776601683772E-4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Cazer</dc:creator>
  <cp:lastModifiedBy>Casey Cazer</cp:lastModifiedBy>
  <dcterms:created xsi:type="dcterms:W3CDTF">2020-02-20T04:31:24Z</dcterms:created>
  <dcterms:modified xsi:type="dcterms:W3CDTF">2020-02-20T04:38:26Z</dcterms:modified>
</cp:coreProperties>
</file>