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월별합계" sheetId="1" r:id="rId4"/>
    <sheet name="통계" sheetId="2" r:id="rId5"/>
    <sheet name="Feb2022" sheetId="3" r:id="rId6"/>
    <sheet name="Jan2022" sheetId="4" r:id="rId7"/>
    <sheet name="Dec2021" sheetId="5" r:id="rId8"/>
  </sheets>
</workbook>
</file>

<file path=xl/sharedStrings.xml><?xml version="1.0" encoding="utf-8"?>
<sst xmlns="http://schemas.openxmlformats.org/spreadsheetml/2006/main" uniqueCount="209">
  <si>
    <t>Dec2021</t>
  </si>
  <si>
    <t>Jan2022</t>
  </si>
  <si>
    <t>Feb2022</t>
  </si>
  <si>
    <t>지출</t>
  </si>
  <si>
    <t>외식비</t>
  </si>
  <si>
    <t>식료품</t>
  </si>
  <si>
    <t>코스트코 식료품</t>
  </si>
  <si>
    <t>Sobeys 식료품</t>
  </si>
  <si>
    <t>월마트 식료품</t>
  </si>
  <si>
    <t>갤러리아 한국마트 식료품</t>
  </si>
  <si>
    <t>아마존 식료품</t>
  </si>
  <si>
    <t>주류</t>
  </si>
  <si>
    <t>일용품</t>
  </si>
  <si>
    <t>영주권 신청</t>
  </si>
  <si>
    <t>솔장난감</t>
  </si>
  <si>
    <t>주거비</t>
  </si>
  <si>
    <t>의복</t>
  </si>
  <si>
    <t>교육비</t>
  </si>
  <si>
    <t>공공요금</t>
  </si>
  <si>
    <t>주유비</t>
  </si>
  <si>
    <t>통신비</t>
  </si>
  <si>
    <t>복권</t>
  </si>
  <si>
    <t>자동차</t>
  </si>
  <si>
    <t>키치너 한국마트</t>
  </si>
  <si>
    <t>Total</t>
  </si>
  <si>
    <t>식비 Total</t>
  </si>
  <si>
    <t>수입</t>
  </si>
  <si>
    <t>월급</t>
  </si>
  <si>
    <t>Child Benefit</t>
  </si>
  <si>
    <t>기타 수입</t>
  </si>
  <si>
    <t>Zehrs 식료품</t>
  </si>
  <si>
    <t>날짜</t>
  </si>
  <si>
    <t>카테고리</t>
  </si>
  <si>
    <t>메모</t>
  </si>
  <si>
    <t>렌트</t>
  </si>
  <si>
    <t>솔 용돈</t>
  </si>
  <si>
    <t>Taste of Seoul 밀키트</t>
  </si>
  <si>
    <t>쪽파</t>
  </si>
  <si>
    <t>감자 2개</t>
  </si>
  <si>
    <t>Baby Kale Mixed</t>
  </si>
  <si>
    <t>생크림</t>
  </si>
  <si>
    <t>두부</t>
  </si>
  <si>
    <t>우유</t>
  </si>
  <si>
    <t>딸기치즈케익 젤로</t>
  </si>
  <si>
    <t>도미노 윙 8pc X 2</t>
  </si>
  <si>
    <t>붕어빵</t>
  </si>
  <si>
    <t>유부초밥</t>
  </si>
  <si>
    <t>짜장가루</t>
  </si>
  <si>
    <t>시금치</t>
  </si>
  <si>
    <t>중화면</t>
  </si>
  <si>
    <t>미림</t>
  </si>
  <si>
    <t>이천쌀 15lb</t>
  </si>
  <si>
    <t>코스트코 핫도그 3개</t>
  </si>
  <si>
    <t>물</t>
  </si>
  <si>
    <t>애리조나 티</t>
  </si>
  <si>
    <t>와플</t>
  </si>
  <si>
    <t>바나나</t>
  </si>
  <si>
    <t>베이컨</t>
  </si>
  <si>
    <t>마들렌</t>
  </si>
  <si>
    <t>EGGS 2 X 12</t>
  </si>
  <si>
    <t>바게트 빵</t>
  </si>
  <si>
    <t>눈썰매</t>
  </si>
  <si>
    <t>눈썰매장 예약(20Feb / 3시)</t>
  </si>
  <si>
    <t>코스트코 치즈피자 1판</t>
  </si>
  <si>
    <t>코스트코 Craft jar</t>
  </si>
  <si>
    <t>하우스 딸기</t>
  </si>
  <si>
    <t>코스트코 tax</t>
  </si>
  <si>
    <t>코스트코 기름(1.449 X 48.498L)</t>
  </si>
  <si>
    <t>우유(작은 사이즈)</t>
  </si>
  <si>
    <t>배추</t>
  </si>
  <si>
    <t>식빵 X 2</t>
  </si>
  <si>
    <t>Snow Tubing 헬맷 대여</t>
  </si>
  <si>
    <t>Deposit Canada</t>
  </si>
  <si>
    <t>쌀</t>
  </si>
  <si>
    <t>순두부</t>
  </si>
  <si>
    <t>물 24L</t>
  </si>
  <si>
    <t>Baby Arugula</t>
  </si>
  <si>
    <t>수박</t>
  </si>
  <si>
    <t>3단 서랍장</t>
  </si>
  <si>
    <t>Construction Paper 100장</t>
  </si>
  <si>
    <t>Cetaphil 로션 1L X 2개</t>
  </si>
  <si>
    <t>파프리카 6개</t>
  </si>
  <si>
    <t>소고기 다짐육 600g X 3</t>
  </si>
  <si>
    <t>돼지고기 다짐육</t>
  </si>
  <si>
    <t>조미김 2개</t>
  </si>
  <si>
    <t>햄버거빵4 X 3</t>
  </si>
  <si>
    <t>당근</t>
  </si>
  <si>
    <t>티라미수</t>
  </si>
  <si>
    <t>Spring Mix 야채</t>
  </si>
  <si>
    <t>토마토</t>
  </si>
  <si>
    <t>버터</t>
  </si>
  <si>
    <t>The Beer Store(SPA 24캔)</t>
  </si>
  <si>
    <t>솔 자전거</t>
  </si>
  <si>
    <t>솔 자전거 보조바퀴</t>
  </si>
  <si>
    <t>솔 무릎 손목 보호대</t>
  </si>
  <si>
    <t>솔 헬멧</t>
  </si>
  <si>
    <t>Canadian Tire tax</t>
  </si>
  <si>
    <t>가계부 확인 필요</t>
  </si>
  <si>
    <t>무</t>
  </si>
  <si>
    <t>콩나물</t>
  </si>
  <si>
    <t>Egg Roll King</t>
  </si>
  <si>
    <t>쪼꾸 월급</t>
  </si>
  <si>
    <t>로메인 상추</t>
  </si>
  <si>
    <t>고수</t>
  </si>
  <si>
    <t>눈 녹이는 소금</t>
  </si>
  <si>
    <t>키친타월</t>
  </si>
  <si>
    <t>롤</t>
  </si>
  <si>
    <t>쪼꾸 추리닝 바지</t>
  </si>
  <si>
    <t>사과칩</t>
  </si>
  <si>
    <t>스시 롤</t>
  </si>
  <si>
    <t>애호박</t>
  </si>
  <si>
    <t>마리오 레고</t>
  </si>
  <si>
    <t>아보카도 오일</t>
  </si>
  <si>
    <t>삼겹살</t>
  </si>
  <si>
    <t>단감</t>
  </si>
  <si>
    <t>치즈스틱</t>
  </si>
  <si>
    <t>토마토노</t>
  </si>
  <si>
    <t>Internet Deposit</t>
  </si>
  <si>
    <t>카라멜 젤로</t>
  </si>
  <si>
    <t>감자튀김</t>
  </si>
  <si>
    <t>Cuban Peppers</t>
  </si>
  <si>
    <t>Lobster 맛 맛살</t>
  </si>
  <si>
    <t>Crab Legs</t>
  </si>
  <si>
    <t>Seafood Medley</t>
  </si>
  <si>
    <t>SteamWhistle 6캔</t>
  </si>
  <si>
    <t>쪼꾸 버이 유산균</t>
  </si>
  <si>
    <t>2021 Child Benefit</t>
  </si>
  <si>
    <t>사리면 5개</t>
  </si>
  <si>
    <t>건 곤드레나물</t>
  </si>
  <si>
    <t>건 시래기 나물</t>
  </si>
  <si>
    <t>떡볶이</t>
  </si>
  <si>
    <t>참치액</t>
  </si>
  <si>
    <t>참기름 1L</t>
  </si>
  <si>
    <t>양파절임소스</t>
  </si>
  <si>
    <t>틈새라면</t>
  </si>
  <si>
    <t>단무지</t>
  </si>
  <si>
    <t>중화면 6인분</t>
  </si>
  <si>
    <t>쌀국수 2인분</t>
  </si>
  <si>
    <t>코스트코 핫도그 2개,감자튀김</t>
  </si>
  <si>
    <t>사과주스 2L X 6</t>
  </si>
  <si>
    <t>꿀 1kg</t>
  </si>
  <si>
    <t>고추참치 6캔</t>
  </si>
  <si>
    <t>쪼꾸 장갑</t>
  </si>
  <si>
    <t>냉동새우</t>
  </si>
  <si>
    <t>LAVAZZA 커피 1kg</t>
  </si>
  <si>
    <t>Cetaphil 크림</t>
  </si>
  <si>
    <t>방울토마토</t>
  </si>
  <si>
    <t>목살</t>
  </si>
  <si>
    <t>코스트코 Tax</t>
  </si>
  <si>
    <t>도서관 주차</t>
  </si>
  <si>
    <t>월마트 빗자루</t>
  </si>
  <si>
    <t>월마트 주방세제</t>
  </si>
  <si>
    <t>하인즈 AOLI 소스</t>
  </si>
  <si>
    <t>옥수수 통조림 3개</t>
  </si>
  <si>
    <t>하인즈 BBQ맛 콩 통조림</t>
  </si>
  <si>
    <t>월마트 tax</t>
  </si>
  <si>
    <t>솔 에티튜드 바디로션</t>
  </si>
  <si>
    <t>사과잼</t>
  </si>
  <si>
    <t>청소 수세미</t>
  </si>
  <si>
    <t>Baby Spanich</t>
  </si>
  <si>
    <t>Second Cup 커피 원두</t>
  </si>
  <si>
    <t>팀 홀튼스 랩</t>
  </si>
  <si>
    <t>SteamWhistle 24캔</t>
  </si>
  <si>
    <t>ESKA 스파클링 워터 레몬맛</t>
  </si>
  <si>
    <t>휘핑크림 400g 2개 세트</t>
  </si>
  <si>
    <t>양파</t>
  </si>
  <si>
    <t>파인애플</t>
  </si>
  <si>
    <t>TURBOTAX</t>
  </si>
  <si>
    <t>모짜렐라치즈</t>
  </si>
  <si>
    <t>미니 오이</t>
  </si>
  <si>
    <t>양송이 버섯</t>
  </si>
  <si>
    <t>EGG 2 X 12</t>
  </si>
  <si>
    <t>체다 슬라이스 치즈</t>
  </si>
  <si>
    <t>스위스 롤케익</t>
  </si>
  <si>
    <t>피자 만들기 kit</t>
  </si>
  <si>
    <t>핫도그 2개</t>
  </si>
  <si>
    <t>자동차 워셔액</t>
  </si>
  <si>
    <t>SOFT TOFU</t>
  </si>
  <si>
    <t>웨지 감자</t>
  </si>
  <si>
    <t>로즈마리 갈릭 감자튀김</t>
  </si>
  <si>
    <t>오븐용 피자 tray</t>
  </si>
  <si>
    <t>갤러리아마트 상품권</t>
  </si>
  <si>
    <t>Little Tikes 농구대</t>
  </si>
  <si>
    <t>일식 배달</t>
  </si>
  <si>
    <t>버거킹</t>
  </si>
  <si>
    <t>맥도날드 아침</t>
  </si>
  <si>
    <t>잡곡 3LB</t>
  </si>
  <si>
    <t>국물새우 300g</t>
  </si>
  <si>
    <t>부산밀면</t>
  </si>
  <si>
    <t>모밀소바</t>
  </si>
  <si>
    <t>김밥 단무지</t>
  </si>
  <si>
    <t>옥수수 수염차</t>
  </si>
  <si>
    <t>가쓰오부시</t>
  </si>
  <si>
    <t>동치미 육수 생냉면</t>
  </si>
  <si>
    <t>가래떡 2팩</t>
  </si>
  <si>
    <t>김밥 2줄</t>
  </si>
  <si>
    <t>감자탕</t>
  </si>
  <si>
    <t>갤러리아 장바구니</t>
  </si>
  <si>
    <t>일회용 위생장갑 50개</t>
  </si>
  <si>
    <t>갤러리아 tax</t>
  </si>
  <si>
    <t>Snow Tubing 예약</t>
  </si>
  <si>
    <t>고무장갑 5개</t>
  </si>
  <si>
    <t>휘핑크림 2개</t>
  </si>
  <si>
    <t>화이트와인 + 레드와인</t>
  </si>
  <si>
    <t>Funvilla 오락실 충전</t>
  </si>
  <si>
    <t>24dec 체크 계좌 확인</t>
  </si>
  <si>
    <t>Funvilla</t>
  </si>
  <si>
    <t>25dec까지 신용카드 계좌 확인</t>
  </si>
  <si>
    <t>코스트코 핫도그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</si>
</sst>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0"/>
      <color indexed="8"/>
      <name val="맑은 고딕"/>
    </font>
    <font>
      <sz val="9"/>
      <color indexed="14"/>
      <name val="Calibri"/>
    </font>
    <font>
      <sz val="18"/>
      <color indexed="8"/>
      <name val="Calibri"/>
    </font>
    <font>
      <sz val="9"/>
      <color indexed="15"/>
      <name val="Calibri"/>
    </font>
    <font>
      <b val="1"/>
      <sz val="1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59" fontId="3" fillId="2" borderId="1" applyNumberFormat="1" applyFont="1" applyFill="1" applyBorder="1" applyAlignment="1" applyProtection="0">
      <alignment horizontal="center" vertical="center"/>
    </xf>
    <xf numFmtId="59" fontId="0" fillId="3" borderId="4" applyNumberFormat="1" applyFont="1" applyFill="1" applyBorder="1" applyAlignment="1" applyProtection="0">
      <alignment vertical="center"/>
    </xf>
    <xf numFmtId="59" fontId="3" fillId="3" borderId="4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center"/>
    </xf>
    <xf numFmtId="59" fontId="3" fillId="2" borderId="6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59" fontId="3" fillId="2" borderId="2" applyNumberFormat="1" applyFont="1" applyFill="1" applyBorder="1" applyAlignment="1" applyProtection="0">
      <alignment horizontal="center" vertical="center"/>
    </xf>
    <xf numFmtId="49" fontId="0" fillId="3" borderId="7" applyNumberFormat="1" applyFont="1" applyFill="1" applyBorder="1" applyAlignment="1" applyProtection="0">
      <alignment vertical="center"/>
    </xf>
    <xf numFmtId="59" fontId="0" fillId="3" borderId="7" applyNumberFormat="1" applyFont="1" applyFill="1" applyBorder="1" applyAlignment="1" applyProtection="0">
      <alignment vertical="center"/>
    </xf>
    <xf numFmtId="59" fontId="3" fillId="3" borderId="7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15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15" fontId="0" fillId="2" borderId="2" applyNumberFormat="1" applyFont="1" applyFill="1" applyBorder="1" applyAlignment="1" applyProtection="0">
      <alignment vertical="center"/>
    </xf>
    <xf numFmtId="15" fontId="0" fillId="3" borderId="4" applyNumberFormat="1" applyFont="1" applyFill="1" applyBorder="1" applyAlignment="1" applyProtection="0">
      <alignment vertical="center"/>
    </xf>
    <xf numFmtId="59" fontId="0" fillId="3" borderId="8" applyNumberFormat="1" applyFont="1" applyFill="1" applyBorder="1" applyAlignment="1" applyProtection="0">
      <alignment vertical="center"/>
    </xf>
    <xf numFmtId="15" fontId="0" fillId="2" borderId="6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ff0000"/>
      <rgbColor rgb="ffd8d8d8"/>
      <rgbColor rgb="ff3f3f3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외식비</a:t>
            </a:r>
          </a:p>
        </c:rich>
      </c:tx>
      <c:layout>
        <c:manualLayout>
          <c:xMode val="edge"/>
          <c:yMode val="edge"/>
          <c:x val="0.459998"/>
          <c:y val="0"/>
          <c:w val="0.0800033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285"/>
          <c:y val="0.156353"/>
          <c:w val="0.871715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'월별합계'!$B$3</c:f>
              <c:strCache>
                <c:ptCount val="1"/>
                <c:pt idx="0">
                  <c:v>외식비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'월별합계'!$C$3:$D$3</c:f>
              <c:numCache>
                <c:ptCount val="2"/>
                <c:pt idx="0">
                  <c:v>123.820000</c:v>
                </c:pt>
                <c:pt idx="1">
                  <c:v>128.910000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식료품</a:t>
            </a:r>
          </a:p>
        </c:rich>
      </c:tx>
      <c:layout>
        <c:manualLayout>
          <c:xMode val="edge"/>
          <c:yMode val="edge"/>
          <c:x val="0.459998"/>
          <c:y val="0"/>
          <c:w val="0.0800033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285"/>
          <c:y val="0.156353"/>
          <c:w val="0.871715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'월별합계'!$B$4</c:f>
              <c:strCache>
                <c:ptCount val="1"/>
                <c:pt idx="0">
                  <c:v>식료품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'월별합계'!$C$4:$D$4</c:f>
              <c:numCache>
                <c:ptCount val="2"/>
                <c:pt idx="0">
                  <c:v>0.000000</c:v>
                </c:pt>
                <c:pt idx="1">
                  <c:v>303.450000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코스트코 식료품</a:t>
            </a:r>
          </a:p>
        </c:rich>
      </c:tx>
      <c:layout>
        <c:manualLayout>
          <c:xMode val="edge"/>
          <c:yMode val="edge"/>
          <c:x val="0.400715"/>
          <c:y val="0"/>
          <c:w val="0.19857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285"/>
          <c:y val="0.156353"/>
          <c:w val="0.871715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'월별합계'!$B$5</c:f>
              <c:strCache>
                <c:ptCount val="1"/>
                <c:pt idx="0">
                  <c:v>코스트코 식료품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'월별합계'!$C$5:$D$5</c:f>
              <c:numCache>
                <c:ptCount val="2"/>
                <c:pt idx="0">
                  <c:v>377.710000</c:v>
                </c:pt>
                <c:pt idx="1">
                  <c:v>516.960000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Sobeys 식료품</a:t>
            </a:r>
          </a:p>
        </c:rich>
      </c:tx>
      <c:layout>
        <c:manualLayout>
          <c:xMode val="edge"/>
          <c:yMode val="edge"/>
          <c:x val="0.377156"/>
          <c:y val="0"/>
          <c:w val="0.245688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285"/>
          <c:y val="0.156353"/>
          <c:w val="0.871715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'월별합계'!$B$6</c:f>
              <c:strCache>
                <c:ptCount val="1"/>
                <c:pt idx="0">
                  <c:v>Sobeys 식료품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'월별합계'!$C$6:$D$6</c:f>
              <c:numCache>
                <c:ptCount val="2"/>
                <c:pt idx="0">
                  <c:v>70.550000</c:v>
                </c:pt>
                <c:pt idx="1">
                  <c:v>90.060000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월마트 식료품</a:t>
            </a:r>
          </a:p>
        </c:rich>
      </c:tx>
      <c:layout>
        <c:manualLayout>
          <c:xMode val="edge"/>
          <c:yMode val="edge"/>
          <c:x val="0.414049"/>
          <c:y val="0"/>
          <c:w val="0.171902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951"/>
          <c:y val="0.156353"/>
          <c:w val="0.885049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'월별합계'!$B$7</c:f>
              <c:strCache>
                <c:ptCount val="1"/>
                <c:pt idx="0">
                  <c:v>월마트 식료품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'월별합계'!$C$7:$D$7</c:f>
              <c:numCache>
                <c:ptCount val="2"/>
                <c:pt idx="0">
                  <c:v>55.000000</c:v>
                </c:pt>
                <c:pt idx="1">
                  <c:v>37.140000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식비 Total</a:t>
            </a:r>
          </a:p>
        </c:rich>
      </c:tx>
      <c:layout>
        <c:manualLayout>
          <c:xMode val="edge"/>
          <c:yMode val="edge"/>
          <c:x val="0.411647"/>
          <c:y val="0"/>
          <c:w val="0.176706"/>
          <c:h val="0.156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3183"/>
          <c:y val="0.156353"/>
          <c:w val="0.851817"/>
          <c:h val="0.768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'월별합계'!$B$25</c:f>
              <c:strCache>
                <c:ptCount val="1"/>
                <c:pt idx="0">
                  <c:v>식비 Total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&quot;$&quot;#,##0.00_);[Red]\(&quot;$&quot;#,##0.00\)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'월별합계'!$C$2:$D$2</c:f>
              <c:strCache>
                <c:ptCount val="2"/>
                <c:pt idx="0">
                  <c:v>Dec2021</c:v>
                </c:pt>
                <c:pt idx="1">
                  <c:v>Jan2022</c:v>
                </c:pt>
              </c:strCache>
            </c:strRef>
          </c:cat>
          <c:val>
            <c:numRef>
              <c:f>'월별합계'!$C$25:$D$25</c:f>
              <c:numCache>
                <c:ptCount val="2"/>
                <c:pt idx="0">
                  <c:v>840.520000</c:v>
                </c:pt>
                <c:pt idx="1">
                  <c:v>1369.650000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62229</xdr:colOff>
      <xdr:row>2</xdr:row>
      <xdr:rowOff>37503</xdr:rowOff>
    </xdr:from>
    <xdr:to>
      <xdr:col>7</xdr:col>
      <xdr:colOff>292099</xdr:colOff>
      <xdr:row>16</xdr:row>
      <xdr:rowOff>75103</xdr:rowOff>
    </xdr:to>
    <xdr:graphicFrame>
      <xdr:nvGraphicFramePr>
        <xdr:cNvPr id="2" name="Chart 1"/>
        <xdr:cNvGraphicFramePr/>
      </xdr:nvGraphicFramePr>
      <xdr:xfrm>
        <a:off x="748029" y="38040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62229</xdr:colOff>
      <xdr:row>19</xdr:row>
      <xdr:rowOff>37503</xdr:rowOff>
    </xdr:from>
    <xdr:to>
      <xdr:col>7</xdr:col>
      <xdr:colOff>292099</xdr:colOff>
      <xdr:row>33</xdr:row>
      <xdr:rowOff>75103</xdr:rowOff>
    </xdr:to>
    <xdr:graphicFrame>
      <xdr:nvGraphicFramePr>
        <xdr:cNvPr id="3" name="Chart 3"/>
        <xdr:cNvGraphicFramePr/>
      </xdr:nvGraphicFramePr>
      <xdr:xfrm>
        <a:off x="748029" y="329505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62229</xdr:colOff>
      <xdr:row>36</xdr:row>
      <xdr:rowOff>37503</xdr:rowOff>
    </xdr:from>
    <xdr:to>
      <xdr:col>7</xdr:col>
      <xdr:colOff>292099</xdr:colOff>
      <xdr:row>50</xdr:row>
      <xdr:rowOff>75103</xdr:rowOff>
    </xdr:to>
    <xdr:graphicFrame>
      <xdr:nvGraphicFramePr>
        <xdr:cNvPr id="4" name="Chart 5"/>
        <xdr:cNvGraphicFramePr/>
      </xdr:nvGraphicFramePr>
      <xdr:xfrm>
        <a:off x="748029" y="620970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</xdr:col>
      <xdr:colOff>62229</xdr:colOff>
      <xdr:row>53</xdr:row>
      <xdr:rowOff>37503</xdr:rowOff>
    </xdr:from>
    <xdr:to>
      <xdr:col>7</xdr:col>
      <xdr:colOff>292099</xdr:colOff>
      <xdr:row>67</xdr:row>
      <xdr:rowOff>75103</xdr:rowOff>
    </xdr:to>
    <xdr:graphicFrame>
      <xdr:nvGraphicFramePr>
        <xdr:cNvPr id="5" name="Chart 6"/>
        <xdr:cNvGraphicFramePr/>
      </xdr:nvGraphicFramePr>
      <xdr:xfrm>
        <a:off x="748029" y="912435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62229</xdr:colOff>
      <xdr:row>70</xdr:row>
      <xdr:rowOff>37503</xdr:rowOff>
    </xdr:from>
    <xdr:to>
      <xdr:col>7</xdr:col>
      <xdr:colOff>292099</xdr:colOff>
      <xdr:row>84</xdr:row>
      <xdr:rowOff>75103</xdr:rowOff>
    </xdr:to>
    <xdr:graphicFrame>
      <xdr:nvGraphicFramePr>
        <xdr:cNvPr id="6" name="Chart 7"/>
        <xdr:cNvGraphicFramePr/>
      </xdr:nvGraphicFramePr>
      <xdr:xfrm>
        <a:off x="748029" y="1203900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62229</xdr:colOff>
      <xdr:row>2</xdr:row>
      <xdr:rowOff>37503</xdr:rowOff>
    </xdr:from>
    <xdr:to>
      <xdr:col>15</xdr:col>
      <xdr:colOff>292099</xdr:colOff>
      <xdr:row>16</xdr:row>
      <xdr:rowOff>75103</xdr:rowOff>
    </xdr:to>
    <xdr:graphicFrame>
      <xdr:nvGraphicFramePr>
        <xdr:cNvPr id="7" name="Chart 8"/>
        <xdr:cNvGraphicFramePr/>
      </xdr:nvGraphicFramePr>
      <xdr:xfrm>
        <a:off x="6234429" y="380403"/>
        <a:ext cx="4344671" cy="243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32"/>
  <sheetViews>
    <sheetView workbookViewId="0" showGridLines="0" defaultGridColor="1"/>
  </sheetViews>
  <sheetFormatPr defaultColWidth="8.83333" defaultRowHeight="13.5" customHeight="1" outlineLevelRow="0" outlineLevelCol="0"/>
  <cols>
    <col min="1" max="1" width="9" style="1" customWidth="1"/>
    <col min="2" max="2" width="24.8516" style="1" customWidth="1"/>
    <col min="3" max="12" width="9" style="1" customWidth="1"/>
    <col min="13" max="16384" width="8.85156" style="1" customWidth="1"/>
  </cols>
  <sheetData>
    <row r="1" ht="16" customHeight="1">
      <c r="A1" s="2"/>
      <c r="B1" s="3"/>
      <c r="C1" t="s" s="4">
        <v>0</v>
      </c>
      <c r="D1" t="s" s="4">
        <v>1</v>
      </c>
      <c r="E1" t="s" s="5">
        <v>2</v>
      </c>
      <c r="F1" s="2"/>
      <c r="G1" s="2"/>
      <c r="H1" s="2"/>
      <c r="I1" s="2"/>
      <c r="J1" s="2"/>
      <c r="K1" s="2"/>
      <c r="L1" s="2"/>
    </row>
    <row r="2" ht="16" customHeight="1">
      <c r="A2" s="6"/>
      <c r="B2" t="s" s="7">
        <v>3</v>
      </c>
      <c r="C2" t="s" s="8">
        <v>0</v>
      </c>
      <c r="D2" t="s" s="4">
        <v>1</v>
      </c>
      <c r="E2" t="s" s="5">
        <v>2</v>
      </c>
      <c r="F2" s="5"/>
      <c r="G2" s="5"/>
      <c r="H2" s="5"/>
      <c r="I2" s="5"/>
      <c r="J2" s="5"/>
      <c r="K2" s="5"/>
      <c r="L2" s="5"/>
    </row>
    <row r="3" ht="16" customHeight="1">
      <c r="A3" s="2"/>
      <c r="B3" t="s" s="9">
        <v>4</v>
      </c>
      <c r="C3" s="10">
        <f>SUMIF('Dec2021'!C1:C41,B3,'Dec2021'!E1:E41)</f>
        <v>123.82</v>
      </c>
      <c r="D3" s="10">
        <f>SUMIF('Jan2022'!C1:C171,B3,'Jan2022'!E1:E171)</f>
        <v>128.91</v>
      </c>
      <c r="E3" s="11">
        <f>SUMIF('Feb2022'!C1:C169,B3,'Feb2022'!E1:E169)</f>
        <v>27.66</v>
      </c>
      <c r="F3" s="2"/>
      <c r="G3" s="2"/>
      <c r="H3" s="2"/>
      <c r="I3" s="2"/>
      <c r="J3" s="2"/>
      <c r="K3" s="2"/>
      <c r="L3" s="2"/>
    </row>
    <row r="4" ht="16" customHeight="1">
      <c r="A4" s="2"/>
      <c r="B4" t="s" s="4">
        <v>5</v>
      </c>
      <c r="C4" s="10">
        <f>SUMIF('Dec2021'!C1:C41,B4,'Dec2021'!E1:E41)</f>
        <v>0</v>
      </c>
      <c r="D4" s="10">
        <f>SUMIF('Jan2022'!C1:C171,B4,'Jan2022'!E1:E171)</f>
        <v>303.45</v>
      </c>
      <c r="E4" s="11">
        <f>SUMIF('Feb2022'!C1:C169,B4,'Feb2022'!E1:E169)</f>
        <v>67.45</v>
      </c>
      <c r="F4" s="2"/>
      <c r="G4" s="2"/>
      <c r="H4" s="2"/>
      <c r="I4" s="2"/>
      <c r="J4" s="2"/>
      <c r="K4" s="2"/>
      <c r="L4" s="2"/>
    </row>
    <row r="5" ht="16" customHeight="1">
      <c r="A5" s="2"/>
      <c r="B5" t="s" s="4">
        <v>6</v>
      </c>
      <c r="C5" s="10">
        <f>SUMIF('Dec2021'!C1:C41,B5,'Dec2021'!E1:E41)</f>
        <v>377.71</v>
      </c>
      <c r="D5" s="10">
        <f>SUMIF('Jan2022'!C1:C171,B5,'Jan2022'!E1:E171)</f>
        <v>516.96</v>
      </c>
      <c r="E5" s="11">
        <f>SUMIF('Feb2022'!C1:C169,B5,'Feb2022'!E1:E169)</f>
        <v>70.48</v>
      </c>
      <c r="F5" s="2"/>
      <c r="G5" s="2"/>
      <c r="H5" s="2"/>
      <c r="I5" s="2"/>
      <c r="J5" s="2"/>
      <c r="K5" s="2"/>
      <c r="L5" s="2"/>
    </row>
    <row r="6" ht="16" customHeight="1">
      <c r="A6" s="2"/>
      <c r="B6" t="s" s="4">
        <v>7</v>
      </c>
      <c r="C6" s="10">
        <f>SUMIF('Dec2021'!C1:C41,B6,'Dec2021'!E1:E41)</f>
        <v>70.55</v>
      </c>
      <c r="D6" s="10">
        <f>SUMIF('Jan2022'!C1:C171,B6,'Jan2022'!E1:E171)</f>
        <v>90.06</v>
      </c>
      <c r="E6" s="11">
        <f>SUMIF('Feb2022'!C1:C169,B6,'Feb2022'!E1:E169)</f>
        <v>9.69</v>
      </c>
      <c r="F6" s="2"/>
      <c r="G6" s="2"/>
      <c r="H6" s="2"/>
      <c r="I6" s="2"/>
      <c r="J6" s="2"/>
      <c r="K6" s="2"/>
      <c r="L6" s="2"/>
    </row>
    <row r="7" ht="16" customHeight="1">
      <c r="A7" s="2"/>
      <c r="B7" t="s" s="4">
        <v>8</v>
      </c>
      <c r="C7" s="10">
        <f>SUMIF('Dec2021'!C1:C41,B7,'Dec2021'!E1:E41)</f>
        <v>55</v>
      </c>
      <c r="D7" s="10">
        <f>SUMIF('Jan2022'!C1:C171,B7,'Jan2022'!E1:E171)</f>
        <v>37.14</v>
      </c>
      <c r="E7" s="11">
        <f>SUMIF('Feb2022'!C1:C169,B7,'Feb2022'!E1:E169)</f>
        <v>13.22</v>
      </c>
      <c r="F7" s="2"/>
      <c r="G7" s="2"/>
      <c r="H7" s="2"/>
      <c r="I7" s="2"/>
      <c r="J7" s="2"/>
      <c r="K7" s="2"/>
      <c r="L7" s="2"/>
    </row>
    <row r="8" ht="16" customHeight="1">
      <c r="A8" s="2"/>
      <c r="B8" t="s" s="4">
        <v>9</v>
      </c>
      <c r="C8" s="10">
        <f>SUMIF('Dec2021'!C1:C41,B8,'Dec2021'!E1:E41)</f>
        <v>95.2</v>
      </c>
      <c r="D8" s="10">
        <f>SUMIF('Jan2022'!C1:C171,B8,'Jan2022'!E1:E171)</f>
        <v>0</v>
      </c>
      <c r="E8" s="11">
        <f>SUMIF('Feb2022'!C1:C169,B8,'Feb2022'!E1:E169)</f>
        <v>0</v>
      </c>
      <c r="F8" s="2"/>
      <c r="G8" s="2"/>
      <c r="H8" s="2"/>
      <c r="I8" s="2"/>
      <c r="J8" s="2"/>
      <c r="K8" s="2"/>
      <c r="L8" s="2"/>
    </row>
    <row r="9" ht="16" customHeight="1">
      <c r="A9" s="2"/>
      <c r="B9" t="s" s="4">
        <v>10</v>
      </c>
      <c r="C9" s="10">
        <f>SUMIF('Dec2021'!C1:C41,B9,'Dec2021'!E1:E41)</f>
        <v>87.05</v>
      </c>
      <c r="D9" s="10">
        <f>SUMIF('Jan2022'!C1:C171,B9,'Jan2022'!E1:E171)</f>
        <v>80.53</v>
      </c>
      <c r="E9" s="11">
        <f>SUMIF('Feb2022'!C1:C169,B9,'Feb2022'!E1:E169)</f>
        <v>0</v>
      </c>
      <c r="F9" s="2"/>
      <c r="G9" s="2"/>
      <c r="H9" s="2"/>
      <c r="I9" s="2"/>
      <c r="J9" s="2"/>
      <c r="K9" s="2"/>
      <c r="L9" s="2"/>
    </row>
    <row r="10" ht="16" customHeight="1">
      <c r="A10" s="2"/>
      <c r="B10" t="s" s="4">
        <v>11</v>
      </c>
      <c r="C10" s="10">
        <f>SUMIF('Dec2021'!C1:C41,B10,'Dec2021'!E1:E41)</f>
        <v>31.19</v>
      </c>
      <c r="D10" s="10">
        <f>SUMIF('Jan2022'!C1:C171,B10,'Jan2022'!E1:E171)</f>
        <v>212.6</v>
      </c>
      <c r="E10" s="11">
        <f>SUMIF('Feb2022'!C1:C169,B10,'Feb2022'!E1:E169)</f>
        <v>0</v>
      </c>
      <c r="F10" s="2"/>
      <c r="G10" s="2"/>
      <c r="H10" s="2"/>
      <c r="I10" s="2"/>
      <c r="J10" s="2"/>
      <c r="K10" s="2"/>
      <c r="L10" s="2"/>
    </row>
    <row r="11" ht="16" customHeight="1">
      <c r="A11" s="2"/>
      <c r="B11" t="s" s="4">
        <v>12</v>
      </c>
      <c r="C11" s="10">
        <f>SUMIF('Dec2021'!C1:C41,B11,'Dec2021'!E1:E41)</f>
        <v>13.47</v>
      </c>
      <c r="D11" s="10">
        <f>SUMIF('Jan2022'!C1:C171,B11,'Jan2022'!E1:E171)</f>
        <v>188.17</v>
      </c>
      <c r="E11" s="11">
        <f>SUMIF('Feb2022'!C1:C169,B11,'Feb2022'!E1:E169)</f>
        <v>0</v>
      </c>
      <c r="F11" s="2"/>
      <c r="G11" s="2"/>
      <c r="H11" s="2"/>
      <c r="I11" s="2"/>
      <c r="J11" s="2"/>
      <c r="K11" s="2"/>
      <c r="L11" s="2"/>
    </row>
    <row r="12" ht="16" customHeight="1">
      <c r="A12" s="2"/>
      <c r="B12" t="s" s="4">
        <v>13</v>
      </c>
      <c r="C12" s="10">
        <f>SUMIF('Dec2021'!C1:C41,B12,'Dec2021'!E1:E41)</f>
        <v>0</v>
      </c>
      <c r="D12" s="10">
        <f>SUMIF('Jan2022'!C1:C171,B12,'Jan2022'!E1:E171)</f>
        <v>0</v>
      </c>
      <c r="E12" s="11">
        <f>SUMIF('Feb2022'!C1:C169,B12,'Feb2022'!E1:E169)</f>
        <v>0</v>
      </c>
      <c r="F12" s="2"/>
      <c r="G12" s="2"/>
      <c r="H12" s="2"/>
      <c r="I12" s="2"/>
      <c r="J12" s="2"/>
      <c r="K12" s="2"/>
      <c r="L12" s="2"/>
    </row>
    <row r="13" ht="16" customHeight="1">
      <c r="A13" s="2"/>
      <c r="B13" t="s" s="4">
        <v>14</v>
      </c>
      <c r="C13" s="10">
        <f>SUMIF('Dec2021'!C1:C41,B13,'Dec2021'!E1:E41)</f>
        <v>172.02</v>
      </c>
      <c r="D13" s="10">
        <f>SUMIF('Jan2022'!C1:C171,B13,'Jan2022'!E1:E171)</f>
        <v>312.51</v>
      </c>
      <c r="E13" s="11">
        <f>SUMIF('Feb2022'!C1:C169,B13,'Feb2022'!E1:E169)</f>
        <v>128.29</v>
      </c>
      <c r="F13" s="2"/>
      <c r="G13" s="2"/>
      <c r="H13" s="2"/>
      <c r="I13" s="2"/>
      <c r="J13" s="2"/>
      <c r="K13" s="2"/>
      <c r="L13" s="2"/>
    </row>
    <row r="14" ht="16" customHeight="1">
      <c r="A14" s="2"/>
      <c r="B14" t="s" s="4">
        <v>15</v>
      </c>
      <c r="C14" s="10">
        <f>SUMIF('Dec2021'!C1:C41,B14,'Dec2021'!E1:E41)</f>
        <v>2200</v>
      </c>
      <c r="D14" s="10">
        <f>SUMIF('Jan2022'!C1:C171,B14,'Jan2022'!E1:E171)</f>
        <v>0</v>
      </c>
      <c r="E14" s="11">
        <f>SUMIF('Feb2022'!C1:C169,B14,'Feb2022'!E1:E169)</f>
        <v>2200</v>
      </c>
      <c r="F14" s="2"/>
      <c r="G14" s="2"/>
      <c r="H14" s="2"/>
      <c r="I14" s="2"/>
      <c r="J14" s="2"/>
      <c r="K14" s="2"/>
      <c r="L14" s="2"/>
    </row>
    <row r="15" ht="16" customHeight="1">
      <c r="A15" s="2"/>
      <c r="B15" t="s" s="4">
        <v>16</v>
      </c>
      <c r="C15" s="10">
        <f>SUMIF('Dec2021'!C1:C41,B15,'Dec2021'!E1:E41)</f>
        <v>0</v>
      </c>
      <c r="D15" s="10">
        <f>SUMIF('Jan2022'!C1:C171,B15,'Jan2022'!E1:E171)</f>
        <v>35.98</v>
      </c>
      <c r="E15" s="11">
        <f>SUMIF('Feb2022'!C1:C169,B15,'Feb2022'!E1:E169)</f>
        <v>0</v>
      </c>
      <c r="F15" s="2"/>
      <c r="G15" s="2"/>
      <c r="H15" s="2"/>
      <c r="I15" s="2"/>
      <c r="J15" s="2"/>
      <c r="K15" s="2"/>
      <c r="L15" s="2"/>
    </row>
    <row r="16" ht="16" customHeight="1">
      <c r="A16" s="2"/>
      <c r="B16" t="s" s="4">
        <v>17</v>
      </c>
      <c r="C16" s="10">
        <f>SUMIF('Dec2021'!C1:C41,B16,'Dec2021'!E1:E41)</f>
        <v>0</v>
      </c>
      <c r="D16" s="10">
        <f>SUMIF('Jan2022'!C1:C171,B16,'Jan2022'!E1:E171)</f>
        <v>0</v>
      </c>
      <c r="E16" s="11">
        <f>SUMIF('Feb2022'!C1:C169,B16,'Feb2022'!E1:E169)</f>
        <v>0</v>
      </c>
      <c r="F16" s="2"/>
      <c r="G16" s="2"/>
      <c r="H16" s="2"/>
      <c r="I16" s="2"/>
      <c r="J16" s="2"/>
      <c r="K16" s="2"/>
      <c r="L16" s="2"/>
    </row>
    <row r="17" ht="16" customHeight="1">
      <c r="A17" s="2"/>
      <c r="B17" t="s" s="4">
        <v>18</v>
      </c>
      <c r="C17" s="10">
        <f>SUMIF('Dec2021'!C1:C41,B17,'Dec2021'!E1:E41)</f>
        <v>0</v>
      </c>
      <c r="D17" s="10">
        <f>SUMIF('Jan2022'!C1:C171,B17,'Jan2022'!E1:E171)</f>
        <v>0</v>
      </c>
      <c r="E17" s="11">
        <f>SUMIF('Feb2022'!C1:C169,B17,'Feb2022'!E1:E169)</f>
        <v>0</v>
      </c>
      <c r="F17" s="2"/>
      <c r="G17" s="2"/>
      <c r="H17" s="2"/>
      <c r="I17" s="2"/>
      <c r="J17" s="2"/>
      <c r="K17" s="2"/>
      <c r="L17" s="2"/>
    </row>
    <row r="18" ht="16" customHeight="1">
      <c r="A18" s="2"/>
      <c r="B18" t="s" s="4">
        <v>19</v>
      </c>
      <c r="C18" s="10">
        <f>SUMIF('Dec2021'!C1:C41,B18,'Dec2021'!E1:E41)</f>
        <v>33.47</v>
      </c>
      <c r="D18" s="10">
        <f>SUMIF('Jan2022'!C1:C171,B18,'Jan2022'!E1:E171)</f>
        <v>70.27</v>
      </c>
      <c r="E18" s="11">
        <f>SUMIF('Feb2022'!C1:C169,B18,'Feb2022'!E1:E169)</f>
        <v>0</v>
      </c>
      <c r="F18" s="2"/>
      <c r="G18" s="2"/>
      <c r="H18" s="2"/>
      <c r="I18" s="2"/>
      <c r="J18" s="2"/>
      <c r="K18" s="2"/>
      <c r="L18" s="2"/>
    </row>
    <row r="19" ht="16" customHeight="1">
      <c r="A19" s="2"/>
      <c r="B19" t="s" s="4">
        <v>20</v>
      </c>
      <c r="C19" s="10">
        <f>SUMIF('Dec2021'!C1:C41,B19,'Dec2021'!E1:E41)</f>
        <v>0</v>
      </c>
      <c r="D19" s="10">
        <f>SUMIF('Jan2022'!C1:C171,B19,'Jan2022'!E1:E171)</f>
        <v>0</v>
      </c>
      <c r="E19" s="11">
        <f>SUMIF('Feb2022'!C1:C169,B19,'Feb2022'!E1:E169)</f>
        <v>0</v>
      </c>
      <c r="F19" s="2"/>
      <c r="G19" s="2"/>
      <c r="H19" s="2"/>
      <c r="I19" s="2"/>
      <c r="J19" s="2"/>
      <c r="K19" s="2"/>
      <c r="L19" s="2"/>
    </row>
    <row r="20" ht="16" customHeight="1">
      <c r="A20" s="2"/>
      <c r="B20" t="s" s="4">
        <v>21</v>
      </c>
      <c r="C20" s="10">
        <f>SUMIF('Dec2021'!C1:C41,B20,'Dec2021'!E1:E41)</f>
        <v>0</v>
      </c>
      <c r="D20" s="10">
        <f>SUMIF('Jan2022'!C1:C171,B20,'Jan2022'!E1:E171)</f>
        <v>0</v>
      </c>
      <c r="E20" s="11">
        <f>SUMIF('Feb2022'!C1:C169,B20,'Feb2022'!E1:E169)</f>
        <v>0</v>
      </c>
      <c r="F20" s="2"/>
      <c r="G20" s="2"/>
      <c r="H20" s="2"/>
      <c r="I20" s="2"/>
      <c r="J20" s="2"/>
      <c r="K20" s="2"/>
      <c r="L20" s="2"/>
    </row>
    <row r="21" ht="16" customHeight="1">
      <c r="A21" s="2"/>
      <c r="B21" t="s" s="4">
        <v>22</v>
      </c>
      <c r="C21" s="10">
        <f>SUMIF('Dec2021'!C1:C41,B21,'Dec2021'!E1:E41)</f>
        <v>0</v>
      </c>
      <c r="D21" s="10">
        <f>SUMIF('Jan2022'!C1:C171,B21,'Jan2022'!E1:E171)</f>
        <v>5.48</v>
      </c>
      <c r="E21" s="11">
        <f>SUMIF('Feb2022'!C1:C169,B21,'Feb2022'!E1:E169)</f>
        <v>0</v>
      </c>
      <c r="F21" s="2"/>
      <c r="G21" s="2"/>
      <c r="H21" s="2"/>
      <c r="I21" s="2"/>
      <c r="J21" s="2"/>
      <c r="K21" s="2"/>
      <c r="L21" s="2"/>
    </row>
    <row r="22" ht="16" customHeight="1">
      <c r="A22" s="2"/>
      <c r="B22" t="s" s="4">
        <v>23</v>
      </c>
      <c r="C22" s="10">
        <f>SUMIF('Dec2021'!C1:C41,B22,'Dec2021'!E1:E41)</f>
        <v>0</v>
      </c>
      <c r="D22" s="10">
        <f>SUMIF('Jan2022'!C1:C171,B22,'Jan2022'!E1:E171)</f>
        <v>125.15</v>
      </c>
      <c r="E22" s="11">
        <f>SUMIF('Feb2022'!C1:C169,B22,'Feb2022'!E1:E169)</f>
        <v>65.28</v>
      </c>
      <c r="F22" s="2"/>
      <c r="G22" s="2"/>
      <c r="H22" s="2"/>
      <c r="I22" s="2"/>
      <c r="J22" s="2"/>
      <c r="K22" s="2"/>
      <c r="L22" s="2"/>
    </row>
    <row r="23" ht="16" customHeight="1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</row>
    <row r="24" ht="16" customHeight="1">
      <c r="A24" s="6"/>
      <c r="B24" t="s" s="7">
        <v>24</v>
      </c>
      <c r="C24" s="12">
        <f>SUM(C3:C22)</f>
        <v>3259.48</v>
      </c>
      <c r="D24" s="12">
        <f>SUM(D3:D22)</f>
        <v>2107.21</v>
      </c>
      <c r="E24" s="13">
        <f>SUM(E3:E22)</f>
        <v>2582.07</v>
      </c>
      <c r="F24" s="14"/>
      <c r="G24" s="2"/>
      <c r="H24" s="2"/>
      <c r="I24" s="2"/>
      <c r="J24" s="2"/>
      <c r="K24" s="2"/>
      <c r="L24" s="2"/>
    </row>
    <row r="25" ht="16" customHeight="1">
      <c r="A25" s="2"/>
      <c r="B25" t="s" s="9">
        <v>25</v>
      </c>
      <c r="C25" s="15">
        <f>SUM(C3:C10)</f>
        <v>840.52</v>
      </c>
      <c r="D25" s="15">
        <f>SUM(D3:D10)</f>
        <v>1369.65</v>
      </c>
      <c r="E25" s="16">
        <f>SUM(E3:E10)</f>
        <v>188.5</v>
      </c>
      <c r="F25" s="2"/>
      <c r="G25" s="2"/>
      <c r="H25" s="2"/>
      <c r="I25" s="2"/>
      <c r="J25" s="2"/>
      <c r="K25" s="2"/>
      <c r="L25" s="2"/>
    </row>
    <row r="26" ht="16" customHeight="1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6" customHeight="1">
      <c r="A27" s="6"/>
      <c r="B27" t="s" s="7">
        <v>26</v>
      </c>
      <c r="C27" s="14"/>
      <c r="D27" s="2"/>
      <c r="E27" s="2"/>
      <c r="F27" s="2"/>
      <c r="G27" s="2"/>
      <c r="H27" s="2"/>
      <c r="I27" s="2"/>
      <c r="J27" s="2"/>
      <c r="K27" s="2"/>
      <c r="L27" s="2"/>
    </row>
    <row r="28" ht="16" customHeight="1">
      <c r="A28" s="2"/>
      <c r="B28" t="s" s="9">
        <v>27</v>
      </c>
      <c r="C28" s="10">
        <f>SUMIF('Dec2021'!C1:C41,B28,'Dec2021'!F1:F41)</f>
        <v>0</v>
      </c>
      <c r="D28" s="10">
        <f>SUMIF('Jan2022'!C1:C171,B28,'Jan2022'!F1:F171)</f>
        <v>3110.34</v>
      </c>
      <c r="E28" s="11">
        <f>SUMIF('Feb2022'!D1:D169,B28,'Feb2022'!F1:F169)</f>
        <v>0</v>
      </c>
      <c r="F28" s="2"/>
      <c r="G28" s="2"/>
      <c r="H28" s="2"/>
      <c r="I28" s="2"/>
      <c r="J28" s="2"/>
      <c r="K28" s="2"/>
      <c r="L28" s="2"/>
    </row>
    <row r="29" ht="16" customHeight="1">
      <c r="A29" s="2"/>
      <c r="B29" t="s" s="4">
        <v>28</v>
      </c>
      <c r="C29" s="10">
        <f>SUMIF('Dec2021'!C1:C41,B29,'Dec2021'!F1:F41)</f>
        <v>0</v>
      </c>
      <c r="D29" s="10">
        <f>SUMIF('Jan2022'!C1:C171,B29,'Jan2022'!F1:F171)</f>
        <v>1835.88</v>
      </c>
      <c r="E29" s="11">
        <f>SUMIF('Feb2022'!D1:D169,B29,'Feb2022'!F1:F169)</f>
        <v>0</v>
      </c>
      <c r="F29" s="2"/>
      <c r="G29" s="2"/>
      <c r="H29" s="2"/>
      <c r="I29" s="2"/>
      <c r="J29" s="2"/>
      <c r="K29" s="2"/>
      <c r="L29" s="2"/>
    </row>
    <row r="30" ht="16" customHeight="1">
      <c r="A30" s="2"/>
      <c r="B30" t="s" s="4">
        <v>29</v>
      </c>
      <c r="C30" s="10">
        <f>SUMIF('Dec2021'!C1:C41,B30,'Dec2021'!F1:F41)</f>
        <v>0</v>
      </c>
      <c r="D30" s="10">
        <f>SUMIF('Jan2022'!C1:C171,B30,'Jan2022'!F1:F171)</f>
        <v>602.74</v>
      </c>
      <c r="E30" s="11">
        <f>SUMIF('Feb2022'!D1:D169,B30,'Feb2022'!F1:F169)</f>
        <v>0</v>
      </c>
      <c r="F30" s="2"/>
      <c r="G30" s="2"/>
      <c r="H30" s="2"/>
      <c r="I30" s="2"/>
      <c r="J30" s="2"/>
      <c r="K30" s="2"/>
      <c r="L30" s="2"/>
    </row>
    <row r="31" ht="16" customHeight="1">
      <c r="A31" s="2"/>
      <c r="B31" t="s" s="17">
        <v>30</v>
      </c>
      <c r="C31" s="18">
        <f>SUMIF('Dec2021'!C1:C41,B31,'Dec2021'!F1:F41)</f>
        <v>0</v>
      </c>
      <c r="D31" s="18">
        <f>SUMIF('Jan2022'!C1:C171,B31,'Jan2022'!F1:F171)</f>
        <v>0</v>
      </c>
      <c r="E31" s="19">
        <f>SUMIF('Feb2022'!D1:D169,B31,'Feb2022'!F1:F169)</f>
        <v>0</v>
      </c>
      <c r="F31" s="2"/>
      <c r="G31" s="2"/>
      <c r="H31" s="2"/>
      <c r="I31" s="2"/>
      <c r="J31" s="2"/>
      <c r="K31" s="2"/>
      <c r="L31" s="2"/>
    </row>
    <row r="32" ht="16" customHeight="1">
      <c r="A32" s="6"/>
      <c r="B32" t="s" s="20">
        <v>24</v>
      </c>
      <c r="C32" s="21">
        <f>SUM(C28:C31)</f>
        <v>0</v>
      </c>
      <c r="D32" s="21">
        <f>SUM(D28:D31)</f>
        <v>5548.96</v>
      </c>
      <c r="E32" s="22">
        <f>SUM(E28:E31)</f>
        <v>0</v>
      </c>
      <c r="F32" s="14"/>
      <c r="G32" s="2"/>
      <c r="H32" s="2"/>
      <c r="I32" s="2"/>
      <c r="J32" s="2"/>
      <c r="K32" s="2"/>
      <c r="L32" s="2"/>
    </row>
  </sheetData>
  <conditionalFormatting sqref="C3:E22 C24:E25 C28:E3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86"/>
  <sheetViews>
    <sheetView workbookViewId="0" showGridLines="0" defaultGridColor="1"/>
  </sheetViews>
  <sheetFormatPr defaultColWidth="8.83333" defaultRowHeight="13.5" customHeight="1" outlineLevelRow="0" outlineLevelCol="0"/>
  <cols>
    <col min="1" max="16" width="9" style="23" customWidth="1"/>
    <col min="17" max="16384" width="8.85156" style="23" customWidth="1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69"/>
  <sheetViews>
    <sheetView workbookViewId="0" showGridLines="0" defaultGridColor="1"/>
  </sheetViews>
  <sheetFormatPr defaultColWidth="8.83333" defaultRowHeight="13.5" customHeight="1" outlineLevelRow="0" outlineLevelCol="0"/>
  <cols>
    <col min="1" max="1" width="9" style="24" customWidth="1"/>
    <col min="2" max="2" width="9.85156" style="24" customWidth="1"/>
    <col min="3" max="3" width="15.8516" style="24" customWidth="1"/>
    <col min="4" max="4" width="26.1719" style="24" customWidth="1"/>
    <col min="5" max="5" width="9.17188" style="24" customWidth="1"/>
    <col min="6" max="7" width="9" style="24" customWidth="1"/>
    <col min="8" max="16384" width="8.85156" style="24" customWidth="1"/>
  </cols>
  <sheetData>
    <row r="1" ht="15.75" customHeight="1">
      <c r="A1" s="2"/>
      <c r="B1" t="s" s="4">
        <v>31</v>
      </c>
      <c r="C1" t="s" s="4">
        <v>32</v>
      </c>
      <c r="D1" t="s" s="4">
        <v>33</v>
      </c>
      <c r="E1" t="s" s="4">
        <v>3</v>
      </c>
      <c r="F1" t="s" s="4">
        <v>26</v>
      </c>
      <c r="G1" s="2"/>
    </row>
    <row r="2" ht="16" customHeight="1">
      <c r="A2" s="2"/>
      <c r="B2" s="25">
        <v>44593</v>
      </c>
      <c r="C2" t="s" s="4">
        <v>15</v>
      </c>
      <c r="D2" t="s" s="4">
        <v>34</v>
      </c>
      <c r="E2" s="10">
        <v>2200</v>
      </c>
      <c r="F2" s="2"/>
      <c r="G2" s="2"/>
    </row>
    <row r="3" ht="16" customHeight="1">
      <c r="A3" s="2"/>
      <c r="B3" s="25">
        <v>44594</v>
      </c>
      <c r="C3" t="s" s="4">
        <v>14</v>
      </c>
      <c r="D3" t="s" s="4">
        <v>35</v>
      </c>
      <c r="E3" s="10">
        <v>4</v>
      </c>
      <c r="F3" s="2"/>
      <c r="G3" s="2"/>
    </row>
    <row r="4" ht="16" customHeight="1">
      <c r="A4" s="2"/>
      <c r="B4" s="25">
        <v>44594</v>
      </c>
      <c r="C4" t="s" s="4">
        <v>5</v>
      </c>
      <c r="D4" t="s" s="4">
        <v>36</v>
      </c>
      <c r="E4" s="10">
        <v>67.45</v>
      </c>
      <c r="F4" s="2"/>
      <c r="G4" s="2"/>
    </row>
    <row r="5" ht="16" customHeight="1">
      <c r="A5" s="2"/>
      <c r="B5" s="25">
        <v>44596</v>
      </c>
      <c r="C5" t="s" s="4">
        <v>7</v>
      </c>
      <c r="D5" t="s" s="4">
        <v>37</v>
      </c>
      <c r="E5" s="10">
        <v>1.69</v>
      </c>
      <c r="F5" s="2"/>
      <c r="G5" s="2"/>
    </row>
    <row r="6" ht="16" customHeight="1">
      <c r="A6" s="2"/>
      <c r="B6" s="25">
        <v>44596</v>
      </c>
      <c r="C6" t="s" s="4">
        <v>7</v>
      </c>
      <c r="D6" t="s" s="4">
        <v>38</v>
      </c>
      <c r="E6" s="10">
        <v>2.51</v>
      </c>
      <c r="F6" s="2"/>
      <c r="G6" s="2"/>
    </row>
    <row r="7" ht="16" customHeight="1">
      <c r="A7" s="2"/>
      <c r="B7" s="25">
        <v>44596</v>
      </c>
      <c r="C7" t="s" s="4">
        <v>7</v>
      </c>
      <c r="D7" t="s" s="4">
        <v>39</v>
      </c>
      <c r="E7" s="10">
        <v>5.49</v>
      </c>
      <c r="F7" s="2"/>
      <c r="G7" s="2"/>
    </row>
    <row r="8" ht="16" customHeight="1">
      <c r="A8" s="2"/>
      <c r="B8" s="25">
        <v>44596</v>
      </c>
      <c r="C8" t="s" s="4">
        <v>8</v>
      </c>
      <c r="D8" t="s" s="4">
        <v>40</v>
      </c>
      <c r="E8" s="10">
        <v>3.98</v>
      </c>
      <c r="F8" s="10"/>
      <c r="G8" s="2"/>
    </row>
    <row r="9" ht="16" customHeight="1">
      <c r="A9" s="2"/>
      <c r="B9" s="25">
        <v>44596</v>
      </c>
      <c r="C9" t="s" s="4">
        <v>8</v>
      </c>
      <c r="D9" t="s" s="4">
        <v>41</v>
      </c>
      <c r="E9" s="10">
        <v>1.97</v>
      </c>
      <c r="F9" s="10"/>
      <c r="G9" s="2"/>
    </row>
    <row r="10" ht="16" customHeight="1">
      <c r="A10" s="2"/>
      <c r="B10" s="25">
        <v>44596</v>
      </c>
      <c r="C10" t="s" s="4">
        <v>8</v>
      </c>
      <c r="D10" t="s" s="4">
        <v>42</v>
      </c>
      <c r="E10" s="10">
        <v>4.89</v>
      </c>
      <c r="F10" s="10"/>
      <c r="G10" s="2"/>
    </row>
    <row r="11" ht="16" customHeight="1">
      <c r="A11" s="2"/>
      <c r="B11" s="25">
        <v>44596</v>
      </c>
      <c r="C11" t="s" s="4">
        <v>8</v>
      </c>
      <c r="D11" t="s" s="4">
        <v>43</v>
      </c>
      <c r="E11" s="10">
        <v>2.38</v>
      </c>
      <c r="F11" s="10"/>
      <c r="G11" s="2"/>
    </row>
    <row r="12" ht="16" customHeight="1">
      <c r="A12" s="2"/>
      <c r="B12" s="25">
        <v>44597</v>
      </c>
      <c r="C12" t="s" s="4">
        <v>4</v>
      </c>
      <c r="D12" t="s" s="4">
        <v>44</v>
      </c>
      <c r="E12" s="10">
        <v>22.58</v>
      </c>
      <c r="F12" s="10"/>
      <c r="G12" s="2"/>
    </row>
    <row r="13" ht="16" customHeight="1">
      <c r="A13" s="2"/>
      <c r="B13" s="25">
        <v>44597</v>
      </c>
      <c r="C13" t="s" s="4">
        <v>23</v>
      </c>
      <c r="D13" t="s" s="4">
        <v>45</v>
      </c>
      <c r="E13" s="10">
        <v>14.5</v>
      </c>
      <c r="F13" s="10"/>
      <c r="G13" s="2"/>
    </row>
    <row r="14" ht="16" customHeight="1">
      <c r="A14" s="2"/>
      <c r="B14" s="25">
        <v>44597</v>
      </c>
      <c r="C14" t="s" s="4">
        <v>23</v>
      </c>
      <c r="D14" t="s" s="4">
        <v>46</v>
      </c>
      <c r="E14" s="10">
        <v>9.99</v>
      </c>
      <c r="F14" s="10"/>
      <c r="G14" s="2"/>
    </row>
    <row r="15" ht="16" customHeight="1">
      <c r="A15" s="2"/>
      <c r="B15" s="25">
        <v>44597</v>
      </c>
      <c r="C15" t="s" s="4">
        <v>23</v>
      </c>
      <c r="D15" t="s" s="4">
        <v>47</v>
      </c>
      <c r="E15" s="10">
        <v>4.3</v>
      </c>
      <c r="F15" s="10"/>
      <c r="G15" s="2"/>
    </row>
    <row r="16" ht="16" customHeight="1">
      <c r="A16" s="2"/>
      <c r="B16" s="25">
        <v>44597</v>
      </c>
      <c r="C16" t="s" s="4">
        <v>23</v>
      </c>
      <c r="D16" t="s" s="4">
        <v>48</v>
      </c>
      <c r="E16" s="10">
        <v>2.5</v>
      </c>
      <c r="F16" s="10"/>
      <c r="G16" s="2"/>
    </row>
    <row r="17" ht="16" customHeight="1">
      <c r="A17" s="2"/>
      <c r="B17" s="25">
        <v>44597</v>
      </c>
      <c r="C17" t="s" s="4">
        <v>23</v>
      </c>
      <c r="D17" t="s" s="4">
        <v>49</v>
      </c>
      <c r="E17" s="10">
        <v>9.699999999999999</v>
      </c>
      <c r="F17" s="10"/>
      <c r="G17" s="2"/>
    </row>
    <row r="18" ht="16" customHeight="1">
      <c r="A18" s="2"/>
      <c r="B18" s="25">
        <v>44597</v>
      </c>
      <c r="C18" t="s" s="4">
        <v>23</v>
      </c>
      <c r="D18" t="s" s="4">
        <v>50</v>
      </c>
      <c r="E18" s="10">
        <v>3.3</v>
      </c>
      <c r="F18" s="10"/>
      <c r="G18" s="2"/>
    </row>
    <row r="19" ht="16" customHeight="1">
      <c r="A19" s="2"/>
      <c r="B19" s="25">
        <v>44597</v>
      </c>
      <c r="C19" t="s" s="4">
        <v>23</v>
      </c>
      <c r="D19" t="s" s="4">
        <v>51</v>
      </c>
      <c r="E19" s="10">
        <v>20.99</v>
      </c>
      <c r="F19" s="10"/>
      <c r="G19" s="2"/>
    </row>
    <row r="20" ht="16" customHeight="1">
      <c r="A20" s="2"/>
      <c r="B20" s="25">
        <v>44597</v>
      </c>
      <c r="C20" t="s" s="4">
        <v>4</v>
      </c>
      <c r="D20" t="s" s="4">
        <v>52</v>
      </c>
      <c r="E20" s="10">
        <v>5.08</v>
      </c>
      <c r="F20" s="10"/>
      <c r="G20" s="2"/>
    </row>
    <row r="21" ht="16" customHeight="1">
      <c r="A21" s="2"/>
      <c r="B21" s="25">
        <v>44597</v>
      </c>
      <c r="C21" t="s" s="4">
        <v>6</v>
      </c>
      <c r="D21" t="s" s="4">
        <v>53</v>
      </c>
      <c r="E21" s="10">
        <v>3.49</v>
      </c>
      <c r="F21" s="10"/>
      <c r="G21" s="2"/>
    </row>
    <row r="22" ht="16" customHeight="1">
      <c r="A22" s="2"/>
      <c r="B22" s="25">
        <v>44597</v>
      </c>
      <c r="C22" t="s" s="4">
        <v>6</v>
      </c>
      <c r="D22" t="s" s="4">
        <v>54</v>
      </c>
      <c r="E22" s="10">
        <v>19.89</v>
      </c>
      <c r="F22" s="10"/>
      <c r="G22" s="2"/>
    </row>
    <row r="23" ht="16" customHeight="1">
      <c r="A23" s="2"/>
      <c r="B23" s="25">
        <v>44597</v>
      </c>
      <c r="C23" t="s" s="4">
        <v>6</v>
      </c>
      <c r="D23" t="s" s="4">
        <v>55</v>
      </c>
      <c r="E23" s="10">
        <v>6.99</v>
      </c>
      <c r="F23" s="10"/>
      <c r="G23" s="2"/>
    </row>
    <row r="24" ht="16" customHeight="1">
      <c r="A24" s="2"/>
      <c r="B24" s="25">
        <v>44597</v>
      </c>
      <c r="C24" t="s" s="4">
        <v>6</v>
      </c>
      <c r="D24" t="s" s="4">
        <v>56</v>
      </c>
      <c r="E24" s="10">
        <v>1.65</v>
      </c>
      <c r="F24" s="10"/>
      <c r="G24" s="2"/>
    </row>
    <row r="25" ht="16" customHeight="1">
      <c r="A25" s="2"/>
      <c r="B25" s="25">
        <v>44597</v>
      </c>
      <c r="C25" t="s" s="4">
        <v>6</v>
      </c>
      <c r="D25" t="s" s="4">
        <v>57</v>
      </c>
      <c r="E25" s="10">
        <v>19.99</v>
      </c>
      <c r="F25" s="10"/>
      <c r="G25" s="2"/>
    </row>
    <row r="26" ht="16" customHeight="1">
      <c r="A26" s="2"/>
      <c r="B26" s="25">
        <v>44597</v>
      </c>
      <c r="C26" t="s" s="4">
        <v>6</v>
      </c>
      <c r="D26" t="s" s="4">
        <v>58</v>
      </c>
      <c r="E26" s="10">
        <v>7.99</v>
      </c>
      <c r="F26" s="10"/>
      <c r="G26" s="2"/>
    </row>
    <row r="27" ht="16" customHeight="1">
      <c r="A27" s="2"/>
      <c r="B27" s="25">
        <v>44597</v>
      </c>
      <c r="C27" t="s" s="4">
        <v>6</v>
      </c>
      <c r="D27" t="s" s="4">
        <v>59</v>
      </c>
      <c r="E27" s="10">
        <v>5.99</v>
      </c>
      <c r="F27" s="10"/>
      <c r="G27" s="2"/>
    </row>
    <row r="28" ht="16" customHeight="1">
      <c r="A28" s="2"/>
      <c r="B28" s="25">
        <v>44597</v>
      </c>
      <c r="C28" t="s" s="4">
        <v>6</v>
      </c>
      <c r="D28" t="s" s="4">
        <v>60</v>
      </c>
      <c r="E28" s="10">
        <v>4.49</v>
      </c>
      <c r="F28" s="10"/>
      <c r="G28" s="2"/>
    </row>
    <row r="29" ht="16" customHeight="1">
      <c r="A29" s="2"/>
      <c r="B29" s="25">
        <v>44597</v>
      </c>
      <c r="C29" t="s" s="4">
        <v>14</v>
      </c>
      <c r="D29" t="s" s="4">
        <v>61</v>
      </c>
      <c r="E29" s="10">
        <v>15.81</v>
      </c>
      <c r="F29" s="10"/>
      <c r="G29" s="2"/>
    </row>
    <row r="30" ht="16" customHeight="1">
      <c r="A30" s="2"/>
      <c r="B30" s="25">
        <v>44597</v>
      </c>
      <c r="C30" t="s" s="4">
        <v>14</v>
      </c>
      <c r="D30" t="s" s="4">
        <v>62</v>
      </c>
      <c r="E30" s="10">
        <v>108.48</v>
      </c>
      <c r="F30" s="10"/>
      <c r="G30" s="2"/>
    </row>
    <row r="31" ht="16" customHeight="1">
      <c r="A31" s="2"/>
      <c r="B31" s="25"/>
      <c r="C31" s="2"/>
      <c r="D31" s="2"/>
      <c r="E31" s="10"/>
      <c r="F31" s="10"/>
      <c r="G31" s="2"/>
    </row>
    <row r="32" ht="16" customHeight="1">
      <c r="A32" s="2"/>
      <c r="B32" s="25"/>
      <c r="C32" s="2"/>
      <c r="D32" s="2"/>
      <c r="E32" s="10"/>
      <c r="F32" s="10"/>
      <c r="G32" s="2"/>
    </row>
    <row r="33" ht="16" customHeight="1">
      <c r="A33" s="2"/>
      <c r="B33" s="25"/>
      <c r="C33" s="2"/>
      <c r="D33" s="2"/>
      <c r="E33" s="10"/>
      <c r="F33" s="10"/>
      <c r="G33" s="2"/>
    </row>
    <row r="34" ht="16" customHeight="1">
      <c r="A34" s="2"/>
      <c r="B34" s="25"/>
      <c r="C34" s="2"/>
      <c r="D34" s="2"/>
      <c r="E34" s="10"/>
      <c r="F34" s="10"/>
      <c r="G34" s="2"/>
    </row>
    <row r="35" ht="16" customHeight="1">
      <c r="A35" s="2"/>
      <c r="B35" s="25"/>
      <c r="C35" s="2"/>
      <c r="D35" s="2"/>
      <c r="E35" s="10"/>
      <c r="F35" s="10"/>
      <c r="G35" s="2"/>
    </row>
    <row r="36" ht="16" customHeight="1">
      <c r="A36" s="2"/>
      <c r="B36" s="25"/>
      <c r="C36" s="2"/>
      <c r="D36" s="2"/>
      <c r="E36" s="10"/>
      <c r="F36" s="10"/>
      <c r="G36" s="2"/>
    </row>
    <row r="37" ht="16" customHeight="1">
      <c r="A37" s="2"/>
      <c r="B37" s="25"/>
      <c r="C37" s="2"/>
      <c r="D37" s="2"/>
      <c r="E37" s="10"/>
      <c r="F37" s="10"/>
      <c r="G37" s="2"/>
    </row>
    <row r="38" ht="16" customHeight="1">
      <c r="A38" s="2"/>
      <c r="B38" s="25"/>
      <c r="C38" s="2"/>
      <c r="D38" s="2"/>
      <c r="E38" s="10"/>
      <c r="F38" s="10"/>
      <c r="G38" s="2"/>
    </row>
    <row r="39" ht="16" customHeight="1">
      <c r="A39" s="2"/>
      <c r="B39" s="25"/>
      <c r="C39" s="2"/>
      <c r="D39" s="2"/>
      <c r="E39" s="10"/>
      <c r="F39" s="10"/>
      <c r="G39" s="2"/>
    </row>
    <row r="40" ht="16" customHeight="1">
      <c r="A40" s="2"/>
      <c r="B40" s="25"/>
      <c r="C40" s="2"/>
      <c r="D40" s="2"/>
      <c r="E40" s="10"/>
      <c r="F40" s="10"/>
      <c r="G40" s="2"/>
    </row>
    <row r="41" ht="16" customHeight="1">
      <c r="A41" s="2"/>
      <c r="B41" s="25"/>
      <c r="C41" s="2"/>
      <c r="D41" s="2"/>
      <c r="E41" s="10"/>
      <c r="F41" s="10"/>
      <c r="G41" s="2"/>
    </row>
    <row r="42" ht="16" customHeight="1">
      <c r="A42" s="2"/>
      <c r="B42" s="25"/>
      <c r="C42" s="2"/>
      <c r="D42" s="2"/>
      <c r="E42" s="10"/>
      <c r="F42" s="10"/>
      <c r="G42" s="2"/>
    </row>
    <row r="43" ht="16" customHeight="1">
      <c r="A43" s="2"/>
      <c r="B43" s="25"/>
      <c r="C43" s="2"/>
      <c r="D43" s="2"/>
      <c r="E43" s="10"/>
      <c r="F43" s="10"/>
      <c r="G43" s="2"/>
    </row>
    <row r="44" ht="16" customHeight="1">
      <c r="A44" s="2"/>
      <c r="B44" s="25"/>
      <c r="C44" s="2"/>
      <c r="D44" s="2"/>
      <c r="E44" s="10"/>
      <c r="F44" s="10"/>
      <c r="G44" s="2"/>
    </row>
    <row r="45" ht="16" customHeight="1">
      <c r="A45" s="2"/>
      <c r="B45" s="25"/>
      <c r="C45" s="2"/>
      <c r="D45" s="2"/>
      <c r="E45" s="10"/>
      <c r="F45" s="10"/>
      <c r="G45" s="2"/>
    </row>
    <row r="46" ht="16" customHeight="1">
      <c r="A46" s="2"/>
      <c r="B46" s="25"/>
      <c r="C46" s="2"/>
      <c r="D46" s="2"/>
      <c r="E46" s="10"/>
      <c r="F46" s="10"/>
      <c r="G46" s="2"/>
    </row>
    <row r="47" ht="16" customHeight="1">
      <c r="A47" s="2"/>
      <c r="B47" s="25"/>
      <c r="C47" s="2"/>
      <c r="D47" s="2"/>
      <c r="E47" s="10"/>
      <c r="F47" s="10"/>
      <c r="G47" s="2"/>
    </row>
    <row r="48" ht="16" customHeight="1">
      <c r="A48" s="2"/>
      <c r="B48" s="25"/>
      <c r="C48" s="2"/>
      <c r="D48" s="2"/>
      <c r="E48" s="10"/>
      <c r="F48" s="10"/>
      <c r="G48" s="2"/>
    </row>
    <row r="49" ht="16" customHeight="1">
      <c r="A49" s="2"/>
      <c r="B49" s="25"/>
      <c r="C49" s="2"/>
      <c r="D49" s="2"/>
      <c r="E49" s="10"/>
      <c r="F49" s="10"/>
      <c r="G49" s="2"/>
    </row>
    <row r="50" ht="16" customHeight="1">
      <c r="A50" s="2"/>
      <c r="B50" s="25"/>
      <c r="C50" s="2"/>
      <c r="D50" s="2"/>
      <c r="E50" s="10"/>
      <c r="F50" s="10"/>
      <c r="G50" s="2"/>
    </row>
    <row r="51" ht="16" customHeight="1">
      <c r="A51" s="2"/>
      <c r="B51" s="25"/>
      <c r="C51" s="2"/>
      <c r="D51" s="2"/>
      <c r="E51" s="10"/>
      <c r="F51" s="10"/>
      <c r="G51" s="2"/>
    </row>
    <row r="52" ht="16" customHeight="1">
      <c r="A52" s="2"/>
      <c r="B52" s="25"/>
      <c r="C52" s="2"/>
      <c r="D52" s="2"/>
      <c r="E52" s="10"/>
      <c r="F52" s="10"/>
      <c r="G52" s="2"/>
    </row>
    <row r="53" ht="16" customHeight="1">
      <c r="A53" s="2"/>
      <c r="B53" s="25"/>
      <c r="C53" s="2"/>
      <c r="D53" s="2"/>
      <c r="E53" s="10"/>
      <c r="F53" s="10"/>
      <c r="G53" s="2"/>
    </row>
    <row r="54" ht="16" customHeight="1">
      <c r="A54" s="2"/>
      <c r="B54" s="25"/>
      <c r="C54" s="2"/>
      <c r="D54" s="2"/>
      <c r="E54" s="10"/>
      <c r="F54" s="10"/>
      <c r="G54" s="2"/>
    </row>
    <row r="55" ht="16" customHeight="1">
      <c r="A55" s="2"/>
      <c r="B55" s="25"/>
      <c r="C55" s="2"/>
      <c r="D55" s="2"/>
      <c r="E55" s="10"/>
      <c r="F55" s="10"/>
      <c r="G55" s="2"/>
    </row>
    <row r="56" ht="16" customHeight="1">
      <c r="A56" s="2"/>
      <c r="B56" s="25"/>
      <c r="C56" s="2"/>
      <c r="D56" s="2"/>
      <c r="E56" s="10"/>
      <c r="F56" s="10"/>
      <c r="G56" s="2"/>
    </row>
    <row r="57" ht="16" customHeight="1">
      <c r="A57" s="2"/>
      <c r="B57" s="25"/>
      <c r="C57" s="2"/>
      <c r="D57" s="2"/>
      <c r="E57" s="10"/>
      <c r="F57" s="10"/>
      <c r="G57" s="2"/>
    </row>
    <row r="58" ht="16" customHeight="1">
      <c r="A58" s="2"/>
      <c r="B58" s="25"/>
      <c r="C58" s="2"/>
      <c r="D58" s="2"/>
      <c r="E58" s="10"/>
      <c r="F58" s="10"/>
      <c r="G58" s="2"/>
    </row>
    <row r="59" ht="16" customHeight="1">
      <c r="A59" s="2"/>
      <c r="B59" s="25"/>
      <c r="C59" s="2"/>
      <c r="D59" s="2"/>
      <c r="E59" s="10"/>
      <c r="F59" s="10"/>
      <c r="G59" s="2"/>
    </row>
    <row r="60" ht="16" customHeight="1">
      <c r="A60" s="2"/>
      <c r="B60" s="25"/>
      <c r="C60" s="2"/>
      <c r="D60" s="2"/>
      <c r="E60" s="10"/>
      <c r="F60" s="10"/>
      <c r="G60" s="2"/>
    </row>
    <row r="61" ht="16" customHeight="1">
      <c r="A61" s="2"/>
      <c r="B61" s="25"/>
      <c r="C61" s="2"/>
      <c r="D61" s="2"/>
      <c r="E61" s="10"/>
      <c r="F61" s="10"/>
      <c r="G61" s="2"/>
    </row>
    <row r="62" ht="16" customHeight="1">
      <c r="A62" s="2"/>
      <c r="B62" s="25"/>
      <c r="C62" s="2"/>
      <c r="D62" s="2"/>
      <c r="E62" s="10"/>
      <c r="F62" s="10"/>
      <c r="G62" s="2"/>
    </row>
    <row r="63" ht="16" customHeight="1">
      <c r="A63" s="2"/>
      <c r="B63" s="25"/>
      <c r="C63" s="2"/>
      <c r="D63" s="2"/>
      <c r="E63" s="10"/>
      <c r="F63" s="10"/>
      <c r="G63" s="2"/>
    </row>
    <row r="64" ht="16" customHeight="1">
      <c r="A64" s="2"/>
      <c r="B64" s="25"/>
      <c r="C64" s="2"/>
      <c r="D64" s="2"/>
      <c r="E64" s="10"/>
      <c r="F64" s="10"/>
      <c r="G64" s="2"/>
    </row>
    <row r="65" ht="16" customHeight="1">
      <c r="A65" s="2"/>
      <c r="B65" s="25"/>
      <c r="C65" s="2"/>
      <c r="D65" s="2"/>
      <c r="E65" s="10"/>
      <c r="F65" s="10"/>
      <c r="G65" s="2"/>
    </row>
    <row r="66" ht="16" customHeight="1">
      <c r="A66" s="2"/>
      <c r="B66" s="25"/>
      <c r="C66" s="2"/>
      <c r="D66" s="2"/>
      <c r="E66" s="10"/>
      <c r="F66" s="10"/>
      <c r="G66" s="2"/>
    </row>
    <row r="67" ht="16" customHeight="1">
      <c r="A67" s="2"/>
      <c r="B67" s="25"/>
      <c r="C67" s="2"/>
      <c r="D67" s="2"/>
      <c r="E67" s="10"/>
      <c r="F67" s="10"/>
      <c r="G67" s="2"/>
    </row>
    <row r="68" ht="16" customHeight="1">
      <c r="A68" s="2"/>
      <c r="B68" s="25"/>
      <c r="C68" s="2"/>
      <c r="D68" s="2"/>
      <c r="E68" s="10"/>
      <c r="F68" s="10"/>
      <c r="G68" s="2"/>
    </row>
    <row r="69" ht="16" customHeight="1">
      <c r="A69" s="2"/>
      <c r="B69" s="25"/>
      <c r="C69" s="2"/>
      <c r="D69" s="2"/>
      <c r="E69" s="10"/>
      <c r="F69" s="10"/>
      <c r="G69" s="2"/>
    </row>
    <row r="70" ht="16" customHeight="1">
      <c r="A70" s="2"/>
      <c r="B70" s="25"/>
      <c r="C70" s="2"/>
      <c r="D70" s="2"/>
      <c r="E70" s="10"/>
      <c r="F70" s="10"/>
      <c r="G70" s="2"/>
    </row>
    <row r="71" ht="16" customHeight="1">
      <c r="A71" s="2"/>
      <c r="B71" s="25"/>
      <c r="C71" s="2"/>
      <c r="D71" s="2"/>
      <c r="E71" s="10"/>
      <c r="F71" s="10"/>
      <c r="G71" s="2"/>
    </row>
    <row r="72" ht="16" customHeight="1">
      <c r="A72" s="2"/>
      <c r="B72" s="25"/>
      <c r="C72" s="2"/>
      <c r="D72" s="2"/>
      <c r="E72" s="10"/>
      <c r="F72" s="10"/>
      <c r="G72" s="2"/>
    </row>
    <row r="73" ht="16" customHeight="1">
      <c r="A73" s="2"/>
      <c r="B73" s="25"/>
      <c r="C73" s="2"/>
      <c r="D73" s="2"/>
      <c r="E73" s="10"/>
      <c r="F73" s="10"/>
      <c r="G73" s="2"/>
    </row>
    <row r="74" ht="16" customHeight="1">
      <c r="A74" s="2"/>
      <c r="B74" s="25"/>
      <c r="C74" s="2"/>
      <c r="D74" s="2"/>
      <c r="E74" s="10"/>
      <c r="F74" s="10"/>
      <c r="G74" s="2"/>
    </row>
    <row r="75" ht="16" customHeight="1">
      <c r="A75" s="2"/>
      <c r="B75" s="25"/>
      <c r="C75" s="2"/>
      <c r="D75" s="2"/>
      <c r="E75" s="10"/>
      <c r="F75" s="10"/>
      <c r="G75" s="2"/>
    </row>
    <row r="76" ht="16" customHeight="1">
      <c r="A76" s="2"/>
      <c r="B76" s="25"/>
      <c r="C76" s="2"/>
      <c r="D76" s="2"/>
      <c r="E76" s="10"/>
      <c r="F76" s="10"/>
      <c r="G76" s="2"/>
    </row>
    <row r="77" ht="16" customHeight="1">
      <c r="A77" s="2"/>
      <c r="B77" s="25"/>
      <c r="C77" s="2"/>
      <c r="D77" s="2"/>
      <c r="E77" s="10"/>
      <c r="F77" s="10"/>
      <c r="G77" s="2"/>
    </row>
    <row r="78" ht="16" customHeight="1">
      <c r="A78" s="2"/>
      <c r="B78" s="25"/>
      <c r="C78" s="2"/>
      <c r="D78" s="2"/>
      <c r="E78" s="10"/>
      <c r="F78" s="10"/>
      <c r="G78" s="2"/>
    </row>
    <row r="79" ht="16" customHeight="1">
      <c r="A79" s="2"/>
      <c r="B79" s="25"/>
      <c r="C79" s="2"/>
      <c r="D79" s="2"/>
      <c r="E79" s="10"/>
      <c r="F79" s="10"/>
      <c r="G79" s="2"/>
    </row>
    <row r="80" ht="16" customHeight="1">
      <c r="A80" s="2"/>
      <c r="B80" s="25"/>
      <c r="C80" s="2"/>
      <c r="D80" s="2"/>
      <c r="E80" s="10"/>
      <c r="F80" s="10"/>
      <c r="G80" s="2"/>
    </row>
    <row r="81" ht="16" customHeight="1">
      <c r="A81" s="2"/>
      <c r="B81" s="25"/>
      <c r="C81" s="2"/>
      <c r="D81" s="2"/>
      <c r="E81" s="10"/>
      <c r="F81" s="10"/>
      <c r="G81" s="2"/>
    </row>
    <row r="82" ht="16" customHeight="1">
      <c r="A82" s="2"/>
      <c r="B82" s="25"/>
      <c r="C82" s="2"/>
      <c r="D82" s="2"/>
      <c r="E82" s="10"/>
      <c r="F82" s="10"/>
      <c r="G82" s="2"/>
    </row>
    <row r="83" ht="16" customHeight="1">
      <c r="A83" s="2"/>
      <c r="B83" s="25"/>
      <c r="C83" s="2"/>
      <c r="D83" s="2"/>
      <c r="E83" s="10"/>
      <c r="F83" s="10"/>
      <c r="G83" s="2"/>
    </row>
    <row r="84" ht="16" customHeight="1">
      <c r="A84" s="2"/>
      <c r="B84" s="25"/>
      <c r="C84" s="2"/>
      <c r="D84" s="2"/>
      <c r="E84" s="10"/>
      <c r="F84" s="10"/>
      <c r="G84" s="2"/>
    </row>
    <row r="85" ht="16" customHeight="1">
      <c r="A85" s="2"/>
      <c r="B85" s="25"/>
      <c r="C85" s="2"/>
      <c r="D85" s="2"/>
      <c r="E85" s="2"/>
      <c r="F85" s="2"/>
      <c r="G85" s="2"/>
    </row>
    <row r="86" ht="16" customHeight="1">
      <c r="A86" s="2"/>
      <c r="B86" s="25"/>
      <c r="C86" s="2"/>
      <c r="D86" s="2"/>
      <c r="E86" s="2"/>
      <c r="F86" s="2"/>
      <c r="G86" s="2"/>
    </row>
    <row r="87" ht="16" customHeight="1">
      <c r="A87" s="2"/>
      <c r="B87" s="25"/>
      <c r="C87" s="2"/>
      <c r="D87" s="2"/>
      <c r="E87" s="2"/>
      <c r="F87" s="2"/>
      <c r="G87" s="2"/>
    </row>
    <row r="88" ht="16" customHeight="1">
      <c r="A88" s="2"/>
      <c r="B88" s="25"/>
      <c r="C88" s="2"/>
      <c r="D88" s="2"/>
      <c r="E88" s="2"/>
      <c r="F88" s="2"/>
      <c r="G88" s="2"/>
    </row>
    <row r="89" ht="16" customHeight="1">
      <c r="A89" s="2"/>
      <c r="B89" s="25"/>
      <c r="C89" s="2"/>
      <c r="D89" s="2"/>
      <c r="E89" s="2"/>
      <c r="F89" s="2"/>
      <c r="G89" s="2"/>
    </row>
    <row r="90" ht="16" customHeight="1">
      <c r="A90" s="2"/>
      <c r="B90" s="25"/>
      <c r="C90" s="2"/>
      <c r="D90" s="2"/>
      <c r="E90" s="2"/>
      <c r="F90" s="2"/>
      <c r="G90" s="2"/>
    </row>
    <row r="91" ht="16" customHeight="1">
      <c r="A91" s="2"/>
      <c r="B91" s="25"/>
      <c r="C91" s="2"/>
      <c r="D91" s="2"/>
      <c r="E91" s="2"/>
      <c r="F91" s="2"/>
      <c r="G91" s="2"/>
    </row>
    <row r="92" ht="16" customHeight="1">
      <c r="A92" s="2"/>
      <c r="B92" s="25"/>
      <c r="C92" s="2"/>
      <c r="D92" s="2"/>
      <c r="E92" s="2"/>
      <c r="F92" s="2"/>
      <c r="G92" s="2"/>
    </row>
    <row r="93" ht="16" customHeight="1">
      <c r="A93" s="2"/>
      <c r="B93" s="25"/>
      <c r="C93" s="2"/>
      <c r="D93" s="2"/>
      <c r="E93" s="2"/>
      <c r="F93" s="2"/>
      <c r="G93" s="2"/>
    </row>
    <row r="94" ht="16" customHeight="1">
      <c r="A94" s="2"/>
      <c r="B94" s="25"/>
      <c r="C94" s="2"/>
      <c r="D94" s="2"/>
      <c r="E94" s="2"/>
      <c r="F94" s="2"/>
      <c r="G94" s="2"/>
    </row>
    <row r="95" ht="16" customHeight="1">
      <c r="A95" s="2"/>
      <c r="B95" s="25"/>
      <c r="C95" s="2"/>
      <c r="D95" s="2"/>
      <c r="E95" s="2"/>
      <c r="F95" s="2"/>
      <c r="G95" s="2"/>
    </row>
    <row r="96" ht="16" customHeight="1">
      <c r="A96" s="2"/>
      <c r="B96" s="25"/>
      <c r="C96" s="2"/>
      <c r="D96" s="2"/>
      <c r="E96" s="2"/>
      <c r="F96" s="2"/>
      <c r="G96" s="2"/>
    </row>
    <row r="97" ht="16" customHeight="1">
      <c r="A97" s="2"/>
      <c r="B97" s="25"/>
      <c r="C97" s="2"/>
      <c r="D97" s="2"/>
      <c r="E97" s="2"/>
      <c r="F97" s="2"/>
      <c r="G97" s="2"/>
    </row>
    <row r="98" ht="16" customHeight="1">
      <c r="A98" s="2"/>
      <c r="B98" s="25"/>
      <c r="C98" s="2"/>
      <c r="D98" s="2"/>
      <c r="E98" s="2"/>
      <c r="F98" s="2"/>
      <c r="G98" s="2"/>
    </row>
    <row r="99" ht="16" customHeight="1">
      <c r="A99" s="2"/>
      <c r="B99" s="25"/>
      <c r="C99" s="2"/>
      <c r="D99" s="2"/>
      <c r="E99" s="2"/>
      <c r="F99" s="2"/>
      <c r="G99" s="2"/>
    </row>
    <row r="100" ht="16" customHeight="1">
      <c r="A100" s="2"/>
      <c r="B100" s="25"/>
      <c r="C100" s="2"/>
      <c r="D100" s="2"/>
      <c r="E100" s="2"/>
      <c r="F100" s="2"/>
      <c r="G100" s="2"/>
    </row>
    <row r="101" ht="16" customHeight="1">
      <c r="A101" s="2"/>
      <c r="B101" s="25"/>
      <c r="C101" s="2"/>
      <c r="D101" s="2"/>
      <c r="E101" s="2"/>
      <c r="F101" s="2"/>
      <c r="G101" s="2"/>
    </row>
    <row r="102" ht="16" customHeight="1">
      <c r="A102" s="2"/>
      <c r="B102" s="25"/>
      <c r="C102" s="2"/>
      <c r="D102" s="2"/>
      <c r="E102" s="2"/>
      <c r="F102" s="2"/>
      <c r="G102" s="2"/>
    </row>
    <row r="103" ht="16" customHeight="1">
      <c r="A103" s="2"/>
      <c r="B103" s="25"/>
      <c r="C103" s="2"/>
      <c r="D103" s="2"/>
      <c r="E103" s="2"/>
      <c r="F103" s="2"/>
      <c r="G103" s="2"/>
    </row>
    <row r="104" ht="16" customHeight="1">
      <c r="A104" s="2"/>
      <c r="B104" s="25"/>
      <c r="C104" s="2"/>
      <c r="D104" s="2"/>
      <c r="E104" s="2"/>
      <c r="F104" s="2"/>
      <c r="G104" s="2"/>
    </row>
    <row r="105" ht="16" customHeight="1">
      <c r="A105" s="2"/>
      <c r="B105" s="25"/>
      <c r="C105" s="2"/>
      <c r="D105" s="2"/>
      <c r="E105" s="2"/>
      <c r="F105" s="2"/>
      <c r="G105" s="2"/>
    </row>
    <row r="106" ht="16" customHeight="1">
      <c r="A106" s="2"/>
      <c r="B106" s="25"/>
      <c r="C106" s="2"/>
      <c r="D106" s="2"/>
      <c r="E106" s="2"/>
      <c r="F106" s="2"/>
      <c r="G106" s="2"/>
    </row>
    <row r="107" ht="16" customHeight="1">
      <c r="A107" s="2"/>
      <c r="B107" s="25"/>
      <c r="C107" s="2"/>
      <c r="D107" s="2"/>
      <c r="E107" s="2"/>
      <c r="F107" s="2"/>
      <c r="G107" s="2"/>
    </row>
    <row r="108" ht="16" customHeight="1">
      <c r="A108" s="2"/>
      <c r="B108" s="25"/>
      <c r="C108" s="2"/>
      <c r="D108" s="2"/>
      <c r="E108" s="2"/>
      <c r="F108" s="2"/>
      <c r="G108" s="2"/>
    </row>
    <row r="109" ht="16" customHeight="1">
      <c r="A109" s="2"/>
      <c r="B109" s="25"/>
      <c r="C109" s="2"/>
      <c r="D109" s="2"/>
      <c r="E109" s="2"/>
      <c r="F109" s="2"/>
      <c r="G109" s="2"/>
    </row>
    <row r="110" ht="16" customHeight="1">
      <c r="A110" s="2"/>
      <c r="B110" s="25"/>
      <c r="C110" s="2"/>
      <c r="D110" s="2"/>
      <c r="E110" s="2"/>
      <c r="F110" s="2"/>
      <c r="G110" s="2"/>
    </row>
    <row r="111" ht="16" customHeight="1">
      <c r="A111" s="2"/>
      <c r="B111" s="25"/>
      <c r="C111" s="2"/>
      <c r="D111" s="2"/>
      <c r="E111" s="2"/>
      <c r="F111" s="2"/>
      <c r="G111" s="2"/>
    </row>
    <row r="112" ht="16" customHeight="1">
      <c r="A112" s="2"/>
      <c r="B112" s="25"/>
      <c r="C112" s="2"/>
      <c r="D112" s="2"/>
      <c r="E112" s="2"/>
      <c r="F112" s="2"/>
      <c r="G112" s="2"/>
    </row>
    <row r="113" ht="16" customHeight="1">
      <c r="A113" s="2"/>
      <c r="B113" s="25"/>
      <c r="C113" s="2"/>
      <c r="D113" s="2"/>
      <c r="E113" s="2"/>
      <c r="F113" s="2"/>
      <c r="G113" s="2"/>
    </row>
    <row r="114" ht="16" customHeight="1">
      <c r="A114" s="2"/>
      <c r="B114" s="25"/>
      <c r="C114" s="2"/>
      <c r="D114" s="2"/>
      <c r="E114" s="2"/>
      <c r="F114" s="2"/>
      <c r="G114" s="2"/>
    </row>
    <row r="115" ht="16" customHeight="1">
      <c r="A115" s="2"/>
      <c r="B115" s="25"/>
      <c r="C115" s="2"/>
      <c r="D115" s="2"/>
      <c r="E115" s="2"/>
      <c r="F115" s="2"/>
      <c r="G115" s="2"/>
    </row>
    <row r="116" ht="16" customHeight="1">
      <c r="A116" s="2"/>
      <c r="B116" s="25"/>
      <c r="C116" s="2"/>
      <c r="D116" s="2"/>
      <c r="E116" s="2"/>
      <c r="F116" s="2"/>
      <c r="G116" s="2"/>
    </row>
    <row r="117" ht="16" customHeight="1">
      <c r="A117" s="2"/>
      <c r="B117" s="25"/>
      <c r="C117" s="2"/>
      <c r="D117" s="2"/>
      <c r="E117" s="2"/>
      <c r="F117" s="2"/>
      <c r="G117" s="2"/>
    </row>
    <row r="118" ht="16" customHeight="1">
      <c r="A118" s="2"/>
      <c r="B118" s="25"/>
      <c r="C118" s="2"/>
      <c r="D118" s="2"/>
      <c r="E118" s="2"/>
      <c r="F118" s="2"/>
      <c r="G118" s="2"/>
    </row>
    <row r="119" ht="16" customHeight="1">
      <c r="A119" s="2"/>
      <c r="B119" s="25"/>
      <c r="C119" s="2"/>
      <c r="D119" s="2"/>
      <c r="E119" s="2"/>
      <c r="F119" s="2"/>
      <c r="G119" s="2"/>
    </row>
    <row r="120" ht="16" customHeight="1">
      <c r="A120" s="2"/>
      <c r="B120" s="25"/>
      <c r="C120" s="2"/>
      <c r="D120" s="2"/>
      <c r="E120" s="2"/>
      <c r="F120" s="2"/>
      <c r="G120" s="2"/>
    </row>
    <row r="121" ht="16" customHeight="1">
      <c r="A121" s="2"/>
      <c r="B121" s="25"/>
      <c r="C121" s="2"/>
      <c r="D121" s="2"/>
      <c r="E121" s="2"/>
      <c r="F121" s="2"/>
      <c r="G121" s="2"/>
    </row>
    <row r="122" ht="16" customHeight="1">
      <c r="A122" s="2"/>
      <c r="B122" s="25"/>
      <c r="C122" s="2"/>
      <c r="D122" s="2"/>
      <c r="E122" s="2"/>
      <c r="F122" s="2"/>
      <c r="G122" s="2"/>
    </row>
    <row r="123" ht="16" customHeight="1">
      <c r="A123" s="2"/>
      <c r="B123" s="25"/>
      <c r="C123" s="2"/>
      <c r="D123" s="2"/>
      <c r="E123" s="2"/>
      <c r="F123" s="2"/>
      <c r="G123" s="2"/>
    </row>
    <row r="124" ht="16" customHeight="1">
      <c r="A124" s="2"/>
      <c r="B124" s="25"/>
      <c r="C124" s="2"/>
      <c r="D124" s="2"/>
      <c r="E124" s="2"/>
      <c r="F124" s="2"/>
      <c r="G124" s="2"/>
    </row>
    <row r="125" ht="16" customHeight="1">
      <c r="A125" s="2"/>
      <c r="B125" s="25"/>
      <c r="C125" s="2"/>
      <c r="D125" s="2"/>
      <c r="E125" s="2"/>
      <c r="F125" s="2"/>
      <c r="G125" s="2"/>
    </row>
    <row r="126" ht="16" customHeight="1">
      <c r="A126" s="2"/>
      <c r="B126" s="25"/>
      <c r="C126" s="2"/>
      <c r="D126" s="2"/>
      <c r="E126" s="2"/>
      <c r="F126" s="2"/>
      <c r="G126" s="2"/>
    </row>
    <row r="127" ht="16" customHeight="1">
      <c r="A127" s="2"/>
      <c r="B127" s="25"/>
      <c r="C127" s="2"/>
      <c r="D127" s="2"/>
      <c r="E127" s="2"/>
      <c r="F127" s="2"/>
      <c r="G127" s="2"/>
    </row>
    <row r="128" ht="16" customHeight="1">
      <c r="A128" s="2"/>
      <c r="B128" s="25"/>
      <c r="C128" s="2"/>
      <c r="D128" s="2"/>
      <c r="E128" s="2"/>
      <c r="F128" s="2"/>
      <c r="G128" s="2"/>
    </row>
    <row r="129" ht="16" customHeight="1">
      <c r="A129" s="2"/>
      <c r="B129" s="25"/>
      <c r="C129" s="2"/>
      <c r="D129" s="2"/>
      <c r="E129" s="2"/>
      <c r="F129" s="2"/>
      <c r="G129" s="2"/>
    </row>
    <row r="130" ht="16" customHeight="1">
      <c r="A130" s="2"/>
      <c r="B130" s="25"/>
      <c r="C130" s="2"/>
      <c r="D130" s="2"/>
      <c r="E130" s="2"/>
      <c r="F130" s="2"/>
      <c r="G130" s="2"/>
    </row>
    <row r="131" ht="16" customHeight="1">
      <c r="A131" s="2"/>
      <c r="B131" s="25"/>
      <c r="C131" s="2"/>
      <c r="D131" s="2"/>
      <c r="E131" s="2"/>
      <c r="F131" s="2"/>
      <c r="G131" s="2"/>
    </row>
    <row r="132" ht="16" customHeight="1">
      <c r="A132" s="2"/>
      <c r="B132" s="25"/>
      <c r="C132" s="2"/>
      <c r="D132" s="2"/>
      <c r="E132" s="2"/>
      <c r="F132" s="2"/>
      <c r="G132" s="2"/>
    </row>
    <row r="133" ht="16" customHeight="1">
      <c r="A133" s="2"/>
      <c r="B133" s="25"/>
      <c r="C133" s="2"/>
      <c r="D133" s="2"/>
      <c r="E133" s="2"/>
      <c r="F133" s="2"/>
      <c r="G133" s="2"/>
    </row>
    <row r="134" ht="16" customHeight="1">
      <c r="A134" s="2"/>
      <c r="B134" s="25"/>
      <c r="C134" s="2"/>
      <c r="D134" s="2"/>
      <c r="E134" s="2"/>
      <c r="F134" s="2"/>
      <c r="G134" s="2"/>
    </row>
    <row r="135" ht="16" customHeight="1">
      <c r="A135" s="2"/>
      <c r="B135" s="25"/>
      <c r="C135" s="2"/>
      <c r="D135" s="2"/>
      <c r="E135" s="2"/>
      <c r="F135" s="2"/>
      <c r="G135" s="2"/>
    </row>
    <row r="136" ht="16" customHeight="1">
      <c r="A136" s="2"/>
      <c r="B136" s="25"/>
      <c r="C136" s="2"/>
      <c r="D136" s="2"/>
      <c r="E136" s="2"/>
      <c r="F136" s="2"/>
      <c r="G136" s="2"/>
    </row>
    <row r="137" ht="16" customHeight="1">
      <c r="A137" s="2"/>
      <c r="B137" s="25"/>
      <c r="C137" s="2"/>
      <c r="D137" s="2"/>
      <c r="E137" s="2"/>
      <c r="F137" s="2"/>
      <c r="G137" s="2"/>
    </row>
    <row r="138" ht="16" customHeight="1">
      <c r="A138" s="2"/>
      <c r="B138" s="25"/>
      <c r="C138" s="2"/>
      <c r="D138" s="2"/>
      <c r="E138" s="2"/>
      <c r="F138" s="2"/>
      <c r="G138" s="2"/>
    </row>
    <row r="139" ht="16" customHeight="1">
      <c r="A139" s="2"/>
      <c r="B139" s="25"/>
      <c r="C139" s="2"/>
      <c r="D139" s="2"/>
      <c r="E139" s="2"/>
      <c r="F139" s="2"/>
      <c r="G139" s="2"/>
    </row>
    <row r="140" ht="16" customHeight="1">
      <c r="A140" s="2"/>
      <c r="B140" s="25"/>
      <c r="C140" s="2"/>
      <c r="D140" s="2"/>
      <c r="E140" s="2"/>
      <c r="F140" s="2"/>
      <c r="G140" s="2"/>
    </row>
    <row r="141" ht="16" customHeight="1">
      <c r="A141" s="2"/>
      <c r="B141" s="25"/>
      <c r="C141" s="2"/>
      <c r="D141" s="2"/>
      <c r="E141" s="2"/>
      <c r="F141" s="2"/>
      <c r="G141" s="2"/>
    </row>
    <row r="142" ht="16" customHeight="1">
      <c r="A142" s="2"/>
      <c r="B142" s="25"/>
      <c r="C142" s="2"/>
      <c r="D142" s="2"/>
      <c r="E142" s="2"/>
      <c r="F142" s="2"/>
      <c r="G142" s="2"/>
    </row>
    <row r="143" ht="16" customHeight="1">
      <c r="A143" s="2"/>
      <c r="B143" s="25"/>
      <c r="C143" s="2"/>
      <c r="D143" s="2"/>
      <c r="E143" s="10"/>
      <c r="F143" s="10"/>
      <c r="G143" s="2"/>
    </row>
    <row r="144" ht="16" customHeight="1">
      <c r="A144" s="2"/>
      <c r="B144" s="25"/>
      <c r="C144" s="2"/>
      <c r="D144" s="2"/>
      <c r="E144" s="10"/>
      <c r="F144" s="10"/>
      <c r="G144" s="2"/>
    </row>
    <row r="145" ht="16" customHeight="1">
      <c r="A145" s="2"/>
      <c r="B145" s="25"/>
      <c r="C145" s="2"/>
      <c r="D145" s="2"/>
      <c r="E145" s="2"/>
      <c r="F145" s="2"/>
      <c r="G145" s="2"/>
    </row>
    <row r="146" ht="16" customHeight="1">
      <c r="A146" s="2"/>
      <c r="B146" s="25"/>
      <c r="C146" s="2"/>
      <c r="D146" s="2"/>
      <c r="E146" s="2"/>
      <c r="F146" s="2"/>
      <c r="G146" s="2"/>
    </row>
    <row r="147" ht="16" customHeight="1">
      <c r="A147" s="2"/>
      <c r="B147" s="25"/>
      <c r="C147" s="2"/>
      <c r="D147" s="2"/>
      <c r="E147" s="2"/>
      <c r="F147" s="2"/>
      <c r="G147" s="2"/>
    </row>
    <row r="148" ht="16" customHeight="1">
      <c r="A148" s="2"/>
      <c r="B148" s="25"/>
      <c r="C148" s="2"/>
      <c r="D148" s="2"/>
      <c r="E148" s="2"/>
      <c r="F148" s="2"/>
      <c r="G148" s="2"/>
    </row>
    <row r="149" ht="16" customHeight="1">
      <c r="A149" s="2"/>
      <c r="B149" s="25"/>
      <c r="C149" s="2"/>
      <c r="D149" s="2"/>
      <c r="E149" s="2"/>
      <c r="F149" s="2"/>
      <c r="G149" s="2"/>
    </row>
    <row r="150" ht="16" customHeight="1">
      <c r="A150" s="2"/>
      <c r="B150" s="25"/>
      <c r="C150" s="2"/>
      <c r="D150" s="2"/>
      <c r="E150" s="2"/>
      <c r="F150" s="2"/>
      <c r="G150" s="2"/>
    </row>
    <row r="151" ht="16" customHeight="1">
      <c r="A151" s="2"/>
      <c r="B151" s="25"/>
      <c r="C151" s="2"/>
      <c r="D151" s="2"/>
      <c r="E151" s="2"/>
      <c r="F151" s="2"/>
      <c r="G151" s="2"/>
    </row>
    <row r="152" ht="16" customHeight="1">
      <c r="A152" s="2"/>
      <c r="B152" s="25"/>
      <c r="C152" s="2"/>
      <c r="D152" s="2"/>
      <c r="E152" s="2"/>
      <c r="F152" s="2"/>
      <c r="G152" s="2"/>
    </row>
    <row r="153" ht="16" customHeight="1">
      <c r="A153" s="2"/>
      <c r="B153" s="25"/>
      <c r="C153" s="2"/>
      <c r="D153" s="2"/>
      <c r="E153" s="2"/>
      <c r="F153" s="2"/>
      <c r="G153" s="2"/>
    </row>
    <row r="154" ht="16" customHeight="1">
      <c r="A154" s="2"/>
      <c r="B154" s="25"/>
      <c r="C154" s="2"/>
      <c r="D154" s="2"/>
      <c r="E154" s="2"/>
      <c r="F154" s="2"/>
      <c r="G154" s="2"/>
    </row>
    <row r="155" ht="16" customHeight="1">
      <c r="A155" s="2"/>
      <c r="B155" s="25"/>
      <c r="C155" s="2"/>
      <c r="D155" s="2"/>
      <c r="E155" s="2"/>
      <c r="F155" s="2"/>
      <c r="G155" s="2"/>
    </row>
    <row r="156" ht="16" customHeight="1">
      <c r="A156" s="2"/>
      <c r="B156" s="25"/>
      <c r="C156" s="2"/>
      <c r="D156" s="2"/>
      <c r="E156" s="2"/>
      <c r="F156" s="2"/>
      <c r="G156" s="2"/>
    </row>
    <row r="157" ht="16" customHeight="1">
      <c r="A157" s="2"/>
      <c r="B157" s="25"/>
      <c r="C157" s="2"/>
      <c r="D157" s="2"/>
      <c r="E157" s="2"/>
      <c r="F157" s="2"/>
      <c r="G157" s="2"/>
    </row>
    <row r="158" ht="16" customHeight="1">
      <c r="A158" s="2"/>
      <c r="B158" s="25"/>
      <c r="C158" s="2"/>
      <c r="D158" s="2"/>
      <c r="E158" s="2"/>
      <c r="F158" s="2"/>
      <c r="G158" s="2"/>
    </row>
    <row r="159" ht="16" customHeight="1">
      <c r="A159" s="2"/>
      <c r="B159" s="25"/>
      <c r="C159" s="2"/>
      <c r="D159" s="2"/>
      <c r="E159" s="2"/>
      <c r="F159" s="2"/>
      <c r="G159" s="2"/>
    </row>
    <row r="160" ht="16" customHeight="1">
      <c r="A160" s="2"/>
      <c r="B160" s="25"/>
      <c r="C160" s="2"/>
      <c r="D160" s="2"/>
      <c r="E160" s="2"/>
      <c r="F160" s="2"/>
      <c r="G160" s="2"/>
    </row>
    <row r="161" ht="16" customHeight="1">
      <c r="A161" s="2"/>
      <c r="B161" s="25"/>
      <c r="C161" s="2"/>
      <c r="D161" s="2"/>
      <c r="E161" s="2"/>
      <c r="F161" s="2"/>
      <c r="G161" s="2"/>
    </row>
    <row r="162" ht="16" customHeight="1">
      <c r="A162" s="2"/>
      <c r="B162" s="25"/>
      <c r="C162" s="2"/>
      <c r="D162" s="2"/>
      <c r="E162" s="2"/>
      <c r="F162" s="2"/>
      <c r="G162" s="2"/>
    </row>
    <row r="163" ht="16" customHeight="1">
      <c r="A163" s="2"/>
      <c r="B163" s="25"/>
      <c r="C163" s="2"/>
      <c r="D163" s="2"/>
      <c r="E163" s="2"/>
      <c r="F163" s="2"/>
      <c r="G163" s="2"/>
    </row>
    <row r="164" ht="16" customHeight="1">
      <c r="A164" s="2"/>
      <c r="B164" s="25"/>
      <c r="C164" s="2"/>
      <c r="D164" s="2"/>
      <c r="E164" s="2"/>
      <c r="F164" s="2"/>
      <c r="G164" s="2"/>
    </row>
    <row r="165" ht="16" customHeight="1">
      <c r="A165" s="2"/>
      <c r="B165" s="25"/>
      <c r="C165" s="2"/>
      <c r="D165" s="2"/>
      <c r="E165" s="2"/>
      <c r="F165" s="2"/>
      <c r="G165" s="2"/>
    </row>
    <row r="166" ht="16" customHeight="1">
      <c r="A166" s="2"/>
      <c r="B166" s="25"/>
      <c r="C166" s="2"/>
      <c r="D166" s="2"/>
      <c r="E166" s="2"/>
      <c r="F166" s="2"/>
      <c r="G166" s="2"/>
    </row>
    <row r="167" ht="16" customHeight="1">
      <c r="A167" s="2"/>
      <c r="B167" s="25"/>
      <c r="C167" s="2"/>
      <c r="D167" s="2"/>
      <c r="E167" s="2"/>
      <c r="F167" s="2"/>
      <c r="G167" s="2"/>
    </row>
    <row r="168" ht="16" customHeight="1">
      <c r="A168" s="2"/>
      <c r="B168" s="25"/>
      <c r="C168" s="2"/>
      <c r="D168" s="2"/>
      <c r="E168" s="2"/>
      <c r="F168" s="2"/>
      <c r="G168" s="2"/>
    </row>
    <row r="169" ht="16" customHeight="1">
      <c r="A169" s="2"/>
      <c r="B169" s="25"/>
      <c r="C169" s="2"/>
      <c r="D169" s="2"/>
      <c r="E169" s="2"/>
      <c r="F169" s="2"/>
      <c r="G169" s="2"/>
    </row>
  </sheetData>
  <conditionalFormatting sqref="E1:F1 E2:E84 F8:F84 E143:F144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71"/>
  <sheetViews>
    <sheetView workbookViewId="0" showGridLines="0" defaultGridColor="1"/>
  </sheetViews>
  <sheetFormatPr defaultColWidth="8.83333" defaultRowHeight="13.5" customHeight="1" outlineLevelRow="0" outlineLevelCol="0"/>
  <cols>
    <col min="1" max="1" width="9" style="26" customWidth="1"/>
    <col min="2" max="2" width="9.85156" style="26" customWidth="1"/>
    <col min="3" max="3" width="15.8516" style="26" customWidth="1"/>
    <col min="4" max="4" width="26.1719" style="26" customWidth="1"/>
    <col min="5" max="5" width="9.17188" style="26" customWidth="1"/>
    <col min="6" max="6" width="9" style="26" customWidth="1"/>
    <col min="7" max="16384" width="8.85156" style="26" customWidth="1"/>
  </cols>
  <sheetData>
    <row r="1" ht="15.75" customHeight="1">
      <c r="A1" s="2"/>
      <c r="B1" t="s" s="4">
        <v>31</v>
      </c>
      <c r="C1" t="s" s="4">
        <v>32</v>
      </c>
      <c r="D1" t="s" s="4">
        <v>33</v>
      </c>
      <c r="E1" t="s" s="4">
        <v>3</v>
      </c>
      <c r="F1" t="s" s="4">
        <v>26</v>
      </c>
    </row>
    <row r="2" ht="16" customHeight="1">
      <c r="A2" s="2"/>
      <c r="B2" s="25">
        <v>44563</v>
      </c>
      <c r="C2" t="s" s="4">
        <v>4</v>
      </c>
      <c r="D2" t="s" s="4">
        <v>63</v>
      </c>
      <c r="E2" s="10">
        <v>14.68</v>
      </c>
      <c r="F2" s="2"/>
    </row>
    <row r="3" ht="16" customHeight="1">
      <c r="A3" s="2"/>
      <c r="B3" s="25">
        <v>44563</v>
      </c>
      <c r="C3" t="s" s="4">
        <v>14</v>
      </c>
      <c r="D3" t="s" s="4">
        <v>64</v>
      </c>
      <c r="E3" s="10">
        <v>19.99</v>
      </c>
      <c r="F3" s="2"/>
    </row>
    <row r="4" ht="16" customHeight="1">
      <c r="A4" s="2"/>
      <c r="B4" s="25">
        <v>44563</v>
      </c>
      <c r="C4" t="s" s="4">
        <v>6</v>
      </c>
      <c r="D4" t="s" s="4">
        <v>65</v>
      </c>
      <c r="E4" s="10">
        <v>11.99</v>
      </c>
      <c r="F4" s="2"/>
    </row>
    <row r="5" ht="16" customHeight="1">
      <c r="A5" s="2"/>
      <c r="B5" s="25">
        <v>44563</v>
      </c>
      <c r="C5" t="s" s="4">
        <v>14</v>
      </c>
      <c r="D5" t="s" s="4">
        <v>66</v>
      </c>
      <c r="E5" s="10">
        <v>9.75</v>
      </c>
      <c r="F5" s="2"/>
    </row>
    <row r="6" ht="16" customHeight="1">
      <c r="A6" s="2"/>
      <c r="B6" s="25">
        <v>44563</v>
      </c>
      <c r="C6" t="s" s="4">
        <v>19</v>
      </c>
      <c r="D6" t="s" s="4">
        <v>67</v>
      </c>
      <c r="E6" s="10">
        <v>70.27</v>
      </c>
      <c r="F6" s="2"/>
    </row>
    <row r="7" ht="16" customHeight="1">
      <c r="A7" s="2"/>
      <c r="B7" s="25">
        <v>44565</v>
      </c>
      <c r="C7" t="s" s="4">
        <v>7</v>
      </c>
      <c r="D7" t="s" s="4">
        <v>68</v>
      </c>
      <c r="E7" s="10">
        <v>3.47</v>
      </c>
      <c r="F7" s="2"/>
    </row>
    <row r="8" ht="16" customHeight="1">
      <c r="A8" s="2"/>
      <c r="B8" s="25">
        <v>44565</v>
      </c>
      <c r="C8" t="s" s="4">
        <v>7</v>
      </c>
      <c r="D8" t="s" s="4">
        <v>37</v>
      </c>
      <c r="E8" s="10">
        <v>1.49</v>
      </c>
      <c r="F8" s="2"/>
    </row>
    <row r="9" ht="16" customHeight="1">
      <c r="A9" s="2"/>
      <c r="B9" s="25">
        <v>44565</v>
      </c>
      <c r="C9" t="s" s="4">
        <v>7</v>
      </c>
      <c r="D9" t="s" s="4">
        <v>69</v>
      </c>
      <c r="E9" s="10">
        <v>2.01</v>
      </c>
      <c r="F9" s="2"/>
    </row>
    <row r="10" ht="16" customHeight="1">
      <c r="A10" s="2"/>
      <c r="B10" s="25">
        <v>44565</v>
      </c>
      <c r="C10" t="s" s="4">
        <v>7</v>
      </c>
      <c r="D10" t="s" s="4">
        <v>70</v>
      </c>
      <c r="E10" s="10">
        <f t="shared" si="0" ref="E10:E140">1.79*2</f>
        <v>3.58</v>
      </c>
      <c r="F10" s="2"/>
    </row>
    <row r="11" ht="16" customHeight="1">
      <c r="A11" s="2"/>
      <c r="B11" s="27">
        <v>44565</v>
      </c>
      <c r="C11" t="s" s="17">
        <v>14</v>
      </c>
      <c r="D11" t="s" s="17">
        <v>71</v>
      </c>
      <c r="E11" s="18">
        <v>8</v>
      </c>
      <c r="F11" s="3"/>
    </row>
    <row r="12" ht="16" customHeight="1">
      <c r="A12" s="6"/>
      <c r="B12" s="28">
        <v>44566</v>
      </c>
      <c r="C12" t="s" s="7">
        <v>29</v>
      </c>
      <c r="D12" t="s" s="7">
        <v>72</v>
      </c>
      <c r="E12" s="12"/>
      <c r="F12" s="29">
        <v>188.75</v>
      </c>
    </row>
    <row r="13" ht="16" customHeight="1">
      <c r="A13" s="2"/>
      <c r="B13" s="30">
        <v>44566</v>
      </c>
      <c r="C13" t="s" s="9">
        <v>5</v>
      </c>
      <c r="D13" t="s" s="9">
        <v>36</v>
      </c>
      <c r="E13" s="15">
        <v>74.09999999999999</v>
      </c>
      <c r="F13" s="31"/>
    </row>
    <row r="14" ht="16" customHeight="1">
      <c r="A14" s="2"/>
      <c r="B14" s="25">
        <v>44567</v>
      </c>
      <c r="C14" t="s" s="4">
        <v>7</v>
      </c>
      <c r="D14" t="s" s="4">
        <v>42</v>
      </c>
      <c r="E14" s="10">
        <v>4.64</v>
      </c>
      <c r="F14" s="2"/>
    </row>
    <row r="15" ht="16" customHeight="1">
      <c r="A15" s="2"/>
      <c r="B15" s="25">
        <v>44567</v>
      </c>
      <c r="C15" t="s" s="4">
        <v>23</v>
      </c>
      <c r="D15" t="s" s="4">
        <v>73</v>
      </c>
      <c r="E15" s="10">
        <v>19.99</v>
      </c>
      <c r="F15" s="2"/>
    </row>
    <row r="16" ht="16" customHeight="1">
      <c r="A16" s="2"/>
      <c r="B16" s="25">
        <v>44567</v>
      </c>
      <c r="C16" t="s" s="4">
        <v>23</v>
      </c>
      <c r="D16" t="s" s="4">
        <v>74</v>
      </c>
      <c r="E16" s="10">
        <v>1.99</v>
      </c>
      <c r="F16" s="2"/>
    </row>
    <row r="17" ht="16" customHeight="1">
      <c r="A17" s="2"/>
      <c r="B17" s="25">
        <v>44567</v>
      </c>
      <c r="C17" t="s" s="4">
        <v>5</v>
      </c>
      <c r="D17" t="s" s="4">
        <v>75</v>
      </c>
      <c r="E17" s="10">
        <v>3.1</v>
      </c>
      <c r="F17" s="2"/>
    </row>
    <row r="18" ht="16" customHeight="1">
      <c r="A18" s="2"/>
      <c r="B18" s="25">
        <v>44569</v>
      </c>
      <c r="C18" t="s" s="4">
        <v>7</v>
      </c>
      <c r="D18" t="s" s="4">
        <v>76</v>
      </c>
      <c r="E18" s="10">
        <v>3.99</v>
      </c>
      <c r="F18" s="2"/>
    </row>
    <row r="19" ht="16" customHeight="1">
      <c r="A19" s="2"/>
      <c r="B19" s="25">
        <v>44569</v>
      </c>
      <c r="C19" t="s" s="4">
        <v>7</v>
      </c>
      <c r="D19" t="s" s="4">
        <v>77</v>
      </c>
      <c r="E19" s="10">
        <v>5.99</v>
      </c>
      <c r="F19" s="2"/>
    </row>
    <row r="20" ht="16" customHeight="1">
      <c r="A20" s="2"/>
      <c r="B20" s="25">
        <v>44569</v>
      </c>
      <c r="C20" t="s" s="4">
        <v>12</v>
      </c>
      <c r="D20" t="s" s="4">
        <v>78</v>
      </c>
      <c r="E20" s="10">
        <f>36.94+5.14</f>
        <v>42.08</v>
      </c>
      <c r="F20" s="2"/>
    </row>
    <row r="21" ht="16" customHeight="1">
      <c r="A21" s="2"/>
      <c r="B21" s="25">
        <v>44569</v>
      </c>
      <c r="C21" t="s" s="4">
        <v>8</v>
      </c>
      <c r="D21" t="s" s="4">
        <v>43</v>
      </c>
      <c r="E21" s="10">
        <v>2.38</v>
      </c>
      <c r="F21" s="2"/>
    </row>
    <row r="22" ht="16" customHeight="1">
      <c r="A22" s="2"/>
      <c r="B22" s="25">
        <v>44569</v>
      </c>
      <c r="C22" t="s" s="4">
        <v>14</v>
      </c>
      <c r="D22" t="s" s="4">
        <v>79</v>
      </c>
      <c r="E22" s="10">
        <v>2.58</v>
      </c>
      <c r="F22" s="2"/>
    </row>
    <row r="23" ht="16" customHeight="1">
      <c r="A23" s="2"/>
      <c r="B23" s="25">
        <v>44569</v>
      </c>
      <c r="C23" t="s" s="4">
        <v>12</v>
      </c>
      <c r="D23" t="s" s="4">
        <v>80</v>
      </c>
      <c r="E23" s="10">
        <f t="shared" si="2" ref="E23:E28">12.99*2</f>
        <v>25.98</v>
      </c>
      <c r="F23" s="2"/>
    </row>
    <row r="24" ht="16" customHeight="1">
      <c r="A24" s="2"/>
      <c r="B24" s="25">
        <v>44569</v>
      </c>
      <c r="C24" t="s" s="4">
        <v>6</v>
      </c>
      <c r="D24" t="s" s="4">
        <v>56</v>
      </c>
      <c r="E24" s="10">
        <v>1.65</v>
      </c>
      <c r="F24" s="2"/>
    </row>
    <row r="25" ht="16" customHeight="1">
      <c r="A25" s="2"/>
      <c r="B25" s="25">
        <v>44569</v>
      </c>
      <c r="C25" t="s" s="4">
        <v>6</v>
      </c>
      <c r="D25" t="s" s="4">
        <v>81</v>
      </c>
      <c r="E25" s="10">
        <v>8.99</v>
      </c>
      <c r="F25" s="2"/>
    </row>
    <row r="26" ht="16" customHeight="1">
      <c r="A26" s="2"/>
      <c r="B26" s="25">
        <v>44569</v>
      </c>
      <c r="C26" t="s" s="4">
        <v>6</v>
      </c>
      <c r="D26" t="s" s="4">
        <v>82</v>
      </c>
      <c r="E26" s="10">
        <v>26.99</v>
      </c>
      <c r="F26" s="2"/>
    </row>
    <row r="27" ht="16" customHeight="1">
      <c r="A27" s="2"/>
      <c r="B27" s="25">
        <v>44569</v>
      </c>
      <c r="C27" t="s" s="4">
        <v>6</v>
      </c>
      <c r="D27" t="s" s="4">
        <v>83</v>
      </c>
      <c r="E27" s="10">
        <v>14.99</v>
      </c>
      <c r="F27" s="2"/>
    </row>
    <row r="28" ht="16" customHeight="1">
      <c r="A28" s="2"/>
      <c r="B28" s="25">
        <v>44569</v>
      </c>
      <c r="C28" t="s" s="4">
        <v>6</v>
      </c>
      <c r="D28" t="s" s="4">
        <v>84</v>
      </c>
      <c r="E28" s="10">
        <f t="shared" si="2"/>
        <v>25.98</v>
      </c>
      <c r="F28" s="2"/>
    </row>
    <row r="29" ht="16" customHeight="1">
      <c r="A29" s="2"/>
      <c r="B29" s="25">
        <v>44569</v>
      </c>
      <c r="C29" t="s" s="4">
        <v>6</v>
      </c>
      <c r="D29" t="s" s="4">
        <v>55</v>
      </c>
      <c r="E29" s="10">
        <v>6.99</v>
      </c>
      <c r="F29" s="2"/>
    </row>
    <row r="30" ht="16" customHeight="1">
      <c r="A30" s="2"/>
      <c r="B30" s="25">
        <v>44569</v>
      </c>
      <c r="C30" t="s" s="4">
        <v>6</v>
      </c>
      <c r="D30" t="s" s="4">
        <v>85</v>
      </c>
      <c r="E30" s="10">
        <v>7.69</v>
      </c>
      <c r="F30" s="2"/>
    </row>
    <row r="31" ht="16" customHeight="1">
      <c r="A31" s="2"/>
      <c r="B31" s="25">
        <v>44569</v>
      </c>
      <c r="C31" t="s" s="4">
        <v>6</v>
      </c>
      <c r="D31" t="s" s="4">
        <v>65</v>
      </c>
      <c r="E31" s="10">
        <v>11.99</v>
      </c>
      <c r="F31" s="2"/>
    </row>
    <row r="32" ht="16" customHeight="1">
      <c r="A32" s="2"/>
      <c r="B32" s="25">
        <v>44569</v>
      </c>
      <c r="C32" t="s" s="4">
        <v>6</v>
      </c>
      <c r="D32" t="s" s="4">
        <v>86</v>
      </c>
      <c r="E32" s="10">
        <v>6.99</v>
      </c>
      <c r="F32" s="2"/>
    </row>
    <row r="33" ht="16" customHeight="1">
      <c r="A33" s="2"/>
      <c r="B33" s="25">
        <v>44569</v>
      </c>
      <c r="C33" t="s" s="4">
        <v>6</v>
      </c>
      <c r="D33" t="s" s="4">
        <v>87</v>
      </c>
      <c r="E33" s="10">
        <v>7.99</v>
      </c>
      <c r="F33" s="2"/>
    </row>
    <row r="34" ht="16" customHeight="1">
      <c r="A34" s="2"/>
      <c r="B34" s="25">
        <v>44569</v>
      </c>
      <c r="C34" t="s" s="4">
        <v>6</v>
      </c>
      <c r="D34" t="s" s="4">
        <v>88</v>
      </c>
      <c r="E34" s="10">
        <v>4.49</v>
      </c>
      <c r="F34" s="2"/>
    </row>
    <row r="35" ht="16" customHeight="1">
      <c r="A35" s="2"/>
      <c r="B35" s="25">
        <v>44569</v>
      </c>
      <c r="C35" t="s" s="4">
        <v>6</v>
      </c>
      <c r="D35" t="s" s="4">
        <v>53</v>
      </c>
      <c r="E35" s="10">
        <v>3.49</v>
      </c>
      <c r="F35" s="2"/>
    </row>
    <row r="36" ht="16" customHeight="1">
      <c r="A36" s="2"/>
      <c r="B36" s="25">
        <v>44569</v>
      </c>
      <c r="C36" t="s" s="4">
        <v>6</v>
      </c>
      <c r="D36" t="s" s="4">
        <v>66</v>
      </c>
      <c r="E36" s="10">
        <v>6.75</v>
      </c>
      <c r="F36" s="2"/>
    </row>
    <row r="37" ht="16" customHeight="1">
      <c r="A37" s="2"/>
      <c r="B37" s="25">
        <v>44569</v>
      </c>
      <c r="C37" t="s" s="4">
        <v>6</v>
      </c>
      <c r="D37" t="s" s="4">
        <v>89</v>
      </c>
      <c r="E37" s="10">
        <v>7.99</v>
      </c>
      <c r="F37" s="2"/>
    </row>
    <row r="38" ht="16" customHeight="1">
      <c r="A38" s="2"/>
      <c r="B38" s="25">
        <v>44569</v>
      </c>
      <c r="C38" t="s" s="4">
        <v>6</v>
      </c>
      <c r="D38" t="s" s="4">
        <v>90</v>
      </c>
      <c r="E38" s="10">
        <v>4.49</v>
      </c>
      <c r="F38" s="2"/>
    </row>
    <row r="39" ht="16" customHeight="1">
      <c r="A39" s="2"/>
      <c r="B39" s="25">
        <v>44569</v>
      </c>
      <c r="C39" t="s" s="4">
        <v>11</v>
      </c>
      <c r="D39" t="s" s="4">
        <v>91</v>
      </c>
      <c r="E39" s="10">
        <v>64.7</v>
      </c>
      <c r="F39" s="2"/>
    </row>
    <row r="40" ht="16" customHeight="1">
      <c r="A40" s="2"/>
      <c r="B40" s="25">
        <v>44570</v>
      </c>
      <c r="C40" t="s" s="4">
        <v>14</v>
      </c>
      <c r="D40" t="s" s="4">
        <v>92</v>
      </c>
      <c r="E40" s="10">
        <v>139.99</v>
      </c>
      <c r="F40" s="2"/>
    </row>
    <row r="41" ht="16" customHeight="1">
      <c r="A41" s="2"/>
      <c r="B41" s="25">
        <v>44570</v>
      </c>
      <c r="C41" t="s" s="4">
        <v>14</v>
      </c>
      <c r="D41" t="s" s="4">
        <v>93</v>
      </c>
      <c r="E41" s="10">
        <v>25.99</v>
      </c>
      <c r="F41" s="2"/>
    </row>
    <row r="42" ht="16" customHeight="1">
      <c r="A42" s="2"/>
      <c r="B42" s="25">
        <v>44570</v>
      </c>
      <c r="C42" t="s" s="4">
        <v>14</v>
      </c>
      <c r="D42" t="s" s="4">
        <v>94</v>
      </c>
      <c r="E42" s="10">
        <v>19.99</v>
      </c>
      <c r="F42" s="2"/>
    </row>
    <row r="43" ht="16" customHeight="1">
      <c r="A43" s="2"/>
      <c r="B43" s="25">
        <v>44570</v>
      </c>
      <c r="C43" t="s" s="4">
        <v>14</v>
      </c>
      <c r="D43" t="s" s="4">
        <v>95</v>
      </c>
      <c r="E43" s="10">
        <v>12.99</v>
      </c>
      <c r="F43" s="2"/>
    </row>
    <row r="44" ht="16" customHeight="1">
      <c r="A44" s="2"/>
      <c r="B44" s="25">
        <v>44570</v>
      </c>
      <c r="C44" t="s" s="4">
        <v>14</v>
      </c>
      <c r="D44" t="s" s="17">
        <v>96</v>
      </c>
      <c r="E44" s="10">
        <v>25.86</v>
      </c>
      <c r="F44" s="2"/>
    </row>
    <row r="45" ht="16" customHeight="1">
      <c r="A45" s="2"/>
      <c r="B45" s="27">
        <v>44570</v>
      </c>
      <c r="C45" t="s" s="32">
        <v>10</v>
      </c>
      <c r="D45" t="s" s="7">
        <v>97</v>
      </c>
      <c r="E45" s="33">
        <v>13.16</v>
      </c>
      <c r="F45" s="3"/>
    </row>
    <row r="46" ht="16" customHeight="1">
      <c r="A46" s="6"/>
      <c r="B46" s="28">
        <v>44571</v>
      </c>
      <c r="C46" t="s" s="7">
        <v>29</v>
      </c>
      <c r="D46" t="s" s="7">
        <v>72</v>
      </c>
      <c r="E46" s="12"/>
      <c r="F46" s="29">
        <v>92.98999999999999</v>
      </c>
    </row>
    <row r="47" ht="16" customHeight="1">
      <c r="A47" s="2"/>
      <c r="B47" s="30">
        <v>44571</v>
      </c>
      <c r="C47" t="s" s="34">
        <v>10</v>
      </c>
      <c r="D47" t="s" s="7">
        <v>97</v>
      </c>
      <c r="E47" s="35">
        <v>19.39</v>
      </c>
      <c r="F47" s="31"/>
    </row>
    <row r="48" ht="16" customHeight="1">
      <c r="A48" s="2"/>
      <c r="B48" s="25">
        <v>44574</v>
      </c>
      <c r="C48" t="s" s="4">
        <v>7</v>
      </c>
      <c r="D48" t="s" s="9">
        <v>42</v>
      </c>
      <c r="E48" s="10">
        <v>4.64</v>
      </c>
      <c r="F48" s="2"/>
    </row>
    <row r="49" ht="16" customHeight="1">
      <c r="A49" s="2"/>
      <c r="B49" s="25">
        <v>44574</v>
      </c>
      <c r="C49" t="s" s="4">
        <v>7</v>
      </c>
      <c r="D49" t="s" s="4">
        <v>98</v>
      </c>
      <c r="E49" s="10">
        <v>1.94</v>
      </c>
      <c r="F49" s="2"/>
    </row>
    <row r="50" ht="16" customHeight="1">
      <c r="A50" s="2"/>
      <c r="B50" s="25">
        <v>44574</v>
      </c>
      <c r="C50" t="s" s="4">
        <v>7</v>
      </c>
      <c r="D50" t="s" s="4">
        <v>99</v>
      </c>
      <c r="E50" s="10">
        <v>1.99</v>
      </c>
      <c r="F50" s="2"/>
    </row>
    <row r="51" ht="16" customHeight="1">
      <c r="A51" s="2"/>
      <c r="B51" s="25">
        <v>44574</v>
      </c>
      <c r="C51" t="s" s="4">
        <v>7</v>
      </c>
      <c r="D51" t="s" s="4">
        <v>39</v>
      </c>
      <c r="E51" s="10">
        <v>4.99</v>
      </c>
      <c r="F51" s="2"/>
    </row>
    <row r="52" ht="16" customHeight="1">
      <c r="A52" s="2"/>
      <c r="B52" s="25">
        <v>44574</v>
      </c>
      <c r="C52" t="s" s="4">
        <v>5</v>
      </c>
      <c r="D52" t="s" s="4">
        <v>75</v>
      </c>
      <c r="E52" s="10">
        <v>3.1</v>
      </c>
      <c r="F52" s="2"/>
    </row>
    <row r="53" ht="16" customHeight="1">
      <c r="A53" s="2"/>
      <c r="B53" s="25">
        <v>44574</v>
      </c>
      <c r="C53" t="s" s="4">
        <v>4</v>
      </c>
      <c r="D53" t="s" s="4">
        <v>100</v>
      </c>
      <c r="E53" s="10">
        <v>28.14</v>
      </c>
      <c r="F53" s="2"/>
    </row>
    <row r="54" ht="16" customHeight="1">
      <c r="A54" s="2"/>
      <c r="B54" s="25">
        <v>44575</v>
      </c>
      <c r="C54" t="s" s="4">
        <v>27</v>
      </c>
      <c r="D54" t="s" s="4">
        <v>101</v>
      </c>
      <c r="E54" s="2"/>
      <c r="F54" s="10">
        <v>1555.17</v>
      </c>
    </row>
    <row r="55" ht="16" customHeight="1">
      <c r="A55" s="2"/>
      <c r="B55" s="25">
        <v>44576</v>
      </c>
      <c r="C55" t="s" s="4">
        <v>8</v>
      </c>
      <c r="D55" t="s" s="4">
        <v>102</v>
      </c>
      <c r="E55" s="10">
        <v>4.97</v>
      </c>
      <c r="F55" s="2"/>
    </row>
    <row r="56" ht="16" customHeight="1">
      <c r="A56" s="2"/>
      <c r="B56" s="25">
        <v>44576</v>
      </c>
      <c r="C56" t="s" s="4">
        <v>8</v>
      </c>
      <c r="D56" t="s" s="4">
        <v>41</v>
      </c>
      <c r="E56" s="10">
        <v>1.97</v>
      </c>
      <c r="F56" s="2"/>
    </row>
    <row r="57" ht="16" customHeight="1">
      <c r="A57" s="2"/>
      <c r="B57" s="25">
        <v>44576</v>
      </c>
      <c r="C57" t="s" s="4">
        <v>8</v>
      </c>
      <c r="D57" t="s" s="4">
        <v>103</v>
      </c>
      <c r="E57" s="10">
        <v>1.17</v>
      </c>
      <c r="F57" s="2"/>
    </row>
    <row r="58" ht="16" customHeight="1">
      <c r="A58" s="2"/>
      <c r="B58" s="25">
        <v>44576</v>
      </c>
      <c r="C58" t="s" s="4">
        <v>12</v>
      </c>
      <c r="D58" t="s" s="4">
        <v>104</v>
      </c>
      <c r="E58" s="10">
        <f>3.97+0.52</f>
        <v>4.49</v>
      </c>
      <c r="F58" s="2"/>
    </row>
    <row r="59" ht="16" customHeight="1">
      <c r="A59" s="2"/>
      <c r="B59" s="25">
        <v>44576</v>
      </c>
      <c r="C59" t="s" s="4">
        <v>6</v>
      </c>
      <c r="D59" t="s" s="4">
        <v>53</v>
      </c>
      <c r="E59" s="10">
        <v>3.49</v>
      </c>
      <c r="F59" s="2"/>
    </row>
    <row r="60" ht="16" customHeight="1">
      <c r="A60" s="2"/>
      <c r="B60" s="25">
        <v>44576</v>
      </c>
      <c r="C60" t="s" s="4">
        <v>12</v>
      </c>
      <c r="D60" t="s" s="4">
        <v>105</v>
      </c>
      <c r="E60" s="10">
        <v>19.99</v>
      </c>
      <c r="F60" s="2"/>
    </row>
    <row r="61" ht="16" customHeight="1">
      <c r="A61" s="2"/>
      <c r="B61" s="25">
        <v>44576</v>
      </c>
      <c r="C61" t="s" s="4">
        <v>4</v>
      </c>
      <c r="D61" t="s" s="4">
        <v>106</v>
      </c>
      <c r="E61" s="10">
        <v>11.99</v>
      </c>
      <c r="F61" s="2"/>
    </row>
    <row r="62" ht="16" customHeight="1">
      <c r="A62" s="2"/>
      <c r="B62" s="25">
        <v>44576</v>
      </c>
      <c r="C62" t="s" s="4">
        <v>16</v>
      </c>
      <c r="D62" t="s" s="4">
        <v>107</v>
      </c>
      <c r="E62" s="10">
        <v>19.99</v>
      </c>
      <c r="F62" s="2"/>
    </row>
    <row r="63" ht="16" customHeight="1">
      <c r="A63" s="2"/>
      <c r="B63" s="25">
        <v>44576</v>
      </c>
      <c r="C63" t="s" s="4">
        <v>6</v>
      </c>
      <c r="D63" t="s" s="4">
        <v>108</v>
      </c>
      <c r="E63" s="10">
        <v>4.89</v>
      </c>
      <c r="F63" s="2"/>
    </row>
    <row r="64" ht="16" customHeight="1">
      <c r="A64" s="2"/>
      <c r="B64" s="25">
        <v>44576</v>
      </c>
      <c r="C64" t="s" s="4">
        <v>6</v>
      </c>
      <c r="D64" t="s" s="4">
        <v>59</v>
      </c>
      <c r="E64" s="10">
        <v>5.99</v>
      </c>
      <c r="F64" s="2"/>
    </row>
    <row r="65" ht="16" customHeight="1">
      <c r="A65" s="2"/>
      <c r="B65" s="25">
        <v>44576</v>
      </c>
      <c r="C65" t="s" s="4">
        <v>4</v>
      </c>
      <c r="D65" t="s" s="4">
        <v>109</v>
      </c>
      <c r="E65" s="10">
        <v>24.99</v>
      </c>
      <c r="F65" s="2"/>
    </row>
    <row r="66" ht="16" customHeight="1">
      <c r="A66" s="2"/>
      <c r="B66" s="25">
        <v>44576</v>
      </c>
      <c r="C66" t="s" s="4">
        <v>6</v>
      </c>
      <c r="D66" t="s" s="4">
        <v>65</v>
      </c>
      <c r="E66" s="10">
        <v>11.99</v>
      </c>
      <c r="F66" s="2"/>
    </row>
    <row r="67" ht="16" customHeight="1">
      <c r="A67" s="2"/>
      <c r="B67" s="25">
        <v>44576</v>
      </c>
      <c r="C67" t="s" s="4">
        <v>6</v>
      </c>
      <c r="D67" t="s" s="4">
        <v>110</v>
      </c>
      <c r="E67" s="10">
        <v>4.99</v>
      </c>
      <c r="F67" s="2"/>
    </row>
    <row r="68" ht="16" customHeight="1">
      <c r="A68" s="2"/>
      <c r="B68" s="25">
        <v>44576</v>
      </c>
      <c r="C68" t="s" s="4">
        <v>6</v>
      </c>
      <c r="D68" t="s" s="4">
        <v>85</v>
      </c>
      <c r="E68" s="10">
        <v>7.69</v>
      </c>
      <c r="F68" s="2"/>
    </row>
    <row r="69" ht="16" customHeight="1">
      <c r="A69" s="2"/>
      <c r="B69" s="25">
        <v>44576</v>
      </c>
      <c r="C69" t="s" s="4">
        <v>14</v>
      </c>
      <c r="D69" t="s" s="4">
        <v>111</v>
      </c>
      <c r="E69" s="10">
        <v>29.97</v>
      </c>
      <c r="F69" s="2"/>
    </row>
    <row r="70" ht="16" customHeight="1">
      <c r="A70" s="2"/>
      <c r="B70" s="25">
        <v>44576</v>
      </c>
      <c r="C70" t="s" s="4">
        <v>6</v>
      </c>
      <c r="D70" t="s" s="4">
        <v>112</v>
      </c>
      <c r="E70" s="10">
        <v>14.99</v>
      </c>
      <c r="F70" s="2"/>
    </row>
    <row r="71" ht="16" customHeight="1">
      <c r="A71" s="2"/>
      <c r="B71" s="25">
        <v>44576</v>
      </c>
      <c r="C71" t="s" s="4">
        <v>6</v>
      </c>
      <c r="D71" t="s" s="4">
        <v>113</v>
      </c>
      <c r="E71" s="10">
        <v>26.38</v>
      </c>
      <c r="F71" s="2"/>
    </row>
    <row r="72" ht="16" customHeight="1">
      <c r="A72" s="2"/>
      <c r="B72" s="25">
        <v>44576</v>
      </c>
      <c r="C72" t="s" s="4">
        <v>6</v>
      </c>
      <c r="D72" t="s" s="4">
        <v>114</v>
      </c>
      <c r="E72" s="10">
        <v>6.99</v>
      </c>
      <c r="F72" s="2"/>
    </row>
    <row r="73" ht="16" customHeight="1">
      <c r="A73" s="2"/>
      <c r="B73" s="25">
        <v>44576</v>
      </c>
      <c r="C73" t="s" s="4">
        <v>6</v>
      </c>
      <c r="D73" t="s" s="4">
        <v>56</v>
      </c>
      <c r="E73" s="10">
        <v>1.65</v>
      </c>
      <c r="F73" s="2"/>
    </row>
    <row r="74" ht="16" customHeight="1">
      <c r="A74" s="2"/>
      <c r="B74" s="25">
        <v>44576</v>
      </c>
      <c r="C74" t="s" s="4">
        <v>12</v>
      </c>
      <c r="D74" t="s" s="4">
        <v>66</v>
      </c>
      <c r="E74" s="10">
        <v>13.9</v>
      </c>
      <c r="F74" s="2"/>
    </row>
    <row r="75" ht="16" customHeight="1">
      <c r="A75" s="2"/>
      <c r="B75" s="25">
        <v>44576</v>
      </c>
      <c r="C75" t="s" s="4">
        <v>6</v>
      </c>
      <c r="D75" t="s" s="4">
        <v>115</v>
      </c>
      <c r="E75" s="10">
        <v>15.89</v>
      </c>
      <c r="F75" s="2"/>
    </row>
    <row r="76" ht="16" customHeight="1">
      <c r="A76" s="2"/>
      <c r="B76" s="25">
        <v>44576</v>
      </c>
      <c r="C76" t="s" s="4">
        <v>6</v>
      </c>
      <c r="D76" t="s" s="4">
        <v>58</v>
      </c>
      <c r="E76" s="10">
        <v>7.99</v>
      </c>
      <c r="F76" s="2"/>
    </row>
    <row r="77" ht="16" customHeight="1">
      <c r="A77" s="2"/>
      <c r="B77" s="27">
        <v>44576</v>
      </c>
      <c r="C77" t="s" s="17">
        <v>5</v>
      </c>
      <c r="D77" t="s" s="17">
        <v>116</v>
      </c>
      <c r="E77" s="18">
        <v>104</v>
      </c>
      <c r="F77" s="3"/>
    </row>
    <row r="78" ht="16" customHeight="1">
      <c r="A78" s="6"/>
      <c r="B78" s="28">
        <v>44578</v>
      </c>
      <c r="C78" t="s" s="7">
        <v>29</v>
      </c>
      <c r="D78" t="s" s="7">
        <v>117</v>
      </c>
      <c r="E78" s="12"/>
      <c r="F78" s="29">
        <v>21</v>
      </c>
    </row>
    <row r="79" ht="16" customHeight="1">
      <c r="A79" s="2"/>
      <c r="B79" s="30">
        <v>44579</v>
      </c>
      <c r="C79" t="s" s="9">
        <v>7</v>
      </c>
      <c r="D79" t="s" s="9">
        <v>43</v>
      </c>
      <c r="E79" s="15">
        <v>2.99</v>
      </c>
      <c r="F79" s="31"/>
    </row>
    <row r="80" ht="16" customHeight="1">
      <c r="A80" s="2"/>
      <c r="B80" s="25">
        <v>44579</v>
      </c>
      <c r="C80" t="s" s="4">
        <v>7</v>
      </c>
      <c r="D80" t="s" s="4">
        <v>118</v>
      </c>
      <c r="E80" s="10">
        <v>2.99</v>
      </c>
      <c r="F80" s="2"/>
    </row>
    <row r="81" ht="16" customHeight="1">
      <c r="A81" s="2"/>
      <c r="B81" s="25">
        <v>44579</v>
      </c>
      <c r="C81" t="s" s="4">
        <v>7</v>
      </c>
      <c r="D81" t="s" s="4">
        <v>119</v>
      </c>
      <c r="E81" s="10">
        <v>2.79</v>
      </c>
      <c r="F81" s="2"/>
    </row>
    <row r="82" ht="16" customHeight="1">
      <c r="A82" s="2"/>
      <c r="B82" s="25">
        <v>44579</v>
      </c>
      <c r="C82" t="s" s="4">
        <v>7</v>
      </c>
      <c r="D82" t="s" s="4">
        <v>120</v>
      </c>
      <c r="E82" s="10">
        <v>0.44</v>
      </c>
      <c r="F82" s="2"/>
    </row>
    <row r="83" ht="16" customHeight="1">
      <c r="A83" s="2"/>
      <c r="B83" s="25">
        <v>44579</v>
      </c>
      <c r="C83" t="s" s="4">
        <v>7</v>
      </c>
      <c r="D83" t="s" s="4">
        <v>37</v>
      </c>
      <c r="E83" s="10">
        <v>0.99</v>
      </c>
      <c r="F83" s="2"/>
    </row>
    <row r="84" ht="16" customHeight="1">
      <c r="A84" s="2"/>
      <c r="B84" s="25">
        <v>44579</v>
      </c>
      <c r="C84" t="s" s="4">
        <v>7</v>
      </c>
      <c r="D84" t="s" s="4">
        <v>69</v>
      </c>
      <c r="E84" s="10">
        <v>2.49</v>
      </c>
      <c r="F84" s="2"/>
    </row>
    <row r="85" ht="16" customHeight="1">
      <c r="A85" s="2"/>
      <c r="B85" s="25">
        <v>44579</v>
      </c>
      <c r="C85" t="s" s="4">
        <v>7</v>
      </c>
      <c r="D85" t="s" s="4">
        <v>39</v>
      </c>
      <c r="E85" s="10">
        <v>4.99</v>
      </c>
      <c r="F85" s="2"/>
    </row>
    <row r="86" ht="16" customHeight="1">
      <c r="A86" s="2"/>
      <c r="B86" s="25">
        <v>44579</v>
      </c>
      <c r="C86" t="s" s="4">
        <v>7</v>
      </c>
      <c r="D86" t="s" s="4">
        <v>121</v>
      </c>
      <c r="E86" s="10">
        <v>2.49</v>
      </c>
      <c r="F86" s="2"/>
    </row>
    <row r="87" ht="16" customHeight="1">
      <c r="A87" s="2"/>
      <c r="B87" s="25">
        <v>44579</v>
      </c>
      <c r="C87" t="s" s="4">
        <v>7</v>
      </c>
      <c r="D87" t="s" s="4">
        <v>122</v>
      </c>
      <c r="E87" s="10">
        <v>2.49</v>
      </c>
      <c r="F87" s="2"/>
    </row>
    <row r="88" ht="16" customHeight="1">
      <c r="A88" s="2"/>
      <c r="B88" s="25">
        <v>44579</v>
      </c>
      <c r="C88" t="s" s="4">
        <v>7</v>
      </c>
      <c r="D88" t="s" s="4">
        <v>123</v>
      </c>
      <c r="E88" s="10">
        <v>4.99</v>
      </c>
      <c r="F88" s="2"/>
    </row>
    <row r="89" ht="16" customHeight="1">
      <c r="A89" s="2"/>
      <c r="B89" s="25">
        <v>44579</v>
      </c>
      <c r="C89" t="s" s="4">
        <v>11</v>
      </c>
      <c r="D89" t="s" s="4">
        <v>124</v>
      </c>
      <c r="E89" s="10">
        <f>17.1+2.15</f>
        <v>19.25</v>
      </c>
      <c r="F89" s="2"/>
    </row>
    <row r="90" ht="16" customHeight="1">
      <c r="A90" s="2"/>
      <c r="B90" s="25">
        <v>44579</v>
      </c>
      <c r="C90" t="s" s="4">
        <v>7</v>
      </c>
      <c r="D90" t="s" s="4">
        <v>42</v>
      </c>
      <c r="E90" s="10">
        <v>4.64</v>
      </c>
      <c r="F90" s="2"/>
    </row>
    <row r="91" ht="16" customHeight="1">
      <c r="A91" s="2"/>
      <c r="B91" s="25">
        <v>44580</v>
      </c>
      <c r="C91" t="s" s="4">
        <v>10</v>
      </c>
      <c r="D91" t="s" s="4">
        <v>125</v>
      </c>
      <c r="E91" s="10">
        <v>47.98</v>
      </c>
      <c r="F91" s="2"/>
    </row>
    <row r="92" ht="16" customHeight="1">
      <c r="A92" s="2"/>
      <c r="B92" s="25">
        <v>44581</v>
      </c>
      <c r="C92" t="s" s="4">
        <v>28</v>
      </c>
      <c r="D92" t="s" s="4">
        <v>126</v>
      </c>
      <c r="E92" s="2"/>
      <c r="F92" s="10">
        <v>1835.88</v>
      </c>
    </row>
    <row r="93" ht="16" customHeight="1">
      <c r="A93" s="2"/>
      <c r="B93" s="25">
        <v>44581</v>
      </c>
      <c r="C93" t="s" s="4">
        <v>11</v>
      </c>
      <c r="D93" t="s" s="4">
        <v>91</v>
      </c>
      <c r="E93" s="10">
        <v>65.5</v>
      </c>
      <c r="F93" s="2"/>
    </row>
    <row r="94" ht="16" customHeight="1">
      <c r="A94" s="2"/>
      <c r="B94" s="25">
        <v>44582</v>
      </c>
      <c r="C94" t="s" s="4">
        <v>23</v>
      </c>
      <c r="D94" t="s" s="4">
        <v>127</v>
      </c>
      <c r="E94" s="10">
        <v>3.99</v>
      </c>
      <c r="F94" s="2"/>
    </row>
    <row r="95" ht="16" customHeight="1">
      <c r="A95" s="2"/>
      <c r="B95" s="25">
        <v>44582</v>
      </c>
      <c r="C95" t="s" s="4">
        <v>23</v>
      </c>
      <c r="D95" t="s" s="4">
        <v>128</v>
      </c>
      <c r="E95" s="10">
        <v>12.7</v>
      </c>
      <c r="F95" s="2"/>
    </row>
    <row r="96" ht="16" customHeight="1">
      <c r="A96" s="2"/>
      <c r="B96" s="25">
        <v>44582</v>
      </c>
      <c r="C96" t="s" s="4">
        <v>23</v>
      </c>
      <c r="D96" t="s" s="4">
        <v>129</v>
      </c>
      <c r="E96" s="10">
        <v>8.5</v>
      </c>
      <c r="F96" s="2"/>
    </row>
    <row r="97" ht="16" customHeight="1">
      <c r="A97" s="2"/>
      <c r="B97" s="25">
        <v>44582</v>
      </c>
      <c r="C97" t="s" s="4">
        <v>23</v>
      </c>
      <c r="D97" t="s" s="4">
        <v>130</v>
      </c>
      <c r="E97" s="10">
        <v>8.5</v>
      </c>
      <c r="F97" s="2"/>
    </row>
    <row r="98" ht="16" customHeight="1">
      <c r="A98" s="2"/>
      <c r="B98" s="25">
        <v>44582</v>
      </c>
      <c r="C98" t="s" s="4">
        <v>23</v>
      </c>
      <c r="D98" t="s" s="4">
        <v>131</v>
      </c>
      <c r="E98" s="10">
        <v>8.99</v>
      </c>
      <c r="F98" s="2"/>
    </row>
    <row r="99" ht="16" customHeight="1">
      <c r="A99" s="2"/>
      <c r="B99" s="25">
        <v>44582</v>
      </c>
      <c r="C99" t="s" s="4">
        <v>23</v>
      </c>
      <c r="D99" t="s" s="4">
        <v>132</v>
      </c>
      <c r="E99" s="10">
        <v>21.99</v>
      </c>
      <c r="F99" s="2"/>
    </row>
    <row r="100" ht="16" customHeight="1">
      <c r="A100" s="2"/>
      <c r="B100" s="25">
        <v>44582</v>
      </c>
      <c r="C100" t="s" s="4">
        <v>23</v>
      </c>
      <c r="D100" t="s" s="4">
        <v>47</v>
      </c>
      <c r="E100" s="10">
        <v>4.3</v>
      </c>
      <c r="F100" s="2"/>
    </row>
    <row r="101" ht="16" customHeight="1">
      <c r="A101" s="2"/>
      <c r="B101" s="25">
        <v>44582</v>
      </c>
      <c r="C101" t="s" s="4">
        <v>23</v>
      </c>
      <c r="D101" t="s" s="4">
        <v>133</v>
      </c>
      <c r="E101" s="10">
        <v>6.5</v>
      </c>
      <c r="F101" s="2"/>
    </row>
    <row r="102" ht="16" customHeight="1">
      <c r="A102" s="2"/>
      <c r="B102" s="25">
        <v>44582</v>
      </c>
      <c r="C102" t="s" s="4">
        <v>23</v>
      </c>
      <c r="D102" t="s" s="4">
        <v>134</v>
      </c>
      <c r="E102" s="10">
        <v>1.5</v>
      </c>
      <c r="F102" s="2"/>
    </row>
    <row r="103" ht="16" customHeight="1">
      <c r="A103" s="2"/>
      <c r="B103" s="25">
        <v>44582</v>
      </c>
      <c r="C103" t="s" s="4">
        <v>23</v>
      </c>
      <c r="D103" t="s" s="4">
        <v>135</v>
      </c>
      <c r="E103" s="10">
        <v>5.5</v>
      </c>
      <c r="F103" s="2"/>
    </row>
    <row r="104" ht="16" customHeight="1">
      <c r="A104" s="2"/>
      <c r="B104" s="25">
        <v>44582</v>
      </c>
      <c r="C104" t="s" s="4">
        <v>23</v>
      </c>
      <c r="D104" t="s" s="4">
        <v>136</v>
      </c>
      <c r="E104" s="10">
        <v>9.699999999999999</v>
      </c>
      <c r="F104" s="2"/>
    </row>
    <row r="105" ht="16" customHeight="1">
      <c r="A105" s="2"/>
      <c r="B105" s="25">
        <v>44582</v>
      </c>
      <c r="C105" t="s" s="4">
        <v>23</v>
      </c>
      <c r="D105" t="s" s="4">
        <v>48</v>
      </c>
      <c r="E105" s="10">
        <v>2.5</v>
      </c>
      <c r="F105" s="2"/>
    </row>
    <row r="106" ht="16" customHeight="1">
      <c r="A106" s="2"/>
      <c r="B106" s="25">
        <v>44582</v>
      </c>
      <c r="C106" t="s" s="4">
        <v>23</v>
      </c>
      <c r="D106" t="s" s="4">
        <v>137</v>
      </c>
      <c r="E106" s="10">
        <v>8.5</v>
      </c>
      <c r="F106" s="2"/>
    </row>
    <row r="107" ht="16" customHeight="1">
      <c r="A107" s="2"/>
      <c r="B107" s="25">
        <v>44582</v>
      </c>
      <c r="C107" t="s" s="4">
        <v>4</v>
      </c>
      <c r="D107" t="s" s="4">
        <v>138</v>
      </c>
      <c r="E107" s="10">
        <v>6.54</v>
      </c>
      <c r="F107" s="2"/>
    </row>
    <row r="108" ht="16" customHeight="1">
      <c r="A108" s="2"/>
      <c r="B108" s="25">
        <v>44582</v>
      </c>
      <c r="C108" t="s" s="4">
        <v>6</v>
      </c>
      <c r="D108" t="s" s="4">
        <v>139</v>
      </c>
      <c r="E108" s="10">
        <v>13.99</v>
      </c>
      <c r="F108" s="2"/>
    </row>
    <row r="109" ht="16" customHeight="1">
      <c r="A109" s="2"/>
      <c r="B109" s="25">
        <v>44582</v>
      </c>
      <c r="C109" t="s" s="4">
        <v>6</v>
      </c>
      <c r="D109" t="s" s="4">
        <v>53</v>
      </c>
      <c r="E109" s="10">
        <v>3.49</v>
      </c>
      <c r="F109" s="2"/>
    </row>
    <row r="110" ht="16" customHeight="1">
      <c r="A110" s="2"/>
      <c r="B110" s="25">
        <v>44582</v>
      </c>
      <c r="C110" t="s" s="4">
        <v>6</v>
      </c>
      <c r="D110" t="s" s="4">
        <v>140</v>
      </c>
      <c r="E110" s="10">
        <v>7.99</v>
      </c>
      <c r="F110" s="2"/>
    </row>
    <row r="111" ht="16" customHeight="1">
      <c r="A111" s="2"/>
      <c r="B111" s="25">
        <v>44582</v>
      </c>
      <c r="C111" t="s" s="4">
        <v>6</v>
      </c>
      <c r="D111" t="s" s="4">
        <v>141</v>
      </c>
      <c r="E111" s="10">
        <v>13.99</v>
      </c>
      <c r="F111" s="2"/>
    </row>
    <row r="112" ht="16" customHeight="1">
      <c r="A112" s="2"/>
      <c r="B112" s="25">
        <v>44582</v>
      </c>
      <c r="C112" t="s" s="4">
        <v>16</v>
      </c>
      <c r="D112" t="s" s="4">
        <v>142</v>
      </c>
      <c r="E112" s="10">
        <v>15.99</v>
      </c>
      <c r="F112" s="2"/>
    </row>
    <row r="113" ht="16" customHeight="1">
      <c r="A113" s="2"/>
      <c r="B113" s="25">
        <v>44582</v>
      </c>
      <c r="C113" t="s" s="4">
        <v>6</v>
      </c>
      <c r="D113" t="s" s="4">
        <v>143</v>
      </c>
      <c r="E113" s="10">
        <v>16.99</v>
      </c>
      <c r="F113" s="2"/>
    </row>
    <row r="114" ht="16" customHeight="1">
      <c r="A114" s="2"/>
      <c r="B114" s="25">
        <v>44582</v>
      </c>
      <c r="C114" t="s" s="4">
        <v>6</v>
      </c>
      <c r="D114" t="s" s="4">
        <v>144</v>
      </c>
      <c r="E114" s="10">
        <v>14.99</v>
      </c>
      <c r="F114" s="2"/>
    </row>
    <row r="115" ht="16" customHeight="1">
      <c r="A115" s="2"/>
      <c r="B115" s="25">
        <v>44582</v>
      </c>
      <c r="C115" t="s" s="4">
        <v>6</v>
      </c>
      <c r="D115" t="s" s="4">
        <v>58</v>
      </c>
      <c r="E115" s="10">
        <v>7.99</v>
      </c>
      <c r="F115" s="2"/>
    </row>
    <row r="116" ht="16" customHeight="1">
      <c r="A116" s="2"/>
      <c r="B116" s="25">
        <v>44582</v>
      </c>
      <c r="C116" t="s" s="4">
        <v>4</v>
      </c>
      <c r="D116" t="s" s="4">
        <v>106</v>
      </c>
      <c r="E116" s="10">
        <v>24.99</v>
      </c>
      <c r="F116" s="2"/>
    </row>
    <row r="117" ht="16" customHeight="1">
      <c r="A117" s="2"/>
      <c r="B117" s="25">
        <v>44582</v>
      </c>
      <c r="C117" t="s" s="4">
        <v>6</v>
      </c>
      <c r="D117" t="s" s="4">
        <v>55</v>
      </c>
      <c r="E117" s="10">
        <v>6.99</v>
      </c>
      <c r="F117" s="2"/>
    </row>
    <row r="118" ht="16" customHeight="1">
      <c r="A118" s="2"/>
      <c r="B118" s="25">
        <v>44582</v>
      </c>
      <c r="C118" t="s" s="4">
        <v>6</v>
      </c>
      <c r="D118" t="s" s="4">
        <v>145</v>
      </c>
      <c r="E118" s="10">
        <v>14.49</v>
      </c>
      <c r="F118" s="2"/>
    </row>
    <row r="119" ht="16" customHeight="1">
      <c r="A119" s="2"/>
      <c r="B119" s="25">
        <v>44582</v>
      </c>
      <c r="C119" t="s" s="4">
        <v>6</v>
      </c>
      <c r="D119" t="s" s="4">
        <v>146</v>
      </c>
      <c r="E119" s="10">
        <v>6.99</v>
      </c>
      <c r="F119" s="2"/>
    </row>
    <row r="120" ht="16" customHeight="1">
      <c r="A120" s="2"/>
      <c r="B120" s="25">
        <v>44582</v>
      </c>
      <c r="C120" t="s" s="4">
        <v>6</v>
      </c>
      <c r="D120" t="s" s="4">
        <v>56</v>
      </c>
      <c r="E120" s="10">
        <v>1.65</v>
      </c>
      <c r="F120" s="2"/>
    </row>
    <row r="121" ht="16" customHeight="1">
      <c r="A121" s="2"/>
      <c r="B121" s="25">
        <v>44582</v>
      </c>
      <c r="C121" t="s" s="4">
        <v>6</v>
      </c>
      <c r="D121" t="s" s="4">
        <v>59</v>
      </c>
      <c r="E121" s="10">
        <v>5.99</v>
      </c>
      <c r="F121" s="2"/>
    </row>
    <row r="122" ht="16" customHeight="1">
      <c r="A122" s="2"/>
      <c r="B122" s="25">
        <v>44582</v>
      </c>
      <c r="C122" t="s" s="4">
        <v>6</v>
      </c>
      <c r="D122" t="s" s="4">
        <v>147</v>
      </c>
      <c r="E122" s="10">
        <v>22.02</v>
      </c>
      <c r="F122" s="2"/>
    </row>
    <row r="123" ht="16" customHeight="1">
      <c r="A123" s="2"/>
      <c r="B123" s="25">
        <v>44582</v>
      </c>
      <c r="C123" t="s" s="4">
        <v>4</v>
      </c>
      <c r="D123" t="s" s="4">
        <v>148</v>
      </c>
      <c r="E123" s="10">
        <v>7.21</v>
      </c>
      <c r="F123" s="2"/>
    </row>
    <row r="124" ht="16" customHeight="1">
      <c r="A124" s="2"/>
      <c r="B124" s="25">
        <v>44582</v>
      </c>
      <c r="C124" t="s" s="4">
        <v>5</v>
      </c>
      <c r="D124" t="s" s="4">
        <v>75</v>
      </c>
      <c r="E124" s="10">
        <v>3.1</v>
      </c>
      <c r="F124" s="2"/>
    </row>
    <row r="125" ht="16" customHeight="1">
      <c r="A125" s="2"/>
      <c r="B125" s="25">
        <v>44583</v>
      </c>
      <c r="C125" t="s" s="4">
        <v>14</v>
      </c>
      <c r="D125" t="s" s="4">
        <v>149</v>
      </c>
      <c r="E125" s="10">
        <v>2.4</v>
      </c>
      <c r="F125" s="2"/>
    </row>
    <row r="126" ht="16" customHeight="1">
      <c r="A126" s="2"/>
      <c r="B126" s="25">
        <v>44583</v>
      </c>
      <c r="C126" t="s" s="4">
        <v>12</v>
      </c>
      <c r="D126" t="s" s="4">
        <v>150</v>
      </c>
      <c r="E126" s="10">
        <v>6.97</v>
      </c>
      <c r="F126" s="2"/>
    </row>
    <row r="127" ht="16" customHeight="1">
      <c r="A127" s="2"/>
      <c r="B127" s="25">
        <v>44583</v>
      </c>
      <c r="C127" t="s" s="4">
        <v>12</v>
      </c>
      <c r="D127" t="s" s="4">
        <v>151</v>
      </c>
      <c r="E127" s="10">
        <v>1.88</v>
      </c>
      <c r="F127" s="2"/>
    </row>
    <row r="128" ht="16" customHeight="1">
      <c r="A128" s="2"/>
      <c r="B128" s="25">
        <v>44583</v>
      </c>
      <c r="C128" t="s" s="4">
        <v>8</v>
      </c>
      <c r="D128" t="s" s="4">
        <v>43</v>
      </c>
      <c r="E128" s="10">
        <v>2.38</v>
      </c>
      <c r="F128" s="2"/>
    </row>
    <row r="129" ht="16" customHeight="1">
      <c r="A129" s="2"/>
      <c r="B129" s="25">
        <v>44583</v>
      </c>
      <c r="C129" t="s" s="4">
        <v>8</v>
      </c>
      <c r="D129" t="s" s="4">
        <v>118</v>
      </c>
      <c r="E129" s="10">
        <v>2.38</v>
      </c>
      <c r="F129" s="2"/>
    </row>
    <row r="130" ht="16" customHeight="1">
      <c r="A130" s="2"/>
      <c r="B130" s="25">
        <v>44583</v>
      </c>
      <c r="C130" t="s" s="4">
        <v>8</v>
      </c>
      <c r="D130" t="s" s="4">
        <v>152</v>
      </c>
      <c r="E130" s="10">
        <v>3.97</v>
      </c>
      <c r="F130" s="2"/>
    </row>
    <row r="131" ht="16" customHeight="1">
      <c r="A131" s="2"/>
      <c r="B131" s="25">
        <v>44583</v>
      </c>
      <c r="C131" t="s" s="4">
        <v>8</v>
      </c>
      <c r="D131" t="s" s="4">
        <v>153</v>
      </c>
      <c r="E131" s="10">
        <v>4</v>
      </c>
      <c r="F131" s="2"/>
    </row>
    <row r="132" ht="16" customHeight="1">
      <c r="A132" s="2"/>
      <c r="B132" s="25">
        <v>44583</v>
      </c>
      <c r="C132" t="s" s="4">
        <v>8</v>
      </c>
      <c r="D132" t="s" s="4">
        <v>154</v>
      </c>
      <c r="E132" s="10">
        <v>1.27</v>
      </c>
      <c r="F132" s="2"/>
    </row>
    <row r="133" ht="16" customHeight="1">
      <c r="A133" s="2"/>
      <c r="B133" s="25">
        <v>44583</v>
      </c>
      <c r="C133" t="s" s="4">
        <v>12</v>
      </c>
      <c r="D133" t="s" s="4">
        <v>155</v>
      </c>
      <c r="E133" s="10">
        <v>1.15</v>
      </c>
      <c r="F133" s="2"/>
    </row>
    <row r="134" ht="16" customHeight="1">
      <c r="A134" s="2"/>
      <c r="B134" s="25">
        <v>44584</v>
      </c>
      <c r="C134" t="s" s="4">
        <v>12</v>
      </c>
      <c r="D134" t="s" s="4">
        <v>156</v>
      </c>
      <c r="E134" s="10">
        <v>14.68</v>
      </c>
      <c r="F134" s="2"/>
    </row>
    <row r="135" ht="16" customHeight="1">
      <c r="A135" s="2"/>
      <c r="B135" s="25">
        <v>44586</v>
      </c>
      <c r="C135" t="s" s="4">
        <v>7</v>
      </c>
      <c r="D135" t="s" s="4">
        <v>157</v>
      </c>
      <c r="E135" s="10">
        <v>3.79</v>
      </c>
      <c r="F135" s="2"/>
    </row>
    <row r="136" ht="16" customHeight="1">
      <c r="A136" s="2"/>
      <c r="B136" s="25">
        <v>44586</v>
      </c>
      <c r="C136" t="s" s="4">
        <v>12</v>
      </c>
      <c r="D136" t="s" s="4">
        <v>158</v>
      </c>
      <c r="E136" s="10">
        <f>3.79+0.49</f>
        <v>4.28</v>
      </c>
      <c r="F136" s="2"/>
    </row>
    <row r="137" ht="16" customHeight="1">
      <c r="A137" s="2"/>
      <c r="B137" s="25">
        <v>44586</v>
      </c>
      <c r="C137" t="s" s="4">
        <v>7</v>
      </c>
      <c r="D137" t="s" s="4">
        <v>37</v>
      </c>
      <c r="E137" s="10">
        <v>1.69</v>
      </c>
      <c r="F137" s="2"/>
    </row>
    <row r="138" ht="16" customHeight="1">
      <c r="A138" s="2"/>
      <c r="B138" s="25">
        <v>44586</v>
      </c>
      <c r="C138" t="s" s="4">
        <v>7</v>
      </c>
      <c r="D138" t="s" s="4">
        <v>159</v>
      </c>
      <c r="E138" s="10">
        <v>4.99</v>
      </c>
      <c r="F138" s="2"/>
    </row>
    <row r="139" ht="16" customHeight="1">
      <c r="A139" s="2"/>
      <c r="B139" s="25">
        <v>44586</v>
      </c>
      <c r="C139" t="s" s="4">
        <v>7</v>
      </c>
      <c r="D139" t="s" s="4">
        <v>39</v>
      </c>
      <c r="E139" s="10">
        <v>4.99</v>
      </c>
      <c r="F139" s="2"/>
    </row>
    <row r="140" ht="16" customHeight="1">
      <c r="A140" s="2"/>
      <c r="B140" s="25">
        <v>44586</v>
      </c>
      <c r="C140" t="s" s="4">
        <v>7</v>
      </c>
      <c r="D140" t="s" s="4">
        <v>70</v>
      </c>
      <c r="E140" s="10">
        <f t="shared" si="0"/>
        <v>3.58</v>
      </c>
      <c r="F140" s="2"/>
    </row>
    <row r="141" ht="16" customHeight="1">
      <c r="A141" s="2"/>
      <c r="B141" s="25">
        <v>44589</v>
      </c>
      <c r="C141" t="s" s="4">
        <v>5</v>
      </c>
      <c r="D141" t="s" s="4">
        <v>160</v>
      </c>
      <c r="E141" s="10">
        <v>12.95</v>
      </c>
      <c r="F141" s="2"/>
    </row>
    <row r="142" ht="16" customHeight="1">
      <c r="A142" s="2"/>
      <c r="B142" s="27">
        <v>44589</v>
      </c>
      <c r="C142" t="s" s="17">
        <v>4</v>
      </c>
      <c r="D142" t="s" s="17">
        <v>161</v>
      </c>
      <c r="E142" s="18">
        <v>7.22</v>
      </c>
      <c r="F142" s="3"/>
    </row>
    <row r="143" ht="16" customHeight="1">
      <c r="A143" s="6"/>
      <c r="B143" s="28">
        <v>44589</v>
      </c>
      <c r="C143" t="s" s="7">
        <v>29</v>
      </c>
      <c r="D143" t="s" s="7">
        <v>72</v>
      </c>
      <c r="E143" s="12"/>
      <c r="F143" s="29">
        <v>300</v>
      </c>
    </row>
    <row r="144" ht="16" customHeight="1">
      <c r="A144" s="2"/>
      <c r="B144" s="30">
        <v>44590</v>
      </c>
      <c r="C144" t="s" s="9">
        <v>5</v>
      </c>
      <c r="D144" t="s" s="9">
        <v>75</v>
      </c>
      <c r="E144" s="15">
        <v>3.1</v>
      </c>
      <c r="F144" s="31"/>
    </row>
    <row r="145" ht="16" customHeight="1">
      <c r="A145" s="2"/>
      <c r="B145" s="25">
        <v>44590</v>
      </c>
      <c r="C145" t="s" s="4">
        <v>11</v>
      </c>
      <c r="D145" t="s" s="4">
        <v>162</v>
      </c>
      <c r="E145" s="10">
        <v>63.15</v>
      </c>
      <c r="F145" s="2"/>
    </row>
    <row r="146" ht="16" customHeight="1">
      <c r="A146" s="2"/>
      <c r="B146" s="25">
        <v>44590</v>
      </c>
      <c r="C146" t="s" s="4">
        <v>6</v>
      </c>
      <c r="D146" t="s" s="4">
        <v>163</v>
      </c>
      <c r="E146" s="10">
        <v>6.99</v>
      </c>
      <c r="F146" s="2"/>
    </row>
    <row r="147" ht="16" customHeight="1">
      <c r="A147" s="2"/>
      <c r="B147" s="25">
        <v>44590</v>
      </c>
      <c r="C147" t="s" s="4">
        <v>6</v>
      </c>
      <c r="D147" t="s" s="4">
        <v>56</v>
      </c>
      <c r="E147" s="10">
        <v>1.65</v>
      </c>
      <c r="F147" s="2"/>
    </row>
    <row r="148" ht="16" customHeight="1">
      <c r="A148" s="2"/>
      <c r="B148" s="25">
        <v>44590</v>
      </c>
      <c r="C148" t="s" s="4">
        <v>6</v>
      </c>
      <c r="D148" t="s" s="4">
        <v>164</v>
      </c>
      <c r="E148" s="10">
        <v>8.49</v>
      </c>
      <c r="F148" s="2"/>
    </row>
    <row r="149" ht="16" customHeight="1">
      <c r="A149" s="2"/>
      <c r="B149" s="25">
        <v>44590</v>
      </c>
      <c r="C149" t="s" s="4">
        <v>6</v>
      </c>
      <c r="D149" t="s" s="4">
        <v>165</v>
      </c>
      <c r="E149" s="10">
        <v>5.49</v>
      </c>
      <c r="F149" s="2"/>
    </row>
    <row r="150" ht="16" customHeight="1">
      <c r="A150" s="2"/>
      <c r="B150" s="25">
        <v>44590</v>
      </c>
      <c r="C150" t="s" s="4">
        <v>6</v>
      </c>
      <c r="D150" t="s" s="4">
        <v>166</v>
      </c>
      <c r="E150" s="10">
        <v>8.99</v>
      </c>
      <c r="F150" s="2"/>
    </row>
    <row r="151" ht="16" customHeight="1">
      <c r="A151" s="2"/>
      <c r="B151" s="25">
        <v>44590</v>
      </c>
      <c r="C151" t="s" s="4">
        <v>12</v>
      </c>
      <c r="D151" t="s" s="4">
        <v>167</v>
      </c>
      <c r="E151" s="10">
        <v>29.99</v>
      </c>
      <c r="F151" s="2"/>
    </row>
    <row r="152" ht="16" customHeight="1">
      <c r="A152" s="2"/>
      <c r="B152" s="25">
        <v>44590</v>
      </c>
      <c r="C152" t="s" s="4">
        <v>6</v>
      </c>
      <c r="D152" t="s" s="4">
        <v>114</v>
      </c>
      <c r="E152" s="10">
        <v>6.99</v>
      </c>
      <c r="F152" s="2"/>
    </row>
    <row r="153" ht="16" customHeight="1">
      <c r="A153" s="2"/>
      <c r="B153" s="25">
        <v>44590</v>
      </c>
      <c r="C153" t="s" s="4">
        <v>6</v>
      </c>
      <c r="D153" t="s" s="4">
        <v>168</v>
      </c>
      <c r="E153" s="10">
        <v>16.99</v>
      </c>
      <c r="F153" s="2"/>
    </row>
    <row r="154" ht="16" customHeight="1">
      <c r="A154" s="2"/>
      <c r="B154" s="25">
        <v>44590</v>
      </c>
      <c r="C154" t="s" s="4">
        <v>6</v>
      </c>
      <c r="D154" t="s" s="4">
        <v>169</v>
      </c>
      <c r="E154" s="10">
        <v>6.49</v>
      </c>
      <c r="F154" s="2"/>
    </row>
    <row r="155" ht="16" customHeight="1">
      <c r="A155" s="2"/>
      <c r="B155" s="25">
        <v>44590</v>
      </c>
      <c r="C155" t="s" s="4">
        <v>6</v>
      </c>
      <c r="D155" t="s" s="4">
        <v>86</v>
      </c>
      <c r="E155" s="10">
        <v>6.99</v>
      </c>
      <c r="F155" s="2"/>
    </row>
    <row r="156" ht="16" customHeight="1">
      <c r="A156" s="2"/>
      <c r="B156" s="25">
        <v>44590</v>
      </c>
      <c r="C156" t="s" s="4">
        <v>6</v>
      </c>
      <c r="D156" t="s" s="4">
        <v>170</v>
      </c>
      <c r="E156" s="10">
        <v>5.49</v>
      </c>
      <c r="F156" s="2"/>
    </row>
    <row r="157" ht="16" customHeight="1">
      <c r="A157" s="2"/>
      <c r="B157" s="25">
        <v>44590</v>
      </c>
      <c r="C157" t="s" s="4">
        <v>6</v>
      </c>
      <c r="D157" t="s" s="4">
        <v>171</v>
      </c>
      <c r="E157" s="10">
        <v>5.99</v>
      </c>
      <c r="F157" s="2"/>
    </row>
    <row r="158" ht="16" customHeight="1">
      <c r="A158" s="2"/>
      <c r="B158" s="25">
        <v>44590</v>
      </c>
      <c r="C158" t="s" s="4">
        <v>6</v>
      </c>
      <c r="D158" t="s" s="4">
        <v>172</v>
      </c>
      <c r="E158" s="10">
        <v>8.99</v>
      </c>
      <c r="F158" s="2"/>
    </row>
    <row r="159" ht="16" customHeight="1">
      <c r="A159" s="2"/>
      <c r="B159" s="25">
        <v>44590</v>
      </c>
      <c r="C159" t="s" s="4">
        <v>6</v>
      </c>
      <c r="D159" t="s" s="4">
        <v>173</v>
      </c>
      <c r="E159" s="10">
        <v>7.99</v>
      </c>
      <c r="F159" s="2"/>
    </row>
    <row r="160" ht="16" customHeight="1">
      <c r="A160" s="2"/>
      <c r="B160" s="25">
        <v>44590</v>
      </c>
      <c r="C160" t="s" s="4">
        <v>12</v>
      </c>
      <c r="D160" t="s" s="4">
        <v>66</v>
      </c>
      <c r="E160" s="10">
        <v>4.81</v>
      </c>
      <c r="F160" s="2"/>
    </row>
    <row r="161" ht="16" customHeight="1">
      <c r="A161" s="2"/>
      <c r="B161" s="25">
        <v>44590</v>
      </c>
      <c r="C161" t="s" s="4">
        <v>6</v>
      </c>
      <c r="D161" t="s" s="4">
        <v>174</v>
      </c>
      <c r="E161" s="10">
        <v>9.49</v>
      </c>
      <c r="F161" s="2"/>
    </row>
    <row r="162" ht="16" customHeight="1">
      <c r="A162" s="2"/>
      <c r="B162" s="25">
        <v>44590</v>
      </c>
      <c r="C162" t="s" s="4">
        <v>4</v>
      </c>
      <c r="D162" t="s" s="4">
        <v>175</v>
      </c>
      <c r="E162" s="10">
        <v>3.15</v>
      </c>
      <c r="F162" s="2"/>
    </row>
    <row r="163" ht="16" customHeight="1">
      <c r="A163" s="2"/>
      <c r="B163" s="25">
        <v>44591</v>
      </c>
      <c r="C163" t="s" s="4">
        <v>22</v>
      </c>
      <c r="D163" t="s" s="4">
        <v>176</v>
      </c>
      <c r="E163" s="10">
        <v>5.48</v>
      </c>
      <c r="F163" s="2"/>
    </row>
    <row r="164" ht="16" customHeight="1">
      <c r="A164" s="2"/>
      <c r="B164" s="25">
        <v>44591</v>
      </c>
      <c r="C164" t="s" s="4">
        <v>8</v>
      </c>
      <c r="D164" t="s" s="4">
        <v>177</v>
      </c>
      <c r="E164" s="10">
        <v>1.57</v>
      </c>
      <c r="F164" s="2"/>
    </row>
    <row r="165" ht="16" customHeight="1">
      <c r="A165" s="2"/>
      <c r="B165" s="25">
        <v>44591</v>
      </c>
      <c r="C165" t="s" s="4">
        <v>8</v>
      </c>
      <c r="D165" t="s" s="4">
        <v>42</v>
      </c>
      <c r="E165" s="10">
        <v>4.54</v>
      </c>
      <c r="F165" s="2"/>
    </row>
    <row r="166" ht="16" customHeight="1">
      <c r="A166" s="2"/>
      <c r="B166" s="25">
        <v>44591</v>
      </c>
      <c r="C166" t="s" s="4">
        <v>8</v>
      </c>
      <c r="D166" t="s" s="4">
        <v>178</v>
      </c>
      <c r="E166" s="10">
        <v>3.27</v>
      </c>
      <c r="F166" s="2"/>
    </row>
    <row r="167" ht="16" customHeight="1">
      <c r="A167" s="2"/>
      <c r="B167" s="25">
        <v>44591</v>
      </c>
      <c r="C167" t="s" s="4">
        <v>8</v>
      </c>
      <c r="D167" t="s" s="4">
        <v>179</v>
      </c>
      <c r="E167" s="10">
        <v>3.27</v>
      </c>
      <c r="F167" s="2"/>
    </row>
    <row r="168" ht="16" customHeight="1">
      <c r="A168" s="2"/>
      <c r="B168" s="25">
        <v>44591</v>
      </c>
      <c r="C168" t="s" s="4">
        <v>12</v>
      </c>
      <c r="D168" t="s" s="4">
        <v>180</v>
      </c>
      <c r="E168" s="10">
        <f>15.27+2.7</f>
        <v>17.97</v>
      </c>
      <c r="F168" s="2"/>
    </row>
    <row r="169" ht="16" customHeight="1">
      <c r="A169" s="2"/>
      <c r="B169" s="25">
        <v>44591</v>
      </c>
      <c r="C169" t="s" s="4">
        <v>5</v>
      </c>
      <c r="D169" t="s" s="4">
        <v>181</v>
      </c>
      <c r="E169" s="10">
        <v>100</v>
      </c>
      <c r="F169" s="2"/>
    </row>
    <row r="170" ht="16" customHeight="1">
      <c r="A170" s="2"/>
      <c r="B170" s="25">
        <v>44592</v>
      </c>
      <c r="C170" t="s" s="4">
        <v>27</v>
      </c>
      <c r="D170" t="s" s="4">
        <v>101</v>
      </c>
      <c r="E170" s="2"/>
      <c r="F170" s="10">
        <v>1555.17</v>
      </c>
    </row>
    <row r="171" ht="16" customHeight="1">
      <c r="A171" s="2"/>
      <c r="B171" s="25">
        <v>44591</v>
      </c>
      <c r="C171" t="s" s="4">
        <v>14</v>
      </c>
      <c r="D171" t="s" s="4">
        <v>182</v>
      </c>
      <c r="E171" s="10">
        <v>15</v>
      </c>
      <c r="F171" s="2"/>
    </row>
  </sheetData>
  <conditionalFormatting sqref="E1:F1 E2:E53 F12 F46 F54 E55:E91 F78 F92 E93:E169 F143 F170 E171">
    <cfRule type="cellIs" dxfId="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41"/>
  <sheetViews>
    <sheetView workbookViewId="0" showGridLines="0" defaultGridColor="1"/>
  </sheetViews>
  <sheetFormatPr defaultColWidth="8.83333" defaultRowHeight="13.5" customHeight="1" outlineLevelRow="0" outlineLevelCol="0"/>
  <cols>
    <col min="1" max="2" width="9" style="36" customWidth="1"/>
    <col min="3" max="3" width="21.8516" style="36" customWidth="1"/>
    <col min="4" max="4" width="18.3516" style="36" customWidth="1"/>
    <col min="5" max="11" width="9" style="36" customWidth="1"/>
    <col min="12" max="16384" width="8.85156" style="36" customWidth="1"/>
  </cols>
  <sheetData>
    <row r="1" ht="16" customHeight="1">
      <c r="A1" s="2"/>
      <c r="B1" t="s" s="4">
        <v>31</v>
      </c>
      <c r="C1" t="s" s="4">
        <v>32</v>
      </c>
      <c r="D1" t="s" s="4">
        <v>33</v>
      </c>
      <c r="E1" t="s" s="4">
        <v>3</v>
      </c>
      <c r="F1" t="s" s="4">
        <v>26</v>
      </c>
      <c r="G1" s="2"/>
      <c r="H1" s="2"/>
      <c r="I1" s="2"/>
      <c r="J1" s="2"/>
      <c r="K1" s="2"/>
    </row>
    <row r="2" ht="16" customHeight="1">
      <c r="A2" s="2"/>
      <c r="B2" s="25">
        <v>44554</v>
      </c>
      <c r="C2" t="s" s="4">
        <v>7</v>
      </c>
      <c r="D2" t="s" s="4">
        <v>97</v>
      </c>
      <c r="E2" s="10">
        <v>58.51</v>
      </c>
      <c r="F2" s="2"/>
      <c r="G2" s="2"/>
      <c r="H2" s="2"/>
      <c r="I2" s="2"/>
      <c r="J2" s="2"/>
      <c r="K2" s="2"/>
    </row>
    <row r="3" ht="16" customHeight="1">
      <c r="A3" s="2"/>
      <c r="B3" s="25">
        <v>44554</v>
      </c>
      <c r="C3" t="s" s="4">
        <v>8</v>
      </c>
      <c r="D3" t="s" s="4">
        <v>97</v>
      </c>
      <c r="E3" s="10">
        <v>30.51</v>
      </c>
      <c r="F3" s="2"/>
      <c r="G3" s="2"/>
      <c r="H3" s="2"/>
      <c r="I3" s="2"/>
      <c r="J3" s="2"/>
      <c r="K3" s="2"/>
    </row>
    <row r="4" ht="16" customHeight="1">
      <c r="A4" s="2"/>
      <c r="B4" s="25">
        <v>44555</v>
      </c>
      <c r="C4" t="s" s="4">
        <v>4</v>
      </c>
      <c r="D4" t="s" s="17">
        <v>183</v>
      </c>
      <c r="E4" s="10">
        <v>53.36</v>
      </c>
      <c r="F4" s="2"/>
      <c r="G4" s="2"/>
      <c r="H4" s="2"/>
      <c r="I4" s="2"/>
      <c r="J4" s="2"/>
      <c r="K4" s="2"/>
    </row>
    <row r="5" ht="16" customHeight="1">
      <c r="A5" s="2"/>
      <c r="B5" s="25">
        <v>44556</v>
      </c>
      <c r="C5" t="s" s="37">
        <v>10</v>
      </c>
      <c r="D5" t="s" s="7">
        <v>97</v>
      </c>
      <c r="E5" s="38">
        <v>42.98</v>
      </c>
      <c r="F5" s="2"/>
      <c r="G5" s="2"/>
      <c r="H5" s="2"/>
      <c r="I5" s="2"/>
      <c r="J5" s="2"/>
      <c r="K5" s="2"/>
    </row>
    <row r="6" ht="16" customHeight="1">
      <c r="A6" s="2"/>
      <c r="B6" s="25">
        <v>44557</v>
      </c>
      <c r="C6" t="s" s="4">
        <v>4</v>
      </c>
      <c r="D6" t="s" s="9">
        <v>184</v>
      </c>
      <c r="E6" s="10">
        <v>13.09</v>
      </c>
      <c r="F6" s="2"/>
      <c r="G6" s="2"/>
      <c r="H6" s="2"/>
      <c r="I6" s="2"/>
      <c r="J6" s="2"/>
      <c r="K6" s="2"/>
    </row>
    <row r="7" ht="16" customHeight="1">
      <c r="A7" s="2"/>
      <c r="B7" s="25">
        <v>44557</v>
      </c>
      <c r="C7" t="s" s="4">
        <v>4</v>
      </c>
      <c r="D7" t="s" s="4">
        <v>185</v>
      </c>
      <c r="E7" s="10">
        <v>3.78</v>
      </c>
      <c r="F7" s="2"/>
      <c r="G7" s="2"/>
      <c r="H7" s="2"/>
      <c r="I7" s="2"/>
      <c r="J7" s="2"/>
      <c r="K7" s="2"/>
    </row>
    <row r="8" ht="16" customHeight="1">
      <c r="A8" s="2"/>
      <c r="B8" s="25">
        <v>44558</v>
      </c>
      <c r="C8" t="s" s="4">
        <v>9</v>
      </c>
      <c r="D8" t="s" s="4">
        <v>186</v>
      </c>
      <c r="E8" s="10">
        <v>7.98</v>
      </c>
      <c r="F8" s="2"/>
      <c r="G8" s="2"/>
      <c r="H8" s="2"/>
      <c r="I8" s="2"/>
      <c r="J8" s="2"/>
      <c r="K8" s="2"/>
    </row>
    <row r="9" ht="16" customHeight="1">
      <c r="A9" s="2"/>
      <c r="B9" s="25">
        <v>44558</v>
      </c>
      <c r="C9" t="s" s="4">
        <v>9</v>
      </c>
      <c r="D9" t="s" s="4">
        <v>187</v>
      </c>
      <c r="E9" s="10">
        <v>43.98</v>
      </c>
      <c r="F9" s="2"/>
      <c r="G9" s="2"/>
      <c r="H9" s="2"/>
      <c r="I9" s="2"/>
      <c r="J9" s="2"/>
      <c r="K9" s="2"/>
    </row>
    <row r="10" ht="16" customHeight="1">
      <c r="A10" s="2"/>
      <c r="B10" s="25">
        <v>44558</v>
      </c>
      <c r="C10" t="s" s="4">
        <v>9</v>
      </c>
      <c r="D10" t="s" s="4">
        <v>188</v>
      </c>
      <c r="E10" s="10">
        <v>6.99</v>
      </c>
      <c r="F10" s="2"/>
      <c r="G10" s="2"/>
      <c r="H10" s="2"/>
      <c r="I10" s="2"/>
      <c r="J10" s="2"/>
      <c r="K10" s="2"/>
    </row>
    <row r="11" ht="16" customHeight="1">
      <c r="A11" s="2"/>
      <c r="B11" s="25">
        <v>44558</v>
      </c>
      <c r="C11" t="s" s="4">
        <v>9</v>
      </c>
      <c r="D11" t="s" s="4">
        <v>189</v>
      </c>
      <c r="E11" s="10">
        <v>6.99</v>
      </c>
      <c r="F11" s="2"/>
      <c r="G11" s="2"/>
      <c r="H11" s="2"/>
      <c r="I11" s="2"/>
      <c r="J11" s="2"/>
      <c r="K11" s="2"/>
    </row>
    <row r="12" ht="16" customHeight="1">
      <c r="A12" s="2"/>
      <c r="B12" s="25">
        <v>44558</v>
      </c>
      <c r="C12" t="s" s="4">
        <v>9</v>
      </c>
      <c r="D12" t="s" s="4">
        <v>190</v>
      </c>
      <c r="E12" s="10">
        <v>3.49</v>
      </c>
      <c r="F12" s="2"/>
      <c r="G12" s="2"/>
      <c r="H12" s="2"/>
      <c r="I12" s="2"/>
      <c r="J12" s="2"/>
      <c r="K12" s="2"/>
    </row>
    <row r="13" ht="16" customHeight="1">
      <c r="A13" s="2"/>
      <c r="B13" s="25">
        <v>44558</v>
      </c>
      <c r="C13" t="s" s="4">
        <v>9</v>
      </c>
      <c r="D13" t="s" s="4">
        <v>191</v>
      </c>
      <c r="E13" s="10">
        <v>6.99</v>
      </c>
      <c r="F13" s="2"/>
      <c r="G13" s="2"/>
      <c r="H13" s="2"/>
      <c r="I13" s="2"/>
      <c r="J13" s="2"/>
      <c r="K13" s="2"/>
    </row>
    <row r="14" ht="16" customHeight="1">
      <c r="A14" s="2"/>
      <c r="B14" s="25">
        <v>44558</v>
      </c>
      <c r="C14" t="s" s="4">
        <v>9</v>
      </c>
      <c r="D14" t="s" s="4">
        <v>192</v>
      </c>
      <c r="E14" s="10">
        <v>2.99</v>
      </c>
      <c r="F14" s="2"/>
      <c r="G14" s="2"/>
      <c r="H14" s="2"/>
      <c r="I14" s="2"/>
      <c r="J14" s="2"/>
      <c r="K14" s="2"/>
    </row>
    <row r="15" ht="16" customHeight="1">
      <c r="A15" s="2"/>
      <c r="B15" s="25">
        <v>44558</v>
      </c>
      <c r="C15" t="s" s="4">
        <v>9</v>
      </c>
      <c r="D15" t="s" s="4">
        <v>193</v>
      </c>
      <c r="E15" s="10">
        <v>6.79</v>
      </c>
      <c r="F15" s="2"/>
      <c r="G15" s="2"/>
      <c r="H15" s="2"/>
      <c r="I15" s="2"/>
      <c r="J15" s="2"/>
      <c r="K15" s="2"/>
    </row>
    <row r="16" ht="16" customHeight="1">
      <c r="A16" s="2"/>
      <c r="B16" s="25">
        <v>44558</v>
      </c>
      <c r="C16" t="s" s="4">
        <v>9</v>
      </c>
      <c r="D16" t="s" s="4">
        <v>194</v>
      </c>
      <c r="E16" s="10">
        <v>9</v>
      </c>
      <c r="F16" s="2"/>
      <c r="G16" s="2"/>
      <c r="H16" s="2"/>
      <c r="I16" s="2"/>
      <c r="J16" s="2"/>
      <c r="K16" s="2"/>
    </row>
    <row r="17" ht="16" customHeight="1">
      <c r="A17" s="2"/>
      <c r="B17" s="25">
        <v>44558</v>
      </c>
      <c r="C17" t="s" s="4">
        <v>4</v>
      </c>
      <c r="D17" t="s" s="4">
        <v>195</v>
      </c>
      <c r="E17" s="10">
        <f>5.49*2+0.39</f>
        <v>11.37</v>
      </c>
      <c r="F17" s="2"/>
      <c r="G17" s="2"/>
      <c r="H17" s="2"/>
      <c r="I17" s="2"/>
      <c r="J17" s="2"/>
      <c r="K17" s="2"/>
    </row>
    <row r="18" ht="16" customHeight="1">
      <c r="A18" s="2"/>
      <c r="B18" s="25">
        <v>44558</v>
      </c>
      <c r="C18" t="s" s="4">
        <v>4</v>
      </c>
      <c r="D18" t="s" s="4">
        <v>196</v>
      </c>
      <c r="E18" s="10">
        <v>8.49</v>
      </c>
      <c r="F18" s="2"/>
      <c r="G18" s="2"/>
      <c r="H18" s="2"/>
      <c r="I18" s="2"/>
      <c r="J18" s="2"/>
      <c r="K18" s="2"/>
    </row>
    <row r="19" ht="16" customHeight="1">
      <c r="A19" s="2"/>
      <c r="B19" s="25">
        <v>44558</v>
      </c>
      <c r="C19" t="s" s="4">
        <v>12</v>
      </c>
      <c r="D19" t="s" s="4">
        <v>197</v>
      </c>
      <c r="E19" s="10">
        <v>1.99</v>
      </c>
      <c r="F19" s="2"/>
      <c r="G19" s="2"/>
      <c r="H19" s="2"/>
      <c r="I19" s="2"/>
      <c r="J19" s="2"/>
      <c r="K19" s="2"/>
    </row>
    <row r="20" ht="16" customHeight="1">
      <c r="A20" s="2"/>
      <c r="B20" s="25">
        <v>44558</v>
      </c>
      <c r="C20" t="s" s="4">
        <v>12</v>
      </c>
      <c r="D20" t="s" s="4">
        <v>198</v>
      </c>
      <c r="E20" s="10">
        <v>0.99</v>
      </c>
      <c r="F20" s="2"/>
      <c r="G20" s="2"/>
      <c r="H20" s="2"/>
      <c r="I20" s="2"/>
      <c r="J20" s="2"/>
      <c r="K20" s="2"/>
    </row>
    <row r="21" ht="16" customHeight="1">
      <c r="A21" s="2"/>
      <c r="B21" s="25">
        <v>44558</v>
      </c>
      <c r="C21" t="s" s="4">
        <v>12</v>
      </c>
      <c r="D21" t="s" s="4">
        <v>199</v>
      </c>
      <c r="E21" s="10">
        <v>0.54</v>
      </c>
      <c r="F21" s="2"/>
      <c r="G21" s="2"/>
      <c r="H21" s="2"/>
      <c r="I21" s="2"/>
      <c r="J21" s="2"/>
      <c r="K21" s="2"/>
    </row>
    <row r="22" ht="16" customHeight="1">
      <c r="A22" s="2"/>
      <c r="B22" s="25">
        <v>44558</v>
      </c>
      <c r="C22" t="s" s="4">
        <v>14</v>
      </c>
      <c r="D22" t="s" s="4">
        <v>200</v>
      </c>
      <c r="E22" s="10">
        <v>88.14</v>
      </c>
      <c r="F22" s="2"/>
      <c r="G22" s="2"/>
      <c r="H22" s="2"/>
      <c r="I22" s="2"/>
      <c r="J22" s="2"/>
      <c r="K22" s="2"/>
    </row>
    <row r="23" ht="16" customHeight="1">
      <c r="A23" s="2"/>
      <c r="B23" s="25">
        <v>44558</v>
      </c>
      <c r="C23" t="s" s="4">
        <v>4</v>
      </c>
      <c r="D23" t="s" s="4">
        <v>184</v>
      </c>
      <c r="E23" s="10">
        <v>7.33</v>
      </c>
      <c r="F23" s="2"/>
      <c r="G23" s="2"/>
      <c r="H23" s="2"/>
      <c r="I23" s="2"/>
      <c r="J23" s="2"/>
      <c r="K23" s="2"/>
    </row>
    <row r="24" ht="16" customHeight="1">
      <c r="A24" s="2"/>
      <c r="B24" s="25">
        <v>44559</v>
      </c>
      <c r="C24" t="s" s="4">
        <v>12</v>
      </c>
      <c r="D24" t="s" s="4">
        <v>201</v>
      </c>
      <c r="E24" s="10">
        <f>1.99*5</f>
        <v>9.949999999999999</v>
      </c>
      <c r="F24" s="2"/>
      <c r="G24" s="2"/>
      <c r="H24" s="2"/>
      <c r="I24" s="2"/>
      <c r="J24" s="2"/>
      <c r="K24" s="2"/>
    </row>
    <row r="25" ht="16" customHeight="1">
      <c r="A25" s="2"/>
      <c r="B25" s="25">
        <v>44559</v>
      </c>
      <c r="C25" t="s" s="4">
        <v>7</v>
      </c>
      <c r="D25" t="s" s="4">
        <v>202</v>
      </c>
      <c r="E25" s="10">
        <v>6</v>
      </c>
      <c r="F25" s="2"/>
      <c r="G25" s="2"/>
      <c r="H25" s="2"/>
      <c r="I25" s="2"/>
      <c r="J25" s="2"/>
      <c r="K25" s="2"/>
    </row>
    <row r="26" ht="16" customHeight="1">
      <c r="A26" s="2"/>
      <c r="B26" s="25">
        <v>44559</v>
      </c>
      <c r="C26" t="s" s="4">
        <v>7</v>
      </c>
      <c r="D26" t="s" s="4">
        <v>98</v>
      </c>
      <c r="E26" s="10">
        <v>1.05</v>
      </c>
      <c r="F26" s="2"/>
      <c r="G26" s="2"/>
      <c r="H26" s="2"/>
      <c r="I26" s="2"/>
      <c r="J26" s="2"/>
      <c r="K26" s="2"/>
    </row>
    <row r="27" ht="16" customHeight="1">
      <c r="A27" s="2"/>
      <c r="B27" s="25">
        <v>44559</v>
      </c>
      <c r="C27" t="s" s="4">
        <v>7</v>
      </c>
      <c r="D27" t="s" s="4">
        <v>39</v>
      </c>
      <c r="E27" s="10">
        <v>4.99</v>
      </c>
      <c r="F27" s="2"/>
      <c r="G27" s="2"/>
      <c r="H27" s="2"/>
      <c r="I27" s="2"/>
      <c r="J27" s="2"/>
      <c r="K27" s="2"/>
    </row>
    <row r="28" ht="16" customHeight="1">
      <c r="A28" s="2"/>
      <c r="B28" s="25">
        <v>44559</v>
      </c>
      <c r="C28" t="s" s="4">
        <v>11</v>
      </c>
      <c r="D28" t="s" s="4">
        <v>203</v>
      </c>
      <c r="E28" s="10">
        <f>9.71+16.79+4.69</f>
        <v>31.19</v>
      </c>
      <c r="F28" s="2"/>
      <c r="G28" s="2"/>
      <c r="H28" s="2"/>
      <c r="I28" s="2"/>
      <c r="J28" s="2"/>
      <c r="K28" s="2"/>
    </row>
    <row r="29" ht="16" customHeight="1">
      <c r="A29" s="2"/>
      <c r="B29" s="25">
        <v>44559</v>
      </c>
      <c r="C29" t="s" s="4">
        <v>14</v>
      </c>
      <c r="D29" t="s" s="4">
        <v>204</v>
      </c>
      <c r="E29" s="10">
        <v>50</v>
      </c>
      <c r="F29" s="2"/>
      <c r="G29" s="2"/>
      <c r="H29" s="2"/>
      <c r="I29" s="2"/>
      <c r="J29" s="2"/>
      <c r="K29" t="s" s="4">
        <v>205</v>
      </c>
    </row>
    <row r="30" ht="16" customHeight="1">
      <c r="A30" s="2"/>
      <c r="B30" s="25">
        <v>44559</v>
      </c>
      <c r="C30" t="s" s="4">
        <v>14</v>
      </c>
      <c r="D30" t="s" s="4">
        <v>206</v>
      </c>
      <c r="E30" s="10">
        <v>33.88</v>
      </c>
      <c r="F30" s="2"/>
      <c r="G30" s="2"/>
      <c r="H30" s="2"/>
      <c r="I30" s="2"/>
      <c r="J30" t="s" s="4">
        <v>207</v>
      </c>
      <c r="K30" s="2"/>
    </row>
    <row r="31" ht="16" customHeight="1">
      <c r="A31" s="2"/>
      <c r="B31" s="25">
        <v>44559</v>
      </c>
      <c r="C31" t="s" s="4">
        <v>30</v>
      </c>
      <c r="D31" t="s" s="4">
        <v>97</v>
      </c>
      <c r="E31" s="10">
        <v>32.17</v>
      </c>
      <c r="F31" s="2"/>
      <c r="G31" s="2"/>
      <c r="H31" s="2"/>
      <c r="I31" s="2"/>
      <c r="J31" s="2"/>
      <c r="K31" s="2"/>
    </row>
    <row r="32" ht="16" customHeight="1">
      <c r="A32" s="2"/>
      <c r="B32" s="25">
        <v>44559</v>
      </c>
      <c r="C32" t="s" s="4">
        <v>6</v>
      </c>
      <c r="D32" t="s" s="4">
        <v>97</v>
      </c>
      <c r="E32" s="10">
        <v>236.08</v>
      </c>
      <c r="F32" s="2"/>
      <c r="G32" s="2"/>
      <c r="H32" s="2"/>
      <c r="I32" s="2"/>
      <c r="J32" s="2"/>
      <c r="K32" s="2"/>
    </row>
    <row r="33" ht="16" customHeight="1">
      <c r="A33" s="2"/>
      <c r="B33" s="25">
        <v>44559</v>
      </c>
      <c r="C33" t="s" s="4">
        <v>19</v>
      </c>
      <c r="D33" t="s" s="4">
        <v>97</v>
      </c>
      <c r="E33" s="10">
        <v>33.47</v>
      </c>
      <c r="F33" s="2"/>
      <c r="G33" s="2"/>
      <c r="H33" s="2"/>
      <c r="I33" s="2"/>
      <c r="J33" s="2"/>
      <c r="K33" s="2"/>
    </row>
    <row r="34" ht="16" customHeight="1">
      <c r="A34" s="2"/>
      <c r="B34" s="25">
        <v>44559</v>
      </c>
      <c r="C34" t="s" s="4">
        <v>4</v>
      </c>
      <c r="D34" t="s" s="4">
        <v>184</v>
      </c>
      <c r="E34" s="10">
        <v>15.46</v>
      </c>
      <c r="F34" s="2"/>
      <c r="G34" s="2"/>
      <c r="H34" s="2"/>
      <c r="I34" s="2"/>
      <c r="J34" s="2"/>
      <c r="K34" s="2"/>
    </row>
    <row r="35" ht="16" customHeight="1">
      <c r="A35" s="2"/>
      <c r="B35" s="25">
        <v>44560</v>
      </c>
      <c r="C35" t="s" s="4">
        <v>8</v>
      </c>
      <c r="D35" t="s" s="4">
        <v>97</v>
      </c>
      <c r="E35" s="10">
        <v>24.49</v>
      </c>
      <c r="F35" s="2"/>
      <c r="G35" s="2"/>
      <c r="H35" s="2"/>
      <c r="I35" s="2"/>
      <c r="J35" s="2"/>
      <c r="K35" s="2"/>
    </row>
    <row r="36" ht="16" customHeight="1">
      <c r="A36" s="2"/>
      <c r="B36" s="25">
        <v>44561</v>
      </c>
      <c r="C36" t="s" s="4">
        <v>4</v>
      </c>
      <c r="D36" t="s" s="4">
        <v>208</v>
      </c>
      <c r="E36" s="10">
        <v>1.58</v>
      </c>
      <c r="F36" s="2"/>
      <c r="G36" s="2"/>
      <c r="H36" s="2"/>
      <c r="I36" s="2"/>
      <c r="J36" s="2"/>
      <c r="K36" s="2"/>
    </row>
    <row r="37" ht="16" customHeight="1">
      <c r="A37" s="2"/>
      <c r="B37" s="25">
        <v>44561</v>
      </c>
      <c r="C37" t="s" s="4">
        <v>6</v>
      </c>
      <c r="D37" t="s" s="4">
        <v>97</v>
      </c>
      <c r="E37" s="10">
        <v>141.63</v>
      </c>
      <c r="F37" s="2"/>
      <c r="G37" s="2"/>
      <c r="H37" s="2"/>
      <c r="I37" s="2"/>
      <c r="J37" s="2"/>
      <c r="K37" s="2"/>
    </row>
    <row r="38" ht="16" customHeight="1">
      <c r="A38" s="2"/>
      <c r="B38" s="25">
        <v>44561</v>
      </c>
      <c r="C38" t="s" s="4">
        <v>15</v>
      </c>
      <c r="D38" s="2"/>
      <c r="E38" s="10">
        <v>2200</v>
      </c>
      <c r="F38" s="2"/>
      <c r="G38" s="2"/>
      <c r="H38" s="2"/>
      <c r="I38" s="2"/>
      <c r="J38" s="2"/>
      <c r="K38" s="2"/>
    </row>
    <row r="39" ht="16" customHeight="1">
      <c r="A39" s="2"/>
      <c r="B39" s="25">
        <v>44561</v>
      </c>
      <c r="C39" t="s" s="4">
        <v>4</v>
      </c>
      <c r="D39" t="s" s="17">
        <v>185</v>
      </c>
      <c r="E39" s="10">
        <v>9.359999999999999</v>
      </c>
      <c r="F39" s="2"/>
      <c r="G39" s="2"/>
      <c r="H39" s="2"/>
      <c r="I39" s="2"/>
      <c r="J39" s="2"/>
      <c r="K39" s="2"/>
    </row>
    <row r="40" ht="16" customHeight="1">
      <c r="A40" s="2"/>
      <c r="B40" s="25">
        <v>44549</v>
      </c>
      <c r="C40" t="s" s="37">
        <v>10</v>
      </c>
      <c r="D40" t="s" s="7">
        <v>97</v>
      </c>
      <c r="E40" s="38">
        <v>22.58</v>
      </c>
      <c r="F40" s="2"/>
      <c r="G40" s="2"/>
      <c r="H40" s="2"/>
      <c r="I40" s="2"/>
      <c r="J40" s="2"/>
      <c r="K40" s="2"/>
    </row>
    <row r="41" ht="16" customHeight="1">
      <c r="A41" s="2"/>
      <c r="B41" s="25">
        <v>44548</v>
      </c>
      <c r="C41" t="s" s="37">
        <v>10</v>
      </c>
      <c r="D41" t="s" s="20">
        <v>97</v>
      </c>
      <c r="E41" s="38">
        <v>21.49</v>
      </c>
      <c r="F41" s="2"/>
      <c r="G41" s="2"/>
      <c r="H41" s="2"/>
      <c r="I41" s="2"/>
      <c r="J41" s="2"/>
      <c r="K41" s="2"/>
    </row>
  </sheetData>
  <conditionalFormatting sqref="E1:E41">
    <cfRule type="cellIs" dxfId="3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