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wamp\www\sistema\excel\"/>
    </mc:Choice>
  </mc:AlternateContent>
  <bookViews>
    <workbookView xWindow="0" yWindow="360" windowWidth="19440" windowHeight="7395" tabRatio="710" firstSheet="1" activeTab="1"/>
  </bookViews>
  <sheets>
    <sheet name="RESUMO" sheetId="51" state="hidden" r:id="rId1"/>
    <sheet name="DEMONSTRATIVO" sheetId="79" r:id="rId2"/>
    <sheet name="1413" sheetId="68" state="hidden" r:id="rId3"/>
    <sheet name="203" sheetId="67" state="hidden" r:id="rId4"/>
    <sheet name="327" sheetId="56" state="hidden" r:id="rId5"/>
    <sheet name="375" sheetId="57" state="hidden" r:id="rId6"/>
    <sheet name="322" sheetId="58" state="hidden" r:id="rId7"/>
    <sheet name="330" sheetId="59" state="hidden" r:id="rId8"/>
    <sheet name="333" sheetId="60" state="hidden" r:id="rId9"/>
    <sheet name="357" sheetId="62" state="hidden" r:id="rId10"/>
    <sheet name="373" sheetId="66" state="hidden" r:id="rId11"/>
    <sheet name="R_5" sheetId="81" r:id="rId12"/>
  </sheets>
  <definedNames>
    <definedName name="_xlnm._FilterDatabase" localSheetId="3" hidden="1">'203'!$E$1:$E$2</definedName>
    <definedName name="_xlnm._FilterDatabase" localSheetId="6" hidden="1">'322'!$D$1:$D$380</definedName>
    <definedName name="_xlnm._FilterDatabase" localSheetId="4" hidden="1">'327'!$B$1:$B$62</definedName>
    <definedName name="_xlnm._FilterDatabase" localSheetId="7" hidden="1">'330'!$B$1:$B$56</definedName>
    <definedName name="_xlnm._FilterDatabase" localSheetId="8" hidden="1">'333'!$B$1:$B$22</definedName>
    <definedName name="_xlnm._FilterDatabase" localSheetId="9" hidden="1">'357'!$B$1:$B$505</definedName>
    <definedName name="_xlnm._FilterDatabase" localSheetId="5" hidden="1">'375'!$B$1:$B$201</definedName>
    <definedName name="_xlnm._FilterDatabase" localSheetId="11" hidden="1">R_5!$B$4:$B$20</definedName>
  </definedNames>
  <calcPr calcId="152511"/>
  <customWorkbookViews>
    <customWorkbookView name="Contabil2 - Modo de exibição pessoal" guid="{04654E2C-C5BB-4FE8-9EFF-2F1E74938287}" mergeInterval="0" personalView="1" maximized="1" windowWidth="796" windowHeight="385" activeSheetId="9"/>
    <customWorkbookView name="Fiscal4 - Modo de exibição pessoal" guid="{99C2B5D6-FDBA-40BD-B588-A34B14AA2B7E}" mergeInterval="0" personalView="1" maximized="1" windowWidth="1020" windowHeight="519" activeSheetId="9"/>
  </customWorkbookViews>
</workbook>
</file>

<file path=xl/calcChain.xml><?xml version="1.0" encoding="utf-8"?>
<calcChain xmlns="http://schemas.openxmlformats.org/spreadsheetml/2006/main">
  <c r="G2" i="81" l="1"/>
  <c r="F2" i="81"/>
  <c r="E2" i="81"/>
  <c r="H2" i="81" l="1"/>
  <c r="C41" i="56" l="1"/>
  <c r="C316" i="51"/>
  <c r="C301" i="51"/>
  <c r="D497" i="62"/>
  <c r="E497" i="62"/>
  <c r="C497" i="62"/>
  <c r="C325" i="51"/>
  <c r="D54" i="59"/>
  <c r="D35" i="59"/>
  <c r="D56" i="59" s="1"/>
  <c r="D27" i="68"/>
  <c r="C346" i="51"/>
  <c r="D59" i="56"/>
  <c r="D12" i="56"/>
  <c r="D41" i="56" s="1"/>
  <c r="D42" i="56" s="1"/>
  <c r="D60" i="56" s="1"/>
  <c r="C322" i="51"/>
  <c r="C319" i="51"/>
  <c r="C313" i="51"/>
  <c r="C310" i="51"/>
  <c r="C307" i="51"/>
  <c r="C304" i="51"/>
  <c r="C298" i="51"/>
  <c r="C295" i="51"/>
  <c r="C292" i="51"/>
  <c r="C289" i="51"/>
  <c r="C286" i="51"/>
  <c r="C283" i="51"/>
  <c r="C279" i="51"/>
  <c r="C252" i="51"/>
  <c r="C246" i="51"/>
  <c r="C216" i="51"/>
  <c r="C181" i="51"/>
  <c r="C154" i="51"/>
  <c r="C114" i="51"/>
  <c r="C105" i="51"/>
  <c r="C102" i="51"/>
  <c r="C99" i="51"/>
  <c r="C96" i="51"/>
  <c r="C93" i="51"/>
  <c r="C90" i="51"/>
  <c r="C87" i="51"/>
  <c r="C84" i="51"/>
  <c r="D21" i="57"/>
  <c r="D58" i="57" s="1"/>
  <c r="E11" i="57"/>
  <c r="C51" i="51"/>
  <c r="E40" i="67"/>
  <c r="C192" i="51"/>
  <c r="D378" i="58"/>
  <c r="E378" i="58"/>
  <c r="E381" i="58" s="1"/>
  <c r="C378" i="58"/>
  <c r="C29" i="51"/>
  <c r="C118" i="51"/>
  <c r="C276" i="51"/>
  <c r="C273" i="51"/>
  <c r="C270" i="51"/>
  <c r="C267" i="51"/>
  <c r="C264" i="51"/>
  <c r="C261" i="51"/>
  <c r="C258" i="51"/>
  <c r="C255" i="51"/>
  <c r="C249" i="51"/>
  <c r="C243" i="51"/>
  <c r="C234" i="51"/>
  <c r="C225" i="51"/>
  <c r="C195" i="51"/>
  <c r="C187" i="51"/>
  <c r="C178" i="51"/>
  <c r="C38" i="51"/>
  <c r="C21" i="51"/>
  <c r="C237" i="51"/>
  <c r="C231" i="51"/>
  <c r="C222" i="51"/>
  <c r="C219" i="51"/>
  <c r="C213" i="51"/>
  <c r="C207" i="51"/>
  <c r="C204" i="51"/>
  <c r="C201" i="51"/>
  <c r="C175" i="51"/>
  <c r="C172" i="51"/>
  <c r="C169" i="51"/>
  <c r="C166" i="51"/>
  <c r="C163" i="51"/>
  <c r="C160" i="51"/>
  <c r="C157" i="51"/>
  <c r="C151" i="51"/>
  <c r="C148" i="51"/>
  <c r="C145" i="51"/>
  <c r="C142" i="51"/>
  <c r="C139" i="51"/>
  <c r="C136" i="51"/>
  <c r="C130" i="51"/>
  <c r="C127" i="51"/>
  <c r="C124" i="51"/>
  <c r="C121" i="51"/>
  <c r="C111" i="51"/>
  <c r="C81" i="51"/>
  <c r="C184" i="51"/>
  <c r="D6" i="60"/>
  <c r="D21" i="60"/>
  <c r="C352" i="51"/>
  <c r="C355" i="51"/>
  <c r="C349" i="51"/>
  <c r="C334" i="51"/>
  <c r="C331" i="51"/>
  <c r="C328" i="51"/>
  <c r="C240" i="51"/>
  <c r="C228" i="51"/>
  <c r="C210" i="51"/>
  <c r="C198" i="51"/>
  <c r="C75" i="51"/>
  <c r="F6" i="66"/>
  <c r="C9" i="51"/>
  <c r="C12" i="51"/>
  <c r="C15" i="51"/>
  <c r="C18" i="51"/>
  <c r="C26" i="51"/>
  <c r="C32" i="51"/>
  <c r="C35" i="51"/>
  <c r="C41" i="51"/>
  <c r="C44" i="51"/>
  <c r="C47" i="51"/>
  <c r="C54" i="51"/>
  <c r="C57" i="51"/>
  <c r="C60" i="51"/>
  <c r="C63" i="51"/>
  <c r="C66" i="51"/>
  <c r="C69" i="51"/>
  <c r="C72" i="51"/>
  <c r="C78" i="51"/>
  <c r="C337" i="51"/>
  <c r="C340" i="51"/>
  <c r="C343" i="51"/>
  <c r="C358" i="51"/>
  <c r="C361" i="51"/>
  <c r="C364" i="51"/>
  <c r="C367" i="51"/>
  <c r="C370" i="51"/>
  <c r="C108" i="51"/>
  <c r="B28" i="79" l="1"/>
  <c r="F12" i="79"/>
  <c r="F17" i="79"/>
  <c r="C26" i="79"/>
  <c r="G17" i="79"/>
  <c r="F28" i="79"/>
  <c r="C12" i="79"/>
  <c r="C10" i="79"/>
  <c r="B13" i="79"/>
  <c r="D32" i="79"/>
  <c r="D31" i="79"/>
  <c r="B20" i="79"/>
  <c r="F10" i="79"/>
  <c r="C28" i="79"/>
  <c r="C22" i="79"/>
  <c r="G11" i="79"/>
  <c r="B9" i="79"/>
  <c r="C25" i="79"/>
  <c r="E18" i="79"/>
  <c r="F11" i="79"/>
  <c r="E20" i="79"/>
  <c r="F32" i="79"/>
  <c r="D24" i="79"/>
  <c r="D17" i="79"/>
  <c r="B27" i="79"/>
  <c r="E16" i="79"/>
  <c r="G10" i="79"/>
  <c r="G16" i="79"/>
  <c r="D9" i="79"/>
  <c r="B25" i="79"/>
  <c r="G28" i="79"/>
  <c r="B14" i="79"/>
  <c r="C11" i="79"/>
  <c r="F30" i="79"/>
  <c r="F15" i="79"/>
  <c r="G9" i="79"/>
  <c r="C31" i="79"/>
  <c r="D21" i="79"/>
  <c r="D18" i="79"/>
  <c r="E15" i="79"/>
  <c r="D15" i="79"/>
  <c r="E23" i="79"/>
  <c r="G26" i="79"/>
  <c r="C20" i="79"/>
  <c r="G12" i="79"/>
  <c r="D19" i="79"/>
  <c r="D26" i="79"/>
  <c r="B26" i="79"/>
  <c r="B23" i="79"/>
  <c r="G23" i="79"/>
  <c r="F9" i="79"/>
  <c r="F18" i="79"/>
  <c r="C32" i="79"/>
  <c r="D30" i="79"/>
  <c r="B31" i="79"/>
  <c r="D10" i="79"/>
  <c r="F33" i="79"/>
  <c r="D12" i="79"/>
  <c r="E33" i="79"/>
  <c r="E29" i="79"/>
  <c r="D25" i="79"/>
  <c r="F16" i="79"/>
  <c r="D27" i="79"/>
  <c r="C13" i="79"/>
  <c r="G24" i="79"/>
  <c r="G20" i="79"/>
  <c r="C21" i="79"/>
  <c r="F27" i="79"/>
  <c r="D29" i="79"/>
  <c r="B32" i="79"/>
  <c r="G30" i="79"/>
  <c r="D11" i="79"/>
  <c r="F19" i="79"/>
  <c r="F21" i="79"/>
  <c r="B19" i="79"/>
  <c r="F14" i="79"/>
  <c r="B17" i="79"/>
  <c r="C30" i="79"/>
  <c r="B33" i="79"/>
  <c r="F13" i="79"/>
  <c r="E25" i="79"/>
  <c r="D14" i="79"/>
  <c r="B22" i="79"/>
  <c r="B15" i="79"/>
  <c r="C23" i="79"/>
  <c r="B10" i="79"/>
  <c r="E32" i="79"/>
  <c r="E28" i="79"/>
  <c r="C33" i="79"/>
  <c r="C19" i="79"/>
  <c r="G31" i="79"/>
  <c r="F22" i="79"/>
  <c r="E9" i="79"/>
  <c r="G14" i="79"/>
  <c r="B29" i="79"/>
  <c r="B11" i="79"/>
  <c r="D13" i="79"/>
  <c r="G22" i="79"/>
  <c r="B21" i="79"/>
  <c r="F20" i="79"/>
  <c r="D28" i="79"/>
  <c r="D20" i="79"/>
  <c r="F23" i="79"/>
  <c r="E13" i="79"/>
  <c r="E11" i="79"/>
  <c r="F26" i="79"/>
  <c r="C18" i="79"/>
  <c r="G33" i="79"/>
  <c r="G18" i="79"/>
  <c r="B30" i="79"/>
  <c r="F25" i="79"/>
  <c r="C9" i="79"/>
  <c r="E27" i="79"/>
  <c r="B24" i="79"/>
  <c r="B12" i="79"/>
  <c r="F24" i="79"/>
  <c r="G32" i="79"/>
  <c r="E30" i="79"/>
  <c r="D16" i="79"/>
  <c r="E17" i="79"/>
  <c r="E22" i="79"/>
  <c r="G19" i="79"/>
  <c r="G21" i="79"/>
  <c r="G27" i="79"/>
  <c r="G25" i="79"/>
  <c r="E24" i="79"/>
  <c r="F29" i="79"/>
  <c r="E19" i="79"/>
  <c r="D22" i="79"/>
  <c r="G13" i="79"/>
  <c r="C24" i="79"/>
  <c r="C27" i="79"/>
  <c r="G29" i="79"/>
  <c r="E10" i="79"/>
  <c r="C29" i="79"/>
  <c r="C16" i="79"/>
  <c r="E12" i="79"/>
  <c r="B16" i="79"/>
  <c r="D33" i="79"/>
  <c r="E14" i="79"/>
  <c r="G15" i="79"/>
  <c r="C17" i="79"/>
  <c r="E31" i="79"/>
  <c r="E21" i="79"/>
  <c r="B18" i="79"/>
  <c r="C14" i="79"/>
  <c r="F31" i="79"/>
  <c r="C15" i="79"/>
  <c r="D23" i="79"/>
  <c r="E26" i="79"/>
  <c r="H15" i="79" l="1"/>
  <c r="H29" i="79"/>
  <c r="H13" i="79"/>
  <c r="H25" i="79"/>
  <c r="H27" i="79"/>
  <c r="H21" i="79"/>
  <c r="H19" i="79"/>
  <c r="H32" i="79"/>
  <c r="H18" i="79"/>
  <c r="H33" i="79"/>
  <c r="H22" i="79"/>
  <c r="H14" i="79"/>
  <c r="H31" i="79"/>
  <c r="H30" i="79"/>
  <c r="H20" i="79"/>
  <c r="H24" i="79"/>
  <c r="H23" i="79"/>
  <c r="H12" i="79"/>
  <c r="H26" i="79"/>
  <c r="H9" i="79"/>
  <c r="H28" i="79"/>
  <c r="H16" i="79"/>
  <c r="H10" i="79"/>
  <c r="H11" i="79"/>
  <c r="H17" i="79"/>
</calcChain>
</file>

<file path=xl/sharedStrings.xml><?xml version="1.0" encoding="utf-8"?>
<sst xmlns="http://schemas.openxmlformats.org/spreadsheetml/2006/main" count="1571" uniqueCount="1252">
  <si>
    <t>BCO BRADESCO - C/C: 149.605-0 * 8</t>
  </si>
  <si>
    <t xml:space="preserve">   </t>
  </si>
  <si>
    <t>OBSERVAÇÕES:</t>
  </si>
  <si>
    <t>BENS EM COMODATO * 515</t>
  </si>
  <si>
    <t>Para conhecimento: Quando surgir a nota com o nome de prestador contendo automação comercial, a mesma até pode ser</t>
  </si>
  <si>
    <t xml:space="preserve">despesa c/ informática,porém ficar atenta na descrição do serviço, pois esta empresa normalmente, presta diversos serviços de  </t>
  </si>
  <si>
    <t>manutenção, lubrificação, automatização enfim, logo nestas ocasiões consisderar DESPESA C/ PESSOA JURÍDICA. 15/08/2014</t>
  </si>
  <si>
    <t>Para conhecimento: Quando houver o prestador de serviço "RRJ TRANSPORTE" se refere a Serviço de Pessoa Jurídica, uma</t>
  </si>
  <si>
    <t>vez que o serviço prestado é: Transporte de valores (é como se fosse um tipo de assessoria) - Conf. Ana C. em 24/11/2014</t>
  </si>
  <si>
    <t>Para lembrete: Quando for imprimir as folhas de pagamento sempre se atentar se na pasta há algum "RESUMO DESONERAÇÃO" pois será esta</t>
  </si>
  <si>
    <t>que teremos que considerar sempre, do contrário poderá ocorrer divergência quanto ao INSS. (20/02/2015)*</t>
  </si>
  <si>
    <t xml:space="preserve">Para conhecimento: Em 2015 deveremos mudar a forma de lançamento de fretes e carretos s/ compra de mercadorias, ou seja, teremos que </t>
  </si>
  <si>
    <t>mudar no cadastro do G5 o lançamento lançando direto p/ o custo ou seja entrará no estoque (D - Estoque e C - Fretes a pagar)</t>
  </si>
  <si>
    <t>No dia 06/03/2015 - Adriana informou que o serviço com o Bradesco Expresso foi cancelado, o último mês que teve foi no 11/2014 - na</t>
  </si>
  <si>
    <t>contabilidade a conta: 1015 ficou com saldo, o Djair autorizou a zerar - lançando p. p caixa!</t>
  </si>
  <si>
    <t>* Cfm. Djair em 18/03/2015, o mesmo altorizou o lançamento de ajuste na conta de INSS a recolher F.07, devido a mesma estar com diferença.</t>
  </si>
  <si>
    <t>Email enviado para Paloma em 20/03/2015 (Solicitando algumas pendências e informando algumas divergências)</t>
  </si>
  <si>
    <t>Conforme Paloma em 20/03/2015 (via fone) a partir do mês 11/2014 ela começará a enviar os IR's com valor inferior a 10,00, junto com guias de</t>
  </si>
  <si>
    <t>valores maiores p/ não deixa-los em aberto mais começou este procedimento recentemente.</t>
  </si>
  <si>
    <t>**Observação: IR S/ SALÁRIOS  pago dois meses depois (Regime Caixa)**</t>
  </si>
  <si>
    <t>Conforme Paloma em 26/03/2015 Ref. as guias de Darf s/ 13º Salário Complementar...são enviadas juntamente com o Darf s/ Salário, sendo assim</t>
  </si>
  <si>
    <t>virão dois meses depois da data da folha de pagto. como aconteceu com os Darfs Ref. 12/2014, foram pagos em 02/2015 apenas</t>
  </si>
  <si>
    <t xml:space="preserve">26/03/2015 a mesma informou que trata-se de Coleta de Carro Forte, Djair disse que quando nós compramos em dinheiro é emitido o recibinho - </t>
  </si>
  <si>
    <t>esse recibinho entra como receita - esse valor que é deposito pelo carro forte - trata-se de RECEBIMENTO DE CLIENTE.</t>
  </si>
  <si>
    <t>P/CONHECIMENTO: No Banco Itaú consta entrando no Banco c/Nomenclatura: TRANSF. 7649.14595-5 / -2... CFM. Adriana via Skype, refere-se</t>
  </si>
  <si>
    <t>a recebimento de cartão de crédito e débito - sendo assim entrará como recebimento de cliente.</t>
  </si>
  <si>
    <t>Conforme Ana e Djair em 31/03/15 quando acontecer do valor constante na folha ref. ao GPS dos "Segurados" não bater com a soma do que aparece</t>
  </si>
  <si>
    <t>nos descontos, poderemos ajustar pela provisão da previdência social (Despesas) seja em qual filial for. Não é nem necessário perguntar p/ o DP.</t>
  </si>
  <si>
    <t>os valores que aparecerão nesta coluna apenas servirão para simples Demonstração NÃO DEVERÃO SER LANÇADOS!!!!</t>
  </si>
  <si>
    <t>Valor que deve constar em Janeiro no líquido do razão é o valor que aparece na coluna auxiliar mais (+) o líquido do mês, pois em fevereiro</t>
  </si>
  <si>
    <t>virão os pagamentos dos dois (Competência: 12/xxxx e 01/xxxx)</t>
  </si>
  <si>
    <t xml:space="preserve">Conforme Djair e Ana Claudia em 08/05/2014 ref. ao ICMS que aparece na apuração (coluna auxiliar) em Janeiro com a nomenclatura </t>
  </si>
  <si>
    <t xml:space="preserve"> ... D - ESTOQUE &amp; C - ICMS A RECOLHER Mas lembrando que em fevereiro </t>
  </si>
  <si>
    <t>(valor a ser pago em fevereiro ref. ao parcelamento do imposto do ano anterior) ...Efetuar lançamentos normalmente...(Verificar em 2014)</t>
  </si>
  <si>
    <t xml:space="preserve">Conforme Paloma em 02/04 os valores de aproximadamente 20,00 que são pagos a maior s/ os IR's de férias se referem a func. Mariza...isto é </t>
  </si>
  <si>
    <t>sujeira do sistema, e ela ficou de verificar com o Rogerio o que faremos a respeito.</t>
  </si>
  <si>
    <t>(-) BANCO ITAÚ - TRUST DI * 40</t>
  </si>
  <si>
    <t>Ref. Aplicação TRUST DI: Conforme Djair em 19/06/2015 Lançar o "Rendimento Bruto do mês" Normalmente quando não houver resgate, esta conta existe</t>
  </si>
  <si>
    <t xml:space="preserve"> como se o cliente tivesse investido e o dinheiro não fosse ser resgatado de forma convencional. O Que ocorre na realidade é que de 05 em 05 meses como está </t>
  </si>
  <si>
    <t>previsto em Lei, o valor constante em rendimentos deverá ser transferido para receitas (1229), apenas quando houver este resgate que aparecerá no extrato de</t>
  </si>
  <si>
    <t xml:space="preserve">(30) ... Lembrando que logo este valor nãp irá passar pelo banco Itaú (14), pois é como se este resgate fosse usado para "pagar" Imposto de renda, na hora </t>
  </si>
  <si>
    <t>de gerar imposto o mesmo servirá para fins de cálculo.</t>
  </si>
  <si>
    <t xml:space="preserve"> aplicação como: " Resgate ou Resg. IR Lei 10892" neste caso será feito o lançamento debitando IRRF a Compensar (408) e creditando a conta de Aplicação</t>
  </si>
  <si>
    <t>Conforme Djair não é necessário reduzir os rendimentos da conta de aplicação do Itaú, porque esta aplicação é AUT. MAIS, logo ela aplica e já resgata, com isso</t>
  </si>
  <si>
    <t>02/06/2015.</t>
  </si>
  <si>
    <t>os rendimentos que aparecem no extrato que ela envia, já são os efetivos, ou seja, realizados no mês, podendo então lançar para as receitas (1229) diretamente.</t>
  </si>
  <si>
    <t>Para conhecimento, quando vier Tokio Marine, na filial 07 refere-se a "Seguro de Vida" sendo assim, não haverá apólice, logo deveremos lançar para a despesa de</t>
  </si>
  <si>
    <t>seguros direto (Conta: 1671)</t>
  </si>
  <si>
    <t xml:space="preserve">Importante: No dia 24/11/2015 Ana Claudia conversou com Rosana (via skype) e a mesma orientou a lançar todas as notas referentes a Obra da filial 11 (352) para </t>
  </si>
  <si>
    <t xml:space="preserve">distinção, mandei e-mail para Ana Paula informando isto. A Rosana ainda ficou de nos avisar quando esta obra terminar para que possamos transferir o valor constante </t>
  </si>
  <si>
    <t>nesta conta para Benfeirorias Imóveis de Terceiros. (que é a obra já finalizada - conta 465)</t>
  </si>
  <si>
    <t>Notas referente a obra (construções em andamento) devem ser lançadas apenas na contabilidade, não deverão ser cadastradas no "Cadastro de bens" (24/11/2015)</t>
  </si>
  <si>
    <t>Obs: Cliente enviará a planilha com os saldos controlados - mensalmente. Solictar p/Rosana* Lembrando que o saldo da F.07 não está batendo desde 2014. Djair orientou em 18/12/2015 que quando o saldo do sistema estiver menor que o da planilha ou devedor</t>
  </si>
  <si>
    <t xml:space="preserve">poderemos efetuar algumas mudanças: mudando a conta débito de alguns lançamentos para o caixa, isto ocorre porque existem muitas notas que não são enviadas, logo não constam na contabilidade, por esta razão acontece isto, pode deixar igual a planilha </t>
  </si>
  <si>
    <t>No mês 11 &amp; 12/2015 houve divergência entre a folha de adiantamento de 13º salário 1ª parcela e 2ª parcela da filial 06 &amp; filial 09 - Isto ocorreu devido o funcionário</t>
  </si>
  <si>
    <t xml:space="preserve">Israel Elias da Silva que foi transferido da filial 06 para a 09, no mês 11 foi pago a primeira parcela no valor de 22.727,16 e descontado na folha da segunda um valor de </t>
  </si>
  <si>
    <t xml:space="preserve">21.632,07 Isto na Filial 06/ e na Filial 09 foi pago no mês 11 um valor de 18.241,52 e descontado um valor de 19.336,61, ou seja uma diferença de 1.095,09 em ambas </t>
  </si>
  <si>
    <t xml:space="preserve">uma vez a menor e outra a maior, ou seja, como o valor da diferença é a mesma, casou entre si e não houve divergência, mas que fique claro que isto foi de </t>
  </si>
  <si>
    <t>responsabilidade do DP, que disse que é processo que a o Contmatic libera, já que ele só foi transferido em dezembro (27/01/2016)</t>
  </si>
  <si>
    <t>Quando acontecer de vim descontando 13º salário na parte dos proventos e na parte dos descontos da folha de pagamento deveremos fazer a transição pelo ativo (372)</t>
  </si>
  <si>
    <t xml:space="preserve">e esse mesmo mesmo valor terá que ser enviado o comprovante, pois teremos que deixar no ativo pendurado, pois trata-se de um 13º salário adiantado nas férias do </t>
  </si>
  <si>
    <t xml:space="preserve">funcionário (conf. Paloma em 27/01/2015) ...Sendo assim cobrar para Patricia essa comprovação junto com os demais relatórios. Lembrando que o desconto destes </t>
  </si>
  <si>
    <t>valores "antecipados" ocorrerão na folha de 2ª parcela de 13º salário da respectiva filial, que é quando vamos dar a baixa posteriormente transferindo -os</t>
  </si>
  <si>
    <t>No mês 11 &amp; 12/2015 ocorream situações parecidas, mas tivemos que fazer ajustes, uma vez que este valor não estava no ativo "em aberto" (M, F.07, F.09 &amp; F.10)</t>
  </si>
  <si>
    <t xml:space="preserve">* Apartir de 12/2015 não haverá mais desoneração da folha coforme Paloma em 28/01/2015 * </t>
  </si>
  <si>
    <t>12/2015 * VALOR REF. IRRF COMPLEMENTAR - 12/2015 - F. 09</t>
  </si>
  <si>
    <t>11/2015 * IRRF.DESC.S/NF. 13889 - ASSISTENCIA MÉDICA  - MATRIZ</t>
  </si>
  <si>
    <t>Atenção: Filial 11 não possui funcionários até o momento  - Janeiro - Conf. Paloma em: 24/02/2016 provavelmente passará a ter apenas em Março (ficar atenta)</t>
  </si>
  <si>
    <t>Atenção: Filial 12 Itu não possui funcionários até o momento  - Janeiro - Conf. Paloma em: 24/02/2016 provavelmente passará a ter apenas em Abril (ficar atenta)</t>
  </si>
  <si>
    <t>01/2016 * NF. 49170 - PAULISTA EQUIPAMENTOS - F. 08</t>
  </si>
  <si>
    <t>01/2016 * NF. 35731 - L.G.M. ALARMES - F. 11</t>
  </si>
  <si>
    <t>Inferior a 10,00</t>
  </si>
  <si>
    <t>02/2016 * NF.  49341 - PAULISTA EQUIPAMENTOS E MONITORAMENTO</t>
  </si>
  <si>
    <t>02/2016 * NF. 36816 - L.G.M. ALARMES E MONITORAMENTO - F. 11</t>
  </si>
  <si>
    <t>03/2016 * NF. 527 - HATJE ARQUITETURA &amp; GERENCIAMENTO - F. 08</t>
  </si>
  <si>
    <t>03/2016 * NF. 49990 - PAULISTA EQUIPAMENTOS E MONITORAMENTO EIRELI - F. 08</t>
  </si>
  <si>
    <t>03/2016 * NF. 37780 - L.G.M. ALARMES E MONITORAMENTO - F. 11</t>
  </si>
  <si>
    <t>Sdo.: em 03/2016  - JULIANA BRUNA - F. 10</t>
  </si>
  <si>
    <t>Sdo.: em 03/2016 - WIBERG DE ARAUJO - MATRIZ</t>
  </si>
  <si>
    <t>NF. 528 - HATJE - MATRIZ</t>
  </si>
  <si>
    <t>NF. 14759 - ASSISTENCIA MÉDICA - MATRIZ</t>
  </si>
  <si>
    <t>NF. 2361 - BLUE ANGELS - MATRIZ</t>
  </si>
  <si>
    <t>NF. 13178 - L.A FALCÃO BAUER - MATRIZ</t>
  </si>
  <si>
    <t>NF. 13177 - L.A FALCÃO BAUER - MATRIZ</t>
  </si>
  <si>
    <t>NF.  530 - HATJE - MATRIZ</t>
  </si>
  <si>
    <t>NF. 529 - HATJE - MATRIZ</t>
  </si>
  <si>
    <t>(-) BANCO ITAÚ - TRUST DI * 39</t>
  </si>
  <si>
    <t>Importante: No dia 11/05/2016 Erica conversou com Rosana (via skype) e a mesma informou que o imóvel é alugado e que passou por reformas, por esta razão</t>
  </si>
  <si>
    <t>poderemos lançar notas que vierem de obras na filial 12 (Itu) para Benfeitorias em imóveis de terceiros, por ser apenas algumas reformas, não construção de fato. O local</t>
  </si>
  <si>
    <t>já estava pronto - Obs: mesmo que venham notas na Matriz e anotado esteja que é de Itu.</t>
  </si>
  <si>
    <t>Importante: Ref. Aluguel Barbacena temos que separar do IPTU do valor do aluguel que vem junto.</t>
  </si>
  <si>
    <t>Atenção: Conforme Ana Paula, devoluções de vendas que aparecem na evolução de faturamento, não batem com as que aparecem na apuração de ICMS. A mesma não</t>
  </si>
  <si>
    <t>DATA</t>
  </si>
  <si>
    <t>C/PARTIDA</t>
  </si>
  <si>
    <t>HISTORICO</t>
  </si>
  <si>
    <t>DEBITO</t>
  </si>
  <si>
    <t>Saldo anterior</t>
  </si>
  <si>
    <t>Totais</t>
  </si>
  <si>
    <t>CREDITO</t>
  </si>
  <si>
    <t>Abril</t>
  </si>
  <si>
    <t>Janeiro</t>
  </si>
  <si>
    <t>Fevereiro</t>
  </si>
  <si>
    <t>Março</t>
  </si>
  <si>
    <t>ISS RETIDO S/NF. 38709 - L.G.M. ALARMES E MONITORAMENTO - F. 11</t>
  </si>
  <si>
    <t>IRRF.DESC.S/NF. 14915 - ASSISTENCIA MÉDICA ESPECIALIZADA LTDA - MATRIZ</t>
  </si>
  <si>
    <t>SALDO</t>
  </si>
  <si>
    <t xml:space="preserve">DATA  </t>
  </si>
  <si>
    <t xml:space="preserve">                      ABRIL</t>
  </si>
  <si>
    <t>Fornecedores:</t>
  </si>
  <si>
    <t>MAIO</t>
  </si>
  <si>
    <t>ISS RETIDO S/NF. 535 - HATJE ARQUITETURA &amp; GERENCIAMENTO - MATRIZ</t>
  </si>
  <si>
    <t>ISS RETIDO S/NF. 536 - HATJE ARQUITETURA &amp; GERENCIAMENTO - MATRIZ</t>
  </si>
  <si>
    <t>ISS RETIDO S/NF. 39700 - L.G.M. ALARMES E MONITORAMENTO - F. 11</t>
  </si>
  <si>
    <t>ISS RETIDO S/NF. 538 - HATJE ARQUITETURA &amp; GERENCIAMENTO - MATRIZ</t>
  </si>
  <si>
    <t>ISS RETIDO S/NF. 540 - HATJE ARQUITETURA &amp; GERENCIAMENTO - MATRIZ</t>
  </si>
  <si>
    <t>ISS RETIDO S/NF. 541 - HATJE ARQUITETURA &amp; GERENCIAMENTO - MATRIZ</t>
  </si>
  <si>
    <t>JUNHO</t>
  </si>
  <si>
    <t xml:space="preserve">PAULO RAPHAEL DE OLIVEIRA COSTA </t>
  </si>
  <si>
    <t xml:space="preserve">VINICIUS LEANDRO DIAS BINI </t>
  </si>
  <si>
    <t xml:space="preserve">JESSICA LETICIA HONORATO BATISTA </t>
  </si>
  <si>
    <t xml:space="preserve">RAFAELA COSTA ALVES </t>
  </si>
  <si>
    <t xml:space="preserve">RESCISÃO </t>
  </si>
  <si>
    <t>IR. DESC.S/ALUGUEL 06/2016</t>
  </si>
  <si>
    <t xml:space="preserve">JUNHO </t>
  </si>
  <si>
    <t>SERVS.DE INFORMÁTICA (LICENÇA DO USO DE SOFTWARE) - CF. NF. 125 - FABIANO VENDRAMIN ME - F. 06</t>
  </si>
  <si>
    <t>SERVS.DE ESTACIONAMENTO - CF. NF 21 - ACBV PARK GERENCIAMENTO - F. 10</t>
  </si>
  <si>
    <t>SERVS.DE CONDUÇÃO (TRANSPORTE DE PASSAGEIROS) - CF. NF. 1955230 - PROMOBOM AUTOPASS S.A. - F. 06</t>
  </si>
  <si>
    <t>SERVS.DE INFORMÁTICA (LICENÇA DO USO DE SOFTWARE) - CF. NF. 129 - FABIANO VENDRAMIN ME - F. 06</t>
  </si>
  <si>
    <t>SERVS.DE MANUTENÇÃO EM PREVENTIVA DO GRUPO GERADOR DE ENERGIA - CF. NF 16811 - R.J. AUTOMAÇÃO COMERCIAL LTDA EPP - MATRIZ</t>
  </si>
  <si>
    <t xml:space="preserve">TOTAL </t>
  </si>
  <si>
    <t>não</t>
  </si>
  <si>
    <t>VALOR REF. FERIAS DE FRANCISCO PAULO</t>
  </si>
  <si>
    <t>PAGTO LIQ.FERIAS A F.07</t>
  </si>
  <si>
    <t xml:space="preserve">VALOR REF. PAGAMENTO DE FÉRIAS - MARIA FABRICIA </t>
  </si>
  <si>
    <t>BCO ITAÚ - 9</t>
  </si>
  <si>
    <t xml:space="preserve">APLICAÇÃO FINANCEIRA </t>
  </si>
  <si>
    <t>ANTECIPAÇÃO SALARIAL - 50</t>
  </si>
  <si>
    <t>ADIANTAMENTO DE FÉRIAS - 52</t>
  </si>
  <si>
    <t>Data</t>
  </si>
  <si>
    <t>Débito</t>
  </si>
  <si>
    <t>Crédito</t>
  </si>
  <si>
    <t>SALDO ANTERIOR</t>
  </si>
  <si>
    <t>REFERENTE A FÉRIAS DO MÊS -  FERIAS -  FILIAL06</t>
  </si>
  <si>
    <t>AGOSTO</t>
  </si>
  <si>
    <t>SETEMBRO</t>
  </si>
  <si>
    <t>JULHO</t>
  </si>
  <si>
    <t>REFERENTE A FÉRIAS DO MÊS -  FERIAS -  FILIAL 10 - DOUGLAS PEDRO</t>
  </si>
  <si>
    <t>IRRF S/ APLIC. FINANCEIRA - 72</t>
  </si>
  <si>
    <t>SALARIO A PAGAR - MATRIZ - 194</t>
  </si>
  <si>
    <t>INSS - MATRIZ  - 195</t>
  </si>
  <si>
    <t>FGTS - MATRIZ - 196</t>
  </si>
  <si>
    <t>CONTR. SINDICAL * MATRIZ - 197</t>
  </si>
  <si>
    <t>CONTR. ASSIST. * MATRIZ - 198</t>
  </si>
  <si>
    <t>CONTRIB.  SINDICAL * F. DIAS - 201</t>
  </si>
  <si>
    <t>CONTR. ASSIST. * F. DIAS - 202</t>
  </si>
  <si>
    <t>IMPOSTO DE RENDA RETIDO NA FONTE - 203</t>
  </si>
  <si>
    <t>FGTS * F. DIAS - 211</t>
  </si>
  <si>
    <t>INSS * F. DIAS - 212</t>
  </si>
  <si>
    <t>SALARIOS * F. DIAS - 213</t>
  </si>
  <si>
    <t>SALARIOS * FILIAL 06 - 219</t>
  </si>
  <si>
    <t>INSS * FILIAL 06 - 220</t>
  </si>
  <si>
    <t>FGTS * FILIAL 06 - 221</t>
  </si>
  <si>
    <t>CONTRIB. ASSIST. * FILIAL 06 - 223</t>
  </si>
  <si>
    <t>CONTRIB. ASSIST. * FILIAL 07 * 228</t>
  </si>
  <si>
    <t>CONTRIBUIÇÃO SINDICAL * FILIAL 07 * 236</t>
  </si>
  <si>
    <t>CONTRIB. ASSIST. * FILIAL 08 * 241</t>
  </si>
  <si>
    <t>FGTS * FILIAL 08 * 239</t>
  </si>
  <si>
    <t>INSS * FILIAL 08 * 238</t>
  </si>
  <si>
    <t>SALARIOS * FILIAL 09 * 248</t>
  </si>
  <si>
    <t>INSS * FILIAL 09 * 250</t>
  </si>
  <si>
    <t>FGTS * FILIAL 09 * 251</t>
  </si>
  <si>
    <t>CONTRIBUIÇÃO SINDICAL * FILIAL 09 * 254</t>
  </si>
  <si>
    <t>SALARIOS * FILIAL 10 * 255</t>
  </si>
  <si>
    <t>INSS * FILIAL 10 * 256</t>
  </si>
  <si>
    <t>FGTS * FILIAL 10 * 257</t>
  </si>
  <si>
    <t>CONTR. ASSIST. * FILIAL 10 * 261</t>
  </si>
  <si>
    <t>PENSÃO ALIMENTICIA - FILIAL 06 * 262</t>
  </si>
  <si>
    <t>CONTR. SINDICAL - FILIAL 10 * 263</t>
  </si>
  <si>
    <t>RESCISÃO A PAGAR - MATRIZ * 309</t>
  </si>
  <si>
    <t>RESCISÃO A PAGAR - F. DIAS * 310</t>
  </si>
  <si>
    <t>RESCISÃO A PAGAR - F. 08 * 313</t>
  </si>
  <si>
    <t>RESCISÃO A PAGAR - F. 09 * 314</t>
  </si>
  <si>
    <t>RESCISÃO A PAGAR - F. 10 * 315</t>
  </si>
  <si>
    <t>SALARIOS A PAGAR - F. 12 * 1043</t>
  </si>
  <si>
    <t>INSS A RECOLHER - F. 12 * 1044</t>
  </si>
  <si>
    <t>Valor Devido 07/2016 - DIF. A SER REEMBOLSADO</t>
  </si>
  <si>
    <t>FGTS A RECOLHER - F. 12 * 1045</t>
  </si>
  <si>
    <t>RESCISÃO A PAGAR - F. 12 * 1046</t>
  </si>
  <si>
    <t>CONTRIBUIÇÃO SINDI. F. 12 - 1078</t>
  </si>
  <si>
    <t>FGTS A RECOLHER - F. 13 * 1210</t>
  </si>
  <si>
    <t>PENSÃO ALIMENTICIA * FILIAL 13 * 1214</t>
  </si>
  <si>
    <t>CONTRIBUIÇÃO SINDI. F. 13 - 1215</t>
  </si>
  <si>
    <t>PIS A RECUPERAR - CREDITO Ñ CUMULATIVO - 67</t>
  </si>
  <si>
    <t>COFINS A RECUPERAR - CREDITO Ñ CUMULATIVO - 68</t>
  </si>
  <si>
    <t>ICMS A RECUPERAR - 60</t>
  </si>
  <si>
    <t>ABS</t>
  </si>
  <si>
    <t xml:space="preserve">diferença </t>
  </si>
  <si>
    <t xml:space="preserve">  ISS RETIDO S/NF. 46 - CJ ALVES  CONSTRUÇÕES</t>
  </si>
  <si>
    <t xml:space="preserve">  ISS RETIDO S/NF. - 38 - CJ ALVES  CONSTRUÇÕES LTDA</t>
  </si>
  <si>
    <t xml:space="preserve">  ISS RETIDO S/NF. 48 - CJ ALVES  CONTRUÇÕES</t>
  </si>
  <si>
    <t xml:space="preserve">  ISS RETIDO S/NF. 543 - HTJE  ARQUITETURA E GERENCIAMENTO</t>
  </si>
  <si>
    <t xml:space="preserve">  ISS RETIDO S/NF. 35 - VFM  INSTALAÇÕES HIDRAULICAS E  MANUTENÇÕES LTDA</t>
  </si>
  <si>
    <t xml:space="preserve">  ISS RETIDO S/NF. 5555 - BASEMIX  CONCRETO</t>
  </si>
  <si>
    <t xml:space="preserve">  ISS RETIDO S/NF. 52 - CJ ALVES  CONTRUÇÕES</t>
  </si>
  <si>
    <t xml:space="preserve">  ISS RETIDO S/NF. 546 - HATJE  ARQUITETURA</t>
  </si>
  <si>
    <t xml:space="preserve">  ISS RETIDO S/NF. 1154 - CONCETTO &amp;  CONCETTO</t>
  </si>
  <si>
    <t xml:space="preserve">  ISS RETIDO S/NF. 56 - CJ ALVES  CONSTRUÇÕES</t>
  </si>
  <si>
    <t xml:space="preserve">ISS RETIDO S/ </t>
  </si>
  <si>
    <t>ISS RETIDO S/ NF [237] PAULISTA  EQUIPAMENTOS E MONITORAMENTO</t>
  </si>
  <si>
    <t xml:space="preserve">ISS RETIDO S/  239 FORNEC. PAULISTA  EQUIPAMENTOS E MONITORAMENTO EI </t>
  </si>
  <si>
    <t xml:space="preserve">  NOSSO PAGTO NO MES REF. 174665 -   PREFEITURA MUNICIPAL DE INDAIATUBA -  MATRIZ</t>
  </si>
  <si>
    <t xml:space="preserve">ISS RETIDO S/ 24 FORNEC. GEOVA  FRANCISCO DOS SANTOS INSTALACOES  E </t>
  </si>
  <si>
    <t xml:space="preserve">ISS RETIDO S/ DOC. 6195 FORNEC.  BASEMIX - CONCRETO LTDA </t>
  </si>
  <si>
    <t xml:space="preserve">ISS RETIDO S/ 27 FORNEC. GEOVA  FRANCISCO DOS SANTOS INSTALACOES  E </t>
  </si>
  <si>
    <t xml:space="preserve">ISS RETIDO S/ 30 FORNEC. GEOVA  FRANCISCO DOS SANTOS INSTALACOES  E </t>
  </si>
  <si>
    <t xml:space="preserve">ISS RETIDO S/  6294 FORNEC. BASEMIX -  CONCRETO LTDA </t>
  </si>
  <si>
    <t>ISS RETIDO S/ NF [32] GEOVA FRANCISCO  DOS SANTOS INSTALAÇÕES ELETRICAS</t>
  </si>
  <si>
    <t xml:space="preserve">ISS RETIDO S/ DE ISS Ret CFE. DOC. 40  FORNEC. GEOVA FRANCISCO DOS  SANTOS INSTALACOES E </t>
  </si>
  <si>
    <t>ISS RETIDO S/ [34] GEOVA FRANCISCO  DO SANTOS INSTALAÇÕES</t>
  </si>
  <si>
    <t xml:space="preserve">ISS RETIDO S/  868 FORNEC. TATICA SP  TRANSPORTES EIRELI - ME </t>
  </si>
  <si>
    <t>ISS RETIDO S/ 2106 - PALAVBRASIL  CONSULTORIA EMP. NA AREA DA SAUDE</t>
  </si>
  <si>
    <t xml:space="preserve">ISS RETIDO S/ DE ISS Ret CFE. DOC. 43  FORNEC. GEOVA FRANCISCO DOS  SANTOS INSTALACOES E </t>
  </si>
  <si>
    <t>VLR REF.  -  PREFEITURA MUNICIPAL DE  ITUPEVA - ISS - MATRIZ</t>
  </si>
  <si>
    <t>VLR REF.  -  PREFEITURA MUNICIPAL DE  JUNDIAI - ISS - MATRIZ</t>
  </si>
  <si>
    <t xml:space="preserve">ISS RETIDO S/ 6613 FORNEC. BASEMIX -  CONCRETO LTDA </t>
  </si>
  <si>
    <t>VLR REF.  -  PREFEITURA MUNICIPAL DE  INDAIATUBA - ISS - MATRIZ</t>
  </si>
  <si>
    <t>VLR REF.  -  PREFEITURA DA ESTANCIA  TURISTICA DE ITU - ISS - FILIAL 12</t>
  </si>
  <si>
    <t xml:space="preserve">ISS RETIDO S/ DE ISS Ret CFE. DOC. 40  FORNEC. ACB PARK GERENCIAMENTO DE  ESTACIONAMENTO </t>
  </si>
  <si>
    <t>ISS RETIDO S/ 56 - GEOVA FRANCISCO  DOS SANTOS</t>
  </si>
  <si>
    <t xml:space="preserve">ISS RETIDO S/ DE ISS Ret CFE. DOC. 40298  FORNEC. TEMPO AUTOMOVEIS E PECAS  LTDA </t>
  </si>
  <si>
    <t xml:space="preserve">ISS RETIDO S/ NF 85 C J ALVES  CONSTRUÇÕES LTDA </t>
  </si>
  <si>
    <t>ISS RETIDO S/ NF 6935 BASEMIX -  CONCRETO LTDA</t>
  </si>
  <si>
    <t xml:space="preserve">ISS RETIDO S/   NF 39008 EXTRAMIX -  CONCRETO  LTDA </t>
  </si>
  <si>
    <t xml:space="preserve">ISS RETIDO S/    NF 39010 EXTRAMIX -  CONCRETO  LTDA </t>
  </si>
  <si>
    <t>ISS RETIDO S/ 58 - GEOVA FRANCISCO  DOS SANTOS</t>
  </si>
  <si>
    <t>ISS RETIDO S/ 37 - VFM INSTALAÇÕES  HIDRAULICAS</t>
  </si>
  <si>
    <t>ISS RETIDO S/ NF 570 HATJE  ARQUITETURA E GERENCIAMENTO DE  OBRAS</t>
  </si>
  <si>
    <t>ISS RETIDO S/ 573 - HATJE ARQUITETURA  E GERENCIAMENTO</t>
  </si>
  <si>
    <t>ISS RETIDO S/  NF 87 CJ ALVES  CONSTRUÇÕE LTDA ME</t>
  </si>
  <si>
    <t>ISS RETIDO S/ NF 12 PAULO BORGES ME</t>
  </si>
  <si>
    <t>ISS RETIDO S/ NF 60 GEOVA  FRANCISCO  DOS SANTOS INSTALAÇÕES</t>
  </si>
  <si>
    <t>ISS RETIDO S/  NF 38 VFM INSTALAÇÕES  HIDRAULICAS</t>
  </si>
  <si>
    <t>ISS RETIDO S/ NF 89 CJ ALVES  CONSTRUÇÕES LTDA ME</t>
  </si>
  <si>
    <t>ISS RETIDO S/  NF 15 PAULO BORGES ME</t>
  </si>
  <si>
    <t>VLR REF.  42 -  PREFEITURA MUNICIPAL DE  CAMPINAS - ISS - F.10</t>
  </si>
  <si>
    <t>ISS RETIDO S/ NF 62 GEOVA FRANCISCO  DOS SANTOS INSTALAÇÕES</t>
  </si>
  <si>
    <t>ISS RETIDO S/ NF 63 GEOVA FRANCISCO  DOS SANTOS INSTALAÇÕES</t>
  </si>
  <si>
    <t>ISS RETIDO S/ NF 160 TOTAL COR DJS  PINTURAS</t>
  </si>
  <si>
    <t>ISS RETIDO S/ 579 - HATJE ARQUITETURA  E GERENCIAMENTO</t>
  </si>
  <si>
    <t>ISS RETIDO S/ 580 - HATJE ARQUITETURA  E GERENCIAMENTO</t>
  </si>
  <si>
    <t>ISS RETIDO S/ NF 68 GEOVA FRANCISCO  DO SANTOS INSTALAÇÕES ELETRICAS</t>
  </si>
  <si>
    <t>ISS RETIDO S/ NF 16 PAULO BORGES ME</t>
  </si>
  <si>
    <t>ISS RETIDO S/ NF 91 CJ ALVES</t>
  </si>
  <si>
    <t>ISS RETIDO S/  NF 67 GEOVA FRANCISCO</t>
  </si>
  <si>
    <t>ISS RETIDO S/ NF 40 VFM INSTALAÇÕES</t>
  </si>
  <si>
    <t>ISS RETIDO S/  NF 39 VFM INSTALAÇÕES</t>
  </si>
  <si>
    <t>VLR REF.  446 -  PREFEITURA MUNICIPAL  DE ITUPEVA - F.13</t>
  </si>
  <si>
    <t>ISS RETIDO S/ 39831  EXTRAMIX  CONCRETO LTDA</t>
  </si>
  <si>
    <t>ISS RETIDO S/ 39831 - EXTRAMIX  CONCRETO LTDA</t>
  </si>
  <si>
    <t xml:space="preserve">ISS RETIDO S/ NF 17 PAULO BORGES ME </t>
  </si>
  <si>
    <t>ISS RETIDO S/ 260 MARTINS SOARES  PISOS LTDA ME</t>
  </si>
  <si>
    <t>ISS RETIDO S/ 92 C.J ALVES  CONSTRUÇÕES LTDA</t>
  </si>
  <si>
    <t>pagamento a maior</t>
  </si>
  <si>
    <t>Pagamento  a menor</t>
  </si>
  <si>
    <t>VLR REF.  -  PREFEITURA MUNICIPAL DE  ITUPEVA - ISS - MATRIZ - 22 GEOVA</t>
  </si>
  <si>
    <t>IRRF S/  NF 3352 BLUE ANGELS</t>
  </si>
  <si>
    <t xml:space="preserve">VLR REF. NF. 193 - EXPOENTE  CONSULTORIA LTDA </t>
  </si>
  <si>
    <t>IRRF S/ IRRF S/ FÉRIAS</t>
  </si>
  <si>
    <t>TOTAL</t>
  </si>
  <si>
    <t>ISS RETIDO S/  NF 3352 BLUE ANGELS</t>
  </si>
  <si>
    <t>CONTRIB. FEDERAIS RETIDAS S/ NF 193  EXPOENTE CONSULTORIA E PROJETOS  LTDA</t>
  </si>
  <si>
    <t>CONTRIB. FEDERAIS RETIDAS S/  NF 34590  CRE AUTOMAÇÃO</t>
  </si>
  <si>
    <t>CONTRIB. FEDERAIS RETIDAS S/ NF 55  ARQ IN OFF ENGENHARIA</t>
  </si>
  <si>
    <t>INSS A PAGAR * IN/381 - 333</t>
  </si>
  <si>
    <t>CONTRIB. A PAGAR * IN/381 - 330</t>
  </si>
  <si>
    <t xml:space="preserve">INSS RETIDO </t>
  </si>
  <si>
    <t>IRPJ - 323</t>
  </si>
  <si>
    <t>CSLL - 324</t>
  </si>
  <si>
    <t>IRRF - 327</t>
  </si>
  <si>
    <t>ICMS * F. DIAS - 328</t>
  </si>
  <si>
    <t>ICMS * FILIAL JUNDIAI 06 - 335</t>
  </si>
  <si>
    <t>ICMS * FILIAL JUNDIAI 08 -  338</t>
  </si>
  <si>
    <t xml:space="preserve">ICMS * FILIAL JUNDIAI 09 - 343 </t>
  </si>
  <si>
    <t>ICMS * FILIAL JUNDIAI 10 - 345</t>
  </si>
  <si>
    <t>ICMS * FILIAL JUNDIAI 12 - 349</t>
  </si>
  <si>
    <t>CONTAS A PAGAR - 351</t>
  </si>
  <si>
    <t>ALUGUEIS A PAGAR - F. DIAS - 354</t>
  </si>
  <si>
    <t>HONORÁRIOS - 356</t>
  </si>
  <si>
    <t>SERV. DE TERC. - 357</t>
  </si>
  <si>
    <t xml:space="preserve">AQUISIÇÃO DE FRETE CONF. </t>
  </si>
  <si>
    <t xml:space="preserve">SERVIÇO TOMADO CONF. </t>
  </si>
  <si>
    <t xml:space="preserve">SERVIÇO TOMADO CONF. CFE NFS-e 234  FORNEC. HATJE ARQUITETURA E  GERENCIAMENTO DE OBR </t>
  </si>
  <si>
    <t xml:space="preserve">SERVIÇO TOMADO CONF. CFE NFS-e 27  FORNEC. GRAZIELA VIANA MAGALHAES  32198147866 </t>
  </si>
  <si>
    <t xml:space="preserve">AQUISIÇÃO DE FRETE CONF. CFE CT-e  19460 FORNEC. EXPRESSO VILARENSE DE  CAMPINAS LTDA ME </t>
  </si>
  <si>
    <t xml:space="preserve">SERVIÇO TOMADO CONF. CFE NFS-e 1490  FORNEC. MEGA MAX ASSISTENCIA  TECNICA EM INFORMAT </t>
  </si>
  <si>
    <t>SERVIÇO TOMADO CONF. NF [5138]  OSCAR SIMOES EXTINTORES</t>
  </si>
  <si>
    <t xml:space="preserve">AQUISIÇÃO DE ENERGIA ELETRICA CONF.  CFE NF de S 348885372 FORNEC.  TELEFONICA BRASIL S.A. </t>
  </si>
  <si>
    <t xml:space="preserve">SERVIÇO TOMADO CONF. CFE NFS-e  35605 FORNEC. VIANET  TELECOMUNICACOES E INTERNET LTDA </t>
  </si>
  <si>
    <t xml:space="preserve">SERVIÇO TOMADO CONF. CFE NFS-e 9363  FORNEC. VITRANS - CRONOTACOGRAFOS  LTDA </t>
  </si>
  <si>
    <t xml:space="preserve">AQUISIÇÃO DE FRETE CONF. CFE CT-e  19568 FORNEC. EXPRESSO VILARENSE DE  CAMPINAS LTDA ME </t>
  </si>
  <si>
    <t xml:space="preserve">SERVIÇO TOMADO CONF. CFE NFS-e 61  FORNEC. C J ALVES CONSTRUCOES LTDA -  ME </t>
  </si>
  <si>
    <t xml:space="preserve">AQUISIÇÃO DE FRETE CONF. CFE CT-e  19597 FORNEC. EXPRESSO VILARENSE DE  CAMPINAS LTDA ME </t>
  </si>
  <si>
    <t xml:space="preserve">AQUISIÇÃO DE FRETE CONF. CFE CT-e  13680 FORNEC. MARCOS MAGNO  STRINGUETO EIRELI EPP </t>
  </si>
  <si>
    <t xml:space="preserve">SERVIÇO TOMADO CONF. CFE NFS-e 551  FORNEC. HATJE ARQUITETURA E  GERENCIAMENTO DE OBR </t>
  </si>
  <si>
    <t xml:space="preserve">SERVIÇO TOMADO CONF. CFE NFS-e 552  FORNEC. HATJE ARQUITETURA E  GERENCIAMENTO DE OBR </t>
  </si>
  <si>
    <t xml:space="preserve">SERVIÇO TOMADO CONF. CFE NFS-e  37408 FORNEC. EXTRAMIX - CONCRETO  LTDA </t>
  </si>
  <si>
    <t xml:space="preserve">SERVIÇO TOMADO CONF. CFE NFS-e  17152 FORNEC. R.J AUTOMACAO  COMERCIAL LTDA - EPP </t>
  </si>
  <si>
    <t xml:space="preserve">SERVIÇO TOMADO CONF. CFE NFS-e 7550  FORNEC. CONSUMIDOR FINAL </t>
  </si>
  <si>
    <t xml:space="preserve">SERVIÇO TOMADO CONF. CFE NFS-e  46899 FORNEC. BRINK'S SEGURANCA E  TRANSPORTE DE VALORE </t>
  </si>
  <si>
    <t xml:space="preserve">SERVIÇO TOMADO CONF. CFE NFS-e 434  FORNEC. JOEL SILVA DA ROCHA PLANTAS  - ME </t>
  </si>
  <si>
    <t xml:space="preserve">SERVIÇO TOMADO CONF. CFE NFS-e  17064 FORNEC. R.J AUTOMACAO  COMERCIAL LTDA - EPP </t>
  </si>
  <si>
    <t xml:space="preserve">SERVIÇO TOMADO CONF. CFE NFS-e  17082 FORNEC. R.J AUTOMACAO  COMERCIAL LTDA - EPP </t>
  </si>
  <si>
    <t xml:space="preserve">AQUISIÇÃO DE FRETE CONF. CFE CT-e  20067 FORNEC. EXPRESSO VILARENSE DE  CAMPINAS LTDA ME </t>
  </si>
  <si>
    <t xml:space="preserve">SERVIÇO TOMADO CONF. CFE NFS-e  17117 FORNEC. R.J AUTOMACAO  COMERCIAL LTDA - EPP </t>
  </si>
  <si>
    <t xml:space="preserve">SERVIÇO TOMADO CONF. CFE NFS-e  17133 FORNEC. R.J AUTOMACAO  COMERCIAL LTDA - EPP </t>
  </si>
  <si>
    <t xml:space="preserve">SERVIÇO TOMADO CONF. CFE NFS-e  17151 FORNEC. R.J AUTOMACAO  COMERCIAL LTDA - EPP </t>
  </si>
  <si>
    <t xml:space="preserve">SERVIÇO TOMADO CONF. CFE NFS-e  17115 FORNEC. R.J AUTOMACAO  COMERCIAL LTDA - EPP </t>
  </si>
  <si>
    <t xml:space="preserve">SERVIÇO TOMADO CONF. CFE NFS-e  1995559 FORNEC. PROMOBOM AUTOPASS  S.A. </t>
  </si>
  <si>
    <t>SERVIÇO TOMADO CONF. NF [17191] R.J  AUTOMAÇÃO COMERCIAL</t>
  </si>
  <si>
    <t>SERVIÇO TOMADO CONF. NF 17181 R.J  AUTOMAÇÃO COMERCIAL</t>
  </si>
  <si>
    <t xml:space="preserve">SERVIÇO TOMADO CONF. CFE NFS-e 339  FORNEC. GBARROS LTDA - ME </t>
  </si>
  <si>
    <t xml:space="preserve">SERVIÇO TOMADO CONF. CFE NFS-e 868  FORNEC. TATICA SP TRANSPORTES  EIRELI - ME </t>
  </si>
  <si>
    <t xml:space="preserve">AQUISIÇÃO DE FRETE CONF. CFE CT-e  20188 FORNEC. EXPRESSO VILARENSE DE  CAMPINAS LTDA ME </t>
  </si>
  <si>
    <t xml:space="preserve">AQUISIÇÃO DE FRETE CONF. CFE CT-e  20190 FORNEC. EXPRESSO VILARENSE DE  CAMPINAS LTDA ME </t>
  </si>
  <si>
    <t>SERVIÇO TOMADO CONF. 15711 AME  ASSISTENCIA MEDICA</t>
  </si>
  <si>
    <t xml:space="preserve">AQUISIÇÃO DE FRETE CONF. CFE CT-e  20365 FORNEC. EXPRESSO VILARENSE DE  CAMPINAS LTDA ME </t>
  </si>
  <si>
    <t xml:space="preserve">AQUISIÇÃO DE FRETE CONF. CFE CT-e  20370 FORNEC. EXPRESSO VILARENSE DE  CAMPINAS LTDA ME </t>
  </si>
  <si>
    <t xml:space="preserve">AQUISIÇÃO DE FRETE CONF. CFE CT-e  20471 FORNEC. EXPRESSO VILARENSE DE  CAMPINAS LTDA ME </t>
  </si>
  <si>
    <t xml:space="preserve">SERVIÇO TOMADO CONF. CFE NFS-e  37710 FORNEC. VIANET  TELECOMUNICACOES E INTERNET LTDA </t>
  </si>
  <si>
    <t>SERVIÇO TOMADO CONF. NFe 1577  MRGASEG GESTAO EM SAUDE E  SEGURANÇA DO TRABALHO</t>
  </si>
  <si>
    <t xml:space="preserve">SERVIÇO TOMADO CONF. CFE NFS-e 76  FORNEC. C J ALVES CONSTRUCOES LTDA -  ME </t>
  </si>
  <si>
    <t xml:space="preserve">SERVIÇO TOMADO CONF. CFE NFS-e 6672  FORNEC. BASEMIX - CONCRETO LTDA </t>
  </si>
  <si>
    <t xml:space="preserve">SERVIÇO TOMADO CONF. CFE NFS-e  172229 FORNEC. R.J AUTOMACAO  COMERCIAL LTDA - EPP </t>
  </si>
  <si>
    <t>SERVIÇO TOMADO CONF. NFe 36 VFM  INSTALAÇÕES HIDRAÚLICAS E  MANUTENÇÕES</t>
  </si>
  <si>
    <t xml:space="preserve">SERVIÇO TOMADO CONF. CFE NFS-e 1040  FORNEC. LOCADORA DE BOMBAS DE  CONCRETO OBJETIVA </t>
  </si>
  <si>
    <t xml:space="preserve">SERVIÇO TOMADO CONF. CFE NFS-e 6580  FORNEC. R. E. CONSTRUCOES E  EMPREENDIMENTOS LTDA </t>
  </si>
  <si>
    <t xml:space="preserve">SERVIÇO TOMADO CONF. CFE NFS-e 875  FORNEC. G C G COMUNICACAO VISUAL  LTDA </t>
  </si>
  <si>
    <t>SERVIÇO TOMADO CONF. NF. 20890 -  EXPRESSO VILARENSE DE CAM</t>
  </si>
  <si>
    <t>SERVIÇO TOMADO CONF.  [128] -  ART  PLAN COM.DE FORRO E DIVISORIA LTDA - ME - MATRIZ</t>
  </si>
  <si>
    <t>SERVIÇO TOMADO CONF. NF. 21028 -  EXPRESSO VILARENSE DE CAM.</t>
  </si>
  <si>
    <t xml:space="preserve">SERVIÇO TOMADO CONF. CFE NFS-e  927057 FORNEC. CARUEME CAMINHOES  LTDA </t>
  </si>
  <si>
    <t xml:space="preserve">SERVIÇO TOMADO CONF. CFE NFS-e  2025245 FORNEC. PROMOBOM AUTOPASS  S.A. </t>
  </si>
  <si>
    <t xml:space="preserve">SERVIÇO TOMADO CONF. CFE NFS-e  17365 FORNEC. R.J AUTOMACAO  COMERCIAL LTDA - EPP </t>
  </si>
  <si>
    <t xml:space="preserve">SERVIÇO TOMADO CONF. CFE NFS-e  17400 FORNEC. R.J AUTOMACAO  COMERCIAL LTDA - EPP </t>
  </si>
  <si>
    <t xml:space="preserve">SERVIÇO TOMADO CONF. CFE NFS-e  40298 FORNEC. TEMPO AUTOMOVEIS E  PECAS LTDA </t>
  </si>
  <si>
    <t xml:space="preserve">AQUISIÇÃO DE FRETE CONF. CFE CT-e  21301 FORNEC. EXPRESSO VILARENSE DE  CAMPINAS LTDA ME </t>
  </si>
  <si>
    <t>SERVIÇO TOMADO CONF. 72834  GUARU -  LOK - ALUGUEIS</t>
  </si>
  <si>
    <t>SERVIÇO TOMADO CONF. 614  REYCI  ELETROTECNICA LTDA - OBRA NOVA  CAMPINAS</t>
  </si>
  <si>
    <t xml:space="preserve">AQUISIÇÃO DE ENERGIA ELETRICA CONF.  CFE NF de S 1224765 FORNEC.  TELEFONICA BRASIL S.A. </t>
  </si>
  <si>
    <t xml:space="preserve">SERVIÇO TOMADO CONF. CFE NFS-e 32  FORNEC. GRAZIELA VIANA MAGALHAES  32198147866 </t>
  </si>
  <si>
    <t>AQUISIÇÃO DE ENERGIA ELETRICA CONF.  NF. 21273 - EXPRESSO VILARENSE DE CAM.</t>
  </si>
  <si>
    <t>AQUISIÇÃO DE ENERGIA ELETRICA CONF.  NF. 21295 - EXPRESSO VILARENSE DE CAM.</t>
  </si>
  <si>
    <t>AQUISIÇÃO DE ENERGIA ELETRICA CONF.  NF. 21335 - EXPRESSO VILARENSE DE CAM.</t>
  </si>
  <si>
    <t xml:space="preserve">AQUISIÇÃO DE FRETE CONF. CFE CT-e  14565 FORNEC. MARCOS MAGNO  STRINGUETO EIRELI EPP </t>
  </si>
  <si>
    <t xml:space="preserve">SERVIÇO TOMADO CONF. CFE NFS-e  15919 FORNEC. AME ASSISTENCIA  MEDICA ESPECIALIZADA LTD </t>
  </si>
  <si>
    <t>SERVIÇO TOMADO CONF. 15914  AME  ASSISTENCIA MÉDICA</t>
  </si>
  <si>
    <t xml:space="preserve">SERVIÇO TOMADO CONF. CFE NFS-e  15918 FORNEC. AME ASSISTENCIA  MEDICA ESPECIALIZADA LTD </t>
  </si>
  <si>
    <t xml:space="preserve">SERVIÇO TOMADO CONF. NF 15915 AME  ASSISTENCIA MEDICA ESPECIALIZADA  LTDA </t>
  </si>
  <si>
    <t>SERVIÇO TOMADO CONF. NF 15916 AME  ASSISTENCIA MEDICA ESPECIALIZADA  LTDA</t>
  </si>
  <si>
    <t xml:space="preserve">SERVIÇO TOMADO CONF. CFE NFS-e 6676  FORNEC. R. E. CONSTRUCOES E  EMPREENDIMENTOS LTDA </t>
  </si>
  <si>
    <t>SERVIÇO TOMADO CONF. 11290   TELEFÔNICA BRASIL S/A</t>
  </si>
  <si>
    <t>SERVIÇO TOMADO CONF. 72947  GUARU -  LOK - ALUGUEIS</t>
  </si>
  <si>
    <t>SERVIÇO TOMADO CONF. 72863  GUARU -  LOK - ALUGUEIS</t>
  </si>
  <si>
    <t>SERVIÇO TOMADO CONF. 72951   EQUIPAMENTOS E MÁQUINAS LTDA</t>
  </si>
  <si>
    <t>AQUISIÇÃO DE ENERGIA ELETRICA CONF.  NF. 21542 - EXPRESSO VILARENSE DE CAM.</t>
  </si>
  <si>
    <t>SERVIÇO TOMADO CONF. 59  TV  ALIANÇA PAULISTA S/A</t>
  </si>
  <si>
    <t>SERVIÇO TOMADO CONF. 3536  BLUE  ANGELS SEGURANÇA</t>
  </si>
  <si>
    <t>SERVIÇO TOMADO CONF. NF 182  ROBSON MUSTASSO DE CARVALHO ME</t>
  </si>
  <si>
    <t>SERVIÇO TOMADO CONF. 70562  GUARU -  LOK - ALUGUEIS</t>
  </si>
  <si>
    <t>SERVIÇO TOMADO CONF. 583  HATJE  ARQUITETURA E GERENCIAMENTO DE  OBRAS</t>
  </si>
  <si>
    <t>SERVIÇO TOMADO CONF. 20  RÁDIO  CIDADE DE CAMPINAS</t>
  </si>
  <si>
    <t>AQUISIÇÃO DE ENERGIA ELETRICA CONF.  NF. 21863 - EXPRESSO VILARENSE DE CAM.</t>
  </si>
  <si>
    <t>SERVIÇO TOMADO CONF. 903  ANDRE  SARAIVA ESTACIONAMENTO LTDA</t>
  </si>
  <si>
    <t>AQUISIÇÃO DE ENERGIA ELETRICA CONF.  NF. 21782 - EXPRESSO VILARENSE DE CAM.</t>
  </si>
  <si>
    <t>SERVIÇO TOMADO CONF. 48757  BRINKS -  SEGURANÇA E TRANSPORTES</t>
  </si>
  <si>
    <t>SERVIÇO TOMADO CONF. 39831   EXTRAMIX CONCRETO LTDA</t>
  </si>
  <si>
    <t>AQUISIÇÃO DE ENERGIA ELETRICA CONF.  NF. 21900 - EXPRESSO VILARENSE DE CAM.</t>
  </si>
  <si>
    <t>AQUISIÇÃO DE ENERGIA ELETRICA CONF.  NF. 21947 - EXPRESSO VILARENSE DE CAM.</t>
  </si>
  <si>
    <t xml:space="preserve">SERVIÇO TOMADO CONF. CFE NFS-e  2063340 FORNEC. PROMOBOM AUTOPASS  S.A. </t>
  </si>
  <si>
    <t xml:space="preserve">SERVIÇO TOMADO CONF. CFE NFS-e 6735  FORNEC. R. E. CONSTRUCOES E  EMPREENDIMENTOS LTDA </t>
  </si>
  <si>
    <t>SERVIÇO TOMADO CONF. NF 55 ARQ IN  OFF E ENGENHARIA</t>
  </si>
  <si>
    <t>AQUISIÇÃO DE ENERGIA ELETRICA CONF.  NF. 22018 - EXPRESSO VILARENSE DE CAM.</t>
  </si>
  <si>
    <t xml:space="preserve">AQUISIÇÃO DE FRETE CONF. CFE NF de S  3311 FORNEC. SEGURANCA PRIVADA E  TRANSPORTE DE VALORE </t>
  </si>
  <si>
    <t>AQUISIÇÃO DE ENERGIA ELETRICA CONF.  NF. 22198 - EXPRESSO VILARENSE DE CAM.</t>
  </si>
  <si>
    <t>TRANSFERENCIA ENTRE CONTAS</t>
  </si>
  <si>
    <t>ALUGUEIS A PAGAR - F. 06 - 360</t>
  </si>
  <si>
    <t>ALUGUEIS A PAGAR - F. 12 - 1100</t>
  </si>
  <si>
    <t>CAIXA - 5</t>
  </si>
  <si>
    <t xml:space="preserve">CLIENTES - DUPL. A RECEBER </t>
  </si>
  <si>
    <t xml:space="preserve">ESTOQUES </t>
  </si>
  <si>
    <t xml:space="preserve">FORNECEDORES </t>
  </si>
  <si>
    <t>10/2011 * NF. 12 - CL Alves * F. 06</t>
  </si>
  <si>
    <t>10/2011 * NF. 40675 - DELPHOS * F. DIAS (F.04)</t>
  </si>
  <si>
    <t>12/2011 * NF. 20- Pago a Menor * MATRIZ</t>
  </si>
  <si>
    <t>01/2012 * NF. 43363 - Delphos * F. 06</t>
  </si>
  <si>
    <t>01/2012 * NF. 43981 - Ituran * F. 06</t>
  </si>
  <si>
    <t>01/2012 * NF.214 - Hatje * F. 06</t>
  </si>
  <si>
    <t>07/2012 * NF. 54 - Hatje * MATRIZ</t>
  </si>
  <si>
    <t xml:space="preserve">10/2012* NF. 732 - Manpower * MATRIZ </t>
  </si>
  <si>
    <t>01/2013 * NF. 140 * Hatje Arquitetura * F. 08</t>
  </si>
  <si>
    <t>01/2013 * NF. 144 * Hatje Arq. * F. 08</t>
  </si>
  <si>
    <t>01/2013 * NF. 146 * Hatje Arquit. * F. 08</t>
  </si>
  <si>
    <t>02/2013 * NF. 151 * Hatje Arquit. * F. 08</t>
  </si>
  <si>
    <t>02/2013 * NF. 153 * Hatje * F. 08</t>
  </si>
  <si>
    <t>03/2013 * NF. 3364 * Delphos * F. 08</t>
  </si>
  <si>
    <t>03/2013 * NF. 157 * Hatje * F. 08</t>
  </si>
  <si>
    <t>03/2013 * NF. 161 * Hatje * F. 08</t>
  </si>
  <si>
    <t>03/2013 * NF. 163 * Hatje * F. 08</t>
  </si>
  <si>
    <t>04/2013 * NF. 4948 * Delphos * F. 08</t>
  </si>
  <si>
    <t>04/2013 * NF. 166 * Hatje * F. 08</t>
  </si>
  <si>
    <t>04/2013 * NF. 167 * Hatje  * F. 08</t>
  </si>
  <si>
    <t>04/2013 * NF. 169 * Lula Locação  * F. 08</t>
  </si>
  <si>
    <t>05/2013 * NF. 172 * Hatje * F. 08</t>
  </si>
  <si>
    <t>05/2013 * NF. 6565 * Delphos  * F. 07</t>
  </si>
  <si>
    <t>05/2013 * NF. 6567 * Delphos  * F. 08</t>
  </si>
  <si>
    <t>05/2013 * NF. 174 * Hatje * F. 08</t>
  </si>
  <si>
    <t>05/2013 * NF. 177 * Hatje * F. 08</t>
  </si>
  <si>
    <t>05/2013 * NF. 178 * Hatje  * F. 08</t>
  </si>
  <si>
    <t>05/2013 * NF. 179 * Hatje * F. 08</t>
  </si>
  <si>
    <t>05/2013 * NF. 180 * Hatje * F. 08</t>
  </si>
  <si>
    <t>06/2013 * NF. 183 - Hatje * F. 08</t>
  </si>
  <si>
    <t>06/2013 * NF. 184 - Hatje * F. 08</t>
  </si>
  <si>
    <t>06/2013 * NF. 185 - Hatje * F. 08</t>
  </si>
  <si>
    <t>06/2013 * NF. 188 - Hajte * F. 08</t>
  </si>
  <si>
    <t>06/2013 * NF. 189 - Hajte * F. 08</t>
  </si>
  <si>
    <t>07/2013 * NF. 9873 - Delphos System * F. 08</t>
  </si>
  <si>
    <t>07/2013 * NF. 8329 - Delphos * F. 08</t>
  </si>
  <si>
    <t>07/2013 * NF. 192 - Hatje Arquitetura * F. 08</t>
  </si>
  <si>
    <t>07/2013 * NF. 193 - Hatje Arquitetura * F. 08</t>
  </si>
  <si>
    <t>07/2013 * NF. 198 - Hatje Arquitetura * F. 08</t>
  </si>
  <si>
    <t>07/2013 * NF. 199 - Hatje Arquitetura * F. 08</t>
  </si>
  <si>
    <t>08/2013 * NF. 11482 - Delphos System * F. 08</t>
  </si>
  <si>
    <t>08/2013 * NF. 211 - Hatje Arquitetura * F. 08</t>
  </si>
  <si>
    <t>08/2013 * NF. 212 - Hatje Arquitetura * F. 08</t>
  </si>
  <si>
    <t>09/2013 * NF. 216 - Hatje Arquitetura * F. 08</t>
  </si>
  <si>
    <t>09/2013 * NF. 217 - Hatje Arquitetura * F. 08</t>
  </si>
  <si>
    <t>09/2013 * NF. 222 - Hatje Arquitetura * F. 08</t>
  </si>
  <si>
    <t>09/2013 * NF. 223 - Hatje Arquitetura * F. 08</t>
  </si>
  <si>
    <t>10/2013 * NF. 14236 - Delphos System * F. 08</t>
  </si>
  <si>
    <t>10/2013 * NF. 231 - Hatje Arquitetura * F. 08</t>
  </si>
  <si>
    <t>10/2013 * NF. 232 - Hatje Arquitetura * F. 08</t>
  </si>
  <si>
    <t>10/2013 * NF. 236 - Hatje Arquitetura * F. 08</t>
  </si>
  <si>
    <t>10/2013 * NF. 237 - Hatje Arquitetura * F. 08</t>
  </si>
  <si>
    <t>10/2013 * NF. 240 - Hatje Arquitetura * F. 08</t>
  </si>
  <si>
    <t>10/2013 * NF. 241 - Hatje Arquitetura * F. 08</t>
  </si>
  <si>
    <t>11/2013 * NF. 15730 * Delphos System * F. 08</t>
  </si>
  <si>
    <t>11/2013 * NF. 249 * Hatje Arquit. * F. 08</t>
  </si>
  <si>
    <t>11/2013 * NF. 250 * Hatje Arquit. * F. 08</t>
  </si>
  <si>
    <t>11/2013 * NF. 253 * Hatje Arquit. * F. 08</t>
  </si>
  <si>
    <t>11/2013 * NF. 254 * Hatje Arquit. * F. 08</t>
  </si>
  <si>
    <t>12/2013 * NF. 17302 * Delphos System * F. 08</t>
  </si>
  <si>
    <t>12/2013 * NF. 258 - Hatje Arquit * F. 08</t>
  </si>
  <si>
    <t>12/2013 * NF. 259 - Hatje Arquit. * F. 08</t>
  </si>
  <si>
    <t>12/2013 * NF. 263 - Hatje Arquitetura * F. 08</t>
  </si>
  <si>
    <t>02/2014 * NF. 276 - Hatje Arquitetura * F. 08</t>
  </si>
  <si>
    <t>02/2014 * NF. 20674 - Delphos * F. 08</t>
  </si>
  <si>
    <t>03/2014 * NF. 22174 - Delphos * F. 08</t>
  </si>
  <si>
    <t>04/2014 * NF. 291 - Hatje Arquitetura * F. 08</t>
  </si>
  <si>
    <t>04/2014 * NF. 23814 - Hatje Arquitetura * F. 08</t>
  </si>
  <si>
    <t>04/2014 * NF. 296 - Hatje Arquitetura * F. 08</t>
  </si>
  <si>
    <t>05/2014 * NF. 301 - Hatje Arquitetura * F. 08</t>
  </si>
  <si>
    <t>05/2014 * NF. 26666 - Delphos * F. 08</t>
  </si>
  <si>
    <t>06/2014 * NF. 1340 - Palavra Brasil - F. 10</t>
  </si>
  <si>
    <t>06/2014 * NF. 26962 - Delphos - F. 08</t>
  </si>
  <si>
    <t>06/2014 * NF. 26966 - Delphos - F. 10</t>
  </si>
  <si>
    <t>06/2014 * NF. 318 - Hatje - F. 08</t>
  </si>
  <si>
    <t>06/2014 * NF. 326 - Hatje - F. 08</t>
  </si>
  <si>
    <t>06/2014 * NF. 8078 - RRJ Transporte - F. DIAS</t>
  </si>
  <si>
    <t>06/2014 * NF. 8077 - RRJ Transporte - F. 10</t>
  </si>
  <si>
    <t>06/2014 * NF. 1359 - Palavra Brasil - F. 10</t>
  </si>
  <si>
    <t>07/2014 * NF. 332 - Hatje - F. 08</t>
  </si>
  <si>
    <t>07/2014 * NF. 1378 - Palavra Brasil Consult. - F.10</t>
  </si>
  <si>
    <t>07/2014 * NF. 8224 - RRJ TRANSP. - F.10</t>
  </si>
  <si>
    <t>08/2014 * NF. 349 - Hatje Arquitetura - F. 08</t>
  </si>
  <si>
    <t>10/2014 * NF. 369 - Hatje Arquitetura - F. 08</t>
  </si>
  <si>
    <t>11/2014 * NF. 383 - Hatje Arquit. - F. 08</t>
  </si>
  <si>
    <t>12/2014 * NF. 90 - Edinéia de Oliveira - Matriz</t>
  </si>
  <si>
    <t>12/2014 * NF. 91 - Edinéia de Oliveira - Matriz</t>
  </si>
  <si>
    <t>12/2014 * NF. 940 - Civilsolo Bombagens e Fundições - Matriz</t>
  </si>
  <si>
    <t>12/2014 * NF. 3943 - R.E Construções e Empreendimentos - F. 06</t>
  </si>
  <si>
    <t>12/2014 * NF. 36309 - Delphos - F. 08</t>
  </si>
  <si>
    <t>12/2014 * NF. 396 - Hatje - F. 08</t>
  </si>
  <si>
    <t>12/2014 * NF. 36313 - Delphos - F. 09</t>
  </si>
  <si>
    <t>12/2014 * NF. 1461 - Palavra Brasil - F. 10</t>
  </si>
  <si>
    <t>12/2014 * NF. 36306 - Delphos - F. 10</t>
  </si>
  <si>
    <t>12/2014 * NF. 1866 - Manpower Stassing</t>
  </si>
  <si>
    <t>01/2015 * NF. 32860 - Vigzul - F. 08</t>
  </si>
  <si>
    <t>02/2015 * NF. 38677 - Vigzul - F. 08</t>
  </si>
  <si>
    <t>03/2015 * NF. 44933 - Vigzul - F. 08</t>
  </si>
  <si>
    <t>04/2015 * NF. 430 - Hatje - F. 08</t>
  </si>
  <si>
    <t>04/2015 * NF. 52383 - Vigzul - F. 08</t>
  </si>
  <si>
    <t>05/2015 * NF. 60259 - VIGZUL INSTALAÇÃO E MONIT. * F.08</t>
  </si>
  <si>
    <t>05/2015 * NF. 45166 - PAULISTA EQUIPAMENTOS E MONITORAMENTO * F.08</t>
  </si>
  <si>
    <t>06/2015 * NF. 453 - HATJE ARQUITETURA &amp; GERENCIAMENTO * F.08</t>
  </si>
  <si>
    <t>06/2015 * NF. 45677 - PAULISTA EQUIPAMENTOS E MONITORAMENTO * F.08</t>
  </si>
  <si>
    <t>07/2015 * NF. 46201 - PAULISTA EQUIPAMENTOS E MONITORAMENTO EIRELI - F. 08</t>
  </si>
  <si>
    <t>08/2015 * NF - 46915 - PAULISTA EQUIPAMENTOS E MONITORAMENTO EIRELI - F. 08</t>
  </si>
  <si>
    <t>08/2015 * NF - 39247 - CONCREBASE COM. SERVIÇOS DE CONCRETAGEM LTDA - F. 11</t>
  </si>
  <si>
    <t>09/2015 * NF. 31386 - L.G.M. ALARMES E MONITORAMENTO - F. 11</t>
  </si>
  <si>
    <t>09/2015 * NF. 32197 - L.G.M. ALARMES E MONITORAMENTO - F. 11</t>
  </si>
  <si>
    <t>09/2015 * NF. 47425 - PAULISTA EQUIPAMENTOS E MONITORAMENTO EIRELI - F. 08</t>
  </si>
  <si>
    <t>09/2015 * NF. 493 - HATJE ARQUITETURA &amp; GERENCIAMENTO - F. 08</t>
  </si>
  <si>
    <t>10/2015 * NF. 33142 - L.G.M. ALARMES E MONITORAMENTO - F. 11</t>
  </si>
  <si>
    <t>12/2015 * NF. 35079 - L.G.M. ALARMES E MONITORAMENTO - F. 11</t>
  </si>
  <si>
    <t>12/2015 * NF. 3292 - ACB PARK GERENCIAMENTO DE ESTACIONAMENTO - F. 10</t>
  </si>
  <si>
    <t>12/2015 * NF. 519 - HATJE ARQUITETURA &amp; GERENCIAMENTO - F. 08</t>
  </si>
  <si>
    <t>12/2015 * NF. 1874 - PALAVBRASIL CONSULTORIA EMPRESARIAL NA AREA DA S - F. 10</t>
  </si>
  <si>
    <t>não foi descontado da Nf.</t>
  </si>
  <si>
    <t xml:space="preserve">ISS A RECOLHER </t>
  </si>
  <si>
    <t>Saldo</t>
  </si>
  <si>
    <t>VLR REF.  - IMPOSTO DE RENDA</t>
  </si>
  <si>
    <t>IRRF S/ FOLHA DE PAGAMENTO</t>
  </si>
  <si>
    <t>CONTRIBUIÇÃO SINDICAL * FILIAL 06 * 235</t>
  </si>
  <si>
    <t>ICMS * FILIAL 14 - 1300</t>
  </si>
  <si>
    <t>SALARIOS * FILIAL 08 * 242</t>
  </si>
  <si>
    <t>ISS RETIDO S/ HATJE ARQUITETURA E  GERENCIAMENTO DE OBRAS LTDA</t>
  </si>
  <si>
    <t>ISS RETIDO S/ HAJTE ARQUITETURA E  GERENCIAMENTO DE OBRAS LTDA</t>
  </si>
  <si>
    <t>ISS RETIDO S/ GEOVA FRANCISCO DOS  SANTOS INSTALAÇOES ELETRICAS ME</t>
  </si>
  <si>
    <t>ISS RETIDO S/ C J ALVES CONSTRUÇÕES  LTDA ME</t>
  </si>
  <si>
    <t>ISS RETIDO S/ C J ALVES CONSTRUÇÔES  LTDA ME</t>
  </si>
  <si>
    <t>ISS RETIDO S/ PAULO BORGES - ME</t>
  </si>
  <si>
    <t>ISS RETIDO S/ PAULISTA EQUIPAMENTOS  E MONITORAMENTO EIRELI - EPP</t>
  </si>
  <si>
    <t>ISS RETIDO S/ R E CONSTRUÇÕES E  EMPREENDIMENTOS LTDA</t>
  </si>
  <si>
    <t>VLR REF.  39513 -  PREFEITURA MUNICIPAL  DE INDAIATUBA - ISS - MATRIZ</t>
  </si>
  <si>
    <t>ISS RETIDO S/ COMIMPER SERVIÇOS DE  IMPERMEABILIZAÇÃO LTDA ME</t>
  </si>
  <si>
    <t>ISS RETIDO S/ BUENO &amp; BUENO  ISTALAÇÕES HIDRAULICAS LTDA ME</t>
  </si>
  <si>
    <t>ISS RETIDO S/ BUENO  &amp; BUENO  INSTALAÇÕES HIDRAULICAS</t>
  </si>
  <si>
    <t>ISS RETIDO S/ BUENO &amp; BUENO  INSTALAÇÕES HIDRAULICAS</t>
  </si>
  <si>
    <t>ISS RETIDO S/ EDSON CIDRÃO  PAVIMENTAÇÕES E CONSTRUÇÕES - ME</t>
  </si>
  <si>
    <t>ISS RETIDO S/ TOTAL COR DJS PINTURAS  EIRELLI</t>
  </si>
  <si>
    <t>OUTUBRO</t>
  </si>
  <si>
    <t>VLR REF. IRRF S/ NF. 48757 - BRINKS  SEGURANÇA E TRANSPORTE DE VALORES</t>
  </si>
  <si>
    <t>VLR REF. IRRF S/ NF. 541 - HATJE  ARQUITETURA</t>
  </si>
  <si>
    <t>VLR REF. IRRF S/ NF. 34585 - C.R.E  AUTOMAÇÃO COMERCIAL LTDA</t>
  </si>
  <si>
    <t>VLR REF. PAGAMENTO DE PRESTAÇÃO DE  SERVIÇO</t>
  </si>
  <si>
    <t>VLR REF. IRRF S/NF 136  CICERO DA SILVA  &amp; CIA LTDA</t>
  </si>
  <si>
    <t>IRRF S/ HAJTE ARQUITETURA E  GERENCIAMENTO DE OBRAS LTDA</t>
  </si>
  <si>
    <t>IRRF S/ BLUE ANGELS SEGURANÇA  PRIVADA E TRANSPORTES DE VALORES  LTDA</t>
  </si>
  <si>
    <t>VLR REF.  CONTRIBUIÇÕES RECOLHER DO  MÊS 35767 -  DARF  - MATRIZ</t>
  </si>
  <si>
    <t>CONTRIB. FEDERAIS RETIDAS S/ AME  ASSISTENCIA MEDICA ESPECIALIZADA  LTDA</t>
  </si>
  <si>
    <t>CONTRIB. FEDERAIS RETIDAS S/ AME  ASSISTENCIA MEDICA ESPECIALIZADA</t>
  </si>
  <si>
    <t>CONTRIB. FEDERAIS RETIDAS S/ BLUE  ANGELS SEGURANÇA PRIVADA E  TRANSPORTES DE VALORES LTDA</t>
  </si>
  <si>
    <t>CONTRIB. FEDERAIS RETIDAS S/ BRINK S  SEGURANÇA E TRANSPORTE DE VALORES  LTDA</t>
  </si>
  <si>
    <t>INSS RETIDO S/ COMIMPER SERVIÇOS DE  IMPERMEABILIZAÇÃO LTDA ME</t>
  </si>
  <si>
    <t>CONTRIB. ASSISTENCIAL * FILIAL 09* 259</t>
  </si>
  <si>
    <t>SALARIOS A PAGAR * FILIAL 13 *1206</t>
  </si>
  <si>
    <t>RESCISÕES A PAGAR* FILIAL 13 * 1207</t>
  </si>
  <si>
    <t>INSS A RECOLHER* FILIAL 13* 1209</t>
  </si>
  <si>
    <t xml:space="preserve">AQUISIÇÃO DE ENERGIA ELETRICA CONF.  </t>
  </si>
  <si>
    <t>VLR REF. PAGAMENTO DE CONTRIBUIÇÃO  QUE ORA REGULARIZAMOS</t>
  </si>
  <si>
    <t>VLR REF. ESTORNO DE LANÇAMENTO  INDEVIDO -  GUIA DE  RECOLHIMENTO  RECISORIO DO FGTS -  CDI</t>
  </si>
  <si>
    <t>SERVIÇO TOMADO CONF. EXTRAMIX  CONCRETO LTDA</t>
  </si>
  <si>
    <t>SERVIÇO TOMADO CONF. HAJTE  ARQUITETURA E GERENCIAMENTO DE  OBRAS LTDA</t>
  </si>
  <si>
    <t>SERVIÇO TOMADO CONF. AME  ASSISTENCIA MEDICA ESPECIALIZADA  LTDA</t>
  </si>
  <si>
    <t>SERVIÇO TOMADO CONF. CAPE  CONSULTORIA,AVALIAÇÕES E PERICIAS  DE ENGENHARIA S/S LT</t>
  </si>
  <si>
    <t>SERVIÇO TOMADO CONF. R E  CONSTRUÇÕES E EMPREENDIMENTOS  LTDA</t>
  </si>
  <si>
    <t>SERVIÇO TOMADO CONF. NF. 22501 -  EXPRESSO VILARENSE DE C.</t>
  </si>
  <si>
    <t xml:space="preserve">AQUISIÇÃO DE FRETE CONF. CFE CT-e  22384 FORNEC. EXPRESSO VILARENSE DE  CAMPINAS LTDA ME </t>
  </si>
  <si>
    <t>SERVIÇO TOMADO CONF. NF. 22584 -  EXPRESSO VILARENSE DE C.</t>
  </si>
  <si>
    <t>SERVIÇO TOMADO CONF. BUENO  &amp;  BUENO INSTALAÇÕES HIDRAULICAS</t>
  </si>
  <si>
    <t>SERVIÇO TOMADO CONF. BUENO &amp;  BUENO INSTALAÇÕES HIDRAULICAS</t>
  </si>
  <si>
    <t>SERVIÇO TOMADO CONF. RJ  AUTOMAÇÃO COMERCIAL LTDA - EPP</t>
  </si>
  <si>
    <t>SERVIÇO TOMADO CONF. ORGANIZAÇÃO  CONTABIL TRIANFGULO S/S LTDA</t>
  </si>
  <si>
    <t>SERVIÇO TOMADO CONF. PROMOBOM  AUTOPASS S.A</t>
  </si>
  <si>
    <t xml:space="preserve">VLR REF. ISS RETIDO S/ DE ISS Ret CFE.  DOC. 414  FORNEC. PAULISTA  EQUIPAMENTOS E  MONITORAMENTO EI </t>
  </si>
  <si>
    <t>ICMS MATRIZ - 318</t>
  </si>
  <si>
    <t>Valor Devido 12/2016</t>
  </si>
  <si>
    <t xml:space="preserve">Valor Devido 12/2016 </t>
  </si>
  <si>
    <t>ICMS * FILIAL 13 - 1299</t>
  </si>
  <si>
    <t>NOVEMBRO</t>
  </si>
  <si>
    <t>DEZEMBRO</t>
  </si>
  <si>
    <t>PIS A RECOLHER - 320</t>
  </si>
  <si>
    <t xml:space="preserve">COFINS A RECOLHER - </t>
  </si>
  <si>
    <t>ISS RETIDO S/ GEOVA FRANCISCO DOS  SANTOS INSTALAÇÕES ELETRICAS ME  -85</t>
  </si>
  <si>
    <t>ISS RETIDO S/ PAULISTA EQUIPAMENTOS  E MONITORAMENTO EIRELI - EPP -580</t>
  </si>
  <si>
    <t>ISS RETIDO S/ C J ALVES CONSTRUÇÕES  LTDA ME -106</t>
  </si>
  <si>
    <t>ISS RETIDO S/ GEOVA FRANCISCO DOS  SANTOS INSTALAÇÕES ELETRICAS ME  -90</t>
  </si>
  <si>
    <t>ISS RETIDO S/ GEOVA FRANCISCO DOS  SANTOS INSTALAÇÕES ELETRICAS ME  -89</t>
  </si>
  <si>
    <t>ISS RETIDO S/ TOTAL COR DJS PINTURAS  EIRELI -170</t>
  </si>
  <si>
    <t>ISS RETIDO S/ HATJE ARQUITETURA E  GERENCIAMENTO DE OBRAS LTDA -591</t>
  </si>
  <si>
    <t>ISS RETIDO S/ C J ALVES CONSTRUÇÕES  LTDA ME -107</t>
  </si>
  <si>
    <t>ISS RETIDO S/ HATJE ARQUITETURA E  GERENCIAMENTO DE OBRAS LTDA -597</t>
  </si>
  <si>
    <t>ISS RETIDO S/ HATJE ARQUITETURA E  GERENCIAMENTO DE OBRAS LTDA -596</t>
  </si>
  <si>
    <t>ISS RETIDO S/ GEOVA FRANCISCO DOS  SANTOS INSTALAÇÕES ELETRICAS ME  -94</t>
  </si>
  <si>
    <t>ISS RETIDO S/ HATJE ARQUITETURA E  GERENCIAMENTO DE OBRAS LTDA -598</t>
  </si>
  <si>
    <t>ISS RETIDO S/ JOEL SILVA DA ROCHA  PLANTAS ME -461</t>
  </si>
  <si>
    <t>ISS RETIDO S/ GEOVA FRANCISCO DOS  SANTOS INSTALAÇÕES ELETRICAS ME  -97</t>
  </si>
  <si>
    <t>ISS RETIDO S/ GEOVA FRANCISCO DOS  SANTOS INSTALAÇÕES ELETRICAS ME  -95</t>
  </si>
  <si>
    <t>ISS RETIDO S/ HAJTE ARQUITETURA E  GERENCIAMENTO DE OBRAS LTDA NF-600</t>
  </si>
  <si>
    <t>ISS RETIDO S/ HATJE ARQUITETURA  EGERENCIAMENTO DE OBRAS LTDA NF-601</t>
  </si>
  <si>
    <t>ISS RETIDO S/ PAULISTA E  EQUIPAMENTOS E MONITORAMENTO  EIRELI - EPP NF-671</t>
  </si>
  <si>
    <t>ISS RETIDO S/ GEOVA FRANCISCO DOS  SANTOS INSTALAÇÕES ELETRICAS ME NF- 102</t>
  </si>
  <si>
    <t>ISS RETIDO S/ PAULISTA EQUIPAMENTO  EIRELI - EPP NF-667</t>
  </si>
  <si>
    <t>ISS RETIDO S/ GEOVA FRANCISCO DOS  SANTOS INSTALAÇÔES ELETRICAS ME NF- 101</t>
  </si>
  <si>
    <t>ISS RETIDO S/ HAJTE ARQUITETURA E  GERENCIAMENTO DE OBRAS LTDA NF-603</t>
  </si>
  <si>
    <t>ISS RETIDO S/ GEOVA FRANCISCO DOS  SANTOS INSTALAÇÕES ELETRICAS ME NF- 104</t>
  </si>
  <si>
    <t>ISS RETIDO S/ CJ ALVES CONSTRUÇÕES  LTDA ME  NF-112</t>
  </si>
  <si>
    <t>ISS RETIDO S/ PAULO BORGES - ME NF-24</t>
  </si>
  <si>
    <t>ISS RETIDO S/ GEOVA FRANCISCO DOS  SANTOS INSTALAÇÔES ELETRICAS ME NF- 103</t>
  </si>
  <si>
    <t>ISS RETIDO S/ LAGOA EMPREITEIRA DE  CONSTRUÇÕES CIVIL LTDA NF-124</t>
  </si>
  <si>
    <t>ISS RETIDO S/ PAULO BORGES - ME NF-26</t>
  </si>
  <si>
    <t>ISS RETIDO S/ PAULO BORGES - ME NF-25</t>
  </si>
  <si>
    <t>ISS RETIDO S/ C J ALVES CONSTRUÇÕES  LTDA ME NF-113</t>
  </si>
  <si>
    <t>ISS RETIDO S/ GEOVA FRANCISCO DOS  SANTOS INSTALAÇÕES ELETRICAS ME NF- 105</t>
  </si>
  <si>
    <t>ISS RETIDO S/ GEOVA FRANCISCO DOS  SANTOS INSTALAÇÔES ELETRICAS ME NF- 106</t>
  </si>
  <si>
    <t>ISS RETIDO S/ HAJTE ARQUITETURA E  GERENCIAMENTO DE OBRAS LTDA NF-605</t>
  </si>
  <si>
    <t>ISS RETIDO S/ HATJE ARQUITETURA  EGERENCIAMENTO DE OBRAS LTDA NF-607</t>
  </si>
  <si>
    <t>VLR REF.  HATJE ARQUITETURA &amp;  GERENCIAMENTO. NF. 586</t>
  </si>
  <si>
    <t>VLR REF.  41870 -  EXTRAMIX CONCRETO  LTDA - MATRIZ</t>
  </si>
  <si>
    <t>não foi descontado da nf.</t>
  </si>
  <si>
    <t>ISS A RECOLHER - 322</t>
  </si>
  <si>
    <t>IRRF S/ HATJE ARQUITETURA E  GERENCIAMENTO DE OBRAS LTDA -591</t>
  </si>
  <si>
    <t>IRRF S/ HATJE ARQUITETURA E  GERENCIAMENTO DE OBRAS LTDA -592</t>
  </si>
  <si>
    <t>IRRF S/ HATJE ARQUITETURA E  GERENCIAMENTO DE OBRAS LTDA -597</t>
  </si>
  <si>
    <t>IRRF S/ BLUE ANGELS SEGURANÇA  PRIVADA E TRANSPORTE DE VALORES  LTDA -16867</t>
  </si>
  <si>
    <t>IRRF S/ BLUE ANGELS SEGURANÇA  PRIVADA E TRANSPORTE DE VALORES  LTDA -6400</t>
  </si>
  <si>
    <t>VLR REF.  50927 -  BRINKS SEGURANCA E  TRANSPORTE DE VALORES LTDA - MATRIZ</t>
  </si>
  <si>
    <t>Pagamento em duplicidade</t>
  </si>
  <si>
    <t>IRRF S/ALUGUEL  RUA CELIO REF. 10/2016</t>
  </si>
  <si>
    <t>CONTRIB. FEDERAIS RETIDAS S/  EXPOENTE CONSULTORA E PROJETO LTDA  - ME  -213</t>
  </si>
  <si>
    <t>CONTRIB. FEDERAIS RETIDAS S/  COMFORT LUX SISTEMAS DE ILUMINAÇÃO  LTDA -175</t>
  </si>
  <si>
    <t>CONTRIB. FEDERAIS RETIDAS S/ HATJE  ARQUITETURA E GERENCIAMENTO DE  OBRAS LTDA -591</t>
  </si>
  <si>
    <t>CONTRIB. FEDERAIS RETIDAS S/ C R E  AUTOMAÇÃO COMERCIAL LTDA -35983</t>
  </si>
  <si>
    <t>CONTRIB. FEDERAIS RETIDAS S/ C R E  AUTOMAÇÃO COMERCIAL LTDA -35989</t>
  </si>
  <si>
    <t>CONTRIB. FEDERAIS RETIDAS S/ HATJE  ARQUITETURA E GERENCIAMENTO DE  OBRAS LTDA -594</t>
  </si>
  <si>
    <t>CONTRIB. FEDERAIS RETIDAS S/ HATJE  ARQUITETURA E GERENCIAMENTO DE  OBRAS LTDA -597</t>
  </si>
  <si>
    <t>CONTRIB. FEDERAIS RETIDAS S/ HATJE  ARQUITETURA E GERENCIAMENTO DE  OBRAS LTDA -593</t>
  </si>
  <si>
    <t>CONTRIB. FEDERAIS RETIDAS S/ BLUE  ANGELS SEGURANÇA PRIVADA E  TRANSPORTE DE VALORES LTDA -16867</t>
  </si>
  <si>
    <t>CONTRIB. FEDERAIS RETIDAS S/ BLUE  ANGELS SEGURANÇA PRIVADA E  TRANSPORTE DE VALORES LTDA -6400</t>
  </si>
  <si>
    <t>CONTRIB. FEDERAIS RETIDAS S/ HATJE  ARQUITETURA E GERENCIAMENTO DE  OBRAS LTDA -596</t>
  </si>
  <si>
    <t>CONTRIB. FEDERAIS RETIDAS S/ BRINK S -  SEGURANÇA E TRANSPORTE DE VALORES  LTDA -50927</t>
  </si>
  <si>
    <t>CONTRIB. FEDERAIS RETIDAS S/ ANA  CLAUDIA PANSERA - ME  NF-115</t>
  </si>
  <si>
    <t>SERVIÇO TOMADO CONF. STAHL &amp;  SAVIOLLI LTDA - EPP -5756</t>
  </si>
  <si>
    <t>SERVIÇO TOMADO CONF. GOOGLE  BRASIL INTERNET LTDA -3749484</t>
  </si>
  <si>
    <t xml:space="preserve">SERVIÇO TOMADO CONF. NF. 6915  R.E.  CONSTRUÇÕES E EMPREENDIMENTOS  LTDA </t>
  </si>
  <si>
    <t>SERVIÇO TOMADO CONF. STAHL &amp;  SAVIOLLI LTDA - EPP -5795</t>
  </si>
  <si>
    <t xml:space="preserve">SERVIÇO TOMADO CONF. NF. 6947  R.E.  CONSTRUÇÕES E EMPREENDIMENTOS  LTDA </t>
  </si>
  <si>
    <t xml:space="preserve">SERVIÇO TOMADO CONF. NF. 21 PAULO  BORGES - ME  </t>
  </si>
  <si>
    <t>SERVIÇO TOMADO CONF. C R E  AUTOMAÇÃO COMERCIAL LTDA -35989</t>
  </si>
  <si>
    <t>SERVIÇO TOMADO CONF. BLUE ANGELS  SEGURANÇA PRIVADA E TRANSPORTE DE  VALORES LTDA -6400</t>
  </si>
  <si>
    <t>SERVIÇO TOMADO CONF. STAHL &amp;  SAVIOLLI LTDA - EPP -5801</t>
  </si>
  <si>
    <t xml:space="preserve">SERVIÇO TOMADO CONF.NF. 22  PAULO  BORGES - ME  </t>
  </si>
  <si>
    <t>SERVIÇO TOMADO CONF. STAHL &amp;  SAVIOLLI LTDA - EPP -5802</t>
  </si>
  <si>
    <t>SERVIÇO TOMADO CONF. NF. 1322 JUND  TECH DIESEL LTDA -1322</t>
  </si>
  <si>
    <t>SERVIÇO TOMADO CONF. STAHL &amp;  SAVIOLLI LTDA - EPP -5805</t>
  </si>
  <si>
    <t xml:space="preserve">SERVIÇO TOMADO CONF. NF. 2125832   PROMOBOM AUTOPASS S.A </t>
  </si>
  <si>
    <t xml:space="preserve">SERVIÇO TOMADO CONF. NF. 6915  R E  CONSTRUÇÕES E EMPREENDIMENTOS  LTDA </t>
  </si>
  <si>
    <t xml:space="preserve">SERVIÇO TOMADO CONF. CFE NFS-e 277  FORNEC. MARTINS SOARES PISOS LTDA -  ME </t>
  </si>
  <si>
    <t xml:space="preserve">SERVIÇO TOMADO CONF. CFE NFS-e 171  FORNEC. TOTAL COR DJS PINTURAS  EIRELI - ME </t>
  </si>
  <si>
    <t xml:space="preserve">SERVIÇO TOMADO CONF. CFE NFS-e 461  FORNEC. JOEL SILVA DA ROCHA PLANTAS  - ME </t>
  </si>
  <si>
    <t>SERVIÇO TOMADO CONF. TV ALIANÇA  PAULISTA S.A  -145</t>
  </si>
  <si>
    <t xml:space="preserve">AQUISIÇÃO DE FRETE CONF. CFE CT-e  13504 FORNEC. FLORESTA TRANSPORTES </t>
  </si>
  <si>
    <t>SERVIÇO TOMADO CONF. G BARROS  LTDA- ME NF-396</t>
  </si>
  <si>
    <t>SERVIÇO TOMADO CONF. STAHL &amp;  SAVIOLLI LTDA- EPP NF-5826</t>
  </si>
  <si>
    <t>SERVIÇO TOMADO CONF. R E  CONSTRUÇÕES E EMPREENDIMENTOS  LTDA NF-7004</t>
  </si>
  <si>
    <t>SERVIÇO TOMADO CONF. MUNARALO E  SEDANO SOCIEDADE DE ADVOGADOS NF- 4</t>
  </si>
  <si>
    <t>SERVIÇO TOMADO CONF. STAHL &amp;  SAVIOLLI LTDA- EPP NF-5829</t>
  </si>
  <si>
    <t>SERVIÇO TOMADO CONF. TRANS-L  DOURADO TRANSPORTES DE ENTULHO  LTDA NF-3002</t>
  </si>
  <si>
    <t>SERVIÇO TOMADO CONF. R E  CONSTRUÇÕES E EMPREENDIMENTOS  LTDA NF-7048</t>
  </si>
  <si>
    <t>SERVIÇO TOMADO CONF. R.E  CONSTRUÇÕES E EMPREENDIMENTOS  LTDA NF-7069</t>
  </si>
  <si>
    <t>SERVIÇO TOMADO CONF. JOEL SILVA DA  ROCHA PLANTAS ME  NF-466</t>
  </si>
  <si>
    <t>SERVIÇO TOMADO CONF. STAHL &amp;  SAVIOLLI LTDA- EPP NF-5840</t>
  </si>
  <si>
    <t>SERVIÇO TOMADO CONF. STAHL &amp;  SAVIOLLI LTDA- EPP NF-5845</t>
  </si>
  <si>
    <t>SERVIÇO TOMADO CONF. R E  CONSTRUÇÕES E EMPREENDIMENTOS  LTDA NF-7093</t>
  </si>
  <si>
    <t>SERVIÇO TOMADO CONF. TVJ VIDEO  PRODUÇOES  NF-765</t>
  </si>
  <si>
    <t>SERVIÇO TOMADO CONF. MIL MAQUINAS  EIRELI EPP NF-16415</t>
  </si>
  <si>
    <t>SERVIÇO TOMADO CONF. EXTRAMIX  CONCRETO LTDA NF-141</t>
  </si>
  <si>
    <t>SERVIÇO TOMADO CONF. R.E  CONSTRUÇÕES E EMPREENDIMENTOS  LTDA NF-7103</t>
  </si>
  <si>
    <t>SERVIÇO TOMADO CONF. ADILSON  MARCELO CAMARGO NF-2</t>
  </si>
  <si>
    <t xml:space="preserve">AQUISIÇÃO DE FRETE CONF. CFE Nota Fi  17252 FORNEC. BLUE ANGELS SEGURANCA  PRIVADA E TRANSP D </t>
  </si>
  <si>
    <t>SERVIÇO TOMADO CONF. PROMOBOM  AUTOPASS S.A NF-2157128</t>
  </si>
  <si>
    <t>SERVIÇO TOMADO CONF. LOCADORA DE  BOMBAS DE CONCRETO OBJETIVA LTDA  ME ( SUBSTITUIDA) NF-1130</t>
  </si>
  <si>
    <t>SERVIÇO TOMADO CONF. MARCELO  SILVEIRA DOS SANTOS ME NF-146</t>
  </si>
  <si>
    <t>SERVIÇO TOMADO CONF. R E  CONSTRUÇÕES E EMPREENDIMENTOS  LTDA NF-7116</t>
  </si>
  <si>
    <t xml:space="preserve">VLR REF.  NF. 1252 - GARCIA &amp;  HESPANHOL PLANEJAMENTO CONTABIL S/ S LTDA </t>
  </si>
  <si>
    <t xml:space="preserve">VLR REF. NF. 940 - GARCIA &amp;  ASSOCIADOS SS LTDA ME </t>
  </si>
  <si>
    <t>PRO LABORE - 193</t>
  </si>
  <si>
    <t>Valor Devido 10/2016 - ELISANGELA CRISTINA - Pagamento a maior ref. INSS</t>
  </si>
  <si>
    <t>Valor Devido 11/2016 - ANDREA LOPES (Patricia ira verificar, pagamento a mais para a funcionaria)</t>
  </si>
  <si>
    <t xml:space="preserve">Valor Devido: 12/2016 - Sem Controle... </t>
  </si>
  <si>
    <t xml:space="preserve">  PAGAMENTO REF. NF (S) N* [10] -   CLEUSA DE OLIVEIRA MORAES PINTO  77353250887 - CDI</t>
  </si>
  <si>
    <t xml:space="preserve">estorno de lançamento </t>
  </si>
  <si>
    <t>SERVIÇO TOMADO CONF. NF [1221]  SERGIO L F PALHARES REPRES SC</t>
  </si>
  <si>
    <t xml:space="preserve">SERVIÇO TOMADO CONF. CFE NFS-e 1222  FORNEC. SERGIO L F PALHARES  REPRESENTACOES SC LT </t>
  </si>
  <si>
    <t xml:space="preserve">SERVIÇO TOMADO CONF. CFE NFS-e 1341  FORNEC. LUIZ CARLOS MACHADO  06475763845 </t>
  </si>
  <si>
    <t xml:space="preserve">  VALOR REF. TRANSFERENCIA DE  LANÇAMENTO QUE ORA REGULARIZAMOS -  FG AR CONDICIONADO</t>
  </si>
  <si>
    <t xml:space="preserve">SERVIÇO TOMADO CONF. CFE NFS-e  15706 FORNEC. AME ASSISTENCIA  MEDICA ESPECIALIZADA LTD </t>
  </si>
  <si>
    <t>pagamento a menor</t>
  </si>
  <si>
    <t>SERVIÇO TOMADO CONF. NFe 73 CJ  ALVES CONSTRUCOES</t>
  </si>
  <si>
    <t>SERVIÇO TOMADO CONF. NFe 17438 R.J  AUTOMAÇÃO COMERCIAL</t>
  </si>
  <si>
    <t>Não tem nf. Despesa</t>
  </si>
  <si>
    <t>SERVIÇO TOMADO CONF. 582  HATJE  ARQUITETURA E GERENCIAMENTO DE  OBRAS</t>
  </si>
  <si>
    <t>SERVIÇO TOMADO CONF. NF 577 HATJE  ARQUITETURA E GERENCIAMENTO</t>
  </si>
  <si>
    <t xml:space="preserve">SERVIÇO TOMADO CONF. CFE NFS-e 5586  FORNEC. CONCREBASE SERVICOS DE  CONCRETAGEM LTDA </t>
  </si>
  <si>
    <t xml:space="preserve">VLR REF. ESTORNO DE LANÇAMENTO -  ARQ IND. ENGENHARIA </t>
  </si>
  <si>
    <t xml:space="preserve">VLR REF.  ESTORNO DE LANÇAMENTO  INDEVIDO QUE HORA REGULARIZAMOS </t>
  </si>
  <si>
    <t>VLR REF. ESTORNO DE LANÇAMENTO -    REYCI ELETROTECNICA LTDA - OBRA  NOVA CAMPINAS</t>
  </si>
  <si>
    <t xml:space="preserve">VLR REF. ESTORNO DE LANÇAMENTO  INDEVIDO QUE HORA REGULARIZAMOS </t>
  </si>
  <si>
    <t xml:space="preserve">VLR REF. ESTORNO DE LANÇAMENTO- PAULISTA MONITORAMENTO </t>
  </si>
  <si>
    <t xml:space="preserve">estorna lançamento </t>
  </si>
  <si>
    <t xml:space="preserve">VLR REF. ESTORNO DE LANÇAMENTO -  PAULISTA MONITORAMENTO </t>
  </si>
  <si>
    <t>VLR REF. ESTORNO DE LANÇAMENTO -  ARTES GRAFICA</t>
  </si>
  <si>
    <t>VLR REF. ESTORNO DE LANÇAMENTO -  HATJE ARQUITETURA E GERENCIAMENTO</t>
  </si>
  <si>
    <t xml:space="preserve">VLR REF.  ESTORNO DE LANÇAMENTO -   CONCETTO &amp;  CONCETTO LTDA ME </t>
  </si>
  <si>
    <t>VLR REF. ESTORNO DE LANÇAMENTO -  HATJE ARQUITETURA</t>
  </si>
  <si>
    <t xml:space="preserve">VLR REF. ESTORNO DE LANÇAMENTO -  HATJE ARQUITETURA </t>
  </si>
  <si>
    <t xml:space="preserve">VLR REF. ESTORNO DE LANÇAMENTO -   HATJE ARQUITETURA </t>
  </si>
  <si>
    <t xml:space="preserve">VLR REF. ESTORNO DE LANÇAMENTO -  HATJE ARQUITETURA  </t>
  </si>
  <si>
    <t xml:space="preserve">VLR REF. ESTORNO DE LANÇAMENTO  INDEVIDO QUE ORA REGULARIZAMOS </t>
  </si>
  <si>
    <t xml:space="preserve">VLR REF.  ESTORNO DE LANÇAMENTO -  PAULISTA MONITORAMENTO </t>
  </si>
  <si>
    <t xml:space="preserve">VLR REF. ESTORNO DE LANÇAMENTO -  BASEMIX - CONCRETO LTDA  </t>
  </si>
  <si>
    <t>VLR REF.ESTORNO DE LANÇAMENTO  INDEVIDO</t>
  </si>
  <si>
    <t xml:space="preserve">VLR REF. NF.   [1089] -  VIANET  </t>
  </si>
  <si>
    <t xml:space="preserve">VLR REF. NF.  [10] -   CLEUSA DE OLIVEIRA  MORAES PINTO  77353250887 - CDI </t>
  </si>
  <si>
    <t>SERVIÇO TOMADO CONF. HATJE  ARQUITETURA E GERENCIAMENTO DE  OBRAS LTDA</t>
  </si>
  <si>
    <t>VLR REF.  [410] -  PAULISTA  EQUIPAMENTOS E MONITORAMENTO  EIRELI EPP - MATRIZ</t>
  </si>
  <si>
    <t>VLR REF.  [409] -  PAULISTA  EQUIPAMENTOS E MONITORAMENTO  EIRELI EPP - F.09</t>
  </si>
  <si>
    <t>SERVIÇO TOMADO CONF. SERRA DO  JAPY ESTACIONAMENTO E ESTADIA DE  VEICULOS</t>
  </si>
  <si>
    <t>SERVIÇO TOMADO CONF. C R E  AUTOMAÇÃO COMERCIAL LTDA</t>
  </si>
  <si>
    <t>VLR REF.  [45] -  ACB PARK  GERENCIAMENTO DE  ESTACIONAMENTOS E SERVIÇOS LTDA -  F.10</t>
  </si>
  <si>
    <t>SERVIÇO TOMADO CONF. FLOW-TEC  ENGENHARIA E PLANEJAMENTO TECNICO  LTDA</t>
  </si>
  <si>
    <t>SERVIÇO TOMADO CONF. AME  ASSISTENCIA MEDICA ESPECIALIZADA</t>
  </si>
  <si>
    <t>SERVIÇO TOMADO CONF. LUIZ ANTONIO  DE CARVALHO MEI</t>
  </si>
  <si>
    <t>SERVIÇO TOMADO CONF. VIANET  TELECOMUNICAÇÔES E INTERNET LTDA</t>
  </si>
  <si>
    <t>SERVIÇO TOMADO CONF. TOTAL COR  DJS PINTURAS EIRELI</t>
  </si>
  <si>
    <t>SERVIÇO TOMADO CONF. QUALIMOVEIS  ADMINISTRAÇÃO DE BENS LTDA- EPP</t>
  </si>
  <si>
    <t>VLR REF.  [37334] -  ASSOC. COMERCIAL E  EMPRESARIAL DE VARZEA PAULISTA - F.04</t>
  </si>
  <si>
    <t>VLR REF.  [2214749] -  C.R.E. AUTOMACAO  COMERCIAL LTDA - F.14</t>
  </si>
  <si>
    <t xml:space="preserve">parcelado . </t>
  </si>
  <si>
    <t>SERVIÇO TOMADO CONF. R J  AUTOMAÇÃO COMERCIAL LTDA - EPP</t>
  </si>
  <si>
    <t>SERVIÇO TOMADO CONF. BLUE ANGELS  SEGURANÇA PRIVADA E TRANSPORTES  DE VALORES LTDA</t>
  </si>
  <si>
    <t>SERVIÇO TOMADO CONF. RADIO  SANTOS DUMONT LTDA EPP</t>
  </si>
  <si>
    <t>ISS RETIDO S/ NF [331] PAULISTA  EQUIPAMENTOS E MONITORAMENTO</t>
  </si>
  <si>
    <t>não foi abatido na nf.</t>
  </si>
  <si>
    <t>SERVIÇO TOMADO CONF. FABIANO  VENDRAMIN - ME</t>
  </si>
  <si>
    <t>VLR REF.  [34590] -  C.R.E. AUTOMACAO  COMERCIAL LTDA - F.08</t>
  </si>
  <si>
    <t>não tem nf</t>
  </si>
  <si>
    <t>VLR REF.  [33669] -  C.R.E. AUTOMACAO  COMERCIAL LTDA - F.08</t>
  </si>
  <si>
    <t>parcelado</t>
  </si>
  <si>
    <t>VLR REF.  [33668] -  C.R.E. AUTOMACAO  COMERCIAL LTDA - F.10</t>
  </si>
  <si>
    <t xml:space="preserve">parcelado </t>
  </si>
  <si>
    <t>SERVIÇO TOMADO CONF. MIRNA A L DOS  REIS EPP</t>
  </si>
  <si>
    <t>VLR REF.  [22163] -  SHEMPO  EMPREENDIMENTOS E SISTEMAS DE  COMUNICAÇÃO LTDA - MATRIZ</t>
  </si>
  <si>
    <t>VLR REF.  [35237] -  C.R.E. AUTOMACAO  COMERCIAL LTDA - F.13</t>
  </si>
  <si>
    <t xml:space="preserve">SERVIÇO TOMADO CONF. NF. 87 GEOVA  FRANCISCO DOS SANTOS INSTALAÇÕES  ELETRICAS ME  </t>
  </si>
  <si>
    <t>VLR REF.  [9760] -  ANTENA UM  RADIODIFUSAO LTDA - MATRIZ</t>
  </si>
  <si>
    <t>SERVIÇO TOMADO CONF. BLUE ANGELS  SEGURANÇA PRIVADA E TRANSPORTE DE  VALORES LTDA -16867</t>
  </si>
  <si>
    <t>VLR REF.  [33669] -  C.R.E. AUTOMACAO  COMERCIAL LTDA - FILIAL 8</t>
  </si>
  <si>
    <t>VLR REF.  [33668] -  C.R.E. AUTOMACAO  COMERCIAL LTDA - FILIAL 10</t>
  </si>
  <si>
    <t>VLR REF.  C.R.E. AUTOMACAO  COMERCIAL LTDA</t>
  </si>
  <si>
    <t>despesa</t>
  </si>
  <si>
    <t>VLR REF.  7766 -  WAGNER COSTA PARDINI  RELOGIOS ME - FILIAL 15</t>
  </si>
  <si>
    <t>SERVIÇO TOMADO CONF. CJ ALVES  CONSTRUÇÕES LTDA ME  NF-112</t>
  </si>
  <si>
    <t>VLR REF.  35989 -  C.R.E. AUTOMACAO  COMERCIAL LTDA - MATRIZ</t>
  </si>
  <si>
    <t>VLR REF.  36737 -  C.R.E. AUTOMACAO  COMERCIAL LTDA - FILIAL 15</t>
  </si>
  <si>
    <t>VLR REF.  33669 -  C.R.E. AUTOMACAO  COMERCIAL LTDA - FILIAL 08</t>
  </si>
  <si>
    <t>VLR REF.  33668 -  C.R.E. AUTOMACAO  COMERCIAL LTDA - FILIAL 10</t>
  </si>
  <si>
    <t>VLR REF.  -  CIA BRASILEIRA SOLUÇÕES E  SERVIÇOS - FILIAL 04</t>
  </si>
  <si>
    <t>VLR REF.  16778 -  AMAR E - IND. E COM.  DE BRINQUEDOS LTDA - FILIAL 13</t>
  </si>
  <si>
    <t>VLR REF.  C.J. ALVES CONSTRUÇÕES LTDA  ME</t>
  </si>
  <si>
    <t xml:space="preserve">VLR REF. ESTORNO DE LANÇAMENTO -  PAGAMENTO A MAIOR </t>
  </si>
  <si>
    <t>VLR REF. [587] -  HATJE ARQUITETURA &amp;   GERENCIAMENTO - MATRIZ</t>
  </si>
  <si>
    <t>BCO BRADESCO - C/C: 140.402-4 - 7</t>
  </si>
  <si>
    <t>Sdo. em 02/2017 - Conta Redutora</t>
  </si>
  <si>
    <t>BANCO SANTANDER - 1378</t>
  </si>
  <si>
    <t>BANCO ITAÚ - AUT MAIS - 12</t>
  </si>
  <si>
    <t>BANCO ITAÚ - TRUST DI - 13</t>
  </si>
  <si>
    <t>Valor Devido 02/2017</t>
  </si>
  <si>
    <t>ICMS * FILIAL 15 - 1342</t>
  </si>
  <si>
    <t>RESCISÃO A PAGAR - F. 06 - 311</t>
  </si>
  <si>
    <t>CONTRIBUIÇÃO ASSISTENCIAL - F12 - 1077</t>
  </si>
  <si>
    <t>CONTRIBUIÇÃO ASSISTENCIAL - FILIAL 13 - 1208</t>
  </si>
  <si>
    <t>SALARIOS A PAGAR - F.14 - 1280</t>
  </si>
  <si>
    <t>CONTRIBUIÇÃO ASSISTENCIAL. F14. 1282</t>
  </si>
  <si>
    <t xml:space="preserve">Valor Devido 01/2017 - REEMBOLSO </t>
  </si>
  <si>
    <t>INSS A RECOLHER. F14 - 1284</t>
  </si>
  <si>
    <t>FGTS A RECOLHER. F.14 - 1286</t>
  </si>
  <si>
    <t>CONTRIBUIÇÃO SINDICAL. F14 - 1288</t>
  </si>
  <si>
    <t xml:space="preserve">INSS A RECOLHER. F.15 - 1358 </t>
  </si>
  <si>
    <t xml:space="preserve">SALARIOS A PAGAR. F15 - 1354 </t>
  </si>
  <si>
    <t>RESCISÃO A PAGAR. F 15 - 1355</t>
  </si>
  <si>
    <t>CONTRIBUIÇÃO ASSISTENCIAL. F.15 - 1356</t>
  </si>
  <si>
    <t>FGTS A RECOLHER. F15 - 1359</t>
  </si>
  <si>
    <t>MENSALIDADE SINDICAL. F.15 - 1394</t>
  </si>
  <si>
    <t>VLR REF.  [0] -  AMANDA JESUS DE  OLIVEIRA - F.13</t>
  </si>
  <si>
    <t>VLR REF.  [0] -  BIANCA MARQUES - F.13</t>
  </si>
  <si>
    <t>JANEIRO</t>
  </si>
  <si>
    <t>FEVEREIRO</t>
  </si>
  <si>
    <t>ABRIL</t>
  </si>
  <si>
    <t>MARÇO</t>
  </si>
  <si>
    <t>ISS RETIDO S/ [117]C J ALVES  CONSTRUÇÕES LTDA ME</t>
  </si>
  <si>
    <t>ISS RETIDO S/ [27]PAULO BORGES ME</t>
  </si>
  <si>
    <t>ISS RETIDO S/ [108]GEOVA FRANCISCO  DOS SANTOS INSTALAÇÕES ELETRICAS  ME</t>
  </si>
  <si>
    <t>ISS RETIDO S/ [107]GEOVA FRANCISCO  DOS SANTOS INSTALAÇÕES ELETRICAS  ME</t>
  </si>
  <si>
    <t>ISS RETIDO S/ [175]TOTAL COR DJS  PINTURAS EIRELI</t>
  </si>
  <si>
    <t>ISS RETIDO S/ [111]GEOVA FRANCISCO  DOS SANTOS INSTALAÇÕES ELETRICAS  ME</t>
  </si>
  <si>
    <t>ISS RETIDO S/ [28]PAULO BORGES ME</t>
  </si>
  <si>
    <t>ISS RETIDO S/ [110]GEOVA FRANCISCO  DOS SANTOS INSTALAÇÕES ELETRICAS  ME</t>
  </si>
  <si>
    <t>ISS RETIDO S/ [119]C J ALVES  CONSTRUÇÕES LTDA ME</t>
  </si>
  <si>
    <t>ISS RETIDO S/ [608]HAJTE ARQUIETURA E  GERENCIAMENTO DE OBRAS LTDA</t>
  </si>
  <si>
    <t>ISS RETIDO S/ [30]PAULO BORGES ME</t>
  </si>
  <si>
    <t>ISS RETIDO S/ [112]GEOVA FRANCISCO  DOS SANTOS INSTALAÇÕES ELETRICAS  ME</t>
  </si>
  <si>
    <t>ISS RETIDO S/ [120]C J ALVES  CONSTRUÇÕES LTDA ME</t>
  </si>
  <si>
    <t>ISS RETIDO S/ [611]HAJTE ARQUIETURA E  GERENCIAMENTO DE OBRAS LTDA</t>
  </si>
  <si>
    <t>ISS RETIDO S/ [1513]COMSEVEN  CONSTRUÇÕES ELETRICAS LTDA</t>
  </si>
  <si>
    <t>ISS RETIDO S/ [31]PAULO BORGES ME</t>
  </si>
  <si>
    <t>ISS RETIDO S/ [115]GEOVA FRANCISCO  DOS SANTOS INSTALAÇÕES ELETRICAS  ME</t>
  </si>
  <si>
    <t>ISS RETIDO S/ [122]CJ ALVES  CONSTRUÇÕES LTDA ME</t>
  </si>
  <si>
    <t>ISS RETIDO S/ [28]BUENO &amp; BUENO  INSTALAÇÕES HIDRAULICAS LTDA ME</t>
  </si>
  <si>
    <t>ISS RETIDO S/ [613]HAJTE ARQUIETURA E  GERENCIAMENTO DE OBRAS LTDA</t>
  </si>
  <si>
    <t>ISS RETIDO S/ [243]SELP SERVIÇOS DE  ELETRICA PROFISSIONAL LTDA ME</t>
  </si>
  <si>
    <t>ISS RETIDO S/ [117]GEOVA FRANCISCO  DOS SANTOS INSTALAÇÕES ELETRICAS  ME</t>
  </si>
  <si>
    <t>ISS RETIDO S/ [123]C J ALVES  CONSTRUÇÕES LTDA ME</t>
  </si>
  <si>
    <t>ISS RETIDO S/ [296]MARTINS SOARES  PISOS LTDA - ME</t>
  </si>
  <si>
    <t>ISS RETIDO S/ [53201] PAULISTA E  EQUIPAMENTOS E MONITORAMENTO  EIRELI EPP</t>
  </si>
  <si>
    <t>ISS RETIDO S/ [118] GEOVA FRANCISCO  DOS SANOTS INSTALAÇÕES ELETRICAS  ME</t>
  </si>
  <si>
    <t>ISS RETIDO S/ [617] HATJE ARQUITETURA  E GERENCIAMENTO DE OBRAS LTDA</t>
  </si>
  <si>
    <t>ISS RETIDO S/ [122] GEOVA FRANCISCO  DOS SANTOS INSTALAÇÕES ELETRICAS  ME</t>
  </si>
  <si>
    <t>ISS RETIDO S/ [123] GEOVA FRANCISCO  DOS SANTOS INSTALAÇÕES ELETRICAS  ME</t>
  </si>
  <si>
    <t>ISS RETIDO S/ [619] HATJE ARQUITETURA  E GERENCIAMENTO DE OBRAS LTDA</t>
  </si>
  <si>
    <t>ISS RETIDO S/ [53203] PAULISTA  EQUIPAMENTOS E MONITORAMENTO  EIRELI EPPISS RETIDO S/ [53203] PAULISTA  EQUIPAMENTOS E MONITORAMENTO  EIRELI EPP</t>
  </si>
  <si>
    <t>Salario maternidade</t>
  </si>
  <si>
    <t>tera acerto no mês 04</t>
  </si>
  <si>
    <t>Sdo. em 03/2017 - CFM. Extrato Bancário</t>
  </si>
  <si>
    <t>BANCO SANTANDER - 1377</t>
  </si>
  <si>
    <t xml:space="preserve">Sdo. em 03/2017 </t>
  </si>
  <si>
    <t>BANCO BRADESCO - 11 - INVEST PLUS</t>
  </si>
  <si>
    <t>BANCO BRADESCO - 1478 - INVEST FACIL</t>
  </si>
  <si>
    <t>Sdo. em 03/2017</t>
  </si>
  <si>
    <t xml:space="preserve">Sdo. em 03/2017  </t>
  </si>
  <si>
    <t>Valor Devido 03/2017</t>
  </si>
  <si>
    <t>ISS RETIDO S/ [442]GBARROS LTDA ME</t>
  </si>
  <si>
    <t>ISS RETIDO S/ [446]GBARROS LTDA ME</t>
  </si>
  <si>
    <t>ISS RETIDO S/ [129]C J ALVES  CONSTRUÇÕES LTDA ME</t>
  </si>
  <si>
    <t>ISS RETIDO S/ [2655]SERRA DO JAPY  ESTACIONAMENTO E ESTADIA DE  VEICULOS LTDA EPP</t>
  </si>
  <si>
    <t>ISS RETIDO S/ [131]GEOVA FRANCISCO  DOS SANTOS INSTALAÇÕES ELETRICAS  ME</t>
  </si>
  <si>
    <t>ISS RETIDO S/ [133]GEOVA FRANCISCO  DOS SANTOS INSTALAÇÕES ELETRICAS  ME</t>
  </si>
  <si>
    <t>ISS RETIDO S/ [130]GEOVA FRANCISCO  DOS SANTOS INSTALAÇÕES ELETRICAS  ME</t>
  </si>
  <si>
    <t>ISS RETIDO S/ [131]C J ALVES  CONSTRUÇÕES LTDA ME</t>
  </si>
  <si>
    <t>ISS RETIDO S/ [132]GEOVA FRANCISCO  DOS SANTOS INSTALAÇÕES ELETRICAS  ME</t>
  </si>
  <si>
    <t>ISS RETIDO S/ [134]GEOVA FRANCISCO  DOS SANTOS ISNTALAÇÕES ELETRICAS  ME</t>
  </si>
  <si>
    <t>ISS RETIDO S/ [130]C J ALVES  CONSTRUÇÕES LTDA ME</t>
  </si>
  <si>
    <t>ISS RETIDO S/ [135]GEOVA FRANCISCO  DOS SANTOS ISNTALAÇÕES ELETRICAS  ME</t>
  </si>
  <si>
    <t>ISS RETIDO S/ [53585]PAULISTA  EQUIPAMENTOS E MONITORAMENTO  EIRELI EPP</t>
  </si>
  <si>
    <t>ISS RETIDO S/ [53590]PAULISTA  EQUIPAMENTOS E MONITORAMENTO  EIRELI EPP</t>
  </si>
  <si>
    <t>ISS RETIDO S/ [53586]PAULISTA  EQUIPAMENTOS E MONITORAMENTO  EIRELI EPP</t>
  </si>
  <si>
    <t>ISS RETIDO S/ [53588]PAULISTA  EQUIPAMENTO E MONITORAMENTO  EIRELI EPP</t>
  </si>
  <si>
    <t>ISS RETIDO S/ [53587]PAULISTA  EQUIPAMENTOS E MONITORAMENTO  EIRELI EPP</t>
  </si>
  <si>
    <t>ISS RETIDO S/ [53584]PAULISTA  EQUIPAMENTO EIRELI EPP</t>
  </si>
  <si>
    <t>ISS RETIDO S/ [53589]PAULISTA  EQUIPAMENTO E MONITORAMENTO  EIRELI EPP</t>
  </si>
  <si>
    <t>ISS RETIDO S/ [53591]PAULISTA  EQUIPAMENTO E MONITORAMENTO  EIRELI EPP</t>
  </si>
  <si>
    <t>ISS RETIDO S/ [53583]PAULISTA  EQUIPAMENTOS E MONITORAMENTO  EIRELI EPP</t>
  </si>
  <si>
    <t>ISS RETIDO S/ [53581]PAULISTA  EQUIPAMENTOS E MONITORAMENTO  EIRELI EPP</t>
  </si>
  <si>
    <t>ISS RETIDO S/ [133]C J ALVES  CONSTRUÇÕES LTDA ME</t>
  </si>
  <si>
    <t>ISS RETIDO S/ [495]SPINA  ESTACIONAMENTO EIRELI ME</t>
  </si>
  <si>
    <t>ISS RETIDO S/ [494]SPINA  ESTACIONAMENTO EIRELI ME</t>
  </si>
  <si>
    <t>ISS RETIDO S/ [132]C J ALVES  CONSTRUÇÕES LTDA ME</t>
  </si>
  <si>
    <t>ISS RETIDO S/ [247]SELP-SERVIÇOS DE  ELETRICA PROFISSIONAL LTDA ME</t>
  </si>
  <si>
    <t>ISS RETIDO S/ [41]BUENO &amp; BUENO  INSTALAÇÕES HIDRAULICAS LTDA ME</t>
  </si>
  <si>
    <t>ISS RETIDO S/ [43]BUENO &amp; BUENO  INSTALAÇÕES HIDRAULICAS LTDA ME</t>
  </si>
  <si>
    <t>ISS RETIDO S/ [42]BUENO &amp; BUENO  INSTALAÇÕES HIDRAULICAS LTDA ME</t>
  </si>
  <si>
    <t>ISS RETIDO S/ [126]LAGOA EMPREITADA  DE COSNTRUÇÃO CIVIL LTDA</t>
  </si>
  <si>
    <t>ISS RETIDO S/ [136]GEOVA FRANCISCO  DOS SANTOS INSTALAÇÕES ELETRICAS  ME</t>
  </si>
  <si>
    <t>ISS RETIDO S/ [7417]R E CONSTRUÇÕES E  EMPREENDIMENTOS LTDA</t>
  </si>
  <si>
    <t>ISS RETIDO S/ [137]GEOVA FRANCISCO  DOS SANTOS INSTALAÇÕES ELETRICAS  ME</t>
  </si>
  <si>
    <t>ISS RETIDO S/ [136]C J ALVES  CONSTRUÇÕES LTDA ME</t>
  </si>
  <si>
    <t>ISS RETIDO S/ [135]C J ALVES  CONSTRUÇÕES LTDA ME</t>
  </si>
  <si>
    <t>ISS RETIDO S/ [134]C J ALVES  CONSTRUÇÕES LTDA ME</t>
  </si>
  <si>
    <t>ISS RETIDO S/ [1523]COMSEVEN  CONSTRUÇÕES ELETRICAS LTDA</t>
  </si>
  <si>
    <t>ISS RETIDO S/ [185]TOTAL COR DJS  PINTURAS EIRELI</t>
  </si>
  <si>
    <t>ISS RETIDO S/ [184]TOTAL COR DJS  PINTURAS EIRELI</t>
  </si>
  <si>
    <t>ISS RETIDO S/ [529]AZUL CAÇAMBAS  EIRELI EPP</t>
  </si>
  <si>
    <t>ISS RETIDO S/ [491]JOEL SILVA DA ROCHA  PLANTAS ME</t>
  </si>
  <si>
    <t>ISS RETIDO S/ [137]C J ALVES  CONSTRUÇÕES LTDA ME</t>
  </si>
  <si>
    <t>ISS RETIDO S/ [138]GEOVA FRANCISCO  DOS SANTOS ISNTALAÇOES ELETRICAS  ME</t>
  </si>
  <si>
    <t>ISS RETIDO S/ [139]GEOVA FRANCISCO  DOS SANTOS INSTALAÇÕES ELETRICAS  ME</t>
  </si>
  <si>
    <t>ISS RETIDO S/ [104]ACB PARK  GERENCIAMENTO DE  ESTACIONAMENTOS E SERVIÇOS LTDA  EPP</t>
  </si>
  <si>
    <t>ISS RETIDO S/ [7460]R E CONSTRUÇÕES E  EMPREENDIMENTOS LTDA</t>
  </si>
  <si>
    <t>ISS RETIDO S/ [45]BUENO &amp; BUENO  INSTALAÇÕES HIDRAULICAS LTDA ME</t>
  </si>
  <si>
    <t>ISS RETIDO S/ [44]BUENO &amp; BUENO  INSTALAÇÕES HIDRAULICAS LTDA ME</t>
  </si>
  <si>
    <t>ISS RETIDO S/ [623]HATJE ARQUITETURA  E GERENCIAMENTO DE OBRAS LTDA</t>
  </si>
  <si>
    <t>ISS RETIDO S/ [622]HATJE ARQUITETURA  E GERENCIAMENTO DE OBRAS LTDA</t>
  </si>
  <si>
    <t>ISS RETIDO S/ [624]HATJE ARQUITETURA  E GERENCIAMENTO DE OBRAS LTDA</t>
  </si>
  <si>
    <t>ISS RETIDO S/ [187]TOTAL COR DJS  PINTURAS EIRELI</t>
  </si>
  <si>
    <t>ISS RETIDO S/ [140]GEOVA FRANCISCO  DOS SANTOS INSTALAÇÕES ELETRICAS  ME</t>
  </si>
  <si>
    <t>ISS RETIDO S/ [33]PAULO BORGES - ME</t>
  </si>
  <si>
    <t>ISS RETIDO S/ [141]GEOVA FRANCISCO  DOS SANTOS INSTALAÇÕES ELETRICAS  ME</t>
  </si>
  <si>
    <t>ISS RETIDO S/ [138]C J ALVES  CONSTRUÇÕES LTDA ME</t>
  </si>
  <si>
    <t>ISS RETIDO S/ [32]PAULO BIRGES - ME</t>
  </si>
  <si>
    <t>ISS RETIDO S/ [2381]PALAVBRASIL  CONSULTORIA EMPRESARIAL NA AREA DA  SAUDE LTDA ME</t>
  </si>
  <si>
    <t>ISS RETIDO S/ [125]LAGOA EMPREITADA  DE COSNTRUÇÃO CIVIL LTDA</t>
  </si>
  <si>
    <t>INSS RETIDO S/ [446]GBARROS LTDA ME</t>
  </si>
  <si>
    <t>INSS RETIDO S/ [131]C J ALVES  CONSTRUÇÕES LTDA ME</t>
  </si>
  <si>
    <t>INSS RETIDO S/ [133]C J ALVES  CONSTRUÇÕES LTDA ME</t>
  </si>
  <si>
    <t>INSS RETIDO S/ [126]LAGOA EMPREITADA  DE COSNTRUÇÃO CIVIL LTDA</t>
  </si>
  <si>
    <t>INSS RETIDO S/ 1[760]LUIZ CARLOS  MACHADO</t>
  </si>
  <si>
    <t>INSS RETIDO S/ [1761]LUIZ CARLOS  MACHADO</t>
  </si>
  <si>
    <t>INSS RETIDO S/ [1762]LUIZ CARLOS  MACHADO</t>
  </si>
  <si>
    <t>INSS RETIDO S/ [1764]LUIZ CARLOS  MACHADO</t>
  </si>
  <si>
    <t>INSS RETIDO S/ [1765]LUIZ CARLOS  MACHADO</t>
  </si>
  <si>
    <t>INSS RETIDO S/ [185]TOTAL COR DJS  PINTURAS EIRELI</t>
  </si>
  <si>
    <t>INSS RETIDO S/ [491]JOEL SILVA DA  ROCHA PLANTAS ME</t>
  </si>
  <si>
    <t>INSS RETIDO S/ [137]C J ALVES  CONSTRUÇÕES LTDA ME</t>
  </si>
  <si>
    <t>INSS RETIDO S/ [138]C J ALVES  CONSTRUÇÕES LTDA ME</t>
  </si>
  <si>
    <t>INSS RETIDO S/ [125]LAGOA EMPREITADA  DE COSNTRUÇÃO CIVIL LTDA</t>
  </si>
  <si>
    <t xml:space="preserve">NF. 116 - EXCLUIR ESSE LANÇAMENTO </t>
  </si>
  <si>
    <t xml:space="preserve">INSS RETIDO S/ LUIZ CARLOS MACHADO </t>
  </si>
  <si>
    <t>total</t>
  </si>
  <si>
    <t>Saldo em 03/2017</t>
  </si>
  <si>
    <t>VLR REF.  36661 -  C.R.E. AUTOMACAO  COMERCIAL LTDA - MATRIZ</t>
  </si>
  <si>
    <t>PAGTO CONF. NF. 2340 - VALTERSON  ROCHA. QUE HORA REGULARIZAMOS. 05/ 2016</t>
  </si>
  <si>
    <t>PAGTO CONF. NF. 8151 - TELEVISAO  PRINCESA D OESTE DE CAMPINAS. QUE  ORA REGULARIZAMOS - 06/2016</t>
  </si>
  <si>
    <t>VLR REF.  5584 - SOMA COMUNICAÇÃO  VISUAL LTDA. QUE ORA REGULARIZAMOS.  07/2016</t>
  </si>
  <si>
    <t>VLR REF.  220 - FERPE SP LOCACAO DE  EQUIPAMENTO EIRELI EPP. QUE ORA  REGULARIZAMOS. 10/2016</t>
  </si>
  <si>
    <t>VLR REF.  269 - FG AR CONDICIONADO  LTDA. QUE ORA REGULARIZAMOS. 12/2016</t>
  </si>
  <si>
    <t>VLR REF.  37389 - EXTRAMIX CONCRETO  LTDA. QUE ORA REGULARIZAMOS. 08/2016</t>
  </si>
  <si>
    <t>VLR REF.  37388 - EXTRAMIX CONCRETO  LTDA. QUE ORA REGULARIZAMOS. 08/2016</t>
  </si>
  <si>
    <t>SERVIÇO TOMADO CONF. [5853]STAHL &amp;  SAVIOLLI LTDA - EPP</t>
  </si>
  <si>
    <t>SERVIÇO TOMADO CONF. [7166]R.E  CONSTRUÇÕES E EMPREENDIMENTOS  LTDA</t>
  </si>
  <si>
    <t>SERVIÇO TOMADO CONF. [928]VIANET  TELECOMUNICAÇÕES E INTERNET LTDA</t>
  </si>
  <si>
    <t>SERVIÇO TOMADO CONF. [5872]STAHL &amp;  SAVIOLLI LTDA - EPP</t>
  </si>
  <si>
    <t>VLR REF.  16478 -  MIL MAQUINAS EIRELI  EPP - MATRIZ</t>
  </si>
  <si>
    <t>VLR REF.  42641 -  EXTRAMIX CONCRETO  LTDA - MATRIZ</t>
  </si>
  <si>
    <t>SERVIÇO TOMADO CONF. [5880]STAHL &amp;  SAVIOLLI LTDA - EPP</t>
  </si>
  <si>
    <t>VLR REF.  18438 -  R J AUTOMOÇÃO  COMERCIAL LTDA EPP - F.13</t>
  </si>
  <si>
    <t>VLR REF.  18354 -  R J AUTOMOÇÃO  COMERCIAL LTDA EPP - F.07</t>
  </si>
  <si>
    <t>SERVIÇO TOMADO CONF.  [56]QUALIMOVEIS ADMINISTRAÇÕA DE  BENS LTDA - EPP</t>
  </si>
  <si>
    <t>SERVIÇO TOMADO CONF. [5881]STAHL &amp;  SAVIOLLI LTDA - EPP</t>
  </si>
  <si>
    <t>SERVIÇO TOMADO CONF. [900]SCSILVA  LAVANDERIA LTDA - ME</t>
  </si>
  <si>
    <t>SERVIÇO TOMADO CONF. [1265]GARCIA &amp;  HESPANHOL PLANEJAMENTO CONTABIL S/ S LTDA-ME</t>
  </si>
  <si>
    <t>SERVIÇO TOMADO CONF. [7206]R.E  CONSTRUÇÕES E EMPREENDIMENTOS  LTDA</t>
  </si>
  <si>
    <t>SERVIÇO TOMADO CONF. [18366]RAPIDO  LUXO CAMPINAS LTDA</t>
  </si>
  <si>
    <t>SERVIÇO TOMADO CONF. [241]SELP  SERVIÇOS DE ELETRICA PROFISSIONAL  LTDA ME</t>
  </si>
  <si>
    <t>SERVIÇO TOMADO CONF. [5890]STAHL &amp;  SAVIOLLI LTDA - EPP</t>
  </si>
  <si>
    <t xml:space="preserve">AQUISIÇÃO DE FRETE CONF. CFE Nota Fi  17461 FORNEC. BLUE ANGELS SEGURANCA  PRIVADA E TRANSP D </t>
  </si>
  <si>
    <t>SERVIÇO TOMADO CONF. [8475]MATTOS  D'AGUA FORNECIMENTO DE AGUA LTDA  ME</t>
  </si>
  <si>
    <t>SERVIÇO TOMADO CONF. [7225]RE  CONSTRUÇÕES E EMPREENDIMENTOS  LTDA</t>
  </si>
  <si>
    <t>VLR REF.  -  CIA BRASILEIRA SOLUÇÕES E  SERVIÇOS - MATRIZ</t>
  </si>
  <si>
    <t>SERVIÇO TOMADO CONF. [5895]STAHL &amp;  SAVIOLLI LTDA - EPP</t>
  </si>
  <si>
    <t>SERVIÇO TOMADO CONF. [28]BUENO &amp;  BUENO INSTALAÇÕES HIDRAULICAS LTDA  ME</t>
  </si>
  <si>
    <t>VLR REF.  [6811395] -  PROMOBOM  AUTOPASS S.A - FILIAL 06</t>
  </si>
  <si>
    <t>SERVIÇO TOMADO CONF. [1443] VA DA  SILVA PNEMATICOS EPP ( CANCELADA)</t>
  </si>
  <si>
    <t>SERVIÇO TOMADO CONF. [61]  QUALIMOVEIS ADMINISTRAÇÃO DE BENS  LTDA - EPP</t>
  </si>
  <si>
    <t>SERVIÇO TOMADO CONF. [1031] ANDRE  SARAIVA ESTACIONAMENTO LTDA - ME</t>
  </si>
  <si>
    <t>SERVIÇO TOMADO CONF. [40082]  CHROMA VEICULOS LTDA</t>
  </si>
  <si>
    <t>SERVIÇO TOMADO CONF. [7266] R.E  CONSTRUÇÕES  E EMPREENDIMENTOS  LTDA</t>
  </si>
  <si>
    <t>SERVIÇO TOMADO CONF. [53198]  PAULISTA EQUIPAMENTOS E  MONITORAMENTO EIRELI EPP</t>
  </si>
  <si>
    <t>SERVIÇO TOMADO CONF. [53196]  PAULISTA EQUIPAMENTO E  MONITORAMENTO EIRELI EPP</t>
  </si>
  <si>
    <t>SERVIÇO TOMADO CONF. [16919] AME  ASSISTENCIA ESPECIALIZADA LTDA</t>
  </si>
  <si>
    <t>SERVIÇO TOMADO CONF. [7307] R.E  CONSTRUÇÕES  E EMPREENDIMENTOS  LTDA</t>
  </si>
  <si>
    <t>SERVIÇO TOMADO CONF. [118560] CLARO  S.A.</t>
  </si>
  <si>
    <t>SERVIÇO TOMADO CONF. 1[24] C J ALVES  CONSTRUÇÕES LTDA ME</t>
  </si>
  <si>
    <t>SERVIÇO TOMADO CONF. [36] BUENO &amp;  BUENO INSTALAÇÔES HIDRAULICAS LTDA  ME</t>
  </si>
  <si>
    <t>SERVIÇO TOMADO CONF. [35] BUENO &amp;  BUENO INSTALAÇÔES HIDRAULICAS LTDA  ME</t>
  </si>
  <si>
    <t>VLR REF.  17031 -  AMAR E - IND. E COM.  DE BRINQUEDOS LTDA - F.13</t>
  </si>
  <si>
    <t>VLR REF.  9225 -  AUTO ELETRICA GABOLA  LTA ME - F.13</t>
  </si>
  <si>
    <t>SERVIÇO TOMADO CONF. [163] FABIANO  VENDRAMIN - ME</t>
  </si>
  <si>
    <t>SERVIÇO TOMADO CONF. [1279] GARCIA  &amp; HESPANHOL PLANEJAMENTO CONTABIL  S/S LTDA - ME</t>
  </si>
  <si>
    <t>SERVIÇO TOMADO CONF. [123] GEOVA  FRANCISCO DOS SANTOS INSTALAÇÕES  ELETRICAS ME</t>
  </si>
  <si>
    <t>SERVIÇO TOMADO CONF. [121] GEOVA  FRANCISCO DOS SANTOS INSTALAÇÕES  ELETRICAS ME</t>
  </si>
  <si>
    <t>SERVIÇO TOMADO CONF. [120] GEOVA  FRANCISCO DOS SANTOS INSTALAÇÕES  ELETRICAS ME</t>
  </si>
  <si>
    <t>SERVIÇO TOMADO CONF. [127] C J ALVES  CONSTRUÇÕES LTDA ME</t>
  </si>
  <si>
    <t>SERVIÇO TOMADO CONF. [182] TOTAL  COR DJS PINTURAS EIRELI</t>
  </si>
  <si>
    <t xml:space="preserve">AQUISIÇÃO DE FRETE CONF. CFE CT-e  25511 FORNEC. EXPRESSO VILARENSE DE  CAMPINAS LTDA ME </t>
  </si>
  <si>
    <t>SERVIÇO TOMADO CONF. [79169]  COMERCIAL LIBERATO LTDA</t>
  </si>
  <si>
    <t>SERVIÇO TOMADO CONF. [7342] R.E  CONSTRUÇÕES  E EMPREENDIMENTOS  LTDA</t>
  </si>
  <si>
    <t>VLR REF.  6920089 -  PROMOBOM  AUTOPASS S.A - F.06</t>
  </si>
  <si>
    <t>VLR REF.  PAGAMENTO A FORNECEDORES  0040.4903209436</t>
  </si>
  <si>
    <t>SERVIÇO TOMADO CONF. [18878] R J  AUTOMAÇÃO COMERCIAL LTDA EPP</t>
  </si>
  <si>
    <t>SERVIÇO TOMADO CONF. [18925] RJ  AUTOMAÇÃO COMERCIAL LTDA EPP</t>
  </si>
  <si>
    <t xml:space="preserve">AQUISIÇÃO DE FRETE CONF. CFE Nota Fi  17763 FORNEC. BLUE ANGELS SEGURANCA  PRIVADA E TRANSP D </t>
  </si>
  <si>
    <t xml:space="preserve">AQUISIÇÃO DE FRETE CONF. CFE Conheci  17882 FORNEC. BLUE ANGELS SEGURANCA  PRIVADA E TRANSP D </t>
  </si>
  <si>
    <t>SERVIÇO TOMADO CONF. [442]GBARROS  LTDA ME</t>
  </si>
  <si>
    <t>SERVIÇO TOMADO CONF. [129]C J ALVES  CONSTRUÇÕES LTDA ME</t>
  </si>
  <si>
    <t>SERVIÇO TOMADO CONF. [130]C J ALVES  CONSTRUÇÕES LTDA ME</t>
  </si>
  <si>
    <t>SERVIÇO TOMADO CONF.  [53585]PAULISTA EQUIPAMENTOS E  MONITORAMENTO EIRELI EPP</t>
  </si>
  <si>
    <t>SERVIÇO TOMADO CONF.  [53590]PAULISTA EQUIPAMENTOS E  MONITORAMENTO EIRELI EPP</t>
  </si>
  <si>
    <t>SERVIÇO TOMADO CONF.  [53586]PAULISTA EQUIPAMENTOS E  MONITORAMENTO EIRELI EPP</t>
  </si>
  <si>
    <t>SERVIÇO TOMADO CONF.  [53588]PAULISTA EQUIPAMENTO E  MONITORAMENTO EIRELI EPP</t>
  </si>
  <si>
    <t>SERVIÇO TOMADO CONF.  [53587]PAULISTA EQUIPAMENTOS E  MONITORAMENTO EIRELI EPP</t>
  </si>
  <si>
    <t>SERVIÇO TOMADO CONF.  [53584]PAULISTA EQUIPAMENTO EIRELI  EPP</t>
  </si>
  <si>
    <t>SERVIÇO TOMADO CONF.  [53589]PAULISTA EQUIPAMENTO E  MONITORAMENTO EIRELI EPP</t>
  </si>
  <si>
    <t>SERVIÇO TOMADO CONF.  [53591]PAULISTA EQUIPAMENTO E  MONITORAMENTO EIRELI EPP</t>
  </si>
  <si>
    <t>SERVIÇO TOMADO CONF.  [53583]PAULISTA EQUIPAMENTOS E  MONITORAMENTO EIRELI EPP</t>
  </si>
  <si>
    <t>SERVIÇO TOMADO CONF.  [53581]PAULISTA EQUIPAMENTOS E  MONITORAMENTO EIRELI EPP</t>
  </si>
  <si>
    <t>SERVIÇO TOMADO CONF. [120469]ART  LASER GRAFICA NE EDITORA LTDA</t>
  </si>
  <si>
    <t>SERVIÇO TOMADO CONF. [120470]ART  LASER GRAFICA E EDITORA LTDA</t>
  </si>
  <si>
    <t>SERVIÇO TOMADO CONF. [132]C J ALVES  CONSTRUÇÕES LTDA ME</t>
  </si>
  <si>
    <t>SERVIÇO TOMADO CONF.  [75]QUALIMOVEIS ADMINISTRAÇÃO DE  BENS LTDA EPP</t>
  </si>
  <si>
    <t>SERVIÇO TOMADO CONF. [138]CARLOS  RAFAEL CAMARGO</t>
  </si>
  <si>
    <t>SERVIÇO TOMADO CONF. [150399]VAGAS  TECNOLOGIA DE SOFTWARE LTDA</t>
  </si>
  <si>
    <t>SERVIÇO TOMADO CONF.  [2445]INGADOOR DIGITAL LTDA EPP</t>
  </si>
  <si>
    <t>SERVIÇO TOMADO CONF. [142]CICERO  DA SILVA &amp; CIA LTDA ME</t>
  </si>
  <si>
    <t>SERVIÇO TOMADO CONF. [4946]ALCIS  LTDA</t>
  </si>
  <si>
    <t>SERVIÇO TOMADO CONF. [1766]LUIZ  CARLOS MACHADO</t>
  </si>
  <si>
    <t>VLR REF.  PAGAMENTO A FORNECEDORES  NF. 75</t>
  </si>
  <si>
    <t>SERVIÇO TOMADO CONF.  [17072]REGIONAL AUTOMAÇÃO LTDA EPP</t>
  </si>
  <si>
    <t>SERVIÇO TOMADO CONF.  [17071]REGIONAL AUTOMAÇÃO LTDA EPP</t>
  </si>
  <si>
    <t>SERVIÇO TOMADO CONF. [7417]R E  CONSTRUÇÕES E EMPREENDIMENTOS  LTDA</t>
  </si>
  <si>
    <t>SERVIÇO TOMADO CONF. [136]C J ALVES  CONSTRUÇÕES LTDA ME</t>
  </si>
  <si>
    <t>SERVIÇO TOMADO CONF. [135]C J ALVES  CONSTRUÇÕES LTDA ME</t>
  </si>
  <si>
    <t>SERVIÇO TOMADO CONF. [134]C J ALVES  CONSTRUÇÕES LTDA ME</t>
  </si>
  <si>
    <t>SERVIÇO TOMADO CONF.  [1523]COMSEVEN CONSTRUÇÕES  ELETRICAS LTDA</t>
  </si>
  <si>
    <t>SERVIÇO TOMADO CONF.  [8986]TELEVISÃO PRINCESA D OESTE DE  CAMPINAS</t>
  </si>
  <si>
    <t>SERVIÇO TOMADO CONF.  [8991]TELEVISÃO PRINCESA D OESTE DE  CAMPINAS</t>
  </si>
  <si>
    <t>SERVIÇO TOMADO CONF. [1089]ANDRE  SARAIVA ESTACIONAMENTO LTDA ME</t>
  </si>
  <si>
    <t>SERVIÇO TOMADO CONF. [184]TOTAL  COR DJS PINTURAS EIRELI</t>
  </si>
  <si>
    <t>SERVIÇO TOMADO CONF. [893]FLIPS  INFORMATICA LTDA ME</t>
  </si>
  <si>
    <t>SERVIÇO TOMADO CONF. [1293]GARCIA &amp;  HESPANHOL PLANEJAMENTO CONTABIL S/ S LTDA ME</t>
  </si>
  <si>
    <t>SERVIÇO TOMADO CONF. [1921]FG AR  CONDICIONADO LTDA</t>
  </si>
  <si>
    <t>SERVIÇO TOMADO CONF.  [17091]REGIONAL AUTOMAÇÃO LTDA EPP</t>
  </si>
  <si>
    <t>SERVIÇO TOMADO CONF. [138]GEOVA  FRANCISCO DOS SANTOS ISNTALAÇOES  ELETRICAS ME</t>
  </si>
  <si>
    <t>SERVIÇO TOMADO CONF.  [17090]REGIONAL AUTOMAÇÃO LTDA EPP</t>
  </si>
  <si>
    <t>SERVIÇO TOMADO CONF. [18989]R J  AUTOMAÇÃO COMERCIAL LTDA EPP</t>
  </si>
  <si>
    <t>SERVIÇO TOMADO CONF.  [79907]COMERCIAL LIBERATO LTDA</t>
  </si>
  <si>
    <t>SERVIÇO TOMADO CONF. [104]ACB PARK  GERENCIAMENTO DE  ESTACIONAMENTOS E SERVIÇOS LTDA  EPP</t>
  </si>
  <si>
    <t>SERVIÇO TOMADO CONF. [19007]R J  AUTOMAÇÃO COMERCIAL LTDA EPP</t>
  </si>
  <si>
    <t>SERVIÇO TOMADO CONF. [19037]R J  AUTOMAÇÃO COMERCIAL LTDA EPP</t>
  </si>
  <si>
    <t>SERVIÇO TOMADO CONF. [7460]R E  CONSTRUÇÕES E EMPREENDIMENTOS  LTDA</t>
  </si>
  <si>
    <t>SERVIÇO TOMADO CONF. [45]BUENO &amp;  BUENO INSTALAÇÕES HIDRAULICAS LTDA  ME</t>
  </si>
  <si>
    <t>SERVIÇO TOMADO CONF. [19039]R J  AUTOMAÇÃO COMERCIALLTDA EPP</t>
  </si>
  <si>
    <t>SERVIÇO TOMADO CONF. [19053]R J  AUTOMAÇÃO COMERCIAL LTDA EPP</t>
  </si>
  <si>
    <t>SERVIÇO TOMADO CONF. [19069]R J  AUTOMAÇÃO COMERCIAL LTDA EPP</t>
  </si>
  <si>
    <t>SERVIÇO TOMADO CONF. [19070]R J  AUTOMAÇÃO COMERCIAL LTDA EPP</t>
  </si>
  <si>
    <t>SERVIÇO TOMADO CONF. [44]BUENO &amp;  BUENO INSTALAÇÕES HIDRAULICAS LTDA  ME</t>
  </si>
  <si>
    <t>SERVIÇO TOMADO CONF. [19106]R J  AUTOMAÇÃO COMERCIAL LTDA PP</t>
  </si>
  <si>
    <t>SERVIÇO TOMADO CONF. [19116]R J  AUTOMÇÃO COMERCIAL LTDA EPP</t>
  </si>
  <si>
    <t>SERVIÇO TOMADO CONF. [19123]R J  AUTOMAÇÃO COMERCIAL LTDA EPP</t>
  </si>
  <si>
    <t>SERVIÇO TOMADO CONF. [159]MARCELO  SILVEIRA DOS SANTOS ME</t>
  </si>
  <si>
    <t>SERVIÇO TOMADO CONF. [54640]BRINK S  SEGURANÇA E TRANPOSRTE DE VALORES  LTDA</t>
  </si>
  <si>
    <t>SERVIÇO TOMADO CONF. [121]ECO WASH  LAVANDERIA LTDA EPP</t>
  </si>
  <si>
    <t>SERVIÇO TOMADO CONF. [1635]RADIO  SANTOS DUMONT LTDA EPP</t>
  </si>
  <si>
    <t>SERVIÇO TOMADO CONF. [635]KIARTES  PAINEIS E LETREIROS LTDA</t>
  </si>
  <si>
    <t>SERVIÇO TOMADO CONF. [1924]FG AR  CONDICIONADO LTDA</t>
  </si>
  <si>
    <t>SERVIÇO TOMADO CONF. [187]TOTAL  COR DJS PINTURAS EIRELI</t>
  </si>
  <si>
    <t>SERVIÇO TOMADO CONF. [205]DINIZ  IMPERMEABILIZAÇÕES LTDA - ME</t>
  </si>
  <si>
    <t>SERVIÇO TOMADO CONF. [9203]BALDAN &amp;  FERRARI LTDA ME</t>
  </si>
  <si>
    <t>SERVIÇO TOMADO CONF. [406]COMPASS- CONSULT. EM HIGIENE OCUPACIONAL S/S  LTDA</t>
  </si>
  <si>
    <t>SERVIÇO TOMADO CONF. [33]PAULO  BORGES - ME</t>
  </si>
  <si>
    <t>SERVIÇO TOMADO CONF.  [8601]ORGANIZAÇÃO CONTABIL  TRIANGULO S/S LTDA</t>
  </si>
  <si>
    <t>SERVIÇO TOMADO CONF. [141]GEOVA  FRANCISCO DOS SANTOS INSTALAÇÕES  ELETRICAS ME</t>
  </si>
  <si>
    <t>SERVIÇO TOMADO CONF. [138]C J ALVES  CONSTRUÇÕES LTDA ME</t>
  </si>
  <si>
    <t>SERVIÇO TOMADO CONF. [32]PAULO  BIRGES - ME</t>
  </si>
  <si>
    <t>SERVIÇO TOMADO CONF.  [1343]GUILHERME TEIXEIRA SILVA FORROS  E DIVISORIAS ME</t>
  </si>
  <si>
    <t xml:space="preserve">AQUISIÇÃO DE FRETE CONF. CFE CT-e  32439 FORNEC. TRANSLADA  TRANSPORTES RODOVIARIOS LTDA - </t>
  </si>
  <si>
    <t xml:space="preserve">AQUISIÇÃO DE FRETE CONF. CFE CT-e  32440 FORNEC. TRANSLADA  TRANSPORTES RODOVIARIOS LTDA - </t>
  </si>
  <si>
    <t>SERVIÇO TOMADO CONF.  [96951]COMPANHIA BRASILEIRA DE  SOLUÇÕES E SERVIÇOS</t>
  </si>
  <si>
    <t>SERVIÇO TOMADO CONF.  [2258368]PROMOBOM AUTOPASS S.A</t>
  </si>
  <si>
    <t>SERVIÇO TOMADO CONF.  [2381]PALAVBRASIL CONSULTORIA  EMPRESARIAL NA AREA DA SAUDE LTDA  ME</t>
  </si>
  <si>
    <t>SERVIÇO TOMADO CONF.  [2382]PALAVBRASIL CONSULTORIA  EMPRESARIAL NA AREA DA SAUDE LTDA  ME</t>
  </si>
  <si>
    <t>SERVIÇO TOMADO CONF. [1457]SERGIO L  F PALHARES REPRES SC LT ME</t>
  </si>
  <si>
    <t>SERVIÇO TOMADO CONF. [135]TV  ALIANÇA PAULISTA S.A</t>
  </si>
  <si>
    <t>SERVIÇO TOMADO CONF. [1458]SERGIO L  F PALHARES REPRES SC LT ME</t>
  </si>
  <si>
    <t>VLR REF. ESTORNO DE LANÇAMENTO DE  INSS. NF. 73</t>
  </si>
  <si>
    <t>VLR REF. ESTORNO DE PROVISÃO DE  INSS RETIDO EM DUPLICIDADE. NF. 171</t>
  </si>
  <si>
    <t>VLR REF. ESTORNO DE PROVISÃO DE  INSS RETIDO. NF. 277</t>
  </si>
  <si>
    <t>VLR REF. ESTORNO DE PROVISÃO EM  DUPLICIDADE INSS RETIDO. NF. 461</t>
  </si>
  <si>
    <t>excluir</t>
  </si>
  <si>
    <t xml:space="preserve">Valor Devido - 03/2017 - SONIA REGINA </t>
  </si>
  <si>
    <t>VLR REF.  IRRF S/ SALÁRIO</t>
  </si>
  <si>
    <t>VLR REF.  IRRF S/ FÉRIAS</t>
  </si>
  <si>
    <t>VLR REF.  - IMPOSTO DE RENDA S/FÉRIAS</t>
  </si>
  <si>
    <t>INSS S/DESONERAÇÃO DA FOLHA DE  PAGAMENTO N/MES 02/2017 - F. 14 (  ADIANTAMENTO )</t>
  </si>
  <si>
    <t>REFERENTE A JUROS 02/2017 - MATRIZ  (ADIANTAMENTO)</t>
  </si>
  <si>
    <t>IRRF S/ 02/2017 - MATRIZ</t>
  </si>
  <si>
    <t>VLR REF.  - IRRF S/ FÉRIAS</t>
  </si>
  <si>
    <t>VLR REF.  - IRRF</t>
  </si>
  <si>
    <t>IRRF S/ 02/2017 - F. 06</t>
  </si>
  <si>
    <t>IRRF S/ 02/2017 - F. 09</t>
  </si>
  <si>
    <t>IRRF S/ 02/2017 - F. 09 (ADIANTAMENTO)</t>
  </si>
  <si>
    <t>REFERENTE A JUROS - IRRF S/ ADTO</t>
  </si>
  <si>
    <t>IRRF S/ 03/2017 - F. 06</t>
  </si>
  <si>
    <t>IRRF S/ 03/2017 - F. 06 (ADIANTAMENTO)</t>
  </si>
  <si>
    <t>IRRF S/ 03/2017 - F. 08 (ADIANTAMENTO)</t>
  </si>
  <si>
    <t>PROVISÃO INSS SOBRE 13º SALÁRIO DO  MÊS 03/2017 - F. DIAS (ADIANTAMENTO)</t>
  </si>
  <si>
    <t>IRRF A RECOLHER DO MÊS 03/2017 -  MATRIZ</t>
  </si>
  <si>
    <t>IRRF S/ 03/2017 - MATRIZ</t>
  </si>
  <si>
    <t>IRRF S/ 03/2017 - F. 09</t>
  </si>
  <si>
    <t>INSS S/DESONERAÇÃO DA FOLHA DE  PAGAMENTO N/MES 03/2017 - F. 13 (  ADIANTAMENTO )</t>
  </si>
  <si>
    <t>INSS S/DESONERAÇÃO DA FOLHA DE  PAGAMENTO N/MES 03/2017 - F. 14 (  ADIANTAMENTO )</t>
  </si>
  <si>
    <t>PROVISÃO INSS SOBRE 13º SALÁRIO DO  MÊS 03/2017 - F. 10 (ADIANTAMENTO)</t>
  </si>
  <si>
    <t>ISS RETIDO S/ - JOEL SILVA DA ROCHA  PLANTAS ME</t>
  </si>
  <si>
    <t>Sdo.: em 03/2017 - CFM. Planilha enviado pela Rosana</t>
  </si>
  <si>
    <t>Sdo.: em 03/2017</t>
  </si>
  <si>
    <t>ADIANTAMENTO DE FORNECEDOR - 47</t>
  </si>
  <si>
    <t xml:space="preserve">Sdo.: em 03/2017 NF. 121138 - Cummins </t>
  </si>
  <si>
    <t xml:space="preserve">Sdo.: em 03/2017 NF. 50538/50587 </t>
  </si>
  <si>
    <t>Sdo: em 03/2017</t>
  </si>
  <si>
    <t>VALOR DE ACERTO</t>
  </si>
  <si>
    <t>VLR REF.  [] -  BRUNA XAVIER - F.04</t>
  </si>
  <si>
    <t>VLR REF.  [] -  JULIANA LAURINDO ARAUJO  - F.04</t>
  </si>
  <si>
    <t>VLR REF.  [] -  ANA LUCIA AGOSTINHO  FRATUCELLO - F.08</t>
  </si>
  <si>
    <t>VLR REF.  [] -  REJANE ARAUJO - F.04</t>
  </si>
  <si>
    <t>VLR REF.  [] -  ANA PAULA  SILVA DOS  SANTOS - MATRIZ</t>
  </si>
  <si>
    <t>VLR REF.  [] -  SIGNALDO APARECIDO  ALVES - MATRIZ</t>
  </si>
  <si>
    <t>VLR REF.  [] -  ADRIANO DANILO  AMADEU - F.04</t>
  </si>
  <si>
    <t>VLR REF.  [] -  JOSEFA JOSEILMA DA SILVA  - F.06</t>
  </si>
  <si>
    <t>VLR REF.  [] -  PEDRO MELLO DA COSTA - F. 06</t>
  </si>
  <si>
    <t>VLR REF.  [] -  ERIMAR NICOLAU - F.13</t>
  </si>
  <si>
    <t>VLR REF.  [] -  WIBERG DE ARAUJO  CARDOSO - MATRIZ</t>
  </si>
  <si>
    <t>VLR REF.  [] -  ZACARIAS VALERIANO  MEDEIROS - F.06</t>
  </si>
  <si>
    <t>VLR REF.  [] -  ROBERTO MORAIS OLIVEIRA  - F.13</t>
  </si>
  <si>
    <t>VLR REF.  [] -  ROMILSON CALIXTO - F.13</t>
  </si>
  <si>
    <t>VLR REF.  [] -  SHEILA VANESSA COSTA - F. 04</t>
  </si>
  <si>
    <t>VLR REF.  [] -  JULIANA CECILIA DA SILVA -  F.04</t>
  </si>
  <si>
    <t>VLR REF.  [] -  WELLINGTON EGIDIO DOS  SANTOS - F.12</t>
  </si>
  <si>
    <t>VLR REF.  [] -  EUNICE  DOS SANTOS  COELHO - F.10</t>
  </si>
  <si>
    <t>VLR REF.  [] -  MURILO DOS SANTOS  PINTO - F.09</t>
  </si>
  <si>
    <t>VLR REF.  [] -  ANTONIETA DE SOUZA  SILVA - F.04</t>
  </si>
  <si>
    <t>VLR REF.  [] -  CAROLINE RIBEIRO DO  NASCIMENTO - F.09</t>
  </si>
  <si>
    <t>VLR REF.  [] -  HELENA COELHO DA SILVA -  F.04</t>
  </si>
  <si>
    <t>VLR REF.  [] -  CRISTIANE MARIANO - F.12</t>
  </si>
  <si>
    <t>VLR REF.  [] -  LUCAS SOUZA GALVAO DA  TRINDADE SILVA - F.08</t>
  </si>
  <si>
    <t>VLR REF.  [] -  GISELE FERNANDES DOS  SANTOS VIEIRA - F.13</t>
  </si>
  <si>
    <t>VLR REF.  [] -  SARA LIRA SANTANA -  MATRIZ</t>
  </si>
  <si>
    <t>VLR REF.  [] -  JULIANA BRUNA SANTOS DE  OLIVEIRA - F.10</t>
  </si>
  <si>
    <t>VLR REF.  [] -  JOSE MONCLAR PINHEIRO  SOARES - F.10</t>
  </si>
  <si>
    <t>VLR REF.  [] -  BRUNO DE TOLEDO PIZA -  MATRIZ</t>
  </si>
  <si>
    <t>VLR REF.  PAGAMENTO FUNCIONARIOS -  ROSA MARIA DE OLIVEIRA</t>
  </si>
  <si>
    <t>VLR REF.  HINGRID ALVES</t>
  </si>
  <si>
    <t>VLR REF.  BARBARA MELISSA</t>
  </si>
  <si>
    <t>VLR REF.  SIMONE DE ARAUJO</t>
  </si>
  <si>
    <t xml:space="preserve">VALORES TOTAIS </t>
  </si>
  <si>
    <t>Sdo.: em 03/2017 (Matriz &amp; Filiais) * Controlado de acordo c/planilha enviada</t>
  </si>
  <si>
    <t>Sdo. Ref. - 03/2017</t>
  </si>
  <si>
    <t>Sdo.: em 03/2017 (Matriz &amp; Filiais) - Controlado de acordo c/planilha enviada</t>
  </si>
  <si>
    <t xml:space="preserve">Valor Devido 03/2017 </t>
  </si>
  <si>
    <t>MENSALIDADE  SINDICAL * F. 12 - 200</t>
  </si>
  <si>
    <t>Valor Devido - 03/2017</t>
  </si>
  <si>
    <t>CONTR. SINDICAL - 243</t>
  </si>
  <si>
    <t>Valor devido 03/2017</t>
  </si>
  <si>
    <t>CONTR. SINDICAL . F. 15 - 1360</t>
  </si>
  <si>
    <t>EMPRESTIMO CONSIGNADO. - MATRIZ</t>
  </si>
  <si>
    <t>EMPRESTIMO CONSIGNADO. F.15</t>
  </si>
  <si>
    <t>03/2017-  IRRF RETIDO</t>
  </si>
  <si>
    <t>MARÇO 2017</t>
  </si>
  <si>
    <t>ISS RETIDO S/ [56] QUALIMOVEIS  ADMINISTRAÇÕA DE BENS LTDA - EPP</t>
  </si>
  <si>
    <t>IRRF S/ [38733]CRE AUTOMAÇÃO  COMERCIAL LTDA</t>
  </si>
  <si>
    <t>IRRF S/ [17109]AME ASSISTENCIA MEDICA  ESPECIALIZADA LTDA</t>
  </si>
  <si>
    <t>IRRF S/ [75]QUALIMOVEIS  ADMINISTRAÇÃO DE BENS LTDA EPP</t>
  </si>
  <si>
    <t>IRRF S/ [17110]AME ASSISTENCIA MEDICA  ESPECIALIZADA LTDA</t>
  </si>
  <si>
    <t>IRRF S/ [4946]ALCIS LTDA</t>
  </si>
  <si>
    <t>IRRF S/ [7722]BLUE ANGELS SEGURANÇA  PRIVADA E TRANSPORTE DE VALORES  LTDA</t>
  </si>
  <si>
    <t>IRRF S/ [17882]BLUE ANGELS SEGURANÇA  PRIVADA E TRANSPORTE DE VALORES  LTDA</t>
  </si>
  <si>
    <t>IRRF S/ [54640]BRINK S SEGURANÇA E  TRANPOSRTE DE VALORES LTDA</t>
  </si>
  <si>
    <t>IRRF S/ [623]HATJE ARQUITETURA E  GERENCIAMENTO DE OBRAS LTDA</t>
  </si>
  <si>
    <t>IRRF S/ [622]HATJE ARQUITETURA E  GERENCIAMENTO DE OBRAS LTDA</t>
  </si>
  <si>
    <t>IRRF S/ [624]HATJE ARQUITETURA E  GERENCIAMENTO DE OBRAS LTDA</t>
  </si>
  <si>
    <t>IRRF S/ [406]COMPASS-CONSULT. EM  HIGIENE OCUPACIONAL S/S LTDA</t>
  </si>
  <si>
    <t xml:space="preserve">TOTAL DO MÊS </t>
  </si>
  <si>
    <t xml:space="preserve">TOTAL GERAL </t>
  </si>
  <si>
    <t>IR S/ JUROS DE CAPITAL</t>
  </si>
  <si>
    <t>IR S/ALUGUEL A PAGAR - 1413</t>
  </si>
  <si>
    <t xml:space="preserve">03/2017 - IRRF </t>
  </si>
  <si>
    <t xml:space="preserve">VLR REF.  MULTA E JUROS REF. IR 08/2016 </t>
  </si>
  <si>
    <t>APROPRIAÇÃO DE DESP. C/ALUGUEL REF.  REF. 08/2016 Antonio Roberto Olenscki</t>
  </si>
  <si>
    <t>VERIFICACOM A ROSANA</t>
  </si>
  <si>
    <t>APROPRIAÇÃO DE DESP. C/ALUGUEL REF.  REF. 08/2016 Marcia Bono Olenscki</t>
  </si>
  <si>
    <t>VLR REF.  KAREN REGINA  FRANCISCHINELLI DE MORAES - MATRIZ -   IR S/ALUGUEL REF. 02/2017</t>
  </si>
  <si>
    <t>VLR REF.  THEREZINHA DE JESUS  FRANCISCHINELLI MORAES - MATRIZ -  IR  S/ALUGUEL REF. 02/2017</t>
  </si>
  <si>
    <t>APROPRIAÇÃO DE DESP. C/ALUGUEL REF.    EDUARDO JOAO MACIEL  MATRIZ</t>
  </si>
  <si>
    <t>APROPRIAÇÃO DE DESP. C/ALUGUEL REF.  LUCIANA APARECIDA MACIEL  MATRIZ</t>
  </si>
  <si>
    <t>APROPRIAÇÃO DE DESP. C/ALUGUEL REF.   BENEDITO APARECIDO MACIEL  MATRIZ</t>
  </si>
  <si>
    <t>VLR REF.  -  -  MALVINA LUCIANA  FRANCISCHINELLI LUZ MENDES - MATRIZ -   IR S/ALUGUEL REF. 02/2017</t>
  </si>
  <si>
    <t>VLR REF.  -  -  PAULINA DE JESUS  FRANCISCHINELLI - MATRIZ -  IR S/ ALUGUEL REF. 02/2017</t>
  </si>
  <si>
    <t>APROPRIAÇÃO DE DESP. C/ALUGUEL REF.  FABIO DE JESUS TECELAO - MATRIZ</t>
  </si>
  <si>
    <t>APROPRIAÇÃO DE DESP. C/ALUGUEL REF.  ANTONIO ROBERTO OLENSCKI</t>
  </si>
  <si>
    <t>APROPRIAÇÃO DE DESP. C/ALUGUEL REF.  MARCIA BONO OLENSCKI</t>
  </si>
  <si>
    <t>APROPRIAÇÃO DE DESP. C/ALUGUEL REF.  EDUARDO JOAO MACIEL - MATRIZ</t>
  </si>
  <si>
    <t xml:space="preserve">APROPRIAÇÃO DE DESP. C/ALUGUEL REF.  LUCIANA APARECIDA MACIEL </t>
  </si>
  <si>
    <t>APROPRIAÇÃO DE DESP. C/ALUGUEL REF.  BENEDITO APARECIDO MACIEL - MATRIZ</t>
  </si>
  <si>
    <t>APROPRIAÇÃO DE DESP. C/ALUGUEL REF.  ANTONIO ROBERTO OLENSCHI - F.14</t>
  </si>
  <si>
    <t>APROPRIAÇÃO DE DESP. C/ALUGUEL REF.  MARCIA BONO OLENSCKI - F.14</t>
  </si>
  <si>
    <t>APROPRIAÇÃO DE DESP. C/ALUGUEL REF.  THEREZINHA DE JESUS FRANCISCHINELLI   MORAES</t>
  </si>
  <si>
    <t>APROPRIAÇÃO DE DESP. C/ALUGUEL REF.  KAREN REGINA FRANCISCHINELLI DE  MORAES</t>
  </si>
  <si>
    <t>APROPRIAÇÃO DE DESP. C/ALUGUEL REF.  MALVINA LUCIANA FRANCISCHINELLI LUZ  MENDES</t>
  </si>
  <si>
    <t>APROPRIAÇÃO DE DESP. C/ALUGUEL REF.  PAULINA DE JESUS FRANCISCHINELLI</t>
  </si>
  <si>
    <t xml:space="preserve">MARÇO </t>
  </si>
  <si>
    <t>CONTRIB. FEDERAIS RETIDAS S/  [38733]CRE AUTOMAÇÃO COMERCIAL LTDA</t>
  </si>
  <si>
    <t>CONTRIB. FEDERAIS RETIDAS S/  [17109]AME ASSISTENCIA MEDICA  ESPECIALIZADA LTDA</t>
  </si>
  <si>
    <t>CONTRIB. FEDERAIS RETIDAS S/  [17110]AME ASSISTENCIA MEDICA  ESPECIALIZADA LTDA</t>
  </si>
  <si>
    <t>CONTRIB. FEDERAIS RETIDAS S/  [17114]AME ASSISTENCIA MEDICA  ESPECIALIZADA LTDA</t>
  </si>
  <si>
    <t>CONTRIB. FEDERAIS RETIDAS S/  [17111]AME ASSISTENCIA MEDICA  ESPECIALIZADA LTDA</t>
  </si>
  <si>
    <t>CONTRIB. FEDERAIS RETIDAS S/  [17113]AME ASSISTENCIA MEDICA  ESPECIALIZADA LTDA</t>
  </si>
  <si>
    <t>CONTRIB. FEDERAIS RETIDAS S/  [7722]BLUE ANGELS SEGURANÇA PRIVADA  E TRANSPORTE DE VALORES LTDA</t>
  </si>
  <si>
    <t>CONTRIB. FEDERAIS RETIDAS S/  [17882]BLUE ANGELS SEGURANÇA  PRIVADA E TRANSPORTE DE VALORES  LTDA</t>
  </si>
  <si>
    <t>CONTRIB. FEDERAIS RETIDAS S/  [54640]BRINK S SEGURANÇA E  TRANPOSRTE DE VALORES LTDA</t>
  </si>
  <si>
    <t>CONTRIB. FEDERAIS RETIDAS S/  [623]HATJE ARQUITETURA E  GERENCIAMENTO DE OBRAS LTDA</t>
  </si>
  <si>
    <t>CONTRIB. FEDERAIS RETIDAS S/  [622]HATJE ARQUITETURA E  GERENCIAMENTO DE OBRAS LTDA</t>
  </si>
  <si>
    <t>CONTRIB. FEDERAIS RETIDAS S/  [624]HATJE ARQUITETURA E  GERENCIAMENTO DE OBRAS LTDA</t>
  </si>
  <si>
    <t>CONTRIB. FEDERAIS RETIDAS S/  [635]KIARTES PAINEIS E LETREIROS LTDA</t>
  </si>
  <si>
    <t>CONTRIB. FEDERAIS RETIDAS S/  [406]COMPASS-CONSULT. EM HIGIENE  OCUPACIONAL S/S LTDA</t>
  </si>
  <si>
    <t>CONTRIB. FEDERAIS RETIDAS S/  [2381]PALAVBRASIL CONSULTORIA  EMPRESARIAL NA AREA DA SAUDE LTDA  ME</t>
  </si>
  <si>
    <t>CONTRIB. FEDERAIS RETIDAS S/  [2382]PALAVBRASIL CONSULTORIA  EMPRESARIAL NA AREA DA SAUDE LTDA  ME</t>
  </si>
  <si>
    <t>ICMS * FILIAL 7 - 336</t>
  </si>
  <si>
    <t>SERVS.DE ESTACIONAMENTO - CF. NF. 6300 - ESTACIONAMENTO CENTRO - F. 06</t>
  </si>
  <si>
    <t xml:space="preserve">SERVIÇO TOMADO CONF. CFE NFS-e 2138  FORNEC. SEL SERVICOS GERAIS E  COMERCIO LTDA - ME </t>
  </si>
  <si>
    <t>SERVIÇO TOMADO CONF. 8499   TELEVISÃO PRINCESA DO OESTE</t>
  </si>
  <si>
    <t xml:space="preserve">iss não foi abatido </t>
  </si>
  <si>
    <t xml:space="preserve">SERVIÇO TOMADO CONF. NF. 20  PAULO  BORGES - ME </t>
  </si>
  <si>
    <t xml:space="preserve">VLR REF.  ESTORNO DE LANÇAMENTO -  SEL SERVIÇOS LTDA </t>
  </si>
  <si>
    <t>VLR REF. ESTORNO DE LANÇAMENTO -   [2987] -  EXPRESSO VILARENSE C LTDA  -</t>
  </si>
  <si>
    <t xml:space="preserve">VLR REF.  ESTORNO NF: 3921 - FLORESTA  SUL TRANSPORTE </t>
  </si>
  <si>
    <t>VLR REF.  TELEFONE BRASIL S/A</t>
  </si>
  <si>
    <t xml:space="preserve">VLR REF.  TELEFONICA BRASIL S/A </t>
  </si>
  <si>
    <t xml:space="preserve">VLR REF.  ESTORNO REF. NF: 796871 -  TELEFONICA BRASIL </t>
  </si>
  <si>
    <t xml:space="preserve">VLR REF.  ESTORNO REF. NF: 796952 -  TELEFONICA BRASIL </t>
  </si>
  <si>
    <t>VLR REF.  ESTORNO REF. COMIMPER  SERVIÇOS DE IMPERMEABILIZAÇÃO LTDA</t>
  </si>
  <si>
    <t>VLR REF.  141 -  CICERO DA SILVA &amp; CIA  LTDA ME - MATRIZ</t>
  </si>
  <si>
    <t>VLR REF.  4426 -  EXPRESSO VILARENSE   LTDA ME - F.15</t>
  </si>
  <si>
    <t>SERVIÇO TOMADO CONF. [1386]RADIO  CIDADE DE CAMPINAS LTDA</t>
  </si>
  <si>
    <t>VLR REF.  95 -  TV ALIANÇA PAULISTA S.A -  MATRIZ</t>
  </si>
  <si>
    <t>VLR REF.  809 -  PAULISTA  EQUIPAMENTOS E MONITORAMENTO  EIRELI EPP - F.14</t>
  </si>
  <si>
    <t>PAGTO CONF. NF. 4 - PAULO BORGES.  QUE HORA REGULARIZAMOS. 05/2016</t>
  </si>
  <si>
    <t>SERVIÇO TOMADO CONF. [16752]  REGIONAL AUTOMAÇÃO LTDA</t>
  </si>
  <si>
    <t>iss não foi descontado</t>
  </si>
  <si>
    <t xml:space="preserve">VLR REF. NF. 7919 - KEEPER AUTO POSTO  LTDA </t>
  </si>
  <si>
    <t>SERVIÇO TOMADO CONF. [799]TVJ VIDEO  PRODUÇÕES LTDA ME</t>
  </si>
  <si>
    <t>VLR REF. NF. 26008 - EXPRESSO VILARENSE</t>
  </si>
  <si>
    <t>VLR REF. NF. 2909 - CLARO S.A</t>
  </si>
  <si>
    <t>VLR REF. NF. 256328 - TELEFONICA S.A</t>
  </si>
  <si>
    <t>Valor Devido 06/2017</t>
  </si>
  <si>
    <t>ICMS * FILIAL 07 - 336</t>
  </si>
  <si>
    <t>Sdo. em 06/2017</t>
  </si>
  <si>
    <t>Até</t>
  </si>
  <si>
    <t>Total Deb</t>
  </si>
  <si>
    <t>Total Cred</t>
  </si>
  <si>
    <t>CONTAS À PAGAR</t>
  </si>
  <si>
    <t>HISTÓRICO</t>
  </si>
  <si>
    <t>DEB</t>
  </si>
  <si>
    <t>CRED</t>
  </si>
  <si>
    <t>Contas</t>
  </si>
  <si>
    <t>De</t>
  </si>
  <si>
    <t>DADOS ANTERIORES</t>
  </si>
  <si>
    <r>
      <t xml:space="preserve">sabe dizer o porque. Disse que iria cvs com o Djair, porém não tivemos retorno. Devemos considerar valor que aparece na </t>
    </r>
    <r>
      <rPr>
        <b/>
        <sz val="11"/>
        <rFont val="Arial"/>
        <family val="2"/>
      </rPr>
      <t>Apuração de ICMS.</t>
    </r>
  </si>
  <si>
    <r>
      <t>o Ativo, na conta de construção/ manutenção</t>
    </r>
    <r>
      <rPr>
        <b/>
        <u/>
        <sz val="11"/>
        <rFont val="Arial"/>
        <family val="2"/>
      </rPr>
      <t xml:space="preserve"> em andamento</t>
    </r>
    <r>
      <rPr>
        <sz val="11"/>
        <rFont val="Arial"/>
        <family val="2"/>
      </rPr>
      <t xml:space="preserve"> uma vez que tratam-se de gastos para benfeitorias em um imóvel de terceiro, logo devemos fazer a </t>
    </r>
  </si>
  <si>
    <r>
      <rPr>
        <b/>
        <sz val="11"/>
        <rFont val="Arial"/>
        <family val="2"/>
      </rPr>
      <t xml:space="preserve">P/CONHECIMENTO: </t>
    </r>
    <r>
      <rPr>
        <sz val="11"/>
        <rFont val="Arial"/>
        <family val="2"/>
      </rPr>
      <t xml:space="preserve">No Extrato do Banco Itaú em diversos dias entra valores com a Nomenclatura COLETA DIN, confirmei com a Adriana no dia </t>
    </r>
  </si>
  <si>
    <t>Demonstrativo de Contas</t>
  </si>
  <si>
    <t>095 - Center Lar</t>
  </si>
  <si>
    <t>Razão</t>
  </si>
  <si>
    <t>Conta</t>
  </si>
  <si>
    <t>RESUMO POR CONTAS</t>
  </si>
  <si>
    <t>Descrição</t>
  </si>
  <si>
    <t>#</t>
  </si>
  <si>
    <t>Deb</t>
  </si>
  <si>
    <t>Cred</t>
  </si>
  <si>
    <t>Data Inicial</t>
  </si>
  <si>
    <t>Data Final</t>
  </si>
  <si>
    <t>000 - EMPRESA EXEMPLO</t>
  </si>
  <si>
    <t>C. PARTIDA</t>
  </si>
  <si>
    <t>CAIXA</t>
  </si>
  <si>
    <t>Pendencias*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</si>
</sst>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&quot;R$ &quot;#,##0.00;[Red]\-&quot;R$ &quot;#,##0.00"/>
    <numFmt numFmtId="166" formatCode="dd\-mm\-yyyy"/>
    <numFmt numFmtId="167" formatCode="#,##0.00;[Red]\(#,##0.00\)"/>
    <numFmt numFmtId="168" formatCode="#,##0.00_ ;[Red]\(\-#,##0.00\)"/>
  </numFmts>
  <fonts count="6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0"/>
      <color indexed="8"/>
      <name val="Tahoma"/>
      <family val="1"/>
    </font>
    <font>
      <sz val="7"/>
      <color indexed="8"/>
      <name val="Tahoma"/>
      <family val="2"/>
    </font>
    <font>
      <sz val="10"/>
      <name val="Tahoma"/>
      <family val="1"/>
    </font>
    <font>
      <b/>
      <sz val="14"/>
      <color indexed="8"/>
      <name val="Tahoma"/>
      <family val="2"/>
    </font>
    <font>
      <b/>
      <sz val="12"/>
      <name val="Tahoma"/>
      <family val="2"/>
    </font>
    <font>
      <b/>
      <sz val="8"/>
      <color indexed="8"/>
      <name val="Tahoma"/>
      <family val="2"/>
    </font>
    <font>
      <sz val="10"/>
      <name val="Tahom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 Narrow"/>
      <family val="2"/>
    </font>
    <font>
      <sz val="7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indexed="8"/>
      <name val="Arial"/>
      <family val="2"/>
    </font>
    <font>
      <sz val="11"/>
      <name val="Tahoma"/>
      <family val="2"/>
    </font>
    <font>
      <sz val="11"/>
      <name val="Tahoma"/>
      <family val="1"/>
    </font>
    <font>
      <b/>
      <sz val="10"/>
      <name val="Tahoma"/>
      <family val="2"/>
    </font>
    <font>
      <sz val="11"/>
      <color indexed="8"/>
      <name val="Tahoma"/>
      <family val="2"/>
    </font>
    <font>
      <sz val="11"/>
      <color indexed="8"/>
      <name val="Tahoma"/>
      <family val="1"/>
    </font>
    <font>
      <sz val="11"/>
      <name val="Arial"/>
      <family val="2"/>
    </font>
    <font>
      <b/>
      <sz val="15"/>
      <name val="Arial"/>
      <family val="2"/>
    </font>
    <font>
      <u/>
      <sz val="11"/>
      <name val="Arial"/>
      <family val="2"/>
    </font>
    <font>
      <u val="singleAccounting"/>
      <sz val="11"/>
      <name val="Arial"/>
      <family val="2"/>
    </font>
    <font>
      <b/>
      <u val="singleAccounting"/>
      <sz val="11"/>
      <name val="Arial"/>
      <family val="2"/>
    </font>
    <font>
      <b/>
      <u/>
      <sz val="11"/>
      <name val="Arial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Tahoma"/>
      <family val="2"/>
    </font>
    <font>
      <sz val="10"/>
      <color rgb="FFFF0000"/>
      <name val="Tahoma"/>
      <family val="1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sz val="2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44" fontId="36" fillId="0" borderId="0" applyFont="0" applyFill="0" applyBorder="0" applyAlignment="0" applyProtection="0"/>
    <xf numFmtId="0" fontId="3" fillId="0" borderId="0"/>
    <xf numFmtId="0" fontId="36" fillId="0" borderId="0"/>
    <xf numFmtId="43" fontId="36" fillId="0" borderId="0" applyFont="0" applyFill="0" applyBorder="0" applyAlignment="0" applyProtection="0"/>
  </cellStyleXfs>
  <cellXfs count="327">
    <xf numFmtId="0" fontId="0" fillId="0" borderId="0" xfId="0"/>
    <xf numFmtId="0" fontId="41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Font="1" applyBorder="1"/>
    <xf numFmtId="14" fontId="0" fillId="0" borderId="1" xfId="0" applyNumberFormat="1" applyFont="1" applyBorder="1"/>
    <xf numFmtId="0" fontId="3" fillId="0" borderId="1" xfId="0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64" fontId="3" fillId="0" borderId="1" xfId="6" applyNumberFormat="1" applyFont="1" applyBorder="1"/>
    <xf numFmtId="43" fontId="2" fillId="0" borderId="1" xfId="6" applyFont="1" applyBorder="1"/>
    <xf numFmtId="0" fontId="0" fillId="0" borderId="1" xfId="0" applyBorder="1"/>
    <xf numFmtId="14" fontId="0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Font="1" applyFill="1" applyBorder="1"/>
    <xf numFmtId="4" fontId="0" fillId="0" borderId="1" xfId="0" applyNumberFormat="1" applyFont="1" applyFill="1" applyBorder="1"/>
    <xf numFmtId="0" fontId="0" fillId="0" borderId="0" xfId="0"/>
    <xf numFmtId="0" fontId="0" fillId="0" borderId="0" xfId="0" applyFill="1"/>
    <xf numFmtId="0" fontId="40" fillId="0" borderId="0" xfId="0" applyFont="1"/>
    <xf numFmtId="0" fontId="2" fillId="0" borderId="1" xfId="0" applyFont="1" applyFill="1" applyBorder="1"/>
    <xf numFmtId="4" fontId="41" fillId="0" borderId="1" xfId="0" applyNumberFormat="1" applyFont="1" applyFill="1" applyBorder="1"/>
    <xf numFmtId="0" fontId="39" fillId="0" borderId="0" xfId="0" applyFont="1"/>
    <xf numFmtId="0" fontId="41" fillId="0" borderId="0" xfId="0" applyFont="1" applyFill="1"/>
    <xf numFmtId="0" fontId="2" fillId="3" borderId="1" xfId="0" applyFont="1" applyFill="1" applyBorder="1"/>
    <xf numFmtId="8" fontId="0" fillId="0" borderId="0" xfId="0" applyNumberFormat="1"/>
    <xf numFmtId="8" fontId="0" fillId="0" borderId="1" xfId="0" applyNumberFormat="1" applyBorder="1"/>
    <xf numFmtId="4" fontId="0" fillId="0" borderId="1" xfId="0" applyNumberFormat="1" applyBorder="1"/>
    <xf numFmtId="2" fontId="3" fillId="0" borderId="1" xfId="6" applyNumberFormat="1" applyFont="1" applyBorder="1"/>
    <xf numFmtId="0" fontId="3" fillId="2" borderId="1" xfId="0" applyFont="1" applyFill="1" applyBorder="1"/>
    <xf numFmtId="4" fontId="3" fillId="2" borderId="1" xfId="0" applyNumberFormat="1" applyFont="1" applyFill="1" applyBorder="1"/>
    <xf numFmtId="14" fontId="8" fillId="0" borderId="1" xfId="0" applyNumberFormat="1" applyFont="1" applyBorder="1" applyAlignment="1">
      <alignment horizontal="left" vertical="top"/>
    </xf>
    <xf numFmtId="4" fontId="9" fillId="0" borderId="1" xfId="0" applyNumberFormat="1" applyFont="1" applyBorder="1" applyAlignment="1">
      <alignment horizontal="right" vertical="top"/>
    </xf>
    <xf numFmtId="4" fontId="8" fillId="0" borderId="1" xfId="0" applyNumberFormat="1" applyFont="1" applyBorder="1" applyAlignment="1">
      <alignment horizontal="right" vertical="top"/>
    </xf>
    <xf numFmtId="0" fontId="4" fillId="2" borderId="1" xfId="0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right" vertical="top"/>
    </xf>
    <xf numFmtId="0" fontId="9" fillId="0" borderId="1" xfId="0" applyFont="1" applyBorder="1" applyAlignment="1">
      <alignment vertical="top" wrapText="1"/>
    </xf>
    <xf numFmtId="0" fontId="42" fillId="0" borderId="1" xfId="0" applyFont="1" applyBorder="1"/>
    <xf numFmtId="14" fontId="8" fillId="0" borderId="1" xfId="0" applyNumberFormat="1" applyFont="1" applyBorder="1" applyAlignment="1">
      <alignment vertical="top"/>
    </xf>
    <xf numFmtId="4" fontId="11" fillId="0" borderId="1" xfId="0" applyNumberFormat="1" applyFont="1" applyBorder="1" applyAlignment="1">
      <alignment horizontal="right" vertical="top"/>
    </xf>
    <xf numFmtId="0" fontId="43" fillId="0" borderId="1" xfId="0" applyFont="1" applyBorder="1"/>
    <xf numFmtId="4" fontId="11" fillId="0" borderId="1" xfId="0" applyNumberFormat="1" applyFont="1" applyFill="1" applyBorder="1" applyAlignment="1">
      <alignment horizontal="right" vertical="top"/>
    </xf>
    <xf numFmtId="4" fontId="44" fillId="0" borderId="1" xfId="0" applyNumberFormat="1" applyFont="1" applyFill="1" applyBorder="1"/>
    <xf numFmtId="0" fontId="41" fillId="0" borderId="1" xfId="0" applyFont="1" applyFill="1" applyBorder="1"/>
    <xf numFmtId="0" fontId="44" fillId="0" borderId="1" xfId="0" applyFont="1" applyBorder="1" applyAlignment="1">
      <alignment horizontal="center"/>
    </xf>
    <xf numFmtId="0" fontId="41" fillId="0" borderId="1" xfId="0" applyFont="1" applyBorder="1"/>
    <xf numFmtId="4" fontId="41" fillId="0" borderId="1" xfId="0" applyNumberFormat="1" applyFont="1" applyBorder="1" applyAlignment="1">
      <alignment horizontal="right"/>
    </xf>
    <xf numFmtId="44" fontId="40" fillId="0" borderId="0" xfId="0" applyNumberFormat="1" applyFont="1" applyFill="1"/>
    <xf numFmtId="49" fontId="12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4" fontId="10" fillId="0" borderId="1" xfId="0" applyNumberFormat="1" applyFont="1" applyBorder="1" applyAlignment="1">
      <alignment horizontal="right" vertical="top"/>
    </xf>
    <xf numFmtId="0" fontId="9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/>
    </xf>
    <xf numFmtId="43" fontId="41" fillId="0" borderId="0" xfId="0" applyNumberFormat="1" applyFont="1"/>
    <xf numFmtId="0" fontId="41" fillId="3" borderId="1" xfId="0" applyFont="1" applyFill="1" applyBorder="1"/>
    <xf numFmtId="0" fontId="0" fillId="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/>
    <xf numFmtId="43" fontId="2" fillId="3" borderId="1" xfId="6" applyFont="1" applyFill="1" applyBorder="1"/>
    <xf numFmtId="14" fontId="15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 wrapText="1"/>
    </xf>
    <xf numFmtId="0" fontId="43" fillId="3" borderId="1" xfId="0" applyFont="1" applyFill="1" applyBorder="1"/>
    <xf numFmtId="49" fontId="14" fillId="0" borderId="1" xfId="0" applyNumberFormat="1" applyFont="1" applyBorder="1" applyAlignment="1">
      <alignment horizontal="center" vertical="top" wrapText="1"/>
    </xf>
    <xf numFmtId="49" fontId="14" fillId="0" borderId="1" xfId="0" applyNumberFormat="1" applyFont="1" applyBorder="1" applyAlignment="1">
      <alignment vertical="top" wrapText="1"/>
    </xf>
    <xf numFmtId="49" fontId="14" fillId="0" borderId="1" xfId="0" applyNumberFormat="1" applyFont="1" applyBorder="1" applyAlignment="1">
      <alignment horizontal="right" vertical="top" wrapText="1"/>
    </xf>
    <xf numFmtId="14" fontId="45" fillId="0" borderId="1" xfId="0" applyNumberFormat="1" applyFont="1" applyBorder="1" applyAlignment="1">
      <alignment vertical="top"/>
    </xf>
    <xf numFmtId="0" fontId="46" fillId="0" borderId="1" xfId="0" applyFont="1" applyBorder="1" applyAlignment="1">
      <alignment vertical="top" wrapText="1"/>
    </xf>
    <xf numFmtId="4" fontId="46" fillId="0" borderId="1" xfId="0" applyNumberFormat="1" applyFont="1" applyBorder="1" applyAlignment="1">
      <alignment horizontal="right" vertical="top"/>
    </xf>
    <xf numFmtId="0" fontId="47" fillId="0" borderId="1" xfId="0" applyFont="1" applyBorder="1"/>
    <xf numFmtId="0" fontId="48" fillId="0" borderId="1" xfId="0" applyFont="1" applyBorder="1"/>
    <xf numFmtId="0" fontId="49" fillId="0" borderId="1" xfId="0" applyFont="1" applyBorder="1" applyAlignment="1">
      <alignment horizontal="center"/>
    </xf>
    <xf numFmtId="4" fontId="14" fillId="0" borderId="1" xfId="0" applyNumberFormat="1" applyFont="1" applyFill="1" applyBorder="1" applyAlignment="1">
      <alignment horizontal="right" vertical="top"/>
    </xf>
    <xf numFmtId="0" fontId="0" fillId="0" borderId="1" xfId="0" applyFill="1" applyBorder="1"/>
    <xf numFmtId="4" fontId="0" fillId="4" borderId="1" xfId="0" applyNumberFormat="1" applyFill="1" applyBorder="1"/>
    <xf numFmtId="0" fontId="43" fillId="0" borderId="1" xfId="0" applyFont="1" applyFill="1" applyBorder="1"/>
    <xf numFmtId="0" fontId="5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44" fontId="0" fillId="0" borderId="0" xfId="0" applyNumberFormat="1"/>
    <xf numFmtId="4" fontId="40" fillId="0" borderId="1" xfId="0" applyNumberFormat="1" applyFont="1" applyFill="1" applyBorder="1"/>
    <xf numFmtId="14" fontId="8" fillId="0" borderId="1" xfId="0" applyNumberFormat="1" applyFont="1" applyFill="1" applyBorder="1" applyAlignment="1">
      <alignment vertical="top"/>
    </xf>
    <xf numFmtId="0" fontId="42" fillId="0" borderId="1" xfId="0" applyFont="1" applyFill="1" applyBorder="1"/>
    <xf numFmtId="0" fontId="51" fillId="0" borderId="1" xfId="0" applyFont="1" applyFill="1" applyBorder="1"/>
    <xf numFmtId="165" fontId="2" fillId="0" borderId="1" xfId="0" applyNumberFormat="1" applyFont="1" applyFill="1" applyBorder="1"/>
    <xf numFmtId="0" fontId="49" fillId="0" borderId="1" xfId="0" applyFont="1" applyFill="1" applyBorder="1" applyAlignment="1">
      <alignment horizontal="center"/>
    </xf>
    <xf numFmtId="165" fontId="41" fillId="4" borderId="1" xfId="0" applyNumberFormat="1" applyFont="1" applyFill="1" applyBorder="1"/>
    <xf numFmtId="4" fontId="41" fillId="0" borderId="0" xfId="0" applyNumberFormat="1" applyFont="1" applyFill="1" applyBorder="1"/>
    <xf numFmtId="0" fontId="41" fillId="0" borderId="0" xfId="0" applyFont="1" applyFill="1" applyBorder="1"/>
    <xf numFmtId="0" fontId="0" fillId="0" borderId="0" xfId="0" applyFill="1" applyBorder="1"/>
    <xf numFmtId="0" fontId="39" fillId="0" borderId="0" xfId="0" applyFont="1" applyFill="1" applyBorder="1"/>
    <xf numFmtId="14" fontId="15" fillId="0" borderId="1" xfId="0" applyNumberFormat="1" applyFont="1" applyFill="1" applyBorder="1" applyAlignment="1">
      <alignment vertical="top"/>
    </xf>
    <xf numFmtId="0" fontId="15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 wrapText="1"/>
    </xf>
    <xf numFmtId="4" fontId="3" fillId="0" borderId="1" xfId="0" applyNumberFormat="1" applyFont="1" applyBorder="1"/>
    <xf numFmtId="49" fontId="16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right" vertical="top" wrapText="1"/>
    </xf>
    <xf numFmtId="49" fontId="16" fillId="0" borderId="1" xfId="0" applyNumberFormat="1" applyFont="1" applyBorder="1" applyAlignment="1">
      <alignment horizontal="right" vertical="top" wrapText="1"/>
    </xf>
    <xf numFmtId="49" fontId="17" fillId="0" borderId="1" xfId="0" applyNumberFormat="1" applyFont="1" applyBorder="1" applyAlignment="1">
      <alignment horizontal="left" vertical="top" wrapText="1"/>
    </xf>
    <xf numFmtId="14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" fontId="3" fillId="0" borderId="1" xfId="0" applyNumberFormat="1" applyFont="1" applyBorder="1" applyAlignment="1">
      <alignment horizontal="right" vertical="top"/>
    </xf>
    <xf numFmtId="14" fontId="17" fillId="5" borderId="1" xfId="0" applyNumberFormat="1" applyFont="1" applyFill="1" applyBorder="1" applyAlignment="1">
      <alignment vertical="top"/>
    </xf>
    <xf numFmtId="0" fontId="52" fillId="0" borderId="0" xfId="0" applyFont="1"/>
    <xf numFmtId="0" fontId="52" fillId="0" borderId="1" xfId="0" applyFont="1" applyBorder="1"/>
    <xf numFmtId="4" fontId="3" fillId="0" borderId="1" xfId="0" applyNumberFormat="1" applyFont="1" applyFill="1" applyBorder="1"/>
    <xf numFmtId="0" fontId="53" fillId="0" borderId="1" xfId="0" applyFont="1" applyBorder="1" applyAlignment="1">
      <alignment horizontal="center"/>
    </xf>
    <xf numFmtId="14" fontId="52" fillId="0" borderId="1" xfId="0" applyNumberFormat="1" applyFont="1" applyBorder="1"/>
    <xf numFmtId="4" fontId="52" fillId="0" borderId="1" xfId="0" applyNumberFormat="1" applyFont="1" applyBorder="1"/>
    <xf numFmtId="0" fontId="5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52" fillId="5" borderId="1" xfId="0" applyFont="1" applyFill="1" applyBorder="1"/>
    <xf numFmtId="4" fontId="2" fillId="4" borderId="1" xfId="0" applyNumberFormat="1" applyFont="1" applyFill="1" applyBorder="1"/>
    <xf numFmtId="14" fontId="3" fillId="0" borderId="1" xfId="0" applyNumberFormat="1" applyFont="1" applyBorder="1" applyAlignment="1">
      <alignment vertical="top"/>
    </xf>
    <xf numFmtId="4" fontId="3" fillId="0" borderId="1" xfId="0" applyNumberFormat="1" applyFont="1" applyFill="1" applyBorder="1" applyAlignment="1">
      <alignment horizontal="right" vertical="top"/>
    </xf>
    <xf numFmtId="0" fontId="3" fillId="0" borderId="0" xfId="0" applyFont="1"/>
    <xf numFmtId="0" fontId="42" fillId="0" borderId="0" xfId="0" applyFont="1"/>
    <xf numFmtId="4" fontId="8" fillId="0" borderId="0" xfId="0" applyNumberFormat="1" applyFont="1" applyAlignment="1">
      <alignment horizontal="right" vertical="top"/>
    </xf>
    <xf numFmtId="0" fontId="54" fillId="0" borderId="1" xfId="0" applyFont="1" applyBorder="1"/>
    <xf numFmtId="43" fontId="54" fillId="0" borderId="1" xfId="6" applyFont="1" applyBorder="1"/>
    <xf numFmtId="166" fontId="8" fillId="0" borderId="1" xfId="0" applyNumberFormat="1" applyFont="1" applyBorder="1" applyAlignment="1">
      <alignment vertical="top"/>
    </xf>
    <xf numFmtId="0" fontId="55" fillId="0" borderId="0" xfId="0" applyFont="1"/>
    <xf numFmtId="14" fontId="56" fillId="0" borderId="1" xfId="0" applyNumberFormat="1" applyFont="1" applyBorder="1" applyAlignment="1">
      <alignment vertical="top"/>
    </xf>
    <xf numFmtId="0" fontId="56" fillId="0" borderId="1" xfId="0" applyFont="1" applyBorder="1" applyAlignment="1">
      <alignment vertical="top" wrapText="1"/>
    </xf>
    <xf numFmtId="4" fontId="56" fillId="0" borderId="1" xfId="0" applyNumberFormat="1" applyFont="1" applyBorder="1" applyAlignment="1">
      <alignment horizontal="right" vertical="top"/>
    </xf>
    <xf numFmtId="0" fontId="55" fillId="0" borderId="1" xfId="0" applyFont="1" applyBorder="1"/>
    <xf numFmtId="0" fontId="56" fillId="0" borderId="1" xfId="0" applyFont="1" applyBorder="1"/>
    <xf numFmtId="1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 wrapText="1"/>
    </xf>
    <xf numFmtId="4" fontId="18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4" fontId="5" fillId="0" borderId="1" xfId="0" applyNumberFormat="1" applyFont="1" applyBorder="1"/>
    <xf numFmtId="4" fontId="19" fillId="0" borderId="0" xfId="0" applyNumberFormat="1" applyFont="1" applyAlignment="1">
      <alignment horizontal="right" vertical="top"/>
    </xf>
    <xf numFmtId="44" fontId="41" fillId="0" borderId="1" xfId="0" applyNumberFormat="1" applyFont="1" applyBorder="1"/>
    <xf numFmtId="44" fontId="41" fillId="0" borderId="1" xfId="0" applyNumberFormat="1" applyFont="1" applyFill="1" applyBorder="1"/>
    <xf numFmtId="49" fontId="57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44" fontId="55" fillId="0" borderId="1" xfId="0" applyNumberFormat="1" applyFont="1" applyBorder="1"/>
    <xf numFmtId="44" fontId="57" fillId="0" borderId="1" xfId="0" applyNumberFormat="1" applyFont="1" applyBorder="1"/>
    <xf numFmtId="0" fontId="40" fillId="0" borderId="1" xfId="0" applyFont="1" applyBorder="1" applyAlignment="1">
      <alignment horizontal="center"/>
    </xf>
    <xf numFmtId="44" fontId="56" fillId="0" borderId="1" xfId="0" applyNumberFormat="1" applyFont="1" applyBorder="1" applyAlignment="1">
      <alignment horizontal="right" vertical="top"/>
    </xf>
    <xf numFmtId="44" fontId="18" fillId="0" borderId="1" xfId="0" applyNumberFormat="1" applyFont="1" applyBorder="1" applyAlignment="1">
      <alignment horizontal="right" vertical="top"/>
    </xf>
    <xf numFmtId="0" fontId="19" fillId="0" borderId="1" xfId="0" applyFont="1" applyBorder="1" applyAlignment="1">
      <alignment vertical="top" wrapText="1"/>
    </xf>
    <xf numFmtId="44" fontId="0" fillId="0" borderId="1" xfId="0" applyNumberFormat="1" applyBorder="1"/>
    <xf numFmtId="0" fontId="20" fillId="0" borderId="1" xfId="0" applyFont="1" applyFill="1" applyBorder="1" applyAlignment="1">
      <alignment horizontal="center" vertical="top" wrapText="1"/>
    </xf>
    <xf numFmtId="44" fontId="58" fillId="0" borderId="1" xfId="0" applyNumberFormat="1" applyFont="1" applyBorder="1"/>
    <xf numFmtId="0" fontId="43" fillId="0" borderId="0" xfId="0" applyFont="1" applyFill="1" applyBorder="1"/>
    <xf numFmtId="4" fontId="44" fillId="0" borderId="0" xfId="0" applyNumberFormat="1" applyFont="1" applyFill="1"/>
    <xf numFmtId="4" fontId="15" fillId="0" borderId="1" xfId="0" applyNumberFormat="1" applyFont="1" applyFill="1" applyBorder="1" applyAlignment="1">
      <alignment horizontal="right" vertical="top"/>
    </xf>
    <xf numFmtId="14" fontId="43" fillId="0" borderId="1" xfId="0" applyNumberFormat="1" applyFont="1" applyFill="1" applyBorder="1"/>
    <xf numFmtId="14" fontId="15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43" fillId="0" borderId="2" xfId="0" applyFont="1" applyFill="1" applyBorder="1"/>
    <xf numFmtId="0" fontId="4" fillId="0" borderId="1" xfId="0" applyFont="1" applyFill="1" applyBorder="1"/>
    <xf numFmtId="4" fontId="23" fillId="0" borderId="1" xfId="0" applyNumberFormat="1" applyFont="1" applyFill="1" applyBorder="1" applyAlignment="1">
      <alignment horizontal="right" vertical="top"/>
    </xf>
    <xf numFmtId="4" fontId="43" fillId="0" borderId="1" xfId="0" applyNumberFormat="1" applyFont="1" applyFill="1" applyBorder="1"/>
    <xf numFmtId="0" fontId="50" fillId="0" borderId="1" xfId="0" applyFont="1" applyFill="1" applyBorder="1"/>
    <xf numFmtId="4" fontId="50" fillId="0" borderId="1" xfId="0" applyNumberFormat="1" applyFont="1" applyFill="1" applyBorder="1"/>
    <xf numFmtId="49" fontId="24" fillId="0" borderId="1" xfId="0" applyNumberFormat="1" applyFont="1" applyFill="1" applyBorder="1" applyAlignment="1">
      <alignment horizontal="center" vertical="top" wrapText="1"/>
    </xf>
    <xf numFmtId="0" fontId="50" fillId="0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top" wrapText="1"/>
    </xf>
    <xf numFmtId="0" fontId="4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14" fontId="22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4" fontId="23" fillId="0" borderId="1" xfId="0" applyNumberFormat="1" applyFont="1" applyBorder="1" applyAlignment="1">
      <alignment horizontal="right" vertical="top"/>
    </xf>
    <xf numFmtId="14" fontId="25" fillId="0" borderId="1" xfId="0" applyNumberFormat="1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4" fontId="26" fillId="0" borderId="1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center"/>
    </xf>
    <xf numFmtId="4" fontId="43" fillId="0" borderId="1" xfId="0" applyNumberFormat="1" applyFont="1" applyBorder="1"/>
    <xf numFmtId="4" fontId="43" fillId="2" borderId="1" xfId="0" applyNumberFormat="1" applyFont="1" applyFill="1" applyBorder="1"/>
    <xf numFmtId="0" fontId="43" fillId="5" borderId="1" xfId="0" applyFont="1" applyFill="1" applyBorder="1"/>
    <xf numFmtId="0" fontId="50" fillId="5" borderId="1" xfId="0" applyFont="1" applyFill="1" applyBorder="1" applyAlignment="1">
      <alignment horizontal="center"/>
    </xf>
    <xf numFmtId="43" fontId="50" fillId="5" borderId="1" xfId="6" applyFont="1" applyFill="1" applyBorder="1"/>
    <xf numFmtId="0" fontId="54" fillId="0" borderId="1" xfId="0" applyFont="1" applyBorder="1" applyAlignment="1">
      <alignment horizontal="center"/>
    </xf>
    <xf numFmtId="43" fontId="43" fillId="0" borderId="1" xfId="6" applyFont="1" applyBorder="1"/>
    <xf numFmtId="43" fontId="42" fillId="0" borderId="1" xfId="6" applyFont="1" applyFill="1" applyBorder="1"/>
    <xf numFmtId="14" fontId="8" fillId="0" borderId="3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vertical="top" wrapText="1"/>
    </xf>
    <xf numFmtId="0" fontId="42" fillId="0" borderId="3" xfId="0" applyFont="1" applyFill="1" applyBorder="1"/>
    <xf numFmtId="4" fontId="9" fillId="0" borderId="3" xfId="0" applyNumberFormat="1" applyFont="1" applyFill="1" applyBorder="1" applyAlignment="1">
      <alignment horizontal="right" vertical="top"/>
    </xf>
    <xf numFmtId="14" fontId="8" fillId="0" borderId="1" xfId="0" applyNumberFormat="1" applyFont="1" applyFill="1" applyBorder="1" applyAlignment="1">
      <alignment horizontal="left" vertical="top"/>
    </xf>
    <xf numFmtId="43" fontId="43" fillId="0" borderId="1" xfId="6" applyFont="1" applyFill="1" applyBorder="1"/>
    <xf numFmtId="43" fontId="43" fillId="0" borderId="1" xfId="0" applyNumberFormat="1" applyFont="1" applyFill="1" applyBorder="1"/>
    <xf numFmtId="0" fontId="50" fillId="0" borderId="1" xfId="0" applyFont="1" applyBorder="1"/>
    <xf numFmtId="43" fontId="50" fillId="0" borderId="1" xfId="0" applyNumberFormat="1" applyFont="1" applyBorder="1"/>
    <xf numFmtId="0" fontId="43" fillId="0" borderId="0" xfId="0" applyFont="1"/>
    <xf numFmtId="0" fontId="43" fillId="0" borderId="0" xfId="0" applyFont="1" applyFill="1"/>
    <xf numFmtId="0" fontId="59" fillId="0" borderId="1" xfId="0" applyFont="1" applyBorder="1" applyAlignment="1">
      <alignment horizontal="center"/>
    </xf>
    <xf numFmtId="17" fontId="5" fillId="0" borderId="1" xfId="0" applyNumberFormat="1" applyFont="1" applyFill="1" applyBorder="1" applyAlignment="1">
      <alignment horizontal="center" vertical="center"/>
    </xf>
    <xf numFmtId="44" fontId="5" fillId="0" borderId="1" xfId="0" applyNumberFormat="1" applyFont="1" applyFill="1" applyBorder="1" applyAlignment="1">
      <alignment vertical="center"/>
    </xf>
    <xf numFmtId="44" fontId="6" fillId="0" borderId="1" xfId="3" applyFont="1" applyFill="1" applyBorder="1" applyAlignment="1">
      <alignment horizontal="center" vertical="center" wrapText="1"/>
    </xf>
    <xf numFmtId="14" fontId="59" fillId="0" borderId="1" xfId="0" applyNumberFormat="1" applyFont="1" applyBorder="1" applyAlignment="1">
      <alignment horizontal="center"/>
    </xf>
    <xf numFmtId="17" fontId="6" fillId="0" borderId="1" xfId="0" applyNumberFormat="1" applyFont="1" applyFill="1" applyBorder="1" applyAlignment="1">
      <alignment horizontal="center" vertical="center"/>
    </xf>
    <xf numFmtId="44" fontId="6" fillId="0" borderId="1" xfId="0" applyNumberFormat="1" applyFont="1" applyFill="1" applyBorder="1" applyAlignment="1">
      <alignment horizontal="right" vertical="center"/>
    </xf>
    <xf numFmtId="44" fontId="6" fillId="0" borderId="1" xfId="3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3" borderId="1" xfId="0" applyFont="1" applyFill="1" applyBorder="1"/>
    <xf numFmtId="0" fontId="40" fillId="3" borderId="1" xfId="0" applyFont="1" applyFill="1" applyBorder="1" applyAlignment="1">
      <alignment horizontal="center"/>
    </xf>
    <xf numFmtId="4" fontId="25" fillId="0" borderId="1" xfId="0" applyNumberFormat="1" applyFont="1" applyBorder="1" applyAlignment="1">
      <alignment horizontal="right" vertical="top"/>
    </xf>
    <xf numFmtId="14" fontId="55" fillId="0" borderId="1" xfId="0" applyNumberFormat="1" applyFont="1" applyBorder="1"/>
    <xf numFmtId="0" fontId="20" fillId="0" borderId="1" xfId="0" applyFont="1" applyBorder="1" applyAlignment="1">
      <alignment vertical="top" wrapText="1"/>
    </xf>
    <xf numFmtId="0" fontId="0" fillId="0" borderId="0" xfId="0" applyFont="1"/>
    <xf numFmtId="0" fontId="41" fillId="0" borderId="0" xfId="0" applyFont="1" applyBorder="1"/>
    <xf numFmtId="0" fontId="0" fillId="0" borderId="0" xfId="0" applyBorder="1"/>
    <xf numFmtId="44" fontId="41" fillId="6" borderId="4" xfId="0" applyNumberFormat="1" applyFont="1" applyFill="1" applyBorder="1"/>
    <xf numFmtId="44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44" fontId="2" fillId="0" borderId="0" xfId="0" applyNumberFormat="1" applyFont="1" applyFill="1" applyBorder="1" applyAlignment="1">
      <alignment horizontal="left" vertical="center"/>
    </xf>
    <xf numFmtId="4" fontId="3" fillId="0" borderId="0" xfId="0" applyNumberFormat="1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vertical="center"/>
    </xf>
    <xf numFmtId="14" fontId="21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41" fillId="6" borderId="4" xfId="0" applyNumberFormat="1" applyFont="1" applyFill="1" applyBorder="1" applyAlignment="1">
      <alignment horizontal="center"/>
    </xf>
    <xf numFmtId="0" fontId="37" fillId="8" borderId="0" xfId="0" applyFont="1" applyFill="1" applyBorder="1" applyAlignment="1">
      <alignment horizontal="center"/>
    </xf>
    <xf numFmtId="44" fontId="27" fillId="0" borderId="0" xfId="0" applyNumberFormat="1" applyFont="1" applyAlignment="1">
      <alignment vertical="center"/>
    </xf>
    <xf numFmtId="44" fontId="21" fillId="0" borderId="0" xfId="0" applyNumberFormat="1" applyFont="1" applyAlignment="1">
      <alignment vertical="center"/>
    </xf>
    <xf numFmtId="44" fontId="41" fillId="0" borderId="0" xfId="0" applyNumberFormat="1" applyFont="1" applyFill="1" applyBorder="1"/>
    <xf numFmtId="14" fontId="41" fillId="6" borderId="4" xfId="0" applyNumberFormat="1" applyFont="1" applyFill="1" applyBorder="1" applyAlignment="1">
      <alignment horizontal="center"/>
    </xf>
    <xf numFmtId="0" fontId="60" fillId="9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44" fontId="2" fillId="0" borderId="6" xfId="3" applyFont="1" applyFill="1" applyBorder="1" applyAlignment="1">
      <alignment horizontal="left" vertical="center" wrapText="1"/>
    </xf>
    <xf numFmtId="44" fontId="3" fillId="0" borderId="6" xfId="3" applyNumberFormat="1" applyFont="1" applyFill="1" applyBorder="1" applyAlignment="1">
      <alignment horizontal="left" vertical="center" wrapText="1"/>
    </xf>
    <xf numFmtId="44" fontId="2" fillId="0" borderId="6" xfId="3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4" fontId="3" fillId="0" borderId="6" xfId="0" applyNumberFormat="1" applyFont="1" applyFill="1" applyBorder="1" applyAlignment="1">
      <alignment horizontal="left"/>
    </xf>
    <xf numFmtId="4" fontId="2" fillId="0" borderId="6" xfId="0" applyNumberFormat="1" applyFont="1" applyFill="1" applyBorder="1" applyAlignment="1">
      <alignment horizontal="left"/>
    </xf>
    <xf numFmtId="14" fontId="3" fillId="0" borderId="5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4" fontId="2" fillId="0" borderId="8" xfId="0" applyNumberFormat="1" applyFont="1" applyFill="1" applyBorder="1" applyAlignment="1">
      <alignment horizontal="left"/>
    </xf>
    <xf numFmtId="4" fontId="2" fillId="0" borderId="9" xfId="0" applyNumberFormat="1" applyFont="1" applyFill="1" applyBorder="1" applyAlignment="1">
      <alignment horizontal="left"/>
    </xf>
    <xf numFmtId="167" fontId="0" fillId="6" borderId="4" xfId="0" applyNumberFormat="1" applyFill="1" applyBorder="1"/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/>
    </xf>
    <xf numFmtId="0" fontId="27" fillId="0" borderId="0" xfId="0" applyFont="1" applyBorder="1"/>
    <xf numFmtId="0" fontId="27" fillId="0" borderId="0" xfId="0" applyFont="1" applyFill="1" applyBorder="1" applyAlignment="1">
      <alignment horizontal="center"/>
    </xf>
    <xf numFmtId="44" fontId="27" fillId="0" borderId="0" xfId="0" applyNumberFormat="1" applyFont="1" applyFill="1" applyBorder="1" applyAlignment="1">
      <alignment horizontal="left" vertical="center"/>
    </xf>
    <xf numFmtId="44" fontId="29" fillId="0" borderId="0" xfId="3" applyNumberFormat="1" applyFont="1" applyFill="1" applyBorder="1" applyAlignment="1">
      <alignment horizontal="center" vertical="center"/>
    </xf>
    <xf numFmtId="44" fontId="27" fillId="0" borderId="0" xfId="3" quotePrefix="1" applyFont="1" applyFill="1" applyBorder="1" applyAlignment="1">
      <alignment horizontal="right" vertical="center" wrapText="1"/>
    </xf>
    <xf numFmtId="44" fontId="29" fillId="0" borderId="0" xfId="0" applyNumberFormat="1" applyFont="1" applyFill="1" applyBorder="1" applyAlignment="1">
      <alignment vertical="center"/>
    </xf>
    <xf numFmtId="44" fontId="27" fillId="0" borderId="0" xfId="0" applyNumberFormat="1" applyFont="1" applyFill="1" applyBorder="1" applyAlignment="1">
      <alignment vertical="center"/>
    </xf>
    <xf numFmtId="44" fontId="4" fillId="0" borderId="0" xfId="3" applyFont="1" applyFill="1" applyBorder="1" applyAlignment="1">
      <alignment horizontal="right" vertical="center" wrapText="1"/>
    </xf>
    <xf numFmtId="44" fontId="4" fillId="0" borderId="0" xfId="0" applyNumberFormat="1" applyFont="1" applyFill="1" applyBorder="1" applyAlignment="1">
      <alignment horizontal="left" vertical="center"/>
    </xf>
    <xf numFmtId="44" fontId="30" fillId="0" borderId="0" xfId="0" applyNumberFormat="1" applyFont="1" applyFill="1" applyBorder="1" applyAlignment="1">
      <alignment horizontal="center" vertical="center"/>
    </xf>
    <xf numFmtId="44" fontId="4" fillId="0" borderId="0" xfId="3" quotePrefix="1" applyFont="1" applyFill="1" applyBorder="1" applyAlignment="1">
      <alignment horizontal="right" vertical="center" wrapText="1"/>
    </xf>
    <xf numFmtId="44" fontId="27" fillId="0" borderId="0" xfId="3" applyFont="1" applyFill="1" applyBorder="1" applyAlignment="1">
      <alignment horizontal="right" vertical="center" wrapText="1"/>
    </xf>
    <xf numFmtId="44" fontId="4" fillId="0" borderId="0" xfId="3" quotePrefix="1" applyFont="1" applyFill="1" applyBorder="1" applyAlignment="1">
      <alignment horizontal="center" vertical="center" wrapText="1"/>
    </xf>
    <xf numFmtId="0" fontId="4" fillId="0" borderId="0" xfId="0" applyFont="1" applyBorder="1"/>
    <xf numFmtId="44" fontId="27" fillId="0" borderId="0" xfId="0" applyNumberFormat="1" applyFont="1" applyFill="1" applyBorder="1" applyAlignment="1">
      <alignment horizontal="center" vertical="center"/>
    </xf>
    <xf numFmtId="44" fontId="29" fillId="0" borderId="0" xfId="0" applyNumberFormat="1" applyFont="1" applyFill="1" applyBorder="1" applyAlignment="1">
      <alignment horizontal="center" vertical="center"/>
    </xf>
    <xf numFmtId="44" fontId="29" fillId="0" borderId="0" xfId="2" applyNumberFormat="1" applyFont="1" applyFill="1" applyBorder="1" applyAlignment="1">
      <alignment horizontal="right" vertical="center" wrapText="1"/>
    </xf>
    <xf numFmtId="44" fontId="29" fillId="0" borderId="0" xfId="2" applyNumberFormat="1" applyFont="1" applyBorder="1"/>
    <xf numFmtId="44" fontId="30" fillId="0" borderId="0" xfId="0" applyNumberFormat="1" applyFont="1" applyFill="1" applyBorder="1" applyAlignment="1">
      <alignment horizontal="right" vertical="center"/>
    </xf>
    <xf numFmtId="43" fontId="27" fillId="0" borderId="0" xfId="6" applyFont="1" applyBorder="1"/>
    <xf numFmtId="43" fontId="29" fillId="0" borderId="0" xfId="6" applyFont="1" applyBorder="1"/>
    <xf numFmtId="44" fontId="29" fillId="0" borderId="0" xfId="3" applyNumberFormat="1" applyFont="1" applyFill="1" applyBorder="1" applyAlignment="1">
      <alignment horizontal="right" vertical="center"/>
    </xf>
    <xf numFmtId="44" fontId="27" fillId="0" borderId="0" xfId="3" applyNumberFormat="1" applyFont="1" applyFill="1" applyBorder="1" applyAlignment="1">
      <alignment vertical="center"/>
    </xf>
    <xf numFmtId="44" fontId="4" fillId="0" borderId="0" xfId="3" applyNumberFormat="1" applyFont="1" applyFill="1" applyBorder="1" applyAlignment="1">
      <alignment horizontal="center" vertical="center"/>
    </xf>
    <xf numFmtId="44" fontId="30" fillId="0" borderId="0" xfId="3" applyNumberFormat="1" applyFont="1" applyFill="1" applyBorder="1" applyAlignment="1">
      <alignment horizontal="center" vertical="center"/>
    </xf>
    <xf numFmtId="44" fontId="31" fillId="0" borderId="0" xfId="3" applyNumberFormat="1" applyFont="1" applyFill="1" applyBorder="1" applyAlignment="1">
      <alignment horizontal="center" vertical="center"/>
    </xf>
    <xf numFmtId="44" fontId="30" fillId="0" borderId="0" xfId="3" applyNumberFormat="1" applyFont="1" applyFill="1" applyBorder="1" applyAlignment="1">
      <alignment vertical="center"/>
    </xf>
    <xf numFmtId="44" fontId="29" fillId="0" borderId="0" xfId="3" applyNumberFormat="1" applyFont="1" applyFill="1" applyBorder="1" applyAlignment="1">
      <alignment horizontal="center" vertical="center" wrapText="1"/>
    </xf>
    <xf numFmtId="44" fontId="30" fillId="0" borderId="0" xfId="3" applyNumberFormat="1" applyFont="1" applyFill="1" applyBorder="1" applyAlignment="1">
      <alignment horizontal="right" vertical="center"/>
    </xf>
    <xf numFmtId="44" fontId="4" fillId="0" borderId="0" xfId="3" quotePrefix="1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vertical="top"/>
    </xf>
    <xf numFmtId="44" fontId="27" fillId="0" borderId="0" xfId="0" applyNumberFormat="1" applyFont="1" applyFill="1" applyBorder="1" applyAlignment="1"/>
    <xf numFmtId="44" fontId="30" fillId="0" borderId="0" xfId="0" applyNumberFormat="1" applyFont="1" applyFill="1" applyBorder="1" applyAlignment="1">
      <alignment vertical="center"/>
    </xf>
    <xf numFmtId="44" fontId="30" fillId="0" borderId="0" xfId="3" applyNumberFormat="1" applyFont="1" applyFill="1" applyBorder="1" applyAlignment="1">
      <alignment horizontal="right" vertical="center" wrapText="1"/>
    </xf>
    <xf numFmtId="44" fontId="27" fillId="0" borderId="0" xfId="3" applyFont="1" applyFill="1" applyBorder="1" applyAlignment="1">
      <alignment horizontal="center" vertical="center" wrapText="1"/>
    </xf>
    <xf numFmtId="44" fontId="31" fillId="0" borderId="0" xfId="3" applyNumberFormat="1" applyFont="1" applyFill="1" applyBorder="1" applyAlignment="1">
      <alignment horizontal="center" vertical="center" wrapText="1"/>
    </xf>
    <xf numFmtId="44" fontId="30" fillId="0" borderId="0" xfId="3" applyNumberFormat="1" applyFont="1" applyFill="1" applyBorder="1" applyAlignment="1">
      <alignment horizontal="center" vertical="center" wrapText="1"/>
    </xf>
    <xf numFmtId="44" fontId="27" fillId="0" borderId="0" xfId="3" applyNumberFormat="1" applyFont="1" applyFill="1" applyBorder="1" applyAlignment="1">
      <alignment horizontal="center" vertical="center"/>
    </xf>
    <xf numFmtId="44" fontId="4" fillId="0" borderId="0" xfId="3" applyFont="1" applyFill="1" applyBorder="1" applyAlignment="1">
      <alignment horizontal="center" vertical="center" wrapText="1"/>
    </xf>
    <xf numFmtId="44" fontId="30" fillId="0" borderId="0" xfId="6" applyNumberFormat="1" applyFont="1" applyFill="1" applyBorder="1" applyAlignment="1">
      <alignment horizontal="center" vertical="center"/>
    </xf>
    <xf numFmtId="43" fontId="30" fillId="0" borderId="0" xfId="6" applyFont="1" applyFill="1" applyBorder="1" applyAlignment="1">
      <alignment vertical="center"/>
    </xf>
    <xf numFmtId="17" fontId="27" fillId="0" borderId="0" xfId="0" applyNumberFormat="1" applyFont="1" applyFill="1" applyBorder="1" applyAlignment="1">
      <alignment horizontal="left" vertical="center"/>
    </xf>
    <xf numFmtId="0" fontId="29" fillId="0" borderId="0" xfId="2" applyFont="1" applyBorder="1"/>
    <xf numFmtId="49" fontId="27" fillId="0" borderId="0" xfId="0" applyNumberFormat="1" applyFont="1" applyFill="1" applyBorder="1" applyAlignment="1">
      <alignment horizontal="left" vertical="center"/>
    </xf>
    <xf numFmtId="44" fontId="27" fillId="0" borderId="0" xfId="3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/>
    <xf numFmtId="0" fontId="4" fillId="0" borderId="0" xfId="0" applyFont="1" applyFill="1" applyBorder="1" applyAlignment="1"/>
    <xf numFmtId="44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center"/>
    </xf>
    <xf numFmtId="0" fontId="27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 indent="16"/>
    </xf>
    <xf numFmtId="0" fontId="35" fillId="0" borderId="13" xfId="0" applyFont="1" applyFill="1" applyBorder="1" applyAlignment="1">
      <alignment horizontal="left" vertical="center" indent="16"/>
    </xf>
    <xf numFmtId="44" fontId="4" fillId="6" borderId="0" xfId="0" applyNumberFormat="1" applyFont="1" applyFill="1" applyBorder="1" applyAlignment="1">
      <alignment horizontal="left" vertical="center"/>
    </xf>
    <xf numFmtId="44" fontId="27" fillId="6" borderId="0" xfId="0" applyNumberFormat="1" applyFont="1" applyFill="1" applyBorder="1" applyAlignment="1">
      <alignment vertical="center"/>
    </xf>
    <xf numFmtId="44" fontId="4" fillId="6" borderId="0" xfId="3" applyFont="1" applyFill="1" applyBorder="1" applyAlignment="1">
      <alignment horizontal="right" vertical="center" wrapText="1"/>
    </xf>
    <xf numFmtId="44" fontId="4" fillId="6" borderId="0" xfId="0" applyNumberFormat="1" applyFont="1" applyFill="1" applyBorder="1" applyAlignment="1">
      <alignment vertical="center"/>
    </xf>
    <xf numFmtId="44" fontId="27" fillId="6" borderId="0" xfId="3" applyNumberFormat="1" applyFont="1" applyFill="1" applyBorder="1" applyAlignment="1">
      <alignment vertical="center"/>
    </xf>
    <xf numFmtId="44" fontId="30" fillId="6" borderId="0" xfId="3" applyNumberFormat="1" applyFont="1" applyFill="1" applyBorder="1" applyAlignment="1">
      <alignment vertical="center"/>
    </xf>
    <xf numFmtId="44" fontId="4" fillId="6" borderId="0" xfId="3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2" fillId="0" borderId="0" xfId="0" applyFont="1" applyAlignment="1">
      <alignment horizontal="left" indent="9"/>
    </xf>
    <xf numFmtId="0" fontId="0" fillId="0" borderId="0" xfId="0" applyAlignment="1">
      <alignment horizontal="left" indent="9"/>
    </xf>
    <xf numFmtId="14" fontId="0" fillId="0" borderId="0" xfId="0" applyNumberFormat="1" applyAlignment="1">
      <alignment horizontal="left" indent="9"/>
    </xf>
    <xf numFmtId="0" fontId="0" fillId="0" borderId="0" xfId="0" applyAlignment="1">
      <alignment horizontal="center"/>
    </xf>
    <xf numFmtId="168" fontId="0" fillId="0" borderId="0" xfId="0" applyNumberFormat="1"/>
    <xf numFmtId="0" fontId="37" fillId="0" borderId="0" xfId="0" applyFont="1" applyFill="1"/>
    <xf numFmtId="43" fontId="0" fillId="0" borderId="0" xfId="6" applyFont="1"/>
    <xf numFmtId="3" fontId="0" fillId="0" borderId="0" xfId="6" applyNumberFormat="1" applyFont="1" applyAlignment="1">
      <alignment horizontal="right"/>
    </xf>
    <xf numFmtId="0" fontId="63" fillId="0" borderId="0" xfId="0" applyFont="1" applyAlignment="1">
      <alignment horizontal="left" indent="9"/>
    </xf>
    <xf numFmtId="0" fontId="64" fillId="7" borderId="0" xfId="0" applyFont="1" applyFill="1" applyBorder="1"/>
    <xf numFmtId="0" fontId="61" fillId="0" borderId="1" xfId="0" applyFont="1" applyFill="1" applyBorder="1" applyAlignment="1">
      <alignment horizontal="center"/>
    </xf>
    <xf numFmtId="0" fontId="37" fillId="9" borderId="15" xfId="0" applyFont="1" applyFill="1" applyBorder="1"/>
    <xf numFmtId="0" fontId="37" fillId="9" borderId="14" xfId="0" applyFont="1" applyFill="1" applyBorder="1"/>
    <xf numFmtId="0" fontId="37" fillId="9" borderId="16" xfId="0" applyFont="1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/>
    <xf numFmtId="3" fontId="0" fillId="0" borderId="0" xfId="6" applyNumberFormat="1" applyFont="1" applyFill="1" applyBorder="1" applyAlignment="1">
      <alignment horizontal="right"/>
    </xf>
    <xf numFmtId="43" fontId="0" fillId="0" borderId="0" xfId="6" applyFont="1" applyFill="1" applyBorder="1"/>
    <xf numFmtId="168" fontId="0" fillId="0" borderId="0" xfId="0" applyNumberFormat="1" applyFill="1" applyBorder="1"/>
    <xf numFmtId="0" fontId="65" fillId="9" borderId="0" xfId="0" applyFont="1" applyFill="1" applyBorder="1" applyAlignment="1">
      <alignment horizontal="center"/>
    </xf>
  </cellXfs>
  <cellStyles count="7">
    <cellStyle name="Currency 2" xfId="1"/>
    <cellStyle name="Hiperlink" xfId="2" builtinId="8"/>
    <cellStyle name="Moeda" xfId="3" builtinId="4"/>
    <cellStyle name="Normal" xfId="0" builtinId="0"/>
    <cellStyle name="Normal 2" xfId="4"/>
    <cellStyle name="Normal 3" xfId="5"/>
    <cellStyle name="Vírgula" xfId="6" builtinId="3"/>
  </cellStyles>
  <dxfs count="20">
    <dxf>
      <fill>
        <patternFill>
          <bgColor theme="0" tint="-0.14996795556505021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>
          <bgColor theme="0" tint="-0.1499679555650502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numFmt numFmtId="168" formatCode="#,##0.00_ ;[Red]\(\-#,##0.00\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7</xdr:row>
      <xdr:rowOff>38100</xdr:rowOff>
    </xdr:from>
    <xdr:to>
      <xdr:col>1</xdr:col>
      <xdr:colOff>638175</xdr:colOff>
      <xdr:row>8</xdr:row>
      <xdr:rowOff>0</xdr:rowOff>
    </xdr:to>
    <xdr:sp macro="" textlink="">
      <xdr:nvSpPr>
        <xdr:cNvPr id="655966" name="Retângulo 2"/>
        <xdr:cNvSpPr>
          <a:spLocks noChangeArrowheads="1"/>
        </xdr:cNvSpPr>
      </xdr:nvSpPr>
      <xdr:spPr bwMode="auto">
        <a:xfrm>
          <a:off x="6496050" y="1552575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7</xdr:row>
      <xdr:rowOff>38100</xdr:rowOff>
    </xdr:from>
    <xdr:to>
      <xdr:col>1</xdr:col>
      <xdr:colOff>638175</xdr:colOff>
      <xdr:row>8</xdr:row>
      <xdr:rowOff>0</xdr:rowOff>
    </xdr:to>
    <xdr:sp macro="" textlink="">
      <xdr:nvSpPr>
        <xdr:cNvPr id="655967" name="Retângulo 2"/>
        <xdr:cNvSpPr>
          <a:spLocks noChangeArrowheads="1"/>
        </xdr:cNvSpPr>
      </xdr:nvSpPr>
      <xdr:spPr bwMode="auto">
        <a:xfrm>
          <a:off x="6496050" y="1552575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7</xdr:row>
      <xdr:rowOff>38100</xdr:rowOff>
    </xdr:from>
    <xdr:to>
      <xdr:col>1</xdr:col>
      <xdr:colOff>638175</xdr:colOff>
      <xdr:row>8</xdr:row>
      <xdr:rowOff>0</xdr:rowOff>
    </xdr:to>
    <xdr:sp macro="" textlink="">
      <xdr:nvSpPr>
        <xdr:cNvPr id="655968" name="Retângulo 2"/>
        <xdr:cNvSpPr>
          <a:spLocks noChangeArrowheads="1"/>
        </xdr:cNvSpPr>
      </xdr:nvSpPr>
      <xdr:spPr bwMode="auto">
        <a:xfrm>
          <a:off x="6496050" y="1552575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638175</xdr:colOff>
      <xdr:row>7</xdr:row>
      <xdr:rowOff>38100</xdr:rowOff>
    </xdr:from>
    <xdr:to>
      <xdr:col>1</xdr:col>
      <xdr:colOff>638175</xdr:colOff>
      <xdr:row>8</xdr:row>
      <xdr:rowOff>0</xdr:rowOff>
    </xdr:to>
    <xdr:sp macro="" textlink="">
      <xdr:nvSpPr>
        <xdr:cNvPr id="655969" name="Retângulo 2"/>
        <xdr:cNvSpPr>
          <a:spLocks noChangeArrowheads="1"/>
        </xdr:cNvSpPr>
      </xdr:nvSpPr>
      <xdr:spPr bwMode="auto">
        <a:xfrm>
          <a:off x="6496050" y="1552575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657225</xdr:colOff>
      <xdr:row>2</xdr:row>
      <xdr:rowOff>114300</xdr:rowOff>
    </xdr:from>
    <xdr:to>
      <xdr:col>0</xdr:col>
      <xdr:colOff>657225</xdr:colOff>
      <xdr:row>4</xdr:row>
      <xdr:rowOff>180975</xdr:rowOff>
    </xdr:to>
    <xdr:pic>
      <xdr:nvPicPr>
        <xdr:cNvPr id="655970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495300"/>
          <a:ext cx="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609600</xdr:colOff>
      <xdr:row>2</xdr:row>
      <xdr:rowOff>47625</xdr:rowOff>
    </xdr:from>
    <xdr:to>
      <xdr:col>0</xdr:col>
      <xdr:colOff>609600</xdr:colOff>
      <xdr:row>5</xdr:row>
      <xdr:rowOff>9525</xdr:rowOff>
    </xdr:to>
    <xdr:pic>
      <xdr:nvPicPr>
        <xdr:cNvPr id="655971" name="Imagem 8" descr="300DPI_Selo PQEC 20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625"/>
          <a:ext cx="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371475</xdr:colOff>
      <xdr:row>2</xdr:row>
      <xdr:rowOff>57150</xdr:rowOff>
    </xdr:from>
    <xdr:to>
      <xdr:col>0</xdr:col>
      <xdr:colOff>371475</xdr:colOff>
      <xdr:row>4</xdr:row>
      <xdr:rowOff>171450</xdr:rowOff>
    </xdr:to>
    <xdr:pic>
      <xdr:nvPicPr>
        <xdr:cNvPr id="655972" name="Imagem 10" descr="Descrição: Selo PQEC 20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38150"/>
          <a:ext cx="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1162050</xdr:colOff>
      <xdr:row>2</xdr:row>
      <xdr:rowOff>47625</xdr:rowOff>
    </xdr:from>
    <xdr:to>
      <xdr:col>0</xdr:col>
      <xdr:colOff>1162050</xdr:colOff>
      <xdr:row>4</xdr:row>
      <xdr:rowOff>152400</xdr:rowOff>
    </xdr:to>
    <xdr:pic>
      <xdr:nvPicPr>
        <xdr:cNvPr id="655973" name="Imagem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428625"/>
          <a:ext cx="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85725</xdr:rowOff>
    </xdr:from>
    <xdr:to>
      <xdr:col>0</xdr:col>
      <xdr:colOff>1266825</xdr:colOff>
      <xdr:row>5</xdr:row>
      <xdr:rowOff>28575</xdr:rowOff>
    </xdr:to>
    <xdr:pic>
      <xdr:nvPicPr>
        <xdr:cNvPr id="655974" name="Imagem 12" descr="tri_Origem_FULL.p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2477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23122</xdr:rowOff>
    </xdr:from>
    <xdr:to>
      <xdr:col>1</xdr:col>
      <xdr:colOff>683545</xdr:colOff>
      <xdr:row>5</xdr:row>
      <xdr:rowOff>47626</xdr:rowOff>
    </xdr:to>
    <xdr:pic>
      <xdr:nvPicPr>
        <xdr:cNvPr id="2" name="Imagem 12" descr="tri_Origem_FULL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3122"/>
          <a:ext cx="1188370" cy="1034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8:H32" headerRowDxfId="10" dataDxfId="11">
  <autoFilter ref="A8:H32"/>
  <tableColumns count="8">
    <tableColumn id="1" name="#" totalsRowLabel="Total" dataDxfId="19" totalsRowDxfId="2"/>
    <tableColumn id="2" name="Descrição" dataDxfId="18" totalsRowDxfId="3">
      <calculatedColumnFormula>IFERROR(INDIRECT("R_"&amp;$A9&amp;"!B2"),"")</calculatedColumnFormula>
    </tableColumn>
    <tableColumn id="3" name="Data Inicial" dataDxfId="17" totalsRowDxfId="4">
      <calculatedColumnFormula>IFERROR(INDIRECT("R_"&amp;$A9&amp;"!C2"),"")</calculatedColumnFormula>
    </tableColumn>
    <tableColumn id="4" name="Data Final" dataDxfId="16" totalsRowDxfId="5">
      <calculatedColumnFormula>IFERROR(INDIRECT("R_"&amp;$A9&amp;"!D2"),"")</calculatedColumnFormula>
    </tableColumn>
    <tableColumn id="5" name="Pendencias*" dataDxfId="15" totalsRowDxfId="6" dataCellStyle="Vírgula">
      <calculatedColumnFormula>IFERROR(INDIRECT("R_"&amp;$A9&amp;"!E2"),"")</calculatedColumnFormula>
    </tableColumn>
    <tableColumn id="6" name="Deb" dataDxfId="14" totalsRowDxfId="7" dataCellStyle="Vírgula">
      <calculatedColumnFormula>IFERROR(INDIRECT("R_"&amp;$A9&amp;"!F2"),"")</calculatedColumnFormula>
    </tableColumn>
    <tableColumn id="7" name="Cred" dataDxfId="13" totalsRowDxfId="8" dataCellStyle="Vírgula">
      <calculatedColumnFormula>IFERROR(INDIRECT("R_"&amp;$A9&amp;"!G2"),"")</calculatedColumnFormula>
    </tableColumn>
    <tableColumn id="8" name="Saldo" totalsRowFunction="count" dataDxfId="12" totalsRowDxfId="9">
      <calculatedColumnFormula>IFERROR(G9-F9,"")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469"/>
  <sheetViews>
    <sheetView showGridLines="0" workbookViewId="0">
      <selection activeCell="A376" sqref="A376"/>
    </sheetView>
  </sheetViews>
  <sheetFormatPr defaultRowHeight="14.25" x14ac:dyDescent="0.2"/>
  <cols>
    <col min="1" max="1" width="87.85546875" style="242" customWidth="1"/>
    <col min="2" max="2" width="18" style="242" bestFit="1" customWidth="1"/>
    <col min="3" max="3" width="35.28515625" style="242" customWidth="1"/>
    <col min="4" max="4" width="9.140625" style="242"/>
    <col min="5" max="5" width="11.5703125" style="242" bestFit="1" customWidth="1"/>
    <col min="6" max="16384" width="9.140625" style="242"/>
  </cols>
  <sheetData>
    <row r="1" spans="1:4" s="293" customFormat="1" ht="15" customHeight="1" x14ac:dyDescent="0.2">
      <c r="A1" s="292"/>
      <c r="B1" s="292"/>
      <c r="C1" s="292"/>
    </row>
    <row r="2" spans="1:4" s="293" customFormat="1" ht="15" customHeight="1" x14ac:dyDescent="0.2">
      <c r="A2" s="292"/>
      <c r="B2" s="292"/>
      <c r="C2" s="292"/>
    </row>
    <row r="3" spans="1:4" s="293" customFormat="1" ht="15" customHeight="1" x14ac:dyDescent="0.2">
      <c r="B3" s="294"/>
      <c r="C3" s="294"/>
    </row>
    <row r="4" spans="1:4" s="293" customFormat="1" ht="30" x14ac:dyDescent="0.2">
      <c r="A4" s="295" t="s">
        <v>1237</v>
      </c>
      <c r="B4" s="294"/>
      <c r="C4" s="294"/>
    </row>
    <row r="5" spans="1:4" s="293" customFormat="1" ht="15" customHeight="1" x14ac:dyDescent="0.2">
      <c r="A5" s="296" t="s">
        <v>1238</v>
      </c>
      <c r="B5" s="294"/>
      <c r="C5" s="294"/>
    </row>
    <row r="6" spans="1:4" s="293" customFormat="1" ht="15" customHeight="1" x14ac:dyDescent="0.2">
      <c r="A6" s="294"/>
      <c r="B6" s="294"/>
      <c r="C6" s="294"/>
    </row>
    <row r="7" spans="1:4" x14ac:dyDescent="0.2">
      <c r="A7" s="243"/>
      <c r="B7" s="243"/>
      <c r="C7" s="243"/>
    </row>
    <row r="8" spans="1:4" ht="15" x14ac:dyDescent="0.2">
      <c r="A8" s="297" t="s">
        <v>387</v>
      </c>
      <c r="B8" s="298"/>
      <c r="C8" s="299"/>
    </row>
    <row r="9" spans="1:4" x14ac:dyDescent="0.2">
      <c r="A9" s="244" t="s">
        <v>679</v>
      </c>
      <c r="B9" s="245">
        <v>0</v>
      </c>
      <c r="C9" s="246">
        <f>B9</f>
        <v>0</v>
      </c>
      <c r="D9" s="242" t="s">
        <v>130</v>
      </c>
    </row>
    <row r="10" spans="1:4" ht="15" x14ac:dyDescent="0.2">
      <c r="A10" s="247"/>
      <c r="B10" s="248"/>
      <c r="C10" s="249"/>
    </row>
    <row r="11" spans="1:4" ht="15" x14ac:dyDescent="0.2">
      <c r="A11" s="297" t="s">
        <v>762</v>
      </c>
      <c r="B11" s="298"/>
      <c r="C11" s="299"/>
    </row>
    <row r="12" spans="1:4" ht="16.5" x14ac:dyDescent="0.2">
      <c r="A12" s="248" t="s">
        <v>823</v>
      </c>
      <c r="B12" s="251">
        <v>1</v>
      </c>
      <c r="C12" s="252">
        <f>B12</f>
        <v>1</v>
      </c>
    </row>
    <row r="13" spans="1:4" x14ac:dyDescent="0.2">
      <c r="A13" s="247"/>
      <c r="B13" s="248"/>
      <c r="C13" s="253"/>
    </row>
    <row r="14" spans="1:4" ht="15" x14ac:dyDescent="0.2">
      <c r="A14" s="297" t="s">
        <v>0</v>
      </c>
      <c r="B14" s="298"/>
      <c r="C14" s="299"/>
    </row>
    <row r="15" spans="1:4" ht="16.5" x14ac:dyDescent="0.2">
      <c r="A15" s="248" t="s">
        <v>823</v>
      </c>
      <c r="B15" s="251">
        <v>249.47</v>
      </c>
      <c r="C15" s="254">
        <f>B15</f>
        <v>249.47</v>
      </c>
    </row>
    <row r="16" spans="1:4" ht="15" x14ac:dyDescent="0.2">
      <c r="A16" s="247"/>
      <c r="B16" s="248"/>
      <c r="C16" s="249"/>
    </row>
    <row r="17" spans="1:3" s="255" customFormat="1" ht="15" x14ac:dyDescent="0.25">
      <c r="A17" s="297" t="s">
        <v>134</v>
      </c>
      <c r="B17" s="298"/>
      <c r="C17" s="299"/>
    </row>
    <row r="18" spans="1:3" ht="16.5" x14ac:dyDescent="0.2">
      <c r="A18" s="248" t="s">
        <v>823</v>
      </c>
      <c r="B18" s="251">
        <v>10</v>
      </c>
      <c r="C18" s="252">
        <f>B18</f>
        <v>10</v>
      </c>
    </row>
    <row r="19" spans="1:3" x14ac:dyDescent="0.2">
      <c r="A19" s="248"/>
      <c r="B19" s="256"/>
      <c r="C19" s="253" t="s">
        <v>1</v>
      </c>
    </row>
    <row r="20" spans="1:3" ht="15" x14ac:dyDescent="0.2">
      <c r="A20" s="297" t="s">
        <v>824</v>
      </c>
      <c r="B20" s="298"/>
      <c r="C20" s="299"/>
    </row>
    <row r="21" spans="1:3" ht="16.5" x14ac:dyDescent="0.2">
      <c r="A21" s="248" t="s">
        <v>823</v>
      </c>
      <c r="B21" s="251">
        <v>0</v>
      </c>
      <c r="C21" s="252">
        <f>B21</f>
        <v>0</v>
      </c>
    </row>
    <row r="22" spans="1:3" x14ac:dyDescent="0.2">
      <c r="A22" s="248"/>
      <c r="B22" s="256"/>
      <c r="C22" s="253"/>
    </row>
    <row r="23" spans="1:3" ht="15" x14ac:dyDescent="0.2">
      <c r="A23" s="297" t="s">
        <v>135</v>
      </c>
      <c r="B23" s="298"/>
      <c r="C23" s="299"/>
    </row>
    <row r="24" spans="1:3" ht="15" x14ac:dyDescent="0.2">
      <c r="A24" s="250"/>
      <c r="B24" s="248"/>
      <c r="C24" s="249"/>
    </row>
    <row r="25" spans="1:3" ht="15" x14ac:dyDescent="0.2">
      <c r="A25" s="297" t="s">
        <v>826</v>
      </c>
      <c r="B25" s="298"/>
      <c r="C25" s="299"/>
    </row>
    <row r="26" spans="1:3" ht="16.5" x14ac:dyDescent="0.2">
      <c r="A26" s="248" t="s">
        <v>825</v>
      </c>
      <c r="B26" s="251">
        <v>0</v>
      </c>
      <c r="C26" s="249">
        <f>B26</f>
        <v>0</v>
      </c>
    </row>
    <row r="27" spans="1:3" ht="16.5" x14ac:dyDescent="0.2">
      <c r="A27" s="248"/>
      <c r="B27" s="251"/>
      <c r="C27" s="249"/>
    </row>
    <row r="28" spans="1:3" ht="15" x14ac:dyDescent="0.2">
      <c r="A28" s="297" t="s">
        <v>827</v>
      </c>
      <c r="B28" s="298"/>
      <c r="C28" s="299"/>
    </row>
    <row r="29" spans="1:3" ht="16.5" x14ac:dyDescent="0.2">
      <c r="A29" s="248" t="s">
        <v>825</v>
      </c>
      <c r="B29" s="251">
        <v>524665.75</v>
      </c>
      <c r="C29" s="249">
        <f>B29</f>
        <v>524665.75</v>
      </c>
    </row>
    <row r="30" spans="1:3" ht="16.5" x14ac:dyDescent="0.2">
      <c r="A30" s="248"/>
      <c r="B30" s="251"/>
      <c r="C30" s="249"/>
    </row>
    <row r="31" spans="1:3" ht="15" x14ac:dyDescent="0.2">
      <c r="A31" s="297" t="s">
        <v>765</v>
      </c>
      <c r="B31" s="298"/>
      <c r="C31" s="299"/>
    </row>
    <row r="32" spans="1:3" ht="16.5" x14ac:dyDescent="0.2">
      <c r="A32" s="248" t="s">
        <v>825</v>
      </c>
      <c r="B32" s="251">
        <v>207127.31</v>
      </c>
      <c r="C32" s="252">
        <f>B32</f>
        <v>207127.31</v>
      </c>
    </row>
    <row r="33" spans="1:3" ht="16.5" x14ac:dyDescent="0.2">
      <c r="A33" s="248"/>
      <c r="B33" s="251"/>
      <c r="C33" s="252"/>
    </row>
    <row r="34" spans="1:3" ht="15" x14ac:dyDescent="0.2">
      <c r="A34" s="297" t="s">
        <v>766</v>
      </c>
      <c r="B34" s="298"/>
      <c r="C34" s="299"/>
    </row>
    <row r="35" spans="1:3" ht="16.5" x14ac:dyDescent="0.2">
      <c r="A35" s="248" t="s">
        <v>1223</v>
      </c>
      <c r="B35" s="251">
        <v>976100.27</v>
      </c>
      <c r="C35" s="252">
        <f>B35</f>
        <v>976100.27</v>
      </c>
    </row>
    <row r="36" spans="1:3" x14ac:dyDescent="0.2">
      <c r="A36" s="248"/>
      <c r="B36" s="256"/>
      <c r="C36" s="253"/>
    </row>
    <row r="37" spans="1:3" ht="15" x14ac:dyDescent="0.2">
      <c r="A37" s="297" t="s">
        <v>764</v>
      </c>
      <c r="B37" s="298"/>
      <c r="C37" s="299"/>
    </row>
    <row r="38" spans="1:3" ht="16.5" x14ac:dyDescent="0.2">
      <c r="A38" s="248" t="s">
        <v>828</v>
      </c>
      <c r="B38" s="251">
        <v>34314.21</v>
      </c>
      <c r="C38" s="252">
        <f>B38</f>
        <v>34314.21</v>
      </c>
    </row>
    <row r="39" spans="1:3" x14ac:dyDescent="0.2">
      <c r="A39" s="248"/>
      <c r="B39" s="256"/>
      <c r="C39" s="253"/>
    </row>
    <row r="40" spans="1:3" ht="16.5" customHeight="1" x14ac:dyDescent="0.2">
      <c r="A40" s="297" t="s">
        <v>86</v>
      </c>
      <c r="B40" s="298"/>
      <c r="C40" s="299"/>
    </row>
    <row r="41" spans="1:3" ht="16.5" x14ac:dyDescent="0.2">
      <c r="A41" s="248" t="s">
        <v>763</v>
      </c>
      <c r="B41" s="251">
        <v>-42.09</v>
      </c>
      <c r="C41" s="252">
        <f>B41</f>
        <v>-42.09</v>
      </c>
    </row>
    <row r="42" spans="1:3" x14ac:dyDescent="0.2">
      <c r="A42" s="248"/>
      <c r="B42" s="256"/>
      <c r="C42" s="253"/>
    </row>
    <row r="43" spans="1:3" ht="15" x14ac:dyDescent="0.2">
      <c r="A43" s="297" t="s">
        <v>36</v>
      </c>
      <c r="B43" s="298"/>
      <c r="C43" s="299"/>
    </row>
    <row r="44" spans="1:3" ht="16.5" x14ac:dyDescent="0.2">
      <c r="A44" s="248" t="s">
        <v>763</v>
      </c>
      <c r="B44" s="251">
        <v>366529.82</v>
      </c>
      <c r="C44" s="252">
        <f>B44</f>
        <v>366529.82</v>
      </c>
    </row>
    <row r="45" spans="1:3" x14ac:dyDescent="0.2">
      <c r="A45" s="248"/>
      <c r="B45" s="256"/>
      <c r="C45" s="253"/>
    </row>
    <row r="46" spans="1:3" ht="15" x14ac:dyDescent="0.2">
      <c r="A46" s="297" t="s">
        <v>388</v>
      </c>
      <c r="B46" s="298"/>
      <c r="C46" s="299"/>
    </row>
    <row r="47" spans="1:3" ht="15" x14ac:dyDescent="0.2">
      <c r="A47" s="248" t="s">
        <v>1082</v>
      </c>
      <c r="B47" s="257">
        <v>0</v>
      </c>
      <c r="C47" s="249">
        <f>B47</f>
        <v>0</v>
      </c>
    </row>
    <row r="48" spans="1:3" ht="15" x14ac:dyDescent="0.2">
      <c r="A48" s="248"/>
      <c r="B48" s="257"/>
      <c r="C48" s="249"/>
    </row>
    <row r="49" spans="1:3" ht="15" x14ac:dyDescent="0.2">
      <c r="A49" s="297" t="s">
        <v>1084</v>
      </c>
      <c r="B49" s="298"/>
      <c r="C49" s="299"/>
    </row>
    <row r="50" spans="1:3" ht="15" x14ac:dyDescent="0.2">
      <c r="A50" s="248" t="s">
        <v>1085</v>
      </c>
      <c r="B50" s="256">
        <v>100000</v>
      </c>
      <c r="C50" s="249"/>
    </row>
    <row r="51" spans="1:3" ht="15" x14ac:dyDescent="0.2">
      <c r="A51" s="248" t="s">
        <v>1086</v>
      </c>
      <c r="B51" s="257">
        <v>350000</v>
      </c>
      <c r="C51" s="249">
        <f>SUM(B50:B51)</f>
        <v>450000</v>
      </c>
    </row>
    <row r="52" spans="1:3" ht="15" x14ac:dyDescent="0.2">
      <c r="A52" s="248"/>
      <c r="B52" s="257"/>
      <c r="C52" s="249"/>
    </row>
    <row r="53" spans="1:3" ht="15" x14ac:dyDescent="0.2">
      <c r="A53" s="297" t="s">
        <v>136</v>
      </c>
      <c r="B53" s="298"/>
      <c r="C53" s="299"/>
    </row>
    <row r="54" spans="1:3" x14ac:dyDescent="0.2">
      <c r="A54" s="248" t="s">
        <v>1083</v>
      </c>
      <c r="B54" s="256">
        <v>0</v>
      </c>
      <c r="C54" s="258">
        <f>B54</f>
        <v>0</v>
      </c>
    </row>
    <row r="55" spans="1:3" ht="16.5" x14ac:dyDescent="0.2">
      <c r="A55" s="248"/>
      <c r="B55" s="251"/>
      <c r="C55" s="249"/>
    </row>
    <row r="56" spans="1:3" ht="15" x14ac:dyDescent="0.2">
      <c r="A56" s="297" t="s">
        <v>137</v>
      </c>
      <c r="B56" s="298"/>
      <c r="C56" s="299"/>
    </row>
    <row r="57" spans="1:3" x14ac:dyDescent="0.2">
      <c r="A57" s="248" t="s">
        <v>1087</v>
      </c>
      <c r="B57" s="256">
        <v>56251.05</v>
      </c>
      <c r="C57" s="259">
        <f>B57</f>
        <v>56251.05</v>
      </c>
    </row>
    <row r="58" spans="1:3" ht="15" x14ac:dyDescent="0.2">
      <c r="A58" s="248"/>
      <c r="B58" s="256"/>
      <c r="C58" s="249"/>
    </row>
    <row r="59" spans="1:3" ht="15" x14ac:dyDescent="0.2">
      <c r="A59" s="297" t="s">
        <v>192</v>
      </c>
      <c r="B59" s="298"/>
      <c r="C59" s="299"/>
    </row>
    <row r="60" spans="1:3" ht="16.5" x14ac:dyDescent="0.2">
      <c r="A60" s="244" t="s">
        <v>828</v>
      </c>
      <c r="B60" s="260">
        <v>0</v>
      </c>
      <c r="C60" s="249">
        <f>B60</f>
        <v>0</v>
      </c>
    </row>
    <row r="61" spans="1:3" ht="16.5" x14ac:dyDescent="0.2">
      <c r="A61" s="248"/>
      <c r="B61" s="251"/>
      <c r="C61" s="249"/>
    </row>
    <row r="62" spans="1:3" ht="15" x14ac:dyDescent="0.2">
      <c r="A62" s="297" t="s">
        <v>193</v>
      </c>
      <c r="B62" s="298"/>
      <c r="C62" s="299"/>
    </row>
    <row r="63" spans="1:3" ht="16.5" x14ac:dyDescent="0.2">
      <c r="A63" s="244" t="s">
        <v>828</v>
      </c>
      <c r="B63" s="260">
        <v>0</v>
      </c>
      <c r="C63" s="249">
        <f>B63</f>
        <v>0</v>
      </c>
    </row>
    <row r="64" spans="1:3" ht="16.5" x14ac:dyDescent="0.2">
      <c r="A64" s="248"/>
      <c r="B64" s="251"/>
      <c r="C64" s="249"/>
    </row>
    <row r="65" spans="1:3" ht="15" x14ac:dyDescent="0.2">
      <c r="A65" s="297" t="s">
        <v>194</v>
      </c>
      <c r="B65" s="298"/>
      <c r="C65" s="299"/>
    </row>
    <row r="66" spans="1:3" ht="16.5" x14ac:dyDescent="0.2">
      <c r="A66" s="244" t="s">
        <v>829</v>
      </c>
      <c r="B66" s="251">
        <v>0</v>
      </c>
      <c r="C66" s="249">
        <f>SUM(B66:B66)</f>
        <v>0</v>
      </c>
    </row>
    <row r="67" spans="1:3" ht="16.5" x14ac:dyDescent="0.2">
      <c r="A67" s="244"/>
      <c r="B67" s="251"/>
      <c r="C67" s="249"/>
    </row>
    <row r="68" spans="1:3" ht="15" x14ac:dyDescent="0.2">
      <c r="A68" s="297" t="s">
        <v>147</v>
      </c>
      <c r="B68" s="298"/>
      <c r="C68" s="299"/>
    </row>
    <row r="69" spans="1:3" ht="15" x14ac:dyDescent="0.2">
      <c r="A69" s="248" t="s">
        <v>828</v>
      </c>
      <c r="B69" s="257">
        <v>114193.18</v>
      </c>
      <c r="C69" s="249">
        <f>B69</f>
        <v>114193.18</v>
      </c>
    </row>
    <row r="70" spans="1:3" x14ac:dyDescent="0.2">
      <c r="A70" s="248"/>
      <c r="B70" s="257"/>
      <c r="C70" s="253"/>
    </row>
    <row r="71" spans="1:3" ht="15" x14ac:dyDescent="0.2">
      <c r="A71" s="297" t="s">
        <v>389</v>
      </c>
      <c r="B71" s="298"/>
      <c r="C71" s="299"/>
    </row>
    <row r="72" spans="1:3" x14ac:dyDescent="0.2">
      <c r="A72" s="248" t="s">
        <v>1123</v>
      </c>
      <c r="B72" s="256">
        <v>0</v>
      </c>
      <c r="C72" s="253">
        <f>B72</f>
        <v>0</v>
      </c>
    </row>
    <row r="73" spans="1:3" ht="15" x14ac:dyDescent="0.2">
      <c r="A73" s="248"/>
      <c r="B73" s="257"/>
      <c r="C73" s="249"/>
    </row>
    <row r="74" spans="1:3" ht="15" x14ac:dyDescent="0.2">
      <c r="A74" s="297" t="s">
        <v>3</v>
      </c>
      <c r="B74" s="298"/>
      <c r="C74" s="299"/>
    </row>
    <row r="75" spans="1:3" x14ac:dyDescent="0.2">
      <c r="A75" s="242" t="s">
        <v>1124</v>
      </c>
      <c r="B75" s="261">
        <v>749480.7</v>
      </c>
      <c r="C75" s="262">
        <f>B75</f>
        <v>749480.7</v>
      </c>
    </row>
    <row r="76" spans="1:3" ht="16.5" x14ac:dyDescent="0.2">
      <c r="A76" s="248"/>
      <c r="B76" s="251"/>
      <c r="C76" s="249"/>
    </row>
    <row r="77" spans="1:3" ht="15" x14ac:dyDescent="0.2">
      <c r="A77" s="297" t="s">
        <v>390</v>
      </c>
      <c r="B77" s="298"/>
      <c r="C77" s="299"/>
    </row>
    <row r="78" spans="1:3" ht="16.5" x14ac:dyDescent="0.2">
      <c r="A78" s="248" t="s">
        <v>1125</v>
      </c>
      <c r="B78" s="251">
        <v>0</v>
      </c>
      <c r="C78" s="249">
        <f>B78</f>
        <v>0</v>
      </c>
    </row>
    <row r="79" spans="1:3" ht="16.5" x14ac:dyDescent="0.2">
      <c r="A79" s="248"/>
      <c r="B79" s="251"/>
      <c r="C79" s="249"/>
    </row>
    <row r="80" spans="1:3" ht="15" x14ac:dyDescent="0.2">
      <c r="A80" s="297" t="s">
        <v>676</v>
      </c>
      <c r="B80" s="298"/>
      <c r="C80" s="299"/>
    </row>
    <row r="81" spans="1:3" ht="15" x14ac:dyDescent="0.2">
      <c r="A81" s="248" t="s">
        <v>1126</v>
      </c>
      <c r="B81" s="248">
        <v>4289.18</v>
      </c>
      <c r="C81" s="249">
        <f>B81</f>
        <v>4289.18</v>
      </c>
    </row>
    <row r="82" spans="1:3" ht="16.5" x14ac:dyDescent="0.2">
      <c r="A82" s="248"/>
      <c r="B82" s="251"/>
      <c r="C82" s="249"/>
    </row>
    <row r="83" spans="1:3" ht="15" x14ac:dyDescent="0.2">
      <c r="A83" s="297" t="s">
        <v>148</v>
      </c>
      <c r="B83" s="298"/>
      <c r="C83" s="299"/>
    </row>
    <row r="84" spans="1:3" ht="15" x14ac:dyDescent="0.2">
      <c r="A84" s="248" t="s">
        <v>830</v>
      </c>
      <c r="B84" s="248">
        <v>85263</v>
      </c>
      <c r="C84" s="249">
        <f>SUM(B84:B84)</f>
        <v>85263</v>
      </c>
    </row>
    <row r="85" spans="1:3" ht="15" x14ac:dyDescent="0.2">
      <c r="A85" s="247"/>
      <c r="B85" s="248"/>
      <c r="C85" s="249"/>
    </row>
    <row r="86" spans="1:3" ht="15" x14ac:dyDescent="0.2">
      <c r="A86" s="297" t="s">
        <v>149</v>
      </c>
      <c r="B86" s="298"/>
      <c r="C86" s="299"/>
    </row>
    <row r="87" spans="1:3" ht="15" x14ac:dyDescent="0.2">
      <c r="A87" s="244" t="s">
        <v>830</v>
      </c>
      <c r="B87" s="263">
        <v>75791.86</v>
      </c>
      <c r="C87" s="249">
        <f>SUM(B87)</f>
        <v>75791.86</v>
      </c>
    </row>
    <row r="88" spans="1:3" ht="15" x14ac:dyDescent="0.2">
      <c r="A88" s="248"/>
      <c r="B88" s="264"/>
      <c r="C88" s="249"/>
    </row>
    <row r="89" spans="1:3" ht="15" x14ac:dyDescent="0.2">
      <c r="A89" s="297" t="s">
        <v>150</v>
      </c>
      <c r="B89" s="298"/>
      <c r="C89" s="299"/>
    </row>
    <row r="90" spans="1:3" ht="15" x14ac:dyDescent="0.2">
      <c r="A90" s="244" t="s">
        <v>830</v>
      </c>
      <c r="B90" s="263">
        <v>16180.69</v>
      </c>
      <c r="C90" s="249">
        <f>SUM(B90:B90)</f>
        <v>16180.69</v>
      </c>
    </row>
    <row r="91" spans="1:3" ht="15" x14ac:dyDescent="0.2">
      <c r="A91" s="248"/>
      <c r="B91" s="264"/>
      <c r="C91" s="249"/>
    </row>
    <row r="92" spans="1:3" ht="15" x14ac:dyDescent="0.2">
      <c r="A92" s="297" t="s">
        <v>151</v>
      </c>
      <c r="B92" s="298"/>
      <c r="C92" s="299"/>
    </row>
    <row r="93" spans="1:3" ht="16.5" x14ac:dyDescent="0.2">
      <c r="A93" s="244" t="s">
        <v>830</v>
      </c>
      <c r="B93" s="266">
        <v>6283.46</v>
      </c>
      <c r="C93" s="253">
        <f>SUM(B93:B93)</f>
        <v>6283.46</v>
      </c>
    </row>
    <row r="94" spans="1:3" ht="19.5" x14ac:dyDescent="0.2">
      <c r="A94" s="250"/>
      <c r="B94" s="267"/>
      <c r="C94" s="249"/>
    </row>
    <row r="95" spans="1:3" ht="15" x14ac:dyDescent="0.2">
      <c r="A95" s="297" t="s">
        <v>152</v>
      </c>
      <c r="B95" s="298"/>
      <c r="C95" s="299"/>
    </row>
    <row r="96" spans="1:3" ht="16.5" x14ac:dyDescent="0.2">
      <c r="A96" s="244" t="s">
        <v>830</v>
      </c>
      <c r="B96" s="268">
        <v>0</v>
      </c>
      <c r="C96" s="249">
        <f>SUM(B96:B96)</f>
        <v>0</v>
      </c>
    </row>
    <row r="97" spans="1:3" ht="16.5" x14ac:dyDescent="0.2">
      <c r="A97" s="244"/>
      <c r="B97" s="268"/>
      <c r="C97" s="249"/>
    </row>
    <row r="98" spans="1:3" ht="15" x14ac:dyDescent="0.2">
      <c r="A98" s="297" t="s">
        <v>1127</v>
      </c>
      <c r="B98" s="298"/>
      <c r="C98" s="299"/>
    </row>
    <row r="99" spans="1:3" ht="16.5" x14ac:dyDescent="0.2">
      <c r="A99" s="244" t="s">
        <v>830</v>
      </c>
      <c r="B99" s="268">
        <v>119</v>
      </c>
      <c r="C99" s="249">
        <f>SUM(B99:B99)</f>
        <v>119</v>
      </c>
    </row>
    <row r="100" spans="1:3" ht="16.5" x14ac:dyDescent="0.2">
      <c r="A100" s="244"/>
      <c r="B100" s="268"/>
      <c r="C100" s="249"/>
    </row>
    <row r="101" spans="1:3" ht="15" x14ac:dyDescent="0.2">
      <c r="A101" s="297" t="s">
        <v>153</v>
      </c>
      <c r="B101" s="300"/>
      <c r="C101" s="299"/>
    </row>
    <row r="102" spans="1:3" ht="16.5" x14ac:dyDescent="0.2">
      <c r="A102" s="244" t="s">
        <v>830</v>
      </c>
      <c r="B102" s="268">
        <v>4050.36</v>
      </c>
      <c r="C102" s="249">
        <f>SUM(B102:B102)</f>
        <v>4050.36</v>
      </c>
    </row>
    <row r="103" spans="1:3" ht="16.5" x14ac:dyDescent="0.2">
      <c r="A103" s="244"/>
      <c r="B103" s="268"/>
      <c r="C103" s="249"/>
    </row>
    <row r="104" spans="1:3" ht="15" x14ac:dyDescent="0.2">
      <c r="A104" s="297" t="s">
        <v>154</v>
      </c>
      <c r="B104" s="301"/>
      <c r="C104" s="299"/>
    </row>
    <row r="105" spans="1:3" ht="16.5" x14ac:dyDescent="0.2">
      <c r="A105" s="244" t="s">
        <v>830</v>
      </c>
      <c r="B105" s="268">
        <v>0</v>
      </c>
      <c r="C105" s="249">
        <f>SUM(B105:B105)</f>
        <v>0</v>
      </c>
    </row>
    <row r="106" spans="1:3" ht="16.5" x14ac:dyDescent="0.2">
      <c r="A106" s="244"/>
      <c r="B106" s="268"/>
      <c r="C106" s="249"/>
    </row>
    <row r="107" spans="1:3" ht="16.5" x14ac:dyDescent="0.2">
      <c r="A107" s="297" t="s">
        <v>155</v>
      </c>
      <c r="B107" s="302"/>
      <c r="C107" s="299"/>
    </row>
    <row r="108" spans="1:3" ht="16.5" x14ac:dyDescent="0.2">
      <c r="A108" s="244" t="s">
        <v>830</v>
      </c>
      <c r="B108" s="268">
        <v>11164.92</v>
      </c>
      <c r="C108" s="258">
        <f>B108</f>
        <v>11164.92</v>
      </c>
    </row>
    <row r="109" spans="1:3" ht="16.5" x14ac:dyDescent="0.2">
      <c r="A109" s="244"/>
      <c r="B109" s="268"/>
      <c r="C109" s="249"/>
    </row>
    <row r="110" spans="1:3" ht="15" x14ac:dyDescent="0.2">
      <c r="A110" s="297" t="s">
        <v>156</v>
      </c>
      <c r="B110" s="298"/>
      <c r="C110" s="299"/>
    </row>
    <row r="111" spans="1:3" ht="16.5" x14ac:dyDescent="0.2">
      <c r="A111" s="244" t="s">
        <v>830</v>
      </c>
      <c r="B111" s="266">
        <v>10979.16</v>
      </c>
      <c r="C111" s="249">
        <f>SUM(B111:B111)</f>
        <v>10979.16</v>
      </c>
    </row>
    <row r="112" spans="1:3" ht="15" x14ac:dyDescent="0.2">
      <c r="A112" s="244"/>
      <c r="B112" s="269"/>
      <c r="C112" s="249"/>
    </row>
    <row r="113" spans="1:4" ht="15" x14ac:dyDescent="0.2">
      <c r="A113" s="297" t="s">
        <v>157</v>
      </c>
      <c r="B113" s="303"/>
      <c r="C113" s="299"/>
    </row>
    <row r="114" spans="1:4" ht="16.5" x14ac:dyDescent="0.2">
      <c r="A114" s="244" t="s">
        <v>830</v>
      </c>
      <c r="B114" s="270">
        <v>49988.49</v>
      </c>
      <c r="C114" s="271">
        <f>B114</f>
        <v>49988.49</v>
      </c>
    </row>
    <row r="115" spans="1:4" ht="15" x14ac:dyDescent="0.2">
      <c r="A115" s="244"/>
      <c r="B115" s="269"/>
      <c r="C115" s="249"/>
    </row>
    <row r="116" spans="1:4" ht="15" x14ac:dyDescent="0.2">
      <c r="A116" s="297" t="s">
        <v>158</v>
      </c>
      <c r="B116" s="298"/>
      <c r="C116" s="299"/>
    </row>
    <row r="117" spans="1:4" ht="15" x14ac:dyDescent="0.2">
      <c r="A117" s="244" t="s">
        <v>767</v>
      </c>
      <c r="B117" s="273">
        <v>-349</v>
      </c>
      <c r="C117" s="249" t="s">
        <v>821</v>
      </c>
      <c r="D117" s="272" t="s">
        <v>822</v>
      </c>
    </row>
    <row r="118" spans="1:4" ht="15" x14ac:dyDescent="0.2">
      <c r="A118" s="244" t="s">
        <v>830</v>
      </c>
      <c r="B118" s="273">
        <v>60514</v>
      </c>
      <c r="C118" s="249">
        <f>SUM(B117:B118)</f>
        <v>60165</v>
      </c>
    </row>
    <row r="119" spans="1:4" ht="16.5" x14ac:dyDescent="0.2">
      <c r="A119" s="244"/>
      <c r="B119" s="274"/>
      <c r="C119" s="249"/>
    </row>
    <row r="120" spans="1:4" ht="15" x14ac:dyDescent="0.2">
      <c r="A120" s="297" t="s">
        <v>159</v>
      </c>
      <c r="B120" s="300"/>
      <c r="C120" s="299"/>
    </row>
    <row r="121" spans="1:4" ht="16.5" x14ac:dyDescent="0.2">
      <c r="A121" s="244" t="s">
        <v>830</v>
      </c>
      <c r="B121" s="266">
        <v>34667</v>
      </c>
      <c r="C121" s="249">
        <f>SUM(B121:B121)</f>
        <v>34667</v>
      </c>
    </row>
    <row r="122" spans="1:4" ht="16.5" x14ac:dyDescent="0.2">
      <c r="A122" s="244"/>
      <c r="B122" s="266"/>
      <c r="C122" s="249"/>
    </row>
    <row r="123" spans="1:4" ht="15" x14ac:dyDescent="0.2">
      <c r="A123" s="297" t="s">
        <v>160</v>
      </c>
      <c r="B123" s="300"/>
      <c r="C123" s="299"/>
    </row>
    <row r="124" spans="1:4" ht="16.5" x14ac:dyDescent="0.2">
      <c r="A124" s="244" t="s">
        <v>830</v>
      </c>
      <c r="B124" s="268">
        <v>27513.18</v>
      </c>
      <c r="C124" s="249">
        <f>SUM(B123:B124)</f>
        <v>27513.18</v>
      </c>
    </row>
    <row r="125" spans="1:4" ht="15" x14ac:dyDescent="0.2">
      <c r="A125" s="244"/>
      <c r="B125" s="264"/>
      <c r="C125" s="249"/>
    </row>
    <row r="126" spans="1:4" ht="15" x14ac:dyDescent="0.2">
      <c r="A126" s="297" t="s">
        <v>161</v>
      </c>
      <c r="B126" s="300"/>
      <c r="C126" s="299"/>
    </row>
    <row r="127" spans="1:4" ht="16.5" x14ac:dyDescent="0.2">
      <c r="A127" s="244" t="s">
        <v>830</v>
      </c>
      <c r="B127" s="275">
        <v>6067.37</v>
      </c>
      <c r="C127" s="249">
        <f>SUM(B127:B127)</f>
        <v>6067.37</v>
      </c>
    </row>
    <row r="128" spans="1:4" ht="15" x14ac:dyDescent="0.2">
      <c r="A128" s="244"/>
      <c r="B128" s="264"/>
      <c r="C128" s="249"/>
    </row>
    <row r="129" spans="1:3" ht="15" x14ac:dyDescent="0.2">
      <c r="A129" s="297" t="s">
        <v>162</v>
      </c>
      <c r="B129" s="300"/>
      <c r="C129" s="299"/>
    </row>
    <row r="130" spans="1:3" ht="16.5" x14ac:dyDescent="0.2">
      <c r="A130" s="244" t="s">
        <v>830</v>
      </c>
      <c r="B130" s="268">
        <v>0</v>
      </c>
      <c r="C130" s="249">
        <f>SUM(B130:B130)</f>
        <v>0</v>
      </c>
    </row>
    <row r="131" spans="1:3" ht="15" x14ac:dyDescent="0.2">
      <c r="A131" s="244"/>
      <c r="B131" s="264"/>
      <c r="C131" s="249"/>
    </row>
    <row r="132" spans="1:3" ht="15" x14ac:dyDescent="0.2">
      <c r="A132" s="297" t="s">
        <v>163</v>
      </c>
      <c r="B132" s="300"/>
      <c r="C132" s="299"/>
    </row>
    <row r="133" spans="1:3" x14ac:dyDescent="0.2">
      <c r="A133" s="244" t="s">
        <v>830</v>
      </c>
      <c r="B133" s="264">
        <v>0</v>
      </c>
      <c r="C133" s="276"/>
    </row>
    <row r="134" spans="1:3" x14ac:dyDescent="0.2">
      <c r="A134" s="244"/>
      <c r="B134" s="264"/>
      <c r="C134" s="276"/>
    </row>
    <row r="135" spans="1:3" ht="15" x14ac:dyDescent="0.2">
      <c r="A135" s="297" t="s">
        <v>512</v>
      </c>
      <c r="B135" s="300"/>
      <c r="C135" s="299"/>
    </row>
    <row r="136" spans="1:3" ht="16.5" x14ac:dyDescent="0.2">
      <c r="A136" s="244" t="s">
        <v>830</v>
      </c>
      <c r="B136" s="278">
        <v>1879.51</v>
      </c>
      <c r="C136" s="249">
        <f>SUM(B136:B136)</f>
        <v>1879.51</v>
      </c>
    </row>
    <row r="137" spans="1:3" ht="19.5" x14ac:dyDescent="0.2">
      <c r="A137" s="250"/>
      <c r="B137" s="277"/>
      <c r="C137" s="249"/>
    </row>
    <row r="138" spans="1:3" ht="15" x14ac:dyDescent="0.2">
      <c r="A138" s="297" t="s">
        <v>164</v>
      </c>
      <c r="B138" s="300"/>
      <c r="C138" s="299"/>
    </row>
    <row r="139" spans="1:3" ht="16.5" x14ac:dyDescent="0.2">
      <c r="A139" s="244" t="s">
        <v>1128</v>
      </c>
      <c r="B139" s="278">
        <v>0</v>
      </c>
      <c r="C139" s="249">
        <f>SUM(B139:B139)</f>
        <v>0</v>
      </c>
    </row>
    <row r="140" spans="1:3" ht="16.5" x14ac:dyDescent="0.2">
      <c r="A140" s="244"/>
      <c r="B140" s="278"/>
      <c r="C140" s="249"/>
    </row>
    <row r="141" spans="1:3" ht="15" x14ac:dyDescent="0.2">
      <c r="A141" s="297" t="s">
        <v>167</v>
      </c>
      <c r="B141" s="300"/>
      <c r="C141" s="299"/>
    </row>
    <row r="142" spans="1:3" ht="16.5" x14ac:dyDescent="0.2">
      <c r="A142" s="244" t="s">
        <v>830</v>
      </c>
      <c r="B142" s="268">
        <v>9125.8799999999992</v>
      </c>
      <c r="C142" s="249">
        <f>SUM(B142)</f>
        <v>9125.8799999999992</v>
      </c>
    </row>
    <row r="143" spans="1:3" ht="15" x14ac:dyDescent="0.2">
      <c r="A143" s="244"/>
      <c r="B143" s="264"/>
      <c r="C143" s="249"/>
    </row>
    <row r="144" spans="1:3" ht="15" x14ac:dyDescent="0.2">
      <c r="A144" s="297" t="s">
        <v>166</v>
      </c>
      <c r="B144" s="300"/>
      <c r="C144" s="299"/>
    </row>
    <row r="145" spans="1:3" ht="16.5" x14ac:dyDescent="0.2">
      <c r="A145" s="244" t="s">
        <v>830</v>
      </c>
      <c r="B145" s="266">
        <v>1651.52</v>
      </c>
      <c r="C145" s="249">
        <f>SUM(B145:B145)</f>
        <v>1651.52</v>
      </c>
    </row>
    <row r="146" spans="1:3" ht="15" x14ac:dyDescent="0.2">
      <c r="A146" s="244"/>
      <c r="B146" s="264"/>
      <c r="C146" s="249"/>
    </row>
    <row r="147" spans="1:3" ht="15" x14ac:dyDescent="0.2">
      <c r="A147" s="297" t="s">
        <v>165</v>
      </c>
      <c r="B147" s="300"/>
      <c r="C147" s="299"/>
    </row>
    <row r="148" spans="1:3" ht="16.5" x14ac:dyDescent="0.2">
      <c r="A148" s="244" t="s">
        <v>830</v>
      </c>
      <c r="B148" s="266">
        <v>0</v>
      </c>
      <c r="C148" s="249">
        <f>B148</f>
        <v>0</v>
      </c>
    </row>
    <row r="149" spans="1:3" ht="16.5" x14ac:dyDescent="0.2">
      <c r="A149" s="244"/>
      <c r="B149" s="266"/>
      <c r="C149" s="249"/>
    </row>
    <row r="150" spans="1:3" ht="15" x14ac:dyDescent="0.2">
      <c r="A150" s="297" t="s">
        <v>514</v>
      </c>
      <c r="B150" s="300"/>
      <c r="C150" s="299"/>
    </row>
    <row r="151" spans="1:3" ht="16.5" x14ac:dyDescent="0.2">
      <c r="A151" s="244" t="s">
        <v>830</v>
      </c>
      <c r="B151" s="266">
        <v>9978</v>
      </c>
      <c r="C151" s="249">
        <f>SUM(B151)</f>
        <v>9978</v>
      </c>
    </row>
    <row r="152" spans="1:3" ht="16.5" x14ac:dyDescent="0.2">
      <c r="A152" s="244"/>
      <c r="B152" s="266"/>
      <c r="C152" s="249"/>
    </row>
    <row r="153" spans="1:3" ht="15" x14ac:dyDescent="0.2">
      <c r="A153" s="297" t="s">
        <v>1129</v>
      </c>
      <c r="B153" s="300"/>
      <c r="C153" s="299"/>
    </row>
    <row r="154" spans="1:3" ht="16.5" x14ac:dyDescent="0.2">
      <c r="A154" s="244" t="s">
        <v>830</v>
      </c>
      <c r="B154" s="266">
        <v>644.53</v>
      </c>
      <c r="C154" s="249">
        <f>B154</f>
        <v>644.53</v>
      </c>
    </row>
    <row r="155" spans="1:3" ht="16.5" x14ac:dyDescent="0.2">
      <c r="A155" s="244"/>
      <c r="B155" s="266"/>
      <c r="C155" s="249"/>
    </row>
    <row r="156" spans="1:3" ht="15" x14ac:dyDescent="0.2">
      <c r="A156" s="297" t="s">
        <v>168</v>
      </c>
      <c r="B156" s="300"/>
      <c r="C156" s="299"/>
    </row>
    <row r="157" spans="1:3" ht="16.5" x14ac:dyDescent="0.2">
      <c r="A157" s="244" t="s">
        <v>830</v>
      </c>
      <c r="B157" s="266">
        <v>34401</v>
      </c>
      <c r="C157" s="249">
        <f>SUM(B157:B157)</f>
        <v>34401</v>
      </c>
    </row>
    <row r="158" spans="1:3" ht="15" x14ac:dyDescent="0.2">
      <c r="A158" s="244"/>
      <c r="B158" s="279"/>
      <c r="C158" s="249"/>
    </row>
    <row r="159" spans="1:3" ht="15" x14ac:dyDescent="0.2">
      <c r="A159" s="297" t="s">
        <v>169</v>
      </c>
      <c r="B159" s="300"/>
      <c r="C159" s="299"/>
    </row>
    <row r="160" spans="1:3" ht="16.5" x14ac:dyDescent="0.2">
      <c r="A160" s="244" t="s">
        <v>830</v>
      </c>
      <c r="B160" s="266">
        <v>26152.21</v>
      </c>
      <c r="C160" s="249">
        <f>SUM(B160)</f>
        <v>26152.21</v>
      </c>
    </row>
    <row r="161" spans="1:3" ht="15" x14ac:dyDescent="0.2">
      <c r="A161" s="244"/>
      <c r="B161" s="279"/>
      <c r="C161" s="249"/>
    </row>
    <row r="162" spans="1:3" ht="15" x14ac:dyDescent="0.2">
      <c r="A162" s="297" t="s">
        <v>170</v>
      </c>
      <c r="B162" s="300"/>
      <c r="C162" s="299"/>
    </row>
    <row r="163" spans="1:3" ht="16.5" x14ac:dyDescent="0.2">
      <c r="A163" s="244" t="s">
        <v>830</v>
      </c>
      <c r="B163" s="266">
        <v>5771.69</v>
      </c>
      <c r="C163" s="249">
        <f>SUM(B163:B163)</f>
        <v>5771.69</v>
      </c>
    </row>
    <row r="164" spans="1:3" ht="15" x14ac:dyDescent="0.2">
      <c r="A164" s="244"/>
      <c r="B164" s="279"/>
      <c r="C164" s="249"/>
    </row>
    <row r="165" spans="1:3" ht="15" x14ac:dyDescent="0.2">
      <c r="A165" s="297" t="s">
        <v>171</v>
      </c>
      <c r="B165" s="300"/>
      <c r="C165" s="299"/>
    </row>
    <row r="166" spans="1:3" ht="15" x14ac:dyDescent="0.2">
      <c r="A166" s="244" t="s">
        <v>830</v>
      </c>
      <c r="B166" s="279">
        <v>2076.9899999999998</v>
      </c>
      <c r="C166" s="249">
        <f>SUM(B166:B166)</f>
        <v>2076.9899999999998</v>
      </c>
    </row>
    <row r="167" spans="1:3" ht="15" x14ac:dyDescent="0.2">
      <c r="A167" s="244"/>
      <c r="B167" s="279"/>
      <c r="C167" s="249"/>
    </row>
    <row r="168" spans="1:3" ht="15" x14ac:dyDescent="0.2">
      <c r="A168" s="297" t="s">
        <v>172</v>
      </c>
      <c r="B168" s="300"/>
      <c r="C168" s="299"/>
    </row>
    <row r="169" spans="1:3" ht="16.5" x14ac:dyDescent="0.2">
      <c r="A169" s="244" t="s">
        <v>830</v>
      </c>
      <c r="B169" s="266">
        <v>90373</v>
      </c>
      <c r="C169" s="249">
        <f>SUM(B169:B169)</f>
        <v>90373</v>
      </c>
    </row>
    <row r="170" spans="1:3" ht="16.5" x14ac:dyDescent="0.2">
      <c r="A170" s="244"/>
      <c r="B170" s="266"/>
      <c r="C170" s="249"/>
    </row>
    <row r="171" spans="1:3" ht="15" x14ac:dyDescent="0.2">
      <c r="A171" s="297" t="s">
        <v>173</v>
      </c>
      <c r="B171" s="300"/>
      <c r="C171" s="299"/>
    </row>
    <row r="172" spans="1:3" ht="16.5" x14ac:dyDescent="0.2">
      <c r="A172" s="244" t="s">
        <v>830</v>
      </c>
      <c r="B172" s="266">
        <v>34240.589999999997</v>
      </c>
      <c r="C172" s="249">
        <f>SUM(B172)</f>
        <v>34240.589999999997</v>
      </c>
    </row>
    <row r="173" spans="1:3" ht="16.5" x14ac:dyDescent="0.2">
      <c r="A173" s="244"/>
      <c r="B173" s="266"/>
      <c r="C173" s="249"/>
    </row>
    <row r="174" spans="1:3" ht="15" x14ac:dyDescent="0.2">
      <c r="A174" s="297" t="s">
        <v>174</v>
      </c>
      <c r="B174" s="300"/>
      <c r="C174" s="299"/>
    </row>
    <row r="175" spans="1:3" ht="16.5" x14ac:dyDescent="0.2">
      <c r="A175" s="244" t="s">
        <v>830</v>
      </c>
      <c r="B175" s="266">
        <v>7333.12</v>
      </c>
      <c r="C175" s="249">
        <f>SUM(B175)</f>
        <v>7333.12</v>
      </c>
    </row>
    <row r="176" spans="1:3" ht="16.5" x14ac:dyDescent="0.2">
      <c r="A176" s="244"/>
      <c r="B176" s="266"/>
      <c r="C176" s="249"/>
    </row>
    <row r="177" spans="1:3" ht="15" x14ac:dyDescent="0.2">
      <c r="A177" s="297" t="s">
        <v>544</v>
      </c>
      <c r="B177" s="300"/>
      <c r="C177" s="299"/>
    </row>
    <row r="178" spans="1:3" ht="16.5" x14ac:dyDescent="0.2">
      <c r="A178" s="244" t="s">
        <v>830</v>
      </c>
      <c r="B178" s="266">
        <v>570</v>
      </c>
      <c r="C178" s="249">
        <f>B178</f>
        <v>570</v>
      </c>
    </row>
    <row r="179" spans="1:3" ht="16.5" x14ac:dyDescent="0.2">
      <c r="A179" s="244"/>
      <c r="B179" s="266"/>
      <c r="C179" s="249"/>
    </row>
    <row r="180" spans="1:3" ht="15" x14ac:dyDescent="0.2">
      <c r="A180" s="297" t="s">
        <v>175</v>
      </c>
      <c r="B180" s="300"/>
      <c r="C180" s="299"/>
    </row>
    <row r="181" spans="1:3" ht="15" x14ac:dyDescent="0.2">
      <c r="A181" s="244" t="s">
        <v>566</v>
      </c>
      <c r="B181" s="279">
        <v>70</v>
      </c>
      <c r="C181" s="249">
        <f>B181</f>
        <v>70</v>
      </c>
    </row>
    <row r="182" spans="1:3" ht="16.5" x14ac:dyDescent="0.2">
      <c r="A182" s="244"/>
      <c r="B182" s="266"/>
      <c r="C182" s="249"/>
    </row>
    <row r="183" spans="1:3" ht="15" x14ac:dyDescent="0.2">
      <c r="A183" s="297" t="s">
        <v>176</v>
      </c>
      <c r="B183" s="300"/>
      <c r="C183" s="299"/>
    </row>
    <row r="184" spans="1:3" ht="16.5" x14ac:dyDescent="0.2">
      <c r="A184" s="244" t="s">
        <v>830</v>
      </c>
      <c r="B184" s="266">
        <v>330.86</v>
      </c>
      <c r="C184" s="249">
        <f>SUM(B184:B184)</f>
        <v>330.86</v>
      </c>
    </row>
    <row r="185" spans="1:3" ht="16.5" x14ac:dyDescent="0.2">
      <c r="A185" s="244"/>
      <c r="B185" s="266"/>
      <c r="C185" s="249"/>
    </row>
    <row r="186" spans="1:3" ht="15" x14ac:dyDescent="0.2">
      <c r="A186" s="297" t="s">
        <v>177</v>
      </c>
      <c r="B186" s="300"/>
      <c r="C186" s="299"/>
    </row>
    <row r="187" spans="1:3" ht="16.5" x14ac:dyDescent="0.2">
      <c r="A187" s="244" t="s">
        <v>830</v>
      </c>
      <c r="B187" s="266">
        <v>2606.2399999999998</v>
      </c>
      <c r="C187" s="249">
        <f>B187</f>
        <v>2606.2399999999998</v>
      </c>
    </row>
    <row r="188" spans="1:3" ht="16.5" x14ac:dyDescent="0.2">
      <c r="A188" s="244"/>
      <c r="B188" s="266"/>
      <c r="C188" s="249"/>
    </row>
    <row r="189" spans="1:3" ht="21.75" customHeight="1" x14ac:dyDescent="0.2">
      <c r="A189" s="297" t="s">
        <v>178</v>
      </c>
      <c r="B189" s="300"/>
      <c r="C189" s="299"/>
    </row>
    <row r="190" spans="1:3" x14ac:dyDescent="0.2">
      <c r="A190" s="244" t="s">
        <v>677</v>
      </c>
      <c r="B190" s="279">
        <v>42.36</v>
      </c>
      <c r="C190" s="253"/>
    </row>
    <row r="191" spans="1:3" ht="15" x14ac:dyDescent="0.2">
      <c r="A191" s="244" t="s">
        <v>678</v>
      </c>
      <c r="B191" s="279">
        <v>-2257.84</v>
      </c>
      <c r="C191" s="280"/>
    </row>
    <row r="192" spans="1:3" ht="15" x14ac:dyDescent="0.2">
      <c r="A192" s="244" t="s">
        <v>1058</v>
      </c>
      <c r="B192" s="279">
        <v>1728.18</v>
      </c>
      <c r="C192" s="280">
        <f>SUM(B190:B192)</f>
        <v>-487.29999999999995</v>
      </c>
    </row>
    <row r="193" spans="1:3" ht="15" x14ac:dyDescent="0.2">
      <c r="A193" s="244"/>
      <c r="B193" s="279"/>
      <c r="C193" s="280"/>
    </row>
    <row r="194" spans="1:3" ht="15" x14ac:dyDescent="0.2">
      <c r="A194" s="297" t="s">
        <v>179</v>
      </c>
      <c r="B194" s="300"/>
      <c r="C194" s="299"/>
    </row>
    <row r="195" spans="1:3" ht="15" x14ac:dyDescent="0.2">
      <c r="A195" s="244" t="s">
        <v>830</v>
      </c>
      <c r="B195" s="279">
        <v>0</v>
      </c>
      <c r="C195" s="249">
        <f>B195</f>
        <v>0</v>
      </c>
    </row>
    <row r="196" spans="1:3" ht="15" x14ac:dyDescent="0.2">
      <c r="A196" s="244"/>
      <c r="B196" s="279"/>
      <c r="C196" s="249"/>
    </row>
    <row r="197" spans="1:3" ht="15" x14ac:dyDescent="0.2">
      <c r="A197" s="297" t="s">
        <v>769</v>
      </c>
      <c r="B197" s="300"/>
      <c r="C197" s="299"/>
    </row>
    <row r="198" spans="1:3" ht="16.5" x14ac:dyDescent="0.2">
      <c r="A198" s="244" t="s">
        <v>830</v>
      </c>
      <c r="B198" s="266">
        <v>0</v>
      </c>
      <c r="C198" s="249">
        <f>SUM(B198:B198)</f>
        <v>0</v>
      </c>
    </row>
    <row r="199" spans="1:3" ht="16.5" x14ac:dyDescent="0.2">
      <c r="A199" s="244"/>
      <c r="B199" s="266"/>
      <c r="C199" s="249"/>
    </row>
    <row r="200" spans="1:3" ht="15" x14ac:dyDescent="0.2">
      <c r="A200" s="297" t="s">
        <v>180</v>
      </c>
      <c r="B200" s="300"/>
      <c r="C200" s="299"/>
    </row>
    <row r="201" spans="1:3" ht="16.5" x14ac:dyDescent="0.2">
      <c r="A201" s="244" t="s">
        <v>830</v>
      </c>
      <c r="B201" s="266">
        <v>0</v>
      </c>
      <c r="C201" s="249">
        <f>SUM(B201:B201)</f>
        <v>0</v>
      </c>
    </row>
    <row r="202" spans="1:3" ht="16.5" x14ac:dyDescent="0.2">
      <c r="A202" s="250"/>
      <c r="B202" s="266"/>
      <c r="C202" s="249"/>
    </row>
    <row r="203" spans="1:3" ht="15" x14ac:dyDescent="0.2">
      <c r="A203" s="297" t="s">
        <v>181</v>
      </c>
      <c r="B203" s="300"/>
      <c r="C203" s="299"/>
    </row>
    <row r="204" spans="1:3" ht="15" x14ac:dyDescent="0.2">
      <c r="A204" s="244" t="s">
        <v>830</v>
      </c>
      <c r="B204" s="279">
        <v>0</v>
      </c>
      <c r="C204" s="249">
        <f>B204</f>
        <v>0</v>
      </c>
    </row>
    <row r="205" spans="1:3" ht="16.5" x14ac:dyDescent="0.2">
      <c r="A205" s="244"/>
      <c r="B205" s="266"/>
      <c r="C205" s="249"/>
    </row>
    <row r="206" spans="1:3" ht="15" x14ac:dyDescent="0.2">
      <c r="A206" s="297" t="s">
        <v>182</v>
      </c>
      <c r="B206" s="300"/>
      <c r="C206" s="299"/>
    </row>
    <row r="207" spans="1:3" ht="16.5" x14ac:dyDescent="0.2">
      <c r="A207" s="244" t="s">
        <v>830</v>
      </c>
      <c r="B207" s="266">
        <v>0</v>
      </c>
      <c r="C207" s="249">
        <f>B207</f>
        <v>0</v>
      </c>
    </row>
    <row r="208" spans="1:3" ht="19.5" customHeight="1" x14ac:dyDescent="0.2">
      <c r="A208" s="244"/>
      <c r="B208" s="266"/>
      <c r="C208" s="249"/>
    </row>
    <row r="209" spans="1:3" ht="19.5" customHeight="1" x14ac:dyDescent="0.2">
      <c r="A209" s="297" t="s">
        <v>183</v>
      </c>
      <c r="B209" s="300"/>
      <c r="C209" s="299"/>
    </row>
    <row r="210" spans="1:3" ht="19.5" customHeight="1" x14ac:dyDescent="0.2">
      <c r="A210" s="244" t="s">
        <v>830</v>
      </c>
      <c r="B210" s="266">
        <v>18585.07</v>
      </c>
      <c r="C210" s="249">
        <f>B210</f>
        <v>18585.07</v>
      </c>
    </row>
    <row r="211" spans="1:3" ht="19.5" customHeight="1" x14ac:dyDescent="0.2">
      <c r="A211" s="244"/>
      <c r="B211" s="266"/>
      <c r="C211" s="249"/>
    </row>
    <row r="212" spans="1:3" ht="19.5" customHeight="1" x14ac:dyDescent="0.2">
      <c r="A212" s="297" t="s">
        <v>184</v>
      </c>
      <c r="B212" s="300"/>
      <c r="C212" s="299"/>
    </row>
    <row r="213" spans="1:3" ht="19.5" customHeight="1" x14ac:dyDescent="0.2">
      <c r="A213" s="244" t="s">
        <v>830</v>
      </c>
      <c r="B213" s="266">
        <v>16186.66</v>
      </c>
      <c r="C213" s="249">
        <f>B213</f>
        <v>16186.66</v>
      </c>
    </row>
    <row r="214" spans="1:3" ht="19.5" customHeight="1" x14ac:dyDescent="0.2">
      <c r="A214" s="244"/>
      <c r="B214" s="266"/>
      <c r="C214" s="249"/>
    </row>
    <row r="215" spans="1:3" ht="19.5" customHeight="1" x14ac:dyDescent="0.2">
      <c r="A215" s="297" t="s">
        <v>770</v>
      </c>
      <c r="B215" s="300"/>
      <c r="C215" s="299"/>
    </row>
    <row r="216" spans="1:3" ht="19.5" customHeight="1" x14ac:dyDescent="0.2">
      <c r="A216" s="244" t="s">
        <v>185</v>
      </c>
      <c r="B216" s="279">
        <v>23.99</v>
      </c>
      <c r="C216" s="249">
        <f>B216</f>
        <v>23.99</v>
      </c>
    </row>
    <row r="217" spans="1:3" ht="19.5" customHeight="1" x14ac:dyDescent="0.2">
      <c r="A217" s="244"/>
      <c r="B217" s="266"/>
      <c r="C217" s="249"/>
    </row>
    <row r="218" spans="1:3" ht="19.5" customHeight="1" x14ac:dyDescent="0.2">
      <c r="A218" s="297" t="s">
        <v>186</v>
      </c>
      <c r="B218" s="300"/>
      <c r="C218" s="299"/>
    </row>
    <row r="219" spans="1:3" ht="19.5" customHeight="1" x14ac:dyDescent="0.2">
      <c r="A219" s="244" t="s">
        <v>830</v>
      </c>
      <c r="B219" s="266">
        <v>3555.91</v>
      </c>
      <c r="C219" s="249">
        <f>B219</f>
        <v>3555.91</v>
      </c>
    </row>
    <row r="220" spans="1:3" ht="19.5" customHeight="1" x14ac:dyDescent="0.2">
      <c r="A220" s="244"/>
      <c r="B220" s="266"/>
      <c r="C220" s="249"/>
    </row>
    <row r="221" spans="1:3" ht="15" x14ac:dyDescent="0.2">
      <c r="A221" s="297" t="s">
        <v>187</v>
      </c>
      <c r="B221" s="300"/>
      <c r="C221" s="299"/>
    </row>
    <row r="222" spans="1:3" ht="15" x14ac:dyDescent="0.2">
      <c r="A222" s="244" t="s">
        <v>830</v>
      </c>
      <c r="B222" s="265">
        <v>0</v>
      </c>
      <c r="C222" s="249">
        <f>B222</f>
        <v>0</v>
      </c>
    </row>
    <row r="223" spans="1:3" ht="15" x14ac:dyDescent="0.2">
      <c r="A223" s="244"/>
      <c r="B223" s="279"/>
      <c r="C223" s="249"/>
    </row>
    <row r="224" spans="1:3" ht="15" x14ac:dyDescent="0.2">
      <c r="A224" s="297" t="s">
        <v>188</v>
      </c>
      <c r="B224" s="300"/>
      <c r="C224" s="299"/>
    </row>
    <row r="225" spans="1:3" ht="16.5" x14ac:dyDescent="0.2">
      <c r="A225" s="244" t="s">
        <v>1126</v>
      </c>
      <c r="B225" s="266">
        <v>1516.18</v>
      </c>
      <c r="C225" s="249">
        <f>B225</f>
        <v>1516.18</v>
      </c>
    </row>
    <row r="226" spans="1:3" ht="15" x14ac:dyDescent="0.2">
      <c r="A226" s="244"/>
      <c r="B226" s="279"/>
      <c r="C226" s="249"/>
    </row>
    <row r="227" spans="1:3" ht="19.5" customHeight="1" x14ac:dyDescent="0.2">
      <c r="A227" s="297" t="s">
        <v>545</v>
      </c>
      <c r="B227" s="300"/>
      <c r="C227" s="299"/>
    </row>
    <row r="228" spans="1:3" ht="19.5" customHeight="1" x14ac:dyDescent="0.2">
      <c r="A228" s="244" t="s">
        <v>830</v>
      </c>
      <c r="B228" s="266">
        <v>41502</v>
      </c>
      <c r="C228" s="249">
        <f>SUM(B228)</f>
        <v>41502</v>
      </c>
    </row>
    <row r="229" spans="1:3" ht="19.5" customHeight="1" x14ac:dyDescent="0.2">
      <c r="A229" s="244"/>
      <c r="B229" s="266"/>
      <c r="C229" s="249"/>
    </row>
    <row r="230" spans="1:3" ht="19.5" customHeight="1" x14ac:dyDescent="0.2">
      <c r="A230" s="297" t="s">
        <v>546</v>
      </c>
      <c r="B230" s="300"/>
      <c r="C230" s="299"/>
    </row>
    <row r="231" spans="1:3" ht="19.5" customHeight="1" x14ac:dyDescent="0.2">
      <c r="A231" s="244" t="s">
        <v>830</v>
      </c>
      <c r="B231" s="266">
        <v>0</v>
      </c>
      <c r="C231" s="249">
        <f>SUM(B231)</f>
        <v>0</v>
      </c>
    </row>
    <row r="232" spans="1:3" ht="19.5" customHeight="1" x14ac:dyDescent="0.2">
      <c r="A232" s="244"/>
      <c r="B232" s="266"/>
      <c r="C232" s="249"/>
    </row>
    <row r="233" spans="1:3" ht="19.5" customHeight="1" x14ac:dyDescent="0.2">
      <c r="A233" s="297" t="s">
        <v>771</v>
      </c>
      <c r="B233" s="300"/>
      <c r="C233" s="299"/>
    </row>
    <row r="234" spans="1:3" ht="19.5" customHeight="1" x14ac:dyDescent="0.2">
      <c r="A234" s="244" t="s">
        <v>830</v>
      </c>
      <c r="B234" s="266">
        <v>256.37</v>
      </c>
      <c r="C234" s="249">
        <f>B234</f>
        <v>256.37</v>
      </c>
    </row>
    <row r="235" spans="1:3" ht="19.5" customHeight="1" x14ac:dyDescent="0.2">
      <c r="A235" s="244"/>
      <c r="B235" s="266"/>
      <c r="C235" s="249"/>
    </row>
    <row r="236" spans="1:3" ht="19.5" customHeight="1" x14ac:dyDescent="0.2">
      <c r="A236" s="297" t="s">
        <v>547</v>
      </c>
      <c r="B236" s="300"/>
      <c r="C236" s="299"/>
    </row>
    <row r="237" spans="1:3" ht="19.5" customHeight="1" x14ac:dyDescent="0.2">
      <c r="A237" s="244" t="s">
        <v>830</v>
      </c>
      <c r="B237" s="266">
        <v>43375.22</v>
      </c>
      <c r="C237" s="249">
        <f>SUM(B237)</f>
        <v>43375.22</v>
      </c>
    </row>
    <row r="238" spans="1:3" ht="19.5" customHeight="1" x14ac:dyDescent="0.2">
      <c r="A238" s="244"/>
      <c r="B238" s="266"/>
      <c r="C238" s="249"/>
    </row>
    <row r="239" spans="1:3" ht="19.5" customHeight="1" x14ac:dyDescent="0.2">
      <c r="A239" s="297" t="s">
        <v>189</v>
      </c>
      <c r="B239" s="300"/>
      <c r="C239" s="299"/>
    </row>
    <row r="240" spans="1:3" ht="19.5" customHeight="1" x14ac:dyDescent="0.2">
      <c r="A240" s="244" t="s">
        <v>830</v>
      </c>
      <c r="B240" s="266">
        <v>8402.14</v>
      </c>
      <c r="C240" s="249">
        <f>B240</f>
        <v>8402.14</v>
      </c>
    </row>
    <row r="241" spans="1:3" ht="19.5" customHeight="1" x14ac:dyDescent="0.2">
      <c r="A241" s="244"/>
      <c r="B241" s="266"/>
      <c r="C241" s="249"/>
    </row>
    <row r="242" spans="1:3" ht="19.5" customHeight="1" x14ac:dyDescent="0.2">
      <c r="A242" s="297" t="s">
        <v>190</v>
      </c>
      <c r="B242" s="300"/>
      <c r="C242" s="299"/>
    </row>
    <row r="243" spans="1:3" ht="19.5" customHeight="1" x14ac:dyDescent="0.2">
      <c r="A243" s="244" t="s">
        <v>830</v>
      </c>
      <c r="B243" s="266">
        <v>449.14</v>
      </c>
      <c r="C243" s="249">
        <f>B243</f>
        <v>449.14</v>
      </c>
    </row>
    <row r="244" spans="1:3" ht="19.5" customHeight="1" x14ac:dyDescent="0.2">
      <c r="A244" s="244"/>
      <c r="B244" s="266"/>
      <c r="C244" s="249"/>
    </row>
    <row r="245" spans="1:3" ht="15" x14ac:dyDescent="0.2">
      <c r="A245" s="297" t="s">
        <v>191</v>
      </c>
      <c r="B245" s="300"/>
      <c r="C245" s="299"/>
    </row>
    <row r="246" spans="1:3" ht="16.5" x14ac:dyDescent="0.2">
      <c r="A246" s="244" t="s">
        <v>830</v>
      </c>
      <c r="B246" s="266">
        <v>3284.64</v>
      </c>
      <c r="C246" s="249">
        <f>B246</f>
        <v>3284.64</v>
      </c>
    </row>
    <row r="247" spans="1:3" ht="15" x14ac:dyDescent="0.2">
      <c r="A247" s="244"/>
      <c r="B247" s="279"/>
      <c r="C247" s="249"/>
    </row>
    <row r="248" spans="1:3" ht="15" x14ac:dyDescent="0.2">
      <c r="A248" s="297" t="s">
        <v>772</v>
      </c>
      <c r="B248" s="300"/>
      <c r="C248" s="299"/>
    </row>
    <row r="249" spans="1:3" ht="16.5" x14ac:dyDescent="0.2">
      <c r="A249" s="244" t="s">
        <v>830</v>
      </c>
      <c r="B249" s="266">
        <v>30223</v>
      </c>
      <c r="C249" s="249">
        <f>B249</f>
        <v>30223</v>
      </c>
    </row>
    <row r="250" spans="1:3" ht="16.5" x14ac:dyDescent="0.2">
      <c r="A250" s="244"/>
      <c r="B250" s="266"/>
      <c r="C250" s="249"/>
    </row>
    <row r="251" spans="1:3" ht="15" x14ac:dyDescent="0.2">
      <c r="A251" s="297" t="s">
        <v>773</v>
      </c>
      <c r="B251" s="300"/>
      <c r="C251" s="299"/>
    </row>
    <row r="252" spans="1:3" ht="15" x14ac:dyDescent="0.2">
      <c r="A252" s="244" t="s">
        <v>774</v>
      </c>
      <c r="B252" s="279">
        <v>-24.04</v>
      </c>
      <c r="C252" s="249">
        <f>B252</f>
        <v>-24.04</v>
      </c>
    </row>
    <row r="253" spans="1:3" ht="16.5" x14ac:dyDescent="0.2">
      <c r="A253" s="244"/>
      <c r="B253" s="266"/>
      <c r="C253" s="249"/>
    </row>
    <row r="254" spans="1:3" ht="15" x14ac:dyDescent="0.2">
      <c r="A254" s="297" t="s">
        <v>775</v>
      </c>
      <c r="B254" s="300"/>
      <c r="C254" s="299"/>
    </row>
    <row r="255" spans="1:3" ht="16.5" x14ac:dyDescent="0.2">
      <c r="A255" s="244" t="s">
        <v>1130</v>
      </c>
      <c r="B255" s="266">
        <v>22762.38</v>
      </c>
      <c r="C255" s="249">
        <f>B255</f>
        <v>22762.38</v>
      </c>
    </row>
    <row r="256" spans="1:3" ht="16.5" x14ac:dyDescent="0.2">
      <c r="A256" s="244"/>
      <c r="B256" s="266"/>
      <c r="C256" s="249"/>
    </row>
    <row r="257" spans="1:3" ht="15" x14ac:dyDescent="0.2">
      <c r="A257" s="297" t="s">
        <v>776</v>
      </c>
      <c r="B257" s="300"/>
      <c r="C257" s="299"/>
    </row>
    <row r="258" spans="1:3" ht="16.5" x14ac:dyDescent="0.2">
      <c r="A258" s="244" t="s">
        <v>830</v>
      </c>
      <c r="B258" s="266">
        <v>4998.57</v>
      </c>
      <c r="C258" s="249">
        <f>B258</f>
        <v>4998.57</v>
      </c>
    </row>
    <row r="259" spans="1:3" ht="16.5" x14ac:dyDescent="0.2">
      <c r="A259" s="244"/>
      <c r="B259" s="266"/>
      <c r="C259" s="249"/>
    </row>
    <row r="260" spans="1:3" ht="15" x14ac:dyDescent="0.2">
      <c r="A260" s="297" t="s">
        <v>777</v>
      </c>
      <c r="B260" s="300"/>
      <c r="C260" s="299"/>
    </row>
    <row r="261" spans="1:3" ht="16.5" x14ac:dyDescent="0.2">
      <c r="A261" s="244" t="s">
        <v>830</v>
      </c>
      <c r="B261" s="266">
        <v>1643</v>
      </c>
      <c r="C261" s="249">
        <f>B261</f>
        <v>1643</v>
      </c>
    </row>
    <row r="262" spans="1:3" ht="16.5" x14ac:dyDescent="0.2">
      <c r="A262" s="244"/>
      <c r="B262" s="266"/>
      <c r="C262" s="249"/>
    </row>
    <row r="263" spans="1:3" ht="15" x14ac:dyDescent="0.2">
      <c r="A263" s="297" t="s">
        <v>778</v>
      </c>
      <c r="B263" s="300"/>
      <c r="C263" s="299"/>
    </row>
    <row r="264" spans="1:3" ht="16.5" x14ac:dyDescent="0.2">
      <c r="A264" s="244" t="s">
        <v>830</v>
      </c>
      <c r="B264" s="266">
        <v>29461.06</v>
      </c>
      <c r="C264" s="249">
        <f>B264</f>
        <v>29461.06</v>
      </c>
    </row>
    <row r="265" spans="1:3" ht="16.5" x14ac:dyDescent="0.2">
      <c r="A265" s="244"/>
      <c r="B265" s="266"/>
      <c r="C265" s="249"/>
    </row>
    <row r="266" spans="1:3" ht="15" x14ac:dyDescent="0.2">
      <c r="A266" s="297" t="s">
        <v>779</v>
      </c>
      <c r="B266" s="300"/>
      <c r="C266" s="299"/>
    </row>
    <row r="267" spans="1:3" ht="16.5" x14ac:dyDescent="0.2">
      <c r="A267" s="244" t="s">
        <v>830</v>
      </c>
      <c r="B267" s="266">
        <v>42841.37</v>
      </c>
      <c r="C267" s="249">
        <f>B267</f>
        <v>42841.37</v>
      </c>
    </row>
    <row r="268" spans="1:3" ht="16.5" x14ac:dyDescent="0.2">
      <c r="A268" s="244"/>
      <c r="B268" s="266"/>
      <c r="C268" s="249"/>
    </row>
    <row r="269" spans="1:3" ht="15" x14ac:dyDescent="0.2">
      <c r="A269" s="297" t="s">
        <v>780</v>
      </c>
      <c r="B269" s="300"/>
      <c r="C269" s="299"/>
    </row>
    <row r="270" spans="1:3" ht="16.5" x14ac:dyDescent="0.2">
      <c r="A270" s="244" t="s">
        <v>830</v>
      </c>
      <c r="B270" s="266">
        <v>0</v>
      </c>
      <c r="C270" s="249">
        <f>B270</f>
        <v>0</v>
      </c>
    </row>
    <row r="271" spans="1:3" ht="16.5" x14ac:dyDescent="0.2">
      <c r="A271" s="244"/>
      <c r="B271" s="266"/>
      <c r="C271" s="249"/>
    </row>
    <row r="272" spans="1:3" ht="15" x14ac:dyDescent="0.2">
      <c r="A272" s="297" t="s">
        <v>781</v>
      </c>
      <c r="B272" s="300"/>
      <c r="C272" s="299"/>
    </row>
    <row r="273" spans="1:3" ht="16.5" x14ac:dyDescent="0.2">
      <c r="A273" s="244" t="s">
        <v>830</v>
      </c>
      <c r="B273" s="266">
        <v>0</v>
      </c>
      <c r="C273" s="249">
        <f>B273</f>
        <v>0</v>
      </c>
    </row>
    <row r="274" spans="1:3" ht="16.5" x14ac:dyDescent="0.2">
      <c r="A274" s="244"/>
      <c r="B274" s="266"/>
      <c r="C274" s="249"/>
    </row>
    <row r="275" spans="1:3" ht="15" x14ac:dyDescent="0.2">
      <c r="A275" s="297" t="s">
        <v>782</v>
      </c>
      <c r="B275" s="300"/>
      <c r="C275" s="299"/>
    </row>
    <row r="276" spans="1:3" ht="16.5" x14ac:dyDescent="0.2">
      <c r="A276" s="244" t="s">
        <v>830</v>
      </c>
      <c r="B276" s="266">
        <v>6732.06</v>
      </c>
      <c r="C276" s="249">
        <f>B276</f>
        <v>6732.06</v>
      </c>
    </row>
    <row r="277" spans="1:3" ht="16.5" x14ac:dyDescent="0.2">
      <c r="A277" s="244"/>
      <c r="B277" s="266"/>
      <c r="C277" s="249"/>
    </row>
    <row r="278" spans="1:3" ht="15" x14ac:dyDescent="0.2">
      <c r="A278" s="297" t="s">
        <v>1131</v>
      </c>
      <c r="B278" s="300"/>
      <c r="C278" s="299"/>
    </row>
    <row r="279" spans="1:3" ht="16.5" x14ac:dyDescent="0.2">
      <c r="A279" s="244" t="s">
        <v>830</v>
      </c>
      <c r="B279" s="266">
        <v>2169.9499999999998</v>
      </c>
      <c r="C279" s="249">
        <f>B279</f>
        <v>2169.9499999999998</v>
      </c>
    </row>
    <row r="280" spans="1:3" ht="16.5" x14ac:dyDescent="0.2">
      <c r="A280" s="244"/>
      <c r="B280" s="266"/>
      <c r="C280" s="249"/>
    </row>
    <row r="281" spans="1:3" ht="15" x14ac:dyDescent="0.2">
      <c r="A281" s="297" t="s">
        <v>783</v>
      </c>
      <c r="B281" s="300"/>
      <c r="C281" s="299"/>
    </row>
    <row r="282" spans="1:3" ht="15" x14ac:dyDescent="0.2">
      <c r="A282" s="244" t="s">
        <v>767</v>
      </c>
      <c r="B282" s="279">
        <v>17</v>
      </c>
      <c r="C282" s="249"/>
    </row>
    <row r="283" spans="1:3" ht="16.5" x14ac:dyDescent="0.2">
      <c r="A283" s="244" t="s">
        <v>830</v>
      </c>
      <c r="B283" s="266">
        <v>306</v>
      </c>
      <c r="C283" s="249">
        <f>SUM(B282:B283)</f>
        <v>323</v>
      </c>
    </row>
    <row r="284" spans="1:3" ht="16.5" x14ac:dyDescent="0.2">
      <c r="A284" s="244"/>
      <c r="B284" s="266"/>
      <c r="C284" s="249"/>
    </row>
    <row r="285" spans="1:3" ht="15" x14ac:dyDescent="0.2">
      <c r="A285" s="297" t="s">
        <v>1132</v>
      </c>
      <c r="B285" s="300"/>
      <c r="C285" s="299"/>
    </row>
    <row r="286" spans="1:3" ht="16.5" x14ac:dyDescent="0.2">
      <c r="A286" s="244" t="s">
        <v>830</v>
      </c>
      <c r="B286" s="266">
        <v>3000</v>
      </c>
      <c r="C286" s="249">
        <f>B286</f>
        <v>3000</v>
      </c>
    </row>
    <row r="287" spans="1:3" ht="16.5" x14ac:dyDescent="0.2">
      <c r="A287" s="244"/>
      <c r="B287" s="266"/>
      <c r="C287" s="249"/>
    </row>
    <row r="288" spans="1:3" ht="15" x14ac:dyDescent="0.2">
      <c r="A288" s="297" t="s">
        <v>1133</v>
      </c>
      <c r="B288" s="300"/>
      <c r="C288" s="299"/>
    </row>
    <row r="289" spans="1:3" ht="16.5" x14ac:dyDescent="0.2">
      <c r="A289" s="244" t="s">
        <v>830</v>
      </c>
      <c r="B289" s="266">
        <v>210</v>
      </c>
      <c r="C289" s="249">
        <f>B289</f>
        <v>210</v>
      </c>
    </row>
    <row r="290" spans="1:3" ht="16.5" x14ac:dyDescent="0.2">
      <c r="A290" s="244"/>
      <c r="B290" s="266"/>
      <c r="C290" s="249"/>
    </row>
    <row r="291" spans="1:3" ht="15" x14ac:dyDescent="0.2">
      <c r="A291" s="297" t="s">
        <v>565</v>
      </c>
      <c r="B291" s="300"/>
      <c r="C291" s="299"/>
    </row>
    <row r="292" spans="1:3" ht="16.5" x14ac:dyDescent="0.2">
      <c r="A292" s="244" t="s">
        <v>1221</v>
      </c>
      <c r="B292" s="281">
        <v>122896.11</v>
      </c>
      <c r="C292" s="249">
        <f>SUM(B292)</f>
        <v>122896.11</v>
      </c>
    </row>
    <row r="293" spans="1:3" ht="16.5" x14ac:dyDescent="0.2">
      <c r="A293" s="244"/>
      <c r="B293" s="274"/>
      <c r="C293" s="249"/>
    </row>
    <row r="294" spans="1:3" ht="15" x14ac:dyDescent="0.2">
      <c r="A294" s="297" t="s">
        <v>279</v>
      </c>
      <c r="B294" s="300"/>
      <c r="C294" s="299"/>
    </row>
    <row r="295" spans="1:3" ht="16.5" x14ac:dyDescent="0.2">
      <c r="A295" s="244" t="s">
        <v>1221</v>
      </c>
      <c r="B295" s="281">
        <v>157196.17000000001</v>
      </c>
      <c r="C295" s="249">
        <f>SUM(B295)</f>
        <v>157196.17000000001</v>
      </c>
    </row>
    <row r="296" spans="1:3" ht="16.5" x14ac:dyDescent="0.2">
      <c r="A296" s="244"/>
      <c r="B296" s="274"/>
      <c r="C296" s="249"/>
    </row>
    <row r="297" spans="1:3" ht="15" x14ac:dyDescent="0.2">
      <c r="A297" s="297" t="s">
        <v>280</v>
      </c>
      <c r="B297" s="300"/>
      <c r="C297" s="299"/>
    </row>
    <row r="298" spans="1:3" ht="16.5" x14ac:dyDescent="0.2">
      <c r="A298" s="244" t="s">
        <v>1221</v>
      </c>
      <c r="B298" s="281">
        <v>69149.789999999994</v>
      </c>
      <c r="C298" s="249">
        <f>SUM(B298)</f>
        <v>69149.789999999994</v>
      </c>
    </row>
    <row r="299" spans="1:3" ht="15" x14ac:dyDescent="0.2">
      <c r="A299" s="248"/>
      <c r="B299" s="248"/>
      <c r="C299" s="249"/>
    </row>
    <row r="300" spans="1:3" ht="15" x14ac:dyDescent="0.2">
      <c r="A300" s="297" t="s">
        <v>1222</v>
      </c>
      <c r="B300" s="300"/>
      <c r="C300" s="299"/>
    </row>
    <row r="301" spans="1:3" ht="16.5" x14ac:dyDescent="0.2">
      <c r="A301" s="244" t="s">
        <v>1221</v>
      </c>
      <c r="B301" s="281">
        <v>23.76</v>
      </c>
      <c r="C301" s="249">
        <f>SUM(B301)</f>
        <v>23.76</v>
      </c>
    </row>
    <row r="302" spans="1:3" ht="15" x14ac:dyDescent="0.2">
      <c r="A302" s="248"/>
      <c r="B302" s="248"/>
      <c r="C302" s="249"/>
    </row>
    <row r="303" spans="1:3" ht="15" x14ac:dyDescent="0.2">
      <c r="A303" s="297" t="s">
        <v>281</v>
      </c>
      <c r="B303" s="300"/>
      <c r="C303" s="299"/>
    </row>
    <row r="304" spans="1:3" ht="16.5" x14ac:dyDescent="0.2">
      <c r="A304" s="244" t="s">
        <v>1221</v>
      </c>
      <c r="B304" s="281">
        <v>14795.05</v>
      </c>
      <c r="C304" s="249">
        <f>SUM(B304)</f>
        <v>14795.05</v>
      </c>
    </row>
    <row r="305" spans="1:3" ht="16.5" x14ac:dyDescent="0.2">
      <c r="A305" s="244"/>
      <c r="B305" s="281"/>
      <c r="C305" s="249"/>
    </row>
    <row r="306" spans="1:3" ht="15" x14ac:dyDescent="0.2">
      <c r="A306" s="297" t="s">
        <v>282</v>
      </c>
      <c r="B306" s="300"/>
      <c r="C306" s="299"/>
    </row>
    <row r="307" spans="1:3" ht="16.5" x14ac:dyDescent="0.2">
      <c r="A307" s="244" t="s">
        <v>1221</v>
      </c>
      <c r="B307" s="274">
        <v>86285.73</v>
      </c>
      <c r="C307" s="249">
        <f>SUM(B307)</f>
        <v>86285.73</v>
      </c>
    </row>
    <row r="308" spans="1:3" ht="16.5" x14ac:dyDescent="0.2">
      <c r="A308" s="244"/>
      <c r="B308" s="274"/>
      <c r="C308" s="249"/>
    </row>
    <row r="309" spans="1:3" ht="15" x14ac:dyDescent="0.2">
      <c r="A309" s="297" t="s">
        <v>283</v>
      </c>
      <c r="B309" s="300"/>
      <c r="C309" s="299"/>
    </row>
    <row r="310" spans="1:3" ht="16.5" x14ac:dyDescent="0.2">
      <c r="A310" s="244" t="s">
        <v>1221</v>
      </c>
      <c r="B310" s="274">
        <v>156717.43</v>
      </c>
      <c r="C310" s="249">
        <f>SUM(B310)</f>
        <v>156717.43</v>
      </c>
    </row>
    <row r="311" spans="1:3" ht="15" x14ac:dyDescent="0.2">
      <c r="A311" s="244"/>
      <c r="B311" s="248"/>
      <c r="C311" s="249"/>
    </row>
    <row r="312" spans="1:3" ht="15" x14ac:dyDescent="0.2">
      <c r="A312" s="297" t="s">
        <v>284</v>
      </c>
      <c r="B312" s="300"/>
      <c r="C312" s="299"/>
    </row>
    <row r="313" spans="1:3" ht="16.5" x14ac:dyDescent="0.2">
      <c r="A313" s="244" t="s">
        <v>1221</v>
      </c>
      <c r="B313" s="274">
        <v>51460.97</v>
      </c>
      <c r="C313" s="249">
        <f>B313</f>
        <v>51460.97</v>
      </c>
    </row>
    <row r="314" spans="1:3" ht="15" x14ac:dyDescent="0.2">
      <c r="A314" s="244"/>
      <c r="B314" s="248"/>
      <c r="C314" s="249"/>
    </row>
    <row r="315" spans="1:3" ht="15" x14ac:dyDescent="0.2">
      <c r="A315" s="297" t="s">
        <v>568</v>
      </c>
      <c r="B315" s="300"/>
      <c r="C315" s="299"/>
    </row>
    <row r="316" spans="1:3" ht="16.5" x14ac:dyDescent="0.2">
      <c r="A316" s="244" t="s">
        <v>1221</v>
      </c>
      <c r="B316" s="274">
        <v>117283.42</v>
      </c>
      <c r="C316" s="249">
        <f>B316</f>
        <v>117283.42</v>
      </c>
    </row>
    <row r="317" spans="1:3" ht="16.5" x14ac:dyDescent="0.2">
      <c r="A317" s="244"/>
      <c r="B317" s="274"/>
      <c r="C317" s="249"/>
    </row>
    <row r="318" spans="1:3" ht="15" x14ac:dyDescent="0.2">
      <c r="A318" s="297" t="s">
        <v>513</v>
      </c>
      <c r="B318" s="300"/>
      <c r="C318" s="299"/>
    </row>
    <row r="319" spans="1:3" ht="16.5" x14ac:dyDescent="0.2">
      <c r="A319" s="244" t="s">
        <v>1221</v>
      </c>
      <c r="B319" s="274">
        <v>110507.76</v>
      </c>
      <c r="C319" s="249">
        <f>B319</f>
        <v>110507.76</v>
      </c>
    </row>
    <row r="320" spans="1:3" ht="16.5" x14ac:dyDescent="0.2">
      <c r="A320" s="244"/>
      <c r="B320" s="274"/>
      <c r="C320" s="249"/>
    </row>
    <row r="321" spans="1:5" ht="15" x14ac:dyDescent="0.2">
      <c r="A321" s="297" t="s">
        <v>768</v>
      </c>
      <c r="B321" s="300"/>
      <c r="C321" s="299"/>
    </row>
    <row r="322" spans="1:5" ht="16.5" x14ac:dyDescent="0.2">
      <c r="A322" s="244" t="s">
        <v>1221</v>
      </c>
      <c r="B322" s="274">
        <v>79093.55</v>
      </c>
      <c r="C322" s="249">
        <f>B322</f>
        <v>79093.55</v>
      </c>
    </row>
    <row r="323" spans="1:5" ht="16.5" x14ac:dyDescent="0.2">
      <c r="A323" s="244"/>
      <c r="B323" s="274"/>
      <c r="C323" s="249"/>
    </row>
    <row r="324" spans="1:5" ht="15" x14ac:dyDescent="0.2">
      <c r="A324" s="297" t="s">
        <v>1194</v>
      </c>
      <c r="B324" s="300"/>
      <c r="C324" s="299"/>
    </row>
    <row r="325" spans="1:5" ht="16.5" x14ac:dyDescent="0.2">
      <c r="A325" s="244" t="s">
        <v>1221</v>
      </c>
      <c r="B325" s="274">
        <v>23.76</v>
      </c>
      <c r="C325" s="249">
        <f>B325</f>
        <v>23.76</v>
      </c>
    </row>
    <row r="326" spans="1:5" ht="16.5" x14ac:dyDescent="0.2">
      <c r="A326" s="244"/>
      <c r="B326" s="274"/>
      <c r="C326" s="249"/>
    </row>
    <row r="327" spans="1:5" ht="15" x14ac:dyDescent="0.2">
      <c r="A327" s="297" t="s">
        <v>571</v>
      </c>
      <c r="B327" s="300"/>
      <c r="C327" s="299"/>
    </row>
    <row r="328" spans="1:5" ht="16.5" x14ac:dyDescent="0.2">
      <c r="A328" s="244" t="s">
        <v>1221</v>
      </c>
      <c r="B328" s="274">
        <v>83502.48</v>
      </c>
      <c r="C328" s="249">
        <f>B328</f>
        <v>83502.48</v>
      </c>
    </row>
    <row r="329" spans="1:5" ht="16.5" x14ac:dyDescent="0.2">
      <c r="A329" s="244"/>
      <c r="B329" s="274"/>
      <c r="C329" s="249"/>
      <c r="E329" s="261"/>
    </row>
    <row r="330" spans="1:5" ht="15" x14ac:dyDescent="0.2">
      <c r="A330" s="297" t="s">
        <v>572</v>
      </c>
      <c r="B330" s="300"/>
      <c r="C330" s="299"/>
    </row>
    <row r="331" spans="1:5" ht="16.5" x14ac:dyDescent="0.2">
      <c r="A331" s="244" t="s">
        <v>1221</v>
      </c>
      <c r="B331" s="274">
        <v>384704.16</v>
      </c>
      <c r="C331" s="249">
        <f>B331</f>
        <v>384704.16</v>
      </c>
    </row>
    <row r="332" spans="1:5" ht="16.5" x14ac:dyDescent="0.2">
      <c r="A332" s="244"/>
      <c r="B332" s="274"/>
      <c r="C332" s="249"/>
    </row>
    <row r="333" spans="1:5" ht="15" x14ac:dyDescent="0.2">
      <c r="A333" s="297" t="s">
        <v>610</v>
      </c>
      <c r="B333" s="300"/>
      <c r="C333" s="299"/>
    </row>
    <row r="334" spans="1:5" ht="16.5" x14ac:dyDescent="0.2">
      <c r="A334" s="244" t="s">
        <v>830</v>
      </c>
      <c r="B334" s="274">
        <v>70427.320000000007</v>
      </c>
      <c r="C334" s="258">
        <f>B334</f>
        <v>70427.320000000007</v>
      </c>
    </row>
    <row r="335" spans="1:5" ht="16.5" x14ac:dyDescent="0.2">
      <c r="A335" s="244"/>
      <c r="B335" s="274"/>
      <c r="C335" s="249"/>
    </row>
    <row r="336" spans="1:5" ht="15" x14ac:dyDescent="0.2">
      <c r="A336" s="297" t="s">
        <v>276</v>
      </c>
      <c r="B336" s="300"/>
      <c r="C336" s="299"/>
    </row>
    <row r="337" spans="1:3" ht="16.5" x14ac:dyDescent="0.2">
      <c r="A337" s="244" t="s">
        <v>1221</v>
      </c>
      <c r="B337" s="282">
        <v>0</v>
      </c>
      <c r="C337" s="249">
        <f>SUM(B337:B337)</f>
        <v>0</v>
      </c>
    </row>
    <row r="338" spans="1:3" ht="16.5" x14ac:dyDescent="0.2">
      <c r="A338" s="244"/>
      <c r="B338" s="274"/>
      <c r="C338" s="249"/>
    </row>
    <row r="339" spans="1:3" ht="15" x14ac:dyDescent="0.2">
      <c r="A339" s="297" t="s">
        <v>277</v>
      </c>
      <c r="B339" s="300"/>
      <c r="C339" s="299"/>
    </row>
    <row r="340" spans="1:3" ht="16.5" x14ac:dyDescent="0.2">
      <c r="A340" s="244" t="s">
        <v>1221</v>
      </c>
      <c r="B340" s="274">
        <v>0</v>
      </c>
      <c r="C340" s="249">
        <f>B340</f>
        <v>0</v>
      </c>
    </row>
    <row r="341" spans="1:3" ht="16.5" x14ac:dyDescent="0.2">
      <c r="A341" s="244"/>
      <c r="B341" s="274"/>
      <c r="C341" s="249"/>
    </row>
    <row r="342" spans="1:3" ht="15" x14ac:dyDescent="0.2">
      <c r="A342" s="297" t="s">
        <v>278</v>
      </c>
      <c r="B342" s="300"/>
      <c r="C342" s="299"/>
    </row>
    <row r="343" spans="1:3" ht="16.5" x14ac:dyDescent="0.2">
      <c r="A343" s="283" t="s">
        <v>1134</v>
      </c>
      <c r="B343" s="274">
        <v>78954.64</v>
      </c>
      <c r="C343" s="284">
        <f>SUM(B343:B343)</f>
        <v>78954.64</v>
      </c>
    </row>
    <row r="344" spans="1:3" ht="16.5" x14ac:dyDescent="0.2">
      <c r="A344" s="244"/>
      <c r="B344" s="274"/>
      <c r="C344" s="249"/>
    </row>
    <row r="345" spans="1:3" ht="15" x14ac:dyDescent="0.2">
      <c r="A345" s="297" t="s">
        <v>1152</v>
      </c>
      <c r="B345" s="300"/>
      <c r="C345" s="299"/>
    </row>
    <row r="346" spans="1:3" ht="16.5" x14ac:dyDescent="0.2">
      <c r="A346" s="285" t="s">
        <v>1153</v>
      </c>
      <c r="B346" s="274">
        <v>10626.68</v>
      </c>
      <c r="C346" s="258">
        <f>B346</f>
        <v>10626.68</v>
      </c>
    </row>
    <row r="347" spans="1:3" ht="16.5" x14ac:dyDescent="0.2">
      <c r="A347" s="244"/>
      <c r="B347" s="274"/>
      <c r="C347" s="249"/>
    </row>
    <row r="348" spans="1:3" ht="15" x14ac:dyDescent="0.2">
      <c r="A348" s="297" t="s">
        <v>274</v>
      </c>
      <c r="B348" s="300"/>
      <c r="C348" s="299"/>
    </row>
    <row r="349" spans="1:3" x14ac:dyDescent="0.2">
      <c r="A349" s="244" t="s">
        <v>830</v>
      </c>
      <c r="B349" s="248">
        <v>7660.13</v>
      </c>
      <c r="C349" s="284">
        <f>B349</f>
        <v>7660.13</v>
      </c>
    </row>
    <row r="350" spans="1:3" ht="16.5" x14ac:dyDescent="0.2">
      <c r="A350" s="244"/>
      <c r="B350" s="274"/>
      <c r="C350" s="249"/>
    </row>
    <row r="351" spans="1:3" ht="15" x14ac:dyDescent="0.2">
      <c r="A351" s="297" t="s">
        <v>273</v>
      </c>
      <c r="B351" s="300"/>
      <c r="C351" s="299"/>
    </row>
    <row r="352" spans="1:3" ht="16.5" x14ac:dyDescent="0.2">
      <c r="A352" s="244" t="s">
        <v>908</v>
      </c>
      <c r="B352" s="274">
        <v>1155.5999999999999</v>
      </c>
      <c r="C352" s="284">
        <f>B352</f>
        <v>1155.5999999999999</v>
      </c>
    </row>
    <row r="353" spans="1:3" ht="16.5" x14ac:dyDescent="0.2">
      <c r="A353" s="244"/>
      <c r="B353" s="274"/>
      <c r="C353" s="249"/>
    </row>
    <row r="354" spans="1:3" ht="15" x14ac:dyDescent="0.2">
      <c r="A354" s="297" t="s">
        <v>285</v>
      </c>
      <c r="B354" s="300"/>
      <c r="C354" s="299"/>
    </row>
    <row r="355" spans="1:3" ht="16.5" x14ac:dyDescent="0.2">
      <c r="A355" s="244" t="s">
        <v>830</v>
      </c>
      <c r="B355" s="274">
        <v>1360175.93</v>
      </c>
      <c r="C355" s="284">
        <f>B355</f>
        <v>1360175.93</v>
      </c>
    </row>
    <row r="356" spans="1:3" ht="16.5" x14ac:dyDescent="0.2">
      <c r="A356" s="244"/>
      <c r="B356" s="274"/>
      <c r="C356" s="286"/>
    </row>
    <row r="357" spans="1:3" ht="15" x14ac:dyDescent="0.2">
      <c r="A357" s="297" t="s">
        <v>286</v>
      </c>
      <c r="B357" s="300"/>
      <c r="C357" s="299"/>
    </row>
    <row r="358" spans="1:3" ht="16.5" x14ac:dyDescent="0.2">
      <c r="A358" s="244" t="s">
        <v>830</v>
      </c>
      <c r="B358" s="266">
        <v>9564.42</v>
      </c>
      <c r="C358" s="249">
        <f>B358</f>
        <v>9564.42</v>
      </c>
    </row>
    <row r="359" spans="1:3" ht="16.5" x14ac:dyDescent="0.2">
      <c r="A359" s="244"/>
      <c r="B359" s="266"/>
      <c r="C359" s="249"/>
    </row>
    <row r="360" spans="1:3" ht="15" x14ac:dyDescent="0.2">
      <c r="A360" s="297" t="s">
        <v>287</v>
      </c>
      <c r="B360" s="300"/>
      <c r="C360" s="299"/>
    </row>
    <row r="361" spans="1:3" ht="16.5" x14ac:dyDescent="0.2">
      <c r="A361" s="244" t="s">
        <v>830</v>
      </c>
      <c r="B361" s="266">
        <v>14256</v>
      </c>
      <c r="C361" s="249">
        <f>B361</f>
        <v>14256</v>
      </c>
    </row>
    <row r="362" spans="1:3" ht="16.5" x14ac:dyDescent="0.2">
      <c r="A362" s="244"/>
      <c r="B362" s="266"/>
      <c r="C362" s="249"/>
    </row>
    <row r="363" spans="1:3" ht="15" x14ac:dyDescent="0.2">
      <c r="A363" s="297" t="s">
        <v>288</v>
      </c>
      <c r="B363" s="300"/>
      <c r="C363" s="299"/>
    </row>
    <row r="364" spans="1:3" x14ac:dyDescent="0.2">
      <c r="A364" s="248" t="s">
        <v>567</v>
      </c>
      <c r="B364" s="248">
        <v>189039.23</v>
      </c>
      <c r="C364" s="284">
        <f>B364</f>
        <v>189039.23</v>
      </c>
    </row>
    <row r="365" spans="1:3" ht="16.5" x14ac:dyDescent="0.2">
      <c r="A365" s="244"/>
      <c r="B365" s="266"/>
      <c r="C365" s="253"/>
    </row>
    <row r="366" spans="1:3" ht="15" x14ac:dyDescent="0.2">
      <c r="A366" s="297" t="s">
        <v>385</v>
      </c>
      <c r="B366" s="300"/>
      <c r="C366" s="299"/>
    </row>
    <row r="367" spans="1:3" ht="15" x14ac:dyDescent="0.2">
      <c r="A367" s="244" t="s">
        <v>830</v>
      </c>
      <c r="B367" s="245">
        <v>14350.45</v>
      </c>
      <c r="C367" s="249">
        <f>B367</f>
        <v>14350.45</v>
      </c>
    </row>
    <row r="368" spans="1:3" ht="15" x14ac:dyDescent="0.2">
      <c r="A368" s="244"/>
      <c r="B368" s="245"/>
      <c r="C368" s="249"/>
    </row>
    <row r="369" spans="1:3" ht="15" x14ac:dyDescent="0.2">
      <c r="A369" s="297" t="s">
        <v>386</v>
      </c>
      <c r="B369" s="300"/>
      <c r="C369" s="299"/>
    </row>
    <row r="370" spans="1:3" ht="15" x14ac:dyDescent="0.2">
      <c r="A370" s="244" t="s">
        <v>830</v>
      </c>
      <c r="B370" s="245">
        <v>11573.28</v>
      </c>
      <c r="C370" s="249">
        <f>B370</f>
        <v>11573.28</v>
      </c>
    </row>
    <row r="371" spans="1:3" ht="15" x14ac:dyDescent="0.2">
      <c r="A371" s="244"/>
      <c r="B371" s="245"/>
      <c r="C371" s="249"/>
    </row>
    <row r="372" spans="1:3" ht="15" x14ac:dyDescent="0.2">
      <c r="A372" s="287" t="s">
        <v>2</v>
      </c>
      <c r="B372" s="287"/>
      <c r="C372" s="287"/>
    </row>
    <row r="373" spans="1:3" x14ac:dyDescent="0.2">
      <c r="A373" s="288" t="s">
        <v>64</v>
      </c>
      <c r="B373" s="288"/>
    </row>
    <row r="374" spans="1:3" ht="15" x14ac:dyDescent="0.25">
      <c r="A374" s="289" t="s">
        <v>108</v>
      </c>
      <c r="B374" s="288"/>
      <c r="C374" s="288"/>
    </row>
    <row r="375" spans="1:3" ht="42.75" x14ac:dyDescent="0.2">
      <c r="A375" s="290" t="s">
        <v>52</v>
      </c>
      <c r="B375" s="290"/>
      <c r="C375" s="288"/>
    </row>
    <row r="376" spans="1:3" ht="16.5" customHeight="1" x14ac:dyDescent="0.2">
      <c r="A376" s="290" t="s">
        <v>53</v>
      </c>
      <c r="B376" s="290"/>
      <c r="C376" s="290"/>
    </row>
    <row r="377" spans="1:3" ht="24.75" customHeight="1" x14ac:dyDescent="0.2">
      <c r="A377" s="288"/>
      <c r="B377" s="288"/>
      <c r="C377" s="290"/>
    </row>
    <row r="378" spans="1:3" x14ac:dyDescent="0.2">
      <c r="A378" s="288"/>
      <c r="B378" s="288"/>
      <c r="C378" s="288"/>
    </row>
    <row r="379" spans="1:3" x14ac:dyDescent="0.2">
      <c r="A379" s="288" t="s">
        <v>91</v>
      </c>
      <c r="B379" s="288"/>
      <c r="C379" s="288"/>
    </row>
    <row r="380" spans="1:3" ht="15" x14ac:dyDescent="0.25">
      <c r="A380" s="288" t="s">
        <v>1234</v>
      </c>
      <c r="B380" s="288"/>
      <c r="C380" s="288"/>
    </row>
    <row r="381" spans="1:3" x14ac:dyDescent="0.2">
      <c r="A381" s="288"/>
      <c r="B381" s="288"/>
      <c r="C381" s="288"/>
    </row>
    <row r="382" spans="1:3" x14ac:dyDescent="0.2">
      <c r="A382" s="291" t="s">
        <v>90</v>
      </c>
      <c r="B382" s="291"/>
      <c r="C382" s="288"/>
    </row>
    <row r="383" spans="1:3" x14ac:dyDescent="0.2">
      <c r="A383" s="243"/>
      <c r="B383" s="243"/>
      <c r="C383" s="291"/>
    </row>
    <row r="384" spans="1:3" x14ac:dyDescent="0.2">
      <c r="A384" s="291" t="s">
        <v>67</v>
      </c>
      <c r="B384" s="291"/>
      <c r="C384" s="243"/>
    </row>
    <row r="385" spans="1:3" x14ac:dyDescent="0.2">
      <c r="A385" s="288"/>
      <c r="B385" s="288"/>
      <c r="C385" s="291"/>
    </row>
    <row r="386" spans="1:3" x14ac:dyDescent="0.2">
      <c r="A386" s="291" t="s">
        <v>68</v>
      </c>
      <c r="B386" s="291"/>
      <c r="C386" s="288"/>
    </row>
    <row r="387" spans="1:3" x14ac:dyDescent="0.2">
      <c r="A387" s="291"/>
      <c r="B387" s="291"/>
      <c r="C387" s="291"/>
    </row>
    <row r="388" spans="1:3" x14ac:dyDescent="0.2">
      <c r="A388" s="291" t="s">
        <v>51</v>
      </c>
      <c r="B388" s="291"/>
      <c r="C388" s="291"/>
    </row>
    <row r="389" spans="1:3" x14ac:dyDescent="0.2">
      <c r="A389" s="288"/>
      <c r="B389" s="288"/>
      <c r="C389" s="291"/>
    </row>
    <row r="390" spans="1:3" x14ac:dyDescent="0.2">
      <c r="A390" s="288" t="s">
        <v>87</v>
      </c>
      <c r="B390" s="288"/>
      <c r="C390" s="288"/>
    </row>
    <row r="391" spans="1:3" x14ac:dyDescent="0.2">
      <c r="A391" s="288" t="s">
        <v>88</v>
      </c>
      <c r="B391" s="288"/>
      <c r="C391" s="288"/>
    </row>
    <row r="392" spans="1:3" x14ac:dyDescent="0.2">
      <c r="A392" s="288" t="s">
        <v>89</v>
      </c>
      <c r="B392" s="288"/>
      <c r="C392" s="288"/>
    </row>
    <row r="393" spans="1:3" x14ac:dyDescent="0.2">
      <c r="A393" s="288"/>
      <c r="B393" s="288"/>
      <c r="C393" s="288"/>
    </row>
    <row r="394" spans="1:3" x14ac:dyDescent="0.2">
      <c r="A394" s="288" t="s">
        <v>48</v>
      </c>
      <c r="B394" s="288"/>
      <c r="C394" s="288"/>
    </row>
    <row r="395" spans="1:3" ht="15" x14ac:dyDescent="0.25">
      <c r="A395" s="288" t="s">
        <v>1235</v>
      </c>
      <c r="B395" s="288"/>
      <c r="C395" s="288"/>
    </row>
    <row r="396" spans="1:3" x14ac:dyDescent="0.2">
      <c r="A396" s="288" t="s">
        <v>49</v>
      </c>
      <c r="B396" s="288"/>
      <c r="C396" s="288"/>
    </row>
    <row r="397" spans="1:3" x14ac:dyDescent="0.2">
      <c r="A397" s="288" t="s">
        <v>50</v>
      </c>
      <c r="B397" s="288"/>
      <c r="C397" s="288"/>
    </row>
    <row r="398" spans="1:3" x14ac:dyDescent="0.2">
      <c r="A398" s="288"/>
      <c r="B398" s="288"/>
      <c r="C398" s="288"/>
    </row>
    <row r="399" spans="1:3" x14ac:dyDescent="0.2">
      <c r="A399" s="291" t="s">
        <v>54</v>
      </c>
      <c r="B399" s="291"/>
      <c r="C399" s="288"/>
    </row>
    <row r="400" spans="1:3" x14ac:dyDescent="0.2">
      <c r="A400" s="291" t="s">
        <v>55</v>
      </c>
      <c r="B400" s="291"/>
      <c r="C400" s="291"/>
    </row>
    <row r="401" spans="1:3" x14ac:dyDescent="0.2">
      <c r="A401" s="291" t="s">
        <v>56</v>
      </c>
      <c r="B401" s="291"/>
      <c r="C401" s="291"/>
    </row>
    <row r="402" spans="1:3" x14ac:dyDescent="0.2">
      <c r="A402" s="291" t="s">
        <v>57</v>
      </c>
      <c r="B402" s="291"/>
      <c r="C402" s="291"/>
    </row>
    <row r="403" spans="1:3" x14ac:dyDescent="0.2">
      <c r="A403" s="291" t="s">
        <v>58</v>
      </c>
      <c r="B403" s="291"/>
      <c r="C403" s="291"/>
    </row>
    <row r="404" spans="1:3" x14ac:dyDescent="0.2">
      <c r="A404" s="291"/>
      <c r="B404" s="243"/>
      <c r="C404" s="291"/>
    </row>
    <row r="405" spans="1:3" x14ac:dyDescent="0.2">
      <c r="A405" s="288" t="s">
        <v>59</v>
      </c>
      <c r="B405" s="288"/>
      <c r="C405" s="243"/>
    </row>
    <row r="406" spans="1:3" x14ac:dyDescent="0.2">
      <c r="A406" s="288" t="s">
        <v>60</v>
      </c>
      <c r="B406" s="288"/>
      <c r="C406" s="288"/>
    </row>
    <row r="407" spans="1:3" x14ac:dyDescent="0.2">
      <c r="A407" s="291" t="s">
        <v>61</v>
      </c>
      <c r="B407" s="291"/>
      <c r="C407" s="288"/>
    </row>
    <row r="408" spans="1:3" x14ac:dyDescent="0.2">
      <c r="A408" s="291" t="s">
        <v>62</v>
      </c>
      <c r="B408" s="291"/>
      <c r="C408" s="291"/>
    </row>
    <row r="409" spans="1:3" x14ac:dyDescent="0.2">
      <c r="A409" s="291" t="s">
        <v>63</v>
      </c>
      <c r="B409" s="291"/>
      <c r="C409" s="291"/>
    </row>
    <row r="410" spans="1:3" x14ac:dyDescent="0.2">
      <c r="A410" s="291"/>
      <c r="B410" s="243"/>
      <c r="C410" s="291"/>
    </row>
    <row r="411" spans="1:3" x14ac:dyDescent="0.2">
      <c r="A411" s="291" t="s">
        <v>37</v>
      </c>
      <c r="B411" s="291"/>
      <c r="C411" s="243"/>
    </row>
    <row r="412" spans="1:3" x14ac:dyDescent="0.2">
      <c r="A412" s="291" t="s">
        <v>38</v>
      </c>
      <c r="B412" s="291"/>
      <c r="C412" s="291"/>
    </row>
    <row r="413" spans="1:3" x14ac:dyDescent="0.2">
      <c r="A413" s="291" t="s">
        <v>39</v>
      </c>
      <c r="B413" s="291"/>
      <c r="C413" s="291"/>
    </row>
    <row r="414" spans="1:3" x14ac:dyDescent="0.2">
      <c r="A414" s="291" t="s">
        <v>42</v>
      </c>
      <c r="B414" s="291"/>
      <c r="C414" s="291"/>
    </row>
    <row r="415" spans="1:3" x14ac:dyDescent="0.2">
      <c r="A415" s="291" t="s">
        <v>40</v>
      </c>
      <c r="B415" s="291"/>
      <c r="C415" s="291"/>
    </row>
    <row r="416" spans="1:3" x14ac:dyDescent="0.2">
      <c r="A416" s="288" t="s">
        <v>41</v>
      </c>
      <c r="B416" s="288"/>
      <c r="C416" s="291"/>
    </row>
    <row r="417" spans="1:3" x14ac:dyDescent="0.2">
      <c r="A417" s="288"/>
      <c r="B417" s="288"/>
      <c r="C417" s="288"/>
    </row>
    <row r="418" spans="1:3" x14ac:dyDescent="0.2">
      <c r="A418" s="291" t="s">
        <v>34</v>
      </c>
      <c r="B418" s="291"/>
      <c r="C418" s="288"/>
    </row>
    <row r="419" spans="1:3" x14ac:dyDescent="0.2">
      <c r="A419" s="291" t="s">
        <v>35</v>
      </c>
      <c r="B419" s="291"/>
      <c r="C419" s="291"/>
    </row>
    <row r="420" spans="1:3" x14ac:dyDescent="0.2">
      <c r="A420" s="288"/>
      <c r="B420" s="288"/>
      <c r="C420" s="291"/>
    </row>
    <row r="421" spans="1:3" x14ac:dyDescent="0.2">
      <c r="A421" s="291" t="s">
        <v>26</v>
      </c>
      <c r="B421" s="291"/>
      <c r="C421" s="288"/>
    </row>
    <row r="422" spans="1:3" x14ac:dyDescent="0.2">
      <c r="A422" s="291" t="s">
        <v>27</v>
      </c>
      <c r="B422" s="291"/>
      <c r="C422" s="291"/>
    </row>
    <row r="423" spans="1:3" x14ac:dyDescent="0.2">
      <c r="A423" s="291"/>
      <c r="B423" s="291"/>
      <c r="C423" s="291"/>
    </row>
    <row r="424" spans="1:3" x14ac:dyDescent="0.2">
      <c r="A424" s="291" t="s">
        <v>20</v>
      </c>
      <c r="B424" s="291"/>
      <c r="C424" s="291"/>
    </row>
    <row r="425" spans="1:3" x14ac:dyDescent="0.2">
      <c r="A425" s="291" t="s">
        <v>21</v>
      </c>
      <c r="B425" s="291"/>
      <c r="C425" s="291"/>
    </row>
    <row r="426" spans="1:3" x14ac:dyDescent="0.2">
      <c r="A426" s="291"/>
      <c r="B426" s="291"/>
      <c r="C426" s="291"/>
    </row>
    <row r="427" spans="1:3" x14ac:dyDescent="0.2">
      <c r="A427" s="291" t="s">
        <v>7</v>
      </c>
      <c r="B427" s="291"/>
      <c r="C427" s="291"/>
    </row>
    <row r="428" spans="1:3" x14ac:dyDescent="0.2">
      <c r="A428" s="291" t="s">
        <v>8</v>
      </c>
      <c r="B428" s="291"/>
      <c r="C428" s="291"/>
    </row>
    <row r="429" spans="1:3" x14ac:dyDescent="0.2">
      <c r="A429" s="291"/>
      <c r="B429" s="291"/>
      <c r="C429" s="291"/>
    </row>
    <row r="430" spans="1:3" x14ac:dyDescent="0.2">
      <c r="A430" s="291" t="s">
        <v>11</v>
      </c>
      <c r="B430" s="291"/>
      <c r="C430" s="291"/>
    </row>
    <row r="431" spans="1:3" x14ac:dyDescent="0.2">
      <c r="A431" s="291" t="s">
        <v>12</v>
      </c>
      <c r="B431" s="291"/>
      <c r="C431" s="291"/>
    </row>
    <row r="432" spans="1:3" x14ac:dyDescent="0.2">
      <c r="A432" s="291"/>
      <c r="B432" s="291"/>
      <c r="C432" s="291"/>
    </row>
    <row r="433" spans="1:3" x14ac:dyDescent="0.2">
      <c r="A433" s="291" t="s">
        <v>9</v>
      </c>
      <c r="B433" s="291"/>
      <c r="C433" s="291"/>
    </row>
    <row r="434" spans="1:3" x14ac:dyDescent="0.2">
      <c r="A434" s="291" t="s">
        <v>10</v>
      </c>
      <c r="B434" s="291"/>
      <c r="C434" s="291"/>
    </row>
    <row r="435" spans="1:3" x14ac:dyDescent="0.2">
      <c r="A435" s="291"/>
      <c r="B435" s="291"/>
      <c r="C435" s="291"/>
    </row>
    <row r="436" spans="1:3" x14ac:dyDescent="0.2">
      <c r="A436" s="291" t="s">
        <v>16</v>
      </c>
      <c r="B436" s="291"/>
      <c r="C436" s="291"/>
    </row>
    <row r="437" spans="1:3" x14ac:dyDescent="0.2">
      <c r="A437" s="291"/>
      <c r="B437" s="291"/>
      <c r="C437" s="291"/>
    </row>
    <row r="438" spans="1:3" x14ac:dyDescent="0.2">
      <c r="A438" s="291" t="s">
        <v>4</v>
      </c>
      <c r="B438" s="291"/>
      <c r="C438" s="291"/>
    </row>
    <row r="439" spans="1:3" x14ac:dyDescent="0.2">
      <c r="A439" s="291" t="s">
        <v>5</v>
      </c>
      <c r="B439" s="291"/>
      <c r="C439" s="291"/>
    </row>
    <row r="440" spans="1:3" x14ac:dyDescent="0.2">
      <c r="A440" s="291" t="s">
        <v>6</v>
      </c>
      <c r="B440" s="291"/>
      <c r="C440" s="291"/>
    </row>
    <row r="441" spans="1:3" x14ac:dyDescent="0.2">
      <c r="A441" s="291"/>
      <c r="B441" s="291"/>
      <c r="C441" s="291"/>
    </row>
    <row r="442" spans="1:3" x14ac:dyDescent="0.2">
      <c r="A442" s="291" t="s">
        <v>13</v>
      </c>
      <c r="B442" s="291"/>
      <c r="C442" s="291"/>
    </row>
    <row r="443" spans="1:3" x14ac:dyDescent="0.2">
      <c r="A443" s="291" t="s">
        <v>14</v>
      </c>
      <c r="B443" s="291"/>
      <c r="C443" s="291"/>
    </row>
    <row r="444" spans="1:3" x14ac:dyDescent="0.2">
      <c r="A444" s="291" t="s">
        <v>15</v>
      </c>
      <c r="B444" s="291"/>
      <c r="C444" s="291"/>
    </row>
    <row r="445" spans="1:3" x14ac:dyDescent="0.2">
      <c r="A445" s="291"/>
      <c r="B445" s="291"/>
      <c r="C445" s="291"/>
    </row>
    <row r="446" spans="1:3" x14ac:dyDescent="0.2">
      <c r="A446" s="291" t="s">
        <v>31</v>
      </c>
      <c r="B446" s="291"/>
      <c r="C446" s="291"/>
    </row>
    <row r="447" spans="1:3" x14ac:dyDescent="0.2">
      <c r="A447" s="291" t="s">
        <v>33</v>
      </c>
      <c r="B447" s="291"/>
      <c r="C447" s="291"/>
    </row>
    <row r="448" spans="1:3" x14ac:dyDescent="0.2">
      <c r="A448" s="291" t="s">
        <v>32</v>
      </c>
      <c r="B448" s="291"/>
      <c r="C448" s="291"/>
    </row>
    <row r="449" spans="1:3" x14ac:dyDescent="0.2">
      <c r="A449" s="291" t="s">
        <v>28</v>
      </c>
      <c r="B449" s="291"/>
      <c r="C449" s="291"/>
    </row>
    <row r="450" spans="1:3" x14ac:dyDescent="0.2">
      <c r="A450" s="291" t="s">
        <v>29</v>
      </c>
      <c r="B450" s="291"/>
      <c r="C450" s="291"/>
    </row>
    <row r="451" spans="1:3" x14ac:dyDescent="0.2">
      <c r="A451" s="291" t="s">
        <v>30</v>
      </c>
      <c r="B451" s="291"/>
      <c r="C451" s="291"/>
    </row>
    <row r="452" spans="1:3" x14ac:dyDescent="0.2">
      <c r="A452" s="291"/>
      <c r="B452" s="291"/>
      <c r="C452" s="291"/>
    </row>
    <row r="453" spans="1:3" x14ac:dyDescent="0.2">
      <c r="A453" s="291" t="s">
        <v>17</v>
      </c>
      <c r="B453" s="291"/>
      <c r="C453" s="291"/>
    </row>
    <row r="454" spans="1:3" x14ac:dyDescent="0.2">
      <c r="A454" s="291" t="s">
        <v>18</v>
      </c>
      <c r="B454" s="291"/>
      <c r="C454" s="291"/>
    </row>
    <row r="455" spans="1:3" x14ac:dyDescent="0.2">
      <c r="A455" s="291"/>
      <c r="B455" s="291"/>
      <c r="C455" s="291"/>
    </row>
    <row r="456" spans="1:3" ht="15" x14ac:dyDescent="0.25">
      <c r="A456" s="291" t="s">
        <v>1236</v>
      </c>
      <c r="B456" s="291"/>
      <c r="C456" s="291"/>
    </row>
    <row r="457" spans="1:3" x14ac:dyDescent="0.2">
      <c r="A457" s="291" t="s">
        <v>22</v>
      </c>
      <c r="B457" s="291"/>
      <c r="C457" s="291"/>
    </row>
    <row r="458" spans="1:3" x14ac:dyDescent="0.2">
      <c r="A458" s="291" t="s">
        <v>23</v>
      </c>
      <c r="B458" s="291"/>
      <c r="C458" s="291"/>
    </row>
    <row r="459" spans="1:3" x14ac:dyDescent="0.2">
      <c r="A459" s="291"/>
      <c r="B459" s="291"/>
      <c r="C459" s="291"/>
    </row>
    <row r="460" spans="1:3" x14ac:dyDescent="0.2">
      <c r="A460" s="288" t="s">
        <v>43</v>
      </c>
      <c r="B460" s="288"/>
      <c r="C460" s="291"/>
    </row>
    <row r="461" spans="1:3" x14ac:dyDescent="0.2">
      <c r="A461" s="288" t="s">
        <v>45</v>
      </c>
      <c r="B461" s="288"/>
      <c r="C461" s="288"/>
    </row>
    <row r="462" spans="1:3" x14ac:dyDescent="0.2">
      <c r="A462" s="288" t="s">
        <v>44</v>
      </c>
      <c r="B462" s="288"/>
      <c r="C462" s="288"/>
    </row>
    <row r="463" spans="1:3" x14ac:dyDescent="0.2">
      <c r="A463" s="291"/>
      <c r="B463" s="291"/>
      <c r="C463" s="288"/>
    </row>
    <row r="464" spans="1:3" x14ac:dyDescent="0.2">
      <c r="A464" s="291" t="s">
        <v>46</v>
      </c>
      <c r="B464" s="291"/>
      <c r="C464" s="291"/>
    </row>
    <row r="465" spans="1:3" x14ac:dyDescent="0.2">
      <c r="A465" s="291" t="s">
        <v>47</v>
      </c>
      <c r="B465" s="291"/>
      <c r="C465" s="291"/>
    </row>
    <row r="466" spans="1:3" x14ac:dyDescent="0.2">
      <c r="A466" s="291"/>
      <c r="B466" s="291"/>
      <c r="C466" s="291"/>
    </row>
    <row r="467" spans="1:3" x14ac:dyDescent="0.2">
      <c r="A467" s="291" t="s">
        <v>24</v>
      </c>
      <c r="B467" s="291"/>
      <c r="C467" s="291"/>
    </row>
    <row r="468" spans="1:3" x14ac:dyDescent="0.2">
      <c r="A468" s="291" t="s">
        <v>25</v>
      </c>
      <c r="B468" s="291"/>
      <c r="C468" s="291"/>
    </row>
    <row r="469" spans="1:3" x14ac:dyDescent="0.2">
      <c r="C469" s="291"/>
    </row>
  </sheetData>
  <hyperlinks>
    <hyperlink ref="C57" location="'375.'!A1" display="'375.'!A1"/>
    <hyperlink ref="C54" location="'373'!A1" display="'373'!A1"/>
    <hyperlink ref="C75" location="'515.'!A1" display="'515.'!A1"/>
    <hyperlink ref="C334" location="'322'!L1C1" display="'322'!L1C1"/>
    <hyperlink ref="C343" location="'327'!L1C1" display="'327'!L1C1"/>
    <hyperlink ref="C349" location="'330'!L1C1" display="'330'!L1C1"/>
    <hyperlink ref="C352" location="'333'!L1C1" display="'333'!L1C1"/>
    <hyperlink ref="C355" location="'351'!L1C1" display="'351'!L1C1"/>
    <hyperlink ref="C108" location="'203'!L1C1" display="'203'!L1C1"/>
    <hyperlink ref="C364" location="'357'!A1" display="'357'!A1"/>
    <hyperlink ref="C346" location="'1413'!A1" display="'1413'!A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pageSetUpPr fitToPage="1"/>
  </sheetPr>
  <dimension ref="A1:E497"/>
  <sheetViews>
    <sheetView workbookViewId="0">
      <selection sqref="A1:D1"/>
    </sheetView>
  </sheetViews>
  <sheetFormatPr defaultRowHeight="15" x14ac:dyDescent="0.25"/>
  <cols>
    <col min="1" max="1" width="13.42578125" style="86" bestFit="1" customWidth="1"/>
    <col min="2" max="2" width="99.7109375" style="86" customWidth="1"/>
    <col min="3" max="3" width="13" style="85" bestFit="1" customWidth="1"/>
    <col min="4" max="4" width="14.28515625" style="85" customWidth="1"/>
    <col min="5" max="5" width="13.28515625" style="85" bestFit="1" customWidth="1"/>
    <col min="6" max="16384" width="9.140625" style="86"/>
  </cols>
  <sheetData>
    <row r="1" spans="1:5" ht="26.25" x14ac:dyDescent="0.4">
      <c r="A1" s="317" t="s">
        <v>123</v>
      </c>
      <c r="B1" s="317"/>
      <c r="C1" s="317"/>
      <c r="D1" s="317"/>
    </row>
    <row r="2" spans="1:5" ht="15.75" customHeight="1" x14ac:dyDescent="0.25">
      <c r="A2" s="73"/>
      <c r="B2" s="73"/>
      <c r="C2" s="73"/>
      <c r="D2" s="73"/>
    </row>
    <row r="3" spans="1:5" ht="15" customHeight="1" x14ac:dyDescent="0.25">
      <c r="A3" s="19" t="s">
        <v>92</v>
      </c>
      <c r="B3" s="19" t="s">
        <v>94</v>
      </c>
      <c r="C3" s="19" t="s">
        <v>95</v>
      </c>
      <c r="D3" s="19" t="s">
        <v>98</v>
      </c>
    </row>
    <row r="4" spans="1:5" ht="15" customHeight="1" x14ac:dyDescent="0.25">
      <c r="A4" s="19"/>
      <c r="B4" s="19"/>
      <c r="C4" s="19"/>
      <c r="D4" s="19"/>
    </row>
    <row r="5" spans="1:5" s="87" customFormat="1" ht="15" customHeight="1" x14ac:dyDescent="0.25">
      <c r="A5" s="146">
        <v>42524</v>
      </c>
      <c r="B5" s="73" t="s">
        <v>124</v>
      </c>
      <c r="C5" s="152">
        <v>0</v>
      </c>
      <c r="D5" s="152">
        <v>160</v>
      </c>
      <c r="E5" s="85"/>
    </row>
    <row r="6" spans="1:5" s="87" customFormat="1" ht="15" customHeight="1" x14ac:dyDescent="0.25">
      <c r="A6" s="146">
        <v>42544</v>
      </c>
      <c r="B6" s="73" t="s">
        <v>126</v>
      </c>
      <c r="C6" s="152">
        <v>0</v>
      </c>
      <c r="D6" s="152">
        <v>5.46</v>
      </c>
      <c r="E6" s="85"/>
    </row>
    <row r="7" spans="1:5" s="87" customFormat="1" ht="15" customHeight="1" x14ac:dyDescent="0.25">
      <c r="A7" s="146">
        <v>42545</v>
      </c>
      <c r="B7" s="73" t="s">
        <v>127</v>
      </c>
      <c r="C7" s="152">
        <v>0</v>
      </c>
      <c r="D7" s="152">
        <v>160</v>
      </c>
      <c r="E7" s="85"/>
    </row>
    <row r="8" spans="1:5" s="87" customFormat="1" ht="15" customHeight="1" x14ac:dyDescent="0.25">
      <c r="A8" s="146">
        <v>42550</v>
      </c>
      <c r="B8" s="73" t="s">
        <v>128</v>
      </c>
      <c r="C8" s="152">
        <v>0</v>
      </c>
      <c r="D8" s="152">
        <v>10631.03</v>
      </c>
      <c r="E8" s="85"/>
    </row>
    <row r="9" spans="1:5" s="87" customFormat="1" ht="15" customHeight="1" x14ac:dyDescent="0.25">
      <c r="A9" s="146">
        <v>42531</v>
      </c>
      <c r="B9" s="73" t="s">
        <v>1195</v>
      </c>
      <c r="C9" s="152">
        <v>0</v>
      </c>
      <c r="D9" s="152">
        <v>1574.4</v>
      </c>
      <c r="E9" s="22"/>
    </row>
    <row r="10" spans="1:5" s="87" customFormat="1" ht="15" customHeight="1" x14ac:dyDescent="0.25">
      <c r="A10" s="146">
        <v>42543</v>
      </c>
      <c r="B10" s="73" t="s">
        <v>125</v>
      </c>
      <c r="C10" s="152">
        <v>0</v>
      </c>
      <c r="D10" s="152">
        <v>1938.62</v>
      </c>
      <c r="E10" s="22"/>
    </row>
    <row r="11" spans="1:5" ht="15" customHeight="1" x14ac:dyDescent="0.25">
      <c r="A11" s="146"/>
      <c r="B11" s="73"/>
      <c r="C11" s="152"/>
      <c r="D11" s="152"/>
    </row>
    <row r="12" spans="1:5" ht="15" customHeight="1" x14ac:dyDescent="0.25">
      <c r="A12" s="146"/>
      <c r="B12" s="73"/>
      <c r="C12" s="152"/>
      <c r="D12" s="152"/>
    </row>
    <row r="13" spans="1:5" ht="15" customHeight="1" x14ac:dyDescent="0.25">
      <c r="A13" s="146"/>
      <c r="B13" s="73"/>
      <c r="C13" s="152"/>
      <c r="D13" s="152"/>
    </row>
    <row r="14" spans="1:5" ht="15" customHeight="1" x14ac:dyDescent="0.25">
      <c r="A14" s="73"/>
      <c r="B14" s="153" t="s">
        <v>129</v>
      </c>
      <c r="C14" s="73"/>
      <c r="D14" s="154"/>
    </row>
    <row r="15" spans="1:5" ht="15" customHeight="1" x14ac:dyDescent="0.25">
      <c r="A15" s="73"/>
      <c r="B15" s="155" t="s">
        <v>145</v>
      </c>
      <c r="C15" s="73"/>
      <c r="D15" s="73"/>
    </row>
    <row r="16" spans="1:5" ht="15" customHeight="1" x14ac:dyDescent="0.25">
      <c r="A16" s="88">
        <v>42552</v>
      </c>
      <c r="B16" s="90" t="s">
        <v>1196</v>
      </c>
      <c r="C16" s="73"/>
      <c r="D16" s="40">
        <v>1100</v>
      </c>
    </row>
    <row r="17" spans="1:4" ht="15" customHeight="1" x14ac:dyDescent="0.25">
      <c r="A17" s="88">
        <v>42557</v>
      </c>
      <c r="B17" s="90" t="s">
        <v>290</v>
      </c>
      <c r="C17" s="73"/>
      <c r="D17" s="40">
        <v>105.31</v>
      </c>
    </row>
    <row r="18" spans="1:4" ht="15" customHeight="1" x14ac:dyDescent="0.25">
      <c r="A18" s="88">
        <v>42558</v>
      </c>
      <c r="B18" s="90" t="s">
        <v>292</v>
      </c>
      <c r="C18" s="73"/>
      <c r="D18" s="40">
        <v>150</v>
      </c>
    </row>
    <row r="19" spans="1:4" ht="15" customHeight="1" x14ac:dyDescent="0.25">
      <c r="A19" s="88">
        <v>42558</v>
      </c>
      <c r="B19" s="90" t="s">
        <v>293</v>
      </c>
      <c r="C19" s="73"/>
      <c r="D19" s="40">
        <v>103.98</v>
      </c>
    </row>
    <row r="20" spans="1:4" ht="15" customHeight="1" x14ac:dyDescent="0.25">
      <c r="A20" s="88">
        <v>42558</v>
      </c>
      <c r="B20" s="90" t="s">
        <v>294</v>
      </c>
      <c r="C20" s="73"/>
      <c r="D20" s="40">
        <v>130</v>
      </c>
    </row>
    <row r="21" spans="1:4" ht="15" customHeight="1" x14ac:dyDescent="0.25">
      <c r="A21" s="88">
        <v>42558</v>
      </c>
      <c r="B21" s="90" t="s">
        <v>295</v>
      </c>
      <c r="C21" s="73"/>
      <c r="D21" s="40">
        <v>90</v>
      </c>
    </row>
    <row r="22" spans="1:4" ht="15" customHeight="1" x14ac:dyDescent="0.25">
      <c r="A22" s="88">
        <v>42559</v>
      </c>
      <c r="B22" s="90" t="s">
        <v>289</v>
      </c>
      <c r="C22" s="73"/>
      <c r="D22" s="40">
        <v>69.11</v>
      </c>
    </row>
    <row r="23" spans="1:4" ht="15" customHeight="1" x14ac:dyDescent="0.25">
      <c r="A23" s="88">
        <v>42559</v>
      </c>
      <c r="B23" s="90" t="s">
        <v>289</v>
      </c>
      <c r="C23" s="73"/>
      <c r="D23" s="40">
        <v>366.9</v>
      </c>
    </row>
    <row r="24" spans="1:4" ht="15" customHeight="1" x14ac:dyDescent="0.25">
      <c r="A24" s="88">
        <v>42560</v>
      </c>
      <c r="B24" s="90" t="s">
        <v>296</v>
      </c>
      <c r="C24" s="73"/>
      <c r="D24" s="40">
        <v>266.48</v>
      </c>
    </row>
    <row r="25" spans="1:4" ht="15" customHeight="1" x14ac:dyDescent="0.25">
      <c r="A25" s="88">
        <v>42562</v>
      </c>
      <c r="B25" s="90" t="s">
        <v>297</v>
      </c>
      <c r="C25" s="73"/>
      <c r="D25" s="40">
        <v>773.22</v>
      </c>
    </row>
    <row r="26" spans="1:4" ht="15" customHeight="1" x14ac:dyDescent="0.25">
      <c r="A26" s="88">
        <v>42562</v>
      </c>
      <c r="B26" s="90" t="s">
        <v>298</v>
      </c>
      <c r="C26" s="73"/>
      <c r="D26" s="40">
        <v>264.26</v>
      </c>
    </row>
    <row r="27" spans="1:4" ht="15" customHeight="1" x14ac:dyDescent="0.25">
      <c r="A27" s="88">
        <v>42562</v>
      </c>
      <c r="B27" s="90" t="s">
        <v>299</v>
      </c>
      <c r="C27" s="73"/>
      <c r="D27" s="40">
        <v>133.41</v>
      </c>
    </row>
    <row r="28" spans="1:4" ht="15" customHeight="1" x14ac:dyDescent="0.25">
      <c r="A28" s="88">
        <v>42562</v>
      </c>
      <c r="B28" s="90" t="s">
        <v>682</v>
      </c>
      <c r="C28" s="73"/>
      <c r="D28" s="40">
        <v>440</v>
      </c>
    </row>
    <row r="29" spans="1:4" ht="15" customHeight="1" x14ac:dyDescent="0.25">
      <c r="A29" s="88">
        <v>42563</v>
      </c>
      <c r="B29" s="90" t="s">
        <v>300</v>
      </c>
      <c r="C29" s="73"/>
      <c r="D29" s="40">
        <v>12545</v>
      </c>
    </row>
    <row r="30" spans="1:4" ht="15" customHeight="1" x14ac:dyDescent="0.25">
      <c r="A30" s="88">
        <v>42563</v>
      </c>
      <c r="B30" s="90" t="s">
        <v>683</v>
      </c>
      <c r="C30" s="73"/>
      <c r="D30" s="40">
        <v>912</v>
      </c>
    </row>
    <row r="31" spans="1:4" ht="15" customHeight="1" x14ac:dyDescent="0.25">
      <c r="A31" s="88">
        <v>42563</v>
      </c>
      <c r="B31" s="90" t="s">
        <v>301</v>
      </c>
      <c r="C31" s="73"/>
      <c r="D31" s="40">
        <v>160.86000000000001</v>
      </c>
    </row>
    <row r="32" spans="1:4" ht="15" customHeight="1" x14ac:dyDescent="0.25">
      <c r="A32" s="88">
        <v>42563</v>
      </c>
      <c r="B32" s="90" t="s">
        <v>290</v>
      </c>
      <c r="C32" s="73"/>
      <c r="D32" s="40">
        <v>391.6</v>
      </c>
    </row>
    <row r="33" spans="1:4" ht="15" customHeight="1" x14ac:dyDescent="0.25">
      <c r="A33" s="88">
        <v>42563</v>
      </c>
      <c r="B33" s="90" t="s">
        <v>290</v>
      </c>
      <c r="C33" s="73"/>
      <c r="D33" s="40">
        <v>107.8</v>
      </c>
    </row>
    <row r="34" spans="1:4" ht="15" customHeight="1" x14ac:dyDescent="0.25">
      <c r="A34" s="88">
        <v>42563</v>
      </c>
      <c r="B34" s="90" t="s">
        <v>684</v>
      </c>
      <c r="C34" s="73"/>
      <c r="D34" s="40">
        <v>347.1</v>
      </c>
    </row>
    <row r="35" spans="1:4" ht="15" customHeight="1" x14ac:dyDescent="0.25">
      <c r="A35" s="88">
        <v>42566</v>
      </c>
      <c r="B35" s="90" t="s">
        <v>302</v>
      </c>
      <c r="C35" s="73"/>
      <c r="D35" s="40">
        <v>1340.44</v>
      </c>
    </row>
    <row r="36" spans="1:4" ht="15" customHeight="1" x14ac:dyDescent="0.25">
      <c r="A36" s="88">
        <v>42566</v>
      </c>
      <c r="B36" s="90" t="s">
        <v>290</v>
      </c>
      <c r="C36" s="73"/>
      <c r="D36" s="40">
        <v>2129.63</v>
      </c>
    </row>
    <row r="37" spans="1:4" ht="15" customHeight="1" x14ac:dyDescent="0.25">
      <c r="A37" s="88">
        <v>42570</v>
      </c>
      <c r="B37" s="90" t="s">
        <v>290</v>
      </c>
      <c r="C37" s="73"/>
      <c r="D37" s="40">
        <v>215.6</v>
      </c>
    </row>
    <row r="38" spans="1:4" ht="15" customHeight="1" x14ac:dyDescent="0.25">
      <c r="A38" s="88">
        <v>42572</v>
      </c>
      <c r="B38" s="90" t="s">
        <v>305</v>
      </c>
      <c r="C38" s="73"/>
      <c r="D38" s="40">
        <v>449.15</v>
      </c>
    </row>
    <row r="39" spans="1:4" ht="15" customHeight="1" x14ac:dyDescent="0.25">
      <c r="A39" s="88">
        <v>42573</v>
      </c>
      <c r="B39" s="90" t="s">
        <v>306</v>
      </c>
      <c r="C39" s="73"/>
      <c r="D39" s="40">
        <v>1494.96</v>
      </c>
    </row>
    <row r="40" spans="1:4" ht="15" customHeight="1" x14ac:dyDescent="0.25">
      <c r="A40" s="88">
        <v>42573</v>
      </c>
      <c r="B40" s="90" t="s">
        <v>307</v>
      </c>
      <c r="C40" s="73"/>
      <c r="D40" s="40">
        <v>1584</v>
      </c>
    </row>
    <row r="41" spans="1:4" ht="15" customHeight="1" x14ac:dyDescent="0.25">
      <c r="A41" s="88">
        <v>42576</v>
      </c>
      <c r="B41" s="90" t="s">
        <v>308</v>
      </c>
      <c r="C41" s="73"/>
      <c r="D41" s="40">
        <v>59.17</v>
      </c>
    </row>
    <row r="42" spans="1:4" ht="15" customHeight="1" x14ac:dyDescent="0.25">
      <c r="A42" s="88">
        <v>42578</v>
      </c>
      <c r="B42" s="90" t="s">
        <v>309</v>
      </c>
      <c r="C42" s="73"/>
      <c r="D42" s="40">
        <v>559.61</v>
      </c>
    </row>
    <row r="43" spans="1:4" ht="15" customHeight="1" x14ac:dyDescent="0.25">
      <c r="A43" s="88">
        <v>42578</v>
      </c>
      <c r="B43" s="90" t="s">
        <v>310</v>
      </c>
      <c r="C43" s="73"/>
      <c r="D43" s="40">
        <v>10908.72</v>
      </c>
    </row>
    <row r="44" spans="1:4" ht="15" customHeight="1" x14ac:dyDescent="0.25">
      <c r="A44" s="88">
        <v>42578</v>
      </c>
      <c r="B44" s="90" t="s">
        <v>311</v>
      </c>
      <c r="C44" s="73"/>
      <c r="D44" s="40">
        <v>1538.25</v>
      </c>
    </row>
    <row r="45" spans="1:4" ht="15" customHeight="1" x14ac:dyDescent="0.25">
      <c r="A45" s="88">
        <v>42578</v>
      </c>
      <c r="B45" s="90" t="s">
        <v>312</v>
      </c>
      <c r="C45" s="73"/>
      <c r="D45" s="40">
        <v>101.8</v>
      </c>
    </row>
    <row r="46" spans="1:4" ht="15" customHeight="1" x14ac:dyDescent="0.25">
      <c r="A46" s="88">
        <v>42578</v>
      </c>
      <c r="B46" s="90" t="s">
        <v>313</v>
      </c>
      <c r="C46" s="73"/>
      <c r="D46" s="40">
        <v>200</v>
      </c>
    </row>
    <row r="47" spans="1:4" ht="15" customHeight="1" x14ac:dyDescent="0.25">
      <c r="A47" s="88">
        <v>42578</v>
      </c>
      <c r="B47" s="90" t="s">
        <v>314</v>
      </c>
      <c r="C47" s="73"/>
      <c r="D47" s="40">
        <v>613.32000000000005</v>
      </c>
    </row>
    <row r="48" spans="1:4" ht="15" customHeight="1" x14ac:dyDescent="0.25">
      <c r="A48" s="88">
        <v>42578</v>
      </c>
      <c r="B48" s="90" t="s">
        <v>315</v>
      </c>
      <c r="C48" s="73"/>
      <c r="D48" s="40">
        <v>519.63</v>
      </c>
    </row>
    <row r="49" spans="1:5" ht="15" customHeight="1" x14ac:dyDescent="0.25">
      <c r="A49" s="88">
        <v>42578</v>
      </c>
      <c r="B49" s="90" t="s">
        <v>316</v>
      </c>
      <c r="C49" s="73"/>
      <c r="D49" s="40">
        <v>1057.93</v>
      </c>
    </row>
    <row r="50" spans="1:5" ht="15" customHeight="1" x14ac:dyDescent="0.25">
      <c r="A50" s="88">
        <v>42578</v>
      </c>
      <c r="B50" s="90" t="s">
        <v>317</v>
      </c>
      <c r="C50" s="73"/>
      <c r="D50" s="40">
        <v>5.46</v>
      </c>
    </row>
    <row r="51" spans="1:5" ht="15" customHeight="1" x14ac:dyDescent="0.25">
      <c r="A51" s="88">
        <v>42578</v>
      </c>
      <c r="B51" s="90" t="s">
        <v>318</v>
      </c>
      <c r="C51" s="73"/>
      <c r="D51" s="40">
        <v>1410.24</v>
      </c>
    </row>
    <row r="52" spans="1:5" ht="15" customHeight="1" x14ac:dyDescent="0.25">
      <c r="A52" s="88">
        <v>42578</v>
      </c>
      <c r="B52" s="90" t="s">
        <v>319</v>
      </c>
      <c r="C52" s="73"/>
      <c r="D52" s="40">
        <v>200</v>
      </c>
    </row>
    <row r="53" spans="1:5" ht="15" customHeight="1" x14ac:dyDescent="0.25">
      <c r="A53" s="88">
        <v>42579</v>
      </c>
      <c r="B53" s="90" t="s">
        <v>290</v>
      </c>
      <c r="C53" s="73"/>
      <c r="D53" s="40">
        <v>2162.92</v>
      </c>
    </row>
    <row r="54" spans="1:5" ht="15" customHeight="1" x14ac:dyDescent="0.25">
      <c r="A54" s="88">
        <v>42566</v>
      </c>
      <c r="B54" s="90" t="s">
        <v>304</v>
      </c>
      <c r="C54" s="73"/>
      <c r="D54" s="40">
        <v>1920.08</v>
      </c>
      <c r="E54" s="143"/>
    </row>
    <row r="55" spans="1:5" ht="15" customHeight="1" x14ac:dyDescent="0.25">
      <c r="A55" s="88">
        <v>42566</v>
      </c>
      <c r="B55" s="90" t="s">
        <v>303</v>
      </c>
      <c r="C55" s="73"/>
      <c r="D55" s="40">
        <v>310.94</v>
      </c>
      <c r="E55" s="143"/>
    </row>
    <row r="56" spans="1:5" ht="15" customHeight="1" x14ac:dyDescent="0.25">
      <c r="A56" s="88">
        <v>42557</v>
      </c>
      <c r="B56" s="90" t="s">
        <v>291</v>
      </c>
      <c r="C56" s="73"/>
      <c r="D56" s="40">
        <v>105.31</v>
      </c>
      <c r="E56" s="143"/>
    </row>
    <row r="57" spans="1:5" ht="15" customHeight="1" x14ac:dyDescent="0.25">
      <c r="A57" s="88">
        <v>42582</v>
      </c>
      <c r="B57" s="90" t="s">
        <v>685</v>
      </c>
      <c r="C57" s="40">
        <v>15000</v>
      </c>
      <c r="D57" s="73"/>
      <c r="E57" s="143"/>
    </row>
    <row r="58" spans="1:5" ht="15" customHeight="1" x14ac:dyDescent="0.25">
      <c r="A58" s="88">
        <v>42556</v>
      </c>
      <c r="B58" s="90" t="s">
        <v>680</v>
      </c>
      <c r="C58" s="40">
        <v>4000</v>
      </c>
      <c r="D58" s="73"/>
      <c r="E58" s="143"/>
    </row>
    <row r="59" spans="1:5" ht="15" customHeight="1" x14ac:dyDescent="0.25">
      <c r="A59" s="73"/>
      <c r="B59" s="156" t="s">
        <v>143</v>
      </c>
      <c r="C59" s="73"/>
      <c r="D59" s="73"/>
    </row>
    <row r="60" spans="1:5" ht="15" customHeight="1" x14ac:dyDescent="0.25">
      <c r="A60" s="88">
        <v>42583</v>
      </c>
      <c r="B60" s="90" t="s">
        <v>320</v>
      </c>
      <c r="C60" s="73"/>
      <c r="D60" s="40">
        <v>29272.880000000001</v>
      </c>
    </row>
    <row r="61" spans="1:5" ht="15" customHeight="1" x14ac:dyDescent="0.25">
      <c r="A61" s="88">
        <v>42584</v>
      </c>
      <c r="B61" s="90" t="s">
        <v>321</v>
      </c>
      <c r="C61" s="73"/>
      <c r="D61" s="40">
        <v>4830.9399999999996</v>
      </c>
    </row>
    <row r="62" spans="1:5" ht="15" customHeight="1" x14ac:dyDescent="0.25">
      <c r="A62" s="88">
        <v>42584</v>
      </c>
      <c r="B62" s="90" t="s">
        <v>322</v>
      </c>
      <c r="C62" s="73"/>
      <c r="D62" s="40">
        <v>198.17</v>
      </c>
    </row>
    <row r="63" spans="1:5" ht="15" customHeight="1" x14ac:dyDescent="0.25">
      <c r="A63" s="88">
        <v>42584</v>
      </c>
      <c r="B63" s="90" t="s">
        <v>323</v>
      </c>
      <c r="C63" s="73"/>
      <c r="D63" s="40">
        <v>85.09</v>
      </c>
    </row>
    <row r="64" spans="1:5" ht="15" customHeight="1" x14ac:dyDescent="0.25">
      <c r="A64" s="88">
        <v>42585</v>
      </c>
      <c r="B64" s="90" t="s">
        <v>289</v>
      </c>
      <c r="C64" s="73"/>
      <c r="D64" s="40">
        <v>154.9</v>
      </c>
    </row>
    <row r="65" spans="1:5" ht="15" customHeight="1" x14ac:dyDescent="0.25">
      <c r="A65" s="88">
        <v>42585</v>
      </c>
      <c r="B65" s="90" t="s">
        <v>289</v>
      </c>
      <c r="C65" s="73"/>
      <c r="D65" s="40">
        <v>9.65</v>
      </c>
    </row>
    <row r="66" spans="1:5" ht="15" customHeight="1" x14ac:dyDescent="0.25">
      <c r="A66" s="88">
        <v>42590</v>
      </c>
      <c r="B66" s="90" t="s">
        <v>325</v>
      </c>
      <c r="C66" s="73"/>
      <c r="D66" s="40">
        <v>865.05</v>
      </c>
    </row>
    <row r="67" spans="1:5" ht="15" customHeight="1" x14ac:dyDescent="0.25">
      <c r="A67" s="88">
        <v>42590</v>
      </c>
      <c r="B67" s="90" t="s">
        <v>326</v>
      </c>
      <c r="C67" s="73"/>
      <c r="D67" s="40">
        <v>108.47</v>
      </c>
    </row>
    <row r="68" spans="1:5" ht="15" customHeight="1" x14ac:dyDescent="0.25">
      <c r="A68" s="88">
        <v>42591</v>
      </c>
      <c r="B68" s="90" t="s">
        <v>688</v>
      </c>
      <c r="C68" s="73"/>
      <c r="D68" s="40">
        <v>13.48</v>
      </c>
      <c r="E68" s="85" t="s">
        <v>687</v>
      </c>
    </row>
    <row r="69" spans="1:5" ht="15" customHeight="1" x14ac:dyDescent="0.25">
      <c r="A69" s="88">
        <v>42592</v>
      </c>
      <c r="B69" s="90" t="s">
        <v>289</v>
      </c>
      <c r="C69" s="73"/>
      <c r="D69" s="40">
        <v>57.83</v>
      </c>
    </row>
    <row r="70" spans="1:5" ht="15" customHeight="1" x14ac:dyDescent="0.25">
      <c r="A70" s="88">
        <v>42592</v>
      </c>
      <c r="B70" s="90" t="s">
        <v>289</v>
      </c>
      <c r="C70" s="73"/>
      <c r="D70" s="40">
        <v>366.9</v>
      </c>
    </row>
    <row r="71" spans="1:5" ht="15" customHeight="1" x14ac:dyDescent="0.25">
      <c r="A71" s="88">
        <v>42592</v>
      </c>
      <c r="B71" s="90" t="s">
        <v>327</v>
      </c>
      <c r="C71" s="73"/>
      <c r="D71" s="40">
        <v>620</v>
      </c>
    </row>
    <row r="72" spans="1:5" ht="15" customHeight="1" x14ac:dyDescent="0.25">
      <c r="A72" s="88">
        <v>42592</v>
      </c>
      <c r="B72" s="90" t="s">
        <v>328</v>
      </c>
      <c r="C72" s="73"/>
      <c r="D72" s="40">
        <v>773.22</v>
      </c>
    </row>
    <row r="73" spans="1:5" ht="15" customHeight="1" x14ac:dyDescent="0.25">
      <c r="A73" s="88">
        <v>42597</v>
      </c>
      <c r="B73" s="90" t="s">
        <v>329</v>
      </c>
      <c r="C73" s="73"/>
      <c r="D73" s="40">
        <v>270</v>
      </c>
    </row>
    <row r="74" spans="1:5" ht="15" customHeight="1" x14ac:dyDescent="0.25">
      <c r="A74" s="88">
        <v>42598</v>
      </c>
      <c r="B74" s="90" t="s">
        <v>330</v>
      </c>
      <c r="C74" s="73"/>
      <c r="D74" s="40">
        <v>139.5</v>
      </c>
    </row>
    <row r="75" spans="1:5" ht="15" customHeight="1" x14ac:dyDescent="0.25">
      <c r="A75" s="88">
        <v>42598</v>
      </c>
      <c r="B75" s="90" t="s">
        <v>331</v>
      </c>
      <c r="C75" s="73"/>
      <c r="D75" s="40">
        <v>478.87</v>
      </c>
    </row>
    <row r="76" spans="1:5" ht="15" customHeight="1" x14ac:dyDescent="0.25">
      <c r="A76" s="88">
        <v>42598</v>
      </c>
      <c r="B76" s="90" t="s">
        <v>332</v>
      </c>
      <c r="C76" s="73"/>
      <c r="D76" s="40">
        <v>687.3</v>
      </c>
    </row>
    <row r="77" spans="1:5" ht="15" customHeight="1" x14ac:dyDescent="0.25">
      <c r="A77" s="88">
        <v>42598</v>
      </c>
      <c r="B77" s="90" t="s">
        <v>333</v>
      </c>
      <c r="C77" s="73"/>
      <c r="D77" s="40">
        <v>900</v>
      </c>
    </row>
    <row r="78" spans="1:5" ht="15" customHeight="1" x14ac:dyDescent="0.25">
      <c r="A78" s="88">
        <v>42599</v>
      </c>
      <c r="B78" s="90" t="s">
        <v>334</v>
      </c>
      <c r="C78" s="73"/>
      <c r="D78" s="40">
        <v>500</v>
      </c>
    </row>
    <row r="79" spans="1:5" ht="15" customHeight="1" x14ac:dyDescent="0.25">
      <c r="A79" s="88">
        <v>42599</v>
      </c>
      <c r="B79" s="90" t="s">
        <v>335</v>
      </c>
      <c r="C79" s="73"/>
      <c r="D79" s="40">
        <v>130</v>
      </c>
    </row>
    <row r="80" spans="1:5" ht="15" customHeight="1" x14ac:dyDescent="0.25">
      <c r="A80" s="88">
        <v>42600</v>
      </c>
      <c r="B80" s="90" t="s">
        <v>290</v>
      </c>
      <c r="C80" s="73"/>
      <c r="D80" s="40">
        <v>215.6</v>
      </c>
    </row>
    <row r="81" spans="1:4" ht="15" customHeight="1" x14ac:dyDescent="0.25">
      <c r="A81" s="88">
        <v>42601</v>
      </c>
      <c r="B81" s="90" t="s">
        <v>336</v>
      </c>
      <c r="C81" s="73"/>
      <c r="D81" s="40">
        <v>16303.16</v>
      </c>
    </row>
    <row r="82" spans="1:4" ht="15" customHeight="1" x14ac:dyDescent="0.25">
      <c r="A82" s="88">
        <v>42601</v>
      </c>
      <c r="B82" s="90" t="s">
        <v>337</v>
      </c>
      <c r="C82" s="73"/>
      <c r="D82" s="40">
        <v>345</v>
      </c>
    </row>
    <row r="83" spans="1:4" ht="15" customHeight="1" x14ac:dyDescent="0.25">
      <c r="A83" s="88">
        <v>42604</v>
      </c>
      <c r="B83" s="90" t="s">
        <v>338</v>
      </c>
      <c r="C83" s="73"/>
      <c r="D83" s="40">
        <v>14675.62</v>
      </c>
    </row>
    <row r="84" spans="1:4" ht="15" customHeight="1" x14ac:dyDescent="0.25">
      <c r="A84" s="88">
        <v>42605</v>
      </c>
      <c r="B84" s="90" t="s">
        <v>339</v>
      </c>
      <c r="C84" s="73"/>
      <c r="D84" s="40">
        <v>217.72</v>
      </c>
    </row>
    <row r="85" spans="1:4" ht="15" customHeight="1" x14ac:dyDescent="0.25">
      <c r="A85" s="88">
        <v>42606</v>
      </c>
      <c r="B85" s="90" t="s">
        <v>340</v>
      </c>
      <c r="C85" s="73"/>
      <c r="D85" s="40">
        <v>7100</v>
      </c>
    </row>
    <row r="86" spans="1:4" ht="15" customHeight="1" x14ac:dyDescent="0.25">
      <c r="A86" s="88">
        <v>42606</v>
      </c>
      <c r="B86" s="90" t="s">
        <v>341</v>
      </c>
      <c r="C86" s="73"/>
      <c r="D86" s="40">
        <v>5.25</v>
      </c>
    </row>
    <row r="87" spans="1:4" ht="15" customHeight="1" x14ac:dyDescent="0.25">
      <c r="A87" s="88">
        <v>42612</v>
      </c>
      <c r="B87" s="90" t="s">
        <v>342</v>
      </c>
      <c r="C87" s="73"/>
      <c r="D87" s="40">
        <v>857.93</v>
      </c>
    </row>
    <row r="88" spans="1:4" ht="15" customHeight="1" x14ac:dyDescent="0.25">
      <c r="A88" s="88">
        <v>42612</v>
      </c>
      <c r="B88" s="90" t="s">
        <v>689</v>
      </c>
      <c r="C88" s="73"/>
      <c r="D88" s="40">
        <v>418.28</v>
      </c>
    </row>
    <row r="89" spans="1:4" ht="15" customHeight="1" x14ac:dyDescent="0.25">
      <c r="A89" s="88">
        <v>42612</v>
      </c>
      <c r="B89" s="90" t="s">
        <v>343</v>
      </c>
      <c r="C89" s="73"/>
      <c r="D89" s="40">
        <v>234.92</v>
      </c>
    </row>
    <row r="90" spans="1:4" ht="15" customHeight="1" x14ac:dyDescent="0.25">
      <c r="A90" s="88">
        <v>42612</v>
      </c>
      <c r="B90" s="90" t="s">
        <v>344</v>
      </c>
      <c r="C90" s="73"/>
      <c r="D90" s="40">
        <v>440.72</v>
      </c>
    </row>
    <row r="91" spans="1:4" ht="15" customHeight="1" x14ac:dyDescent="0.25">
      <c r="A91" s="88">
        <v>42586</v>
      </c>
      <c r="B91" s="90" t="s">
        <v>686</v>
      </c>
      <c r="C91" s="73"/>
      <c r="D91" s="40">
        <v>31.84</v>
      </c>
    </row>
    <row r="92" spans="1:4" ht="15" customHeight="1" x14ac:dyDescent="0.25">
      <c r="A92" s="88">
        <v>42586</v>
      </c>
      <c r="B92" s="90" t="s">
        <v>324</v>
      </c>
      <c r="C92" s="73"/>
      <c r="D92" s="40">
        <v>306</v>
      </c>
    </row>
    <row r="93" spans="1:4" ht="15" customHeight="1" x14ac:dyDescent="0.25">
      <c r="A93" s="88"/>
      <c r="B93" s="90"/>
      <c r="C93" s="73"/>
      <c r="D93" s="40"/>
    </row>
    <row r="94" spans="1:4" ht="15" customHeight="1" x14ac:dyDescent="0.25">
      <c r="A94" s="73"/>
      <c r="B94" s="156" t="s">
        <v>144</v>
      </c>
      <c r="C94" s="73"/>
      <c r="D94" s="73"/>
    </row>
    <row r="95" spans="1:4" ht="15" customHeight="1" x14ac:dyDescent="0.25">
      <c r="A95" s="88">
        <v>42614</v>
      </c>
      <c r="B95" s="90" t="s">
        <v>345</v>
      </c>
      <c r="C95" s="73"/>
      <c r="D95" s="40">
        <v>320.33999999999997</v>
      </c>
    </row>
    <row r="96" spans="1:4" ht="15" customHeight="1" x14ac:dyDescent="0.25">
      <c r="A96" s="88">
        <v>42614</v>
      </c>
      <c r="B96" s="90" t="s">
        <v>346</v>
      </c>
      <c r="C96" s="73"/>
      <c r="D96" s="40">
        <v>720</v>
      </c>
    </row>
    <row r="97" spans="1:4" ht="15" customHeight="1" x14ac:dyDescent="0.25">
      <c r="A97" s="88">
        <v>42614</v>
      </c>
      <c r="B97" s="90" t="s">
        <v>347</v>
      </c>
      <c r="C97" s="73"/>
      <c r="D97" s="40">
        <v>2276.5</v>
      </c>
    </row>
    <row r="98" spans="1:4" ht="15" customHeight="1" x14ac:dyDescent="0.25">
      <c r="A98" s="88">
        <v>42614</v>
      </c>
      <c r="B98" s="90" t="s">
        <v>348</v>
      </c>
      <c r="C98" s="73"/>
      <c r="D98" s="40">
        <v>52.9</v>
      </c>
    </row>
    <row r="99" spans="1:4" ht="15" customHeight="1" x14ac:dyDescent="0.25">
      <c r="A99" s="88">
        <v>42615</v>
      </c>
      <c r="B99" s="90" t="s">
        <v>349</v>
      </c>
      <c r="C99" s="73"/>
      <c r="D99" s="40">
        <v>250</v>
      </c>
    </row>
    <row r="100" spans="1:4" ht="15" customHeight="1" x14ac:dyDescent="0.25">
      <c r="A100" s="88">
        <v>42615</v>
      </c>
      <c r="B100" s="90" t="s">
        <v>289</v>
      </c>
      <c r="C100" s="73"/>
      <c r="D100" s="40">
        <v>154.9</v>
      </c>
    </row>
    <row r="101" spans="1:4" ht="15" customHeight="1" x14ac:dyDescent="0.25">
      <c r="A101" s="88">
        <v>42615</v>
      </c>
      <c r="B101" s="90" t="s">
        <v>290</v>
      </c>
      <c r="C101" s="73"/>
      <c r="D101" s="40">
        <v>105.31</v>
      </c>
    </row>
    <row r="102" spans="1:4" ht="15" customHeight="1" x14ac:dyDescent="0.25">
      <c r="A102" s="88">
        <v>42615</v>
      </c>
      <c r="B102" s="90" t="s">
        <v>350</v>
      </c>
      <c r="C102" s="73"/>
      <c r="D102" s="40">
        <v>2100</v>
      </c>
    </row>
    <row r="103" spans="1:4" ht="15" customHeight="1" x14ac:dyDescent="0.25">
      <c r="A103" s="88">
        <v>42615</v>
      </c>
      <c r="B103" s="90" t="s">
        <v>351</v>
      </c>
      <c r="C103" s="73"/>
      <c r="D103" s="40">
        <v>650</v>
      </c>
    </row>
    <row r="104" spans="1:4" ht="15" customHeight="1" x14ac:dyDescent="0.25">
      <c r="A104" s="88">
        <v>42618</v>
      </c>
      <c r="B104" s="90" t="s">
        <v>352</v>
      </c>
      <c r="C104" s="73"/>
      <c r="D104" s="40">
        <v>157.69999999999999</v>
      </c>
    </row>
    <row r="105" spans="1:4" ht="15" customHeight="1" x14ac:dyDescent="0.25">
      <c r="A105" s="88">
        <v>42619</v>
      </c>
      <c r="B105" s="90" t="s">
        <v>353</v>
      </c>
      <c r="C105" s="73"/>
      <c r="D105" s="40">
        <v>1358.77</v>
      </c>
    </row>
    <row r="106" spans="1:4" ht="15" customHeight="1" x14ac:dyDescent="0.25">
      <c r="A106" s="88">
        <v>42621</v>
      </c>
      <c r="B106" s="90" t="s">
        <v>1197</v>
      </c>
      <c r="C106" s="73"/>
      <c r="D106" s="40">
        <v>20000</v>
      </c>
    </row>
    <row r="107" spans="1:4" ht="15" customHeight="1" x14ac:dyDescent="0.25">
      <c r="A107" s="88">
        <v>42622</v>
      </c>
      <c r="B107" s="90" t="s">
        <v>359</v>
      </c>
      <c r="C107" s="73"/>
      <c r="D107" s="40">
        <v>940.8</v>
      </c>
    </row>
    <row r="108" spans="1:4" ht="15" customHeight="1" x14ac:dyDescent="0.25">
      <c r="A108" s="88">
        <v>42623</v>
      </c>
      <c r="B108" s="90" t="s">
        <v>290</v>
      </c>
      <c r="C108" s="73"/>
      <c r="D108" s="40">
        <v>338.11</v>
      </c>
    </row>
    <row r="109" spans="1:4" ht="15" customHeight="1" x14ac:dyDescent="0.25">
      <c r="A109" s="88">
        <v>42625</v>
      </c>
      <c r="B109" s="90" t="s">
        <v>360</v>
      </c>
      <c r="C109" s="73"/>
      <c r="D109" s="40">
        <v>1017.05</v>
      </c>
    </row>
    <row r="110" spans="1:4" ht="15" customHeight="1" x14ac:dyDescent="0.25">
      <c r="A110" s="88">
        <v>42625</v>
      </c>
      <c r="B110" s="90" t="s">
        <v>361</v>
      </c>
      <c r="C110" s="73"/>
      <c r="D110" s="40">
        <v>580</v>
      </c>
    </row>
    <row r="111" spans="1:4" ht="15" customHeight="1" x14ac:dyDescent="0.25">
      <c r="A111" s="88">
        <v>42625</v>
      </c>
      <c r="B111" s="90" t="s">
        <v>362</v>
      </c>
      <c r="C111" s="73"/>
      <c r="D111" s="40">
        <v>460</v>
      </c>
    </row>
    <row r="112" spans="1:4" ht="15" customHeight="1" x14ac:dyDescent="0.25">
      <c r="A112" s="88">
        <v>42644</v>
      </c>
      <c r="B112" s="89" t="s">
        <v>702</v>
      </c>
      <c r="C112" s="73"/>
      <c r="D112" s="40">
        <v>89.8</v>
      </c>
    </row>
    <row r="113" spans="1:5" ht="15" customHeight="1" x14ac:dyDescent="0.25">
      <c r="A113" s="88">
        <v>42626</v>
      </c>
      <c r="B113" s="90" t="s">
        <v>364</v>
      </c>
      <c r="C113" s="73"/>
      <c r="D113" s="40">
        <v>379.94</v>
      </c>
    </row>
    <row r="114" spans="1:5" ht="15" customHeight="1" x14ac:dyDescent="0.25">
      <c r="A114" s="88">
        <v>42629</v>
      </c>
      <c r="B114" s="90" t="s">
        <v>365</v>
      </c>
      <c r="C114" s="73"/>
      <c r="D114" s="40">
        <v>3393</v>
      </c>
    </row>
    <row r="115" spans="1:5" ht="15" customHeight="1" x14ac:dyDescent="0.25">
      <c r="A115" s="88">
        <v>42629</v>
      </c>
      <c r="B115" s="90" t="s">
        <v>366</v>
      </c>
      <c r="C115" s="73"/>
      <c r="D115" s="40">
        <v>5848.34</v>
      </c>
    </row>
    <row r="116" spans="1:5" ht="15" customHeight="1" x14ac:dyDescent="0.25">
      <c r="A116" s="88">
        <v>42629</v>
      </c>
      <c r="B116" s="90" t="s">
        <v>367</v>
      </c>
      <c r="C116" s="73"/>
      <c r="D116" s="40">
        <v>200</v>
      </c>
    </row>
    <row r="117" spans="1:5" ht="15" customHeight="1" x14ac:dyDescent="0.25">
      <c r="A117" s="88">
        <v>42632</v>
      </c>
      <c r="B117" s="90" t="s">
        <v>368</v>
      </c>
      <c r="C117" s="73"/>
      <c r="D117" s="40">
        <v>230</v>
      </c>
    </row>
    <row r="118" spans="1:5" ht="15" customHeight="1" x14ac:dyDescent="0.25">
      <c r="A118" s="88">
        <v>42644</v>
      </c>
      <c r="B118" s="89" t="s">
        <v>707</v>
      </c>
      <c r="C118" s="73"/>
      <c r="D118" s="40">
        <v>30.18</v>
      </c>
    </row>
    <row r="119" spans="1:5" ht="15" customHeight="1" x14ac:dyDescent="0.25">
      <c r="A119" s="88">
        <v>42644</v>
      </c>
      <c r="B119" s="89" t="s">
        <v>705</v>
      </c>
      <c r="C119" s="73"/>
      <c r="D119" s="40">
        <v>322.52999999999997</v>
      </c>
    </row>
    <row r="120" spans="1:5" ht="15" customHeight="1" x14ac:dyDescent="0.25">
      <c r="A120" s="88">
        <v>42644</v>
      </c>
      <c r="B120" s="89" t="s">
        <v>704</v>
      </c>
      <c r="C120" s="73"/>
      <c r="D120" s="40">
        <v>2144.7199999999998</v>
      </c>
      <c r="E120" s="85" t="s">
        <v>262</v>
      </c>
    </row>
    <row r="121" spans="1:5" ht="15" customHeight="1" x14ac:dyDescent="0.25">
      <c r="A121" s="88">
        <v>42633</v>
      </c>
      <c r="B121" s="90" t="s">
        <v>370</v>
      </c>
      <c r="C121" s="73"/>
      <c r="D121" s="40">
        <v>4350</v>
      </c>
    </row>
    <row r="122" spans="1:5" ht="15" customHeight="1" x14ac:dyDescent="0.25">
      <c r="A122" s="88">
        <v>42635</v>
      </c>
      <c r="B122" s="90" t="s">
        <v>371</v>
      </c>
      <c r="C122" s="73"/>
      <c r="D122" s="40">
        <v>77.180000000000007</v>
      </c>
    </row>
    <row r="123" spans="1:5" ht="15" customHeight="1" x14ac:dyDescent="0.25">
      <c r="A123" s="88">
        <v>42635</v>
      </c>
      <c r="B123" s="90" t="s">
        <v>290</v>
      </c>
      <c r="C123" s="73"/>
      <c r="D123" s="40">
        <v>1000</v>
      </c>
    </row>
    <row r="124" spans="1:5" ht="15" customHeight="1" x14ac:dyDescent="0.25">
      <c r="A124" s="88">
        <v>42636</v>
      </c>
      <c r="B124" s="90" t="s">
        <v>693</v>
      </c>
      <c r="C124" s="73"/>
      <c r="D124" s="40">
        <v>2080</v>
      </c>
    </row>
    <row r="125" spans="1:5" ht="15" customHeight="1" x14ac:dyDescent="0.25">
      <c r="A125" s="88">
        <v>42636</v>
      </c>
      <c r="B125" s="90" t="s">
        <v>290</v>
      </c>
      <c r="C125" s="73"/>
      <c r="D125" s="40">
        <v>1410.24</v>
      </c>
    </row>
    <row r="126" spans="1:5" ht="15" customHeight="1" x14ac:dyDescent="0.25">
      <c r="A126" s="88">
        <v>42636</v>
      </c>
      <c r="B126" s="90" t="s">
        <v>290</v>
      </c>
      <c r="C126" s="73"/>
      <c r="D126" s="40">
        <v>1584</v>
      </c>
    </row>
    <row r="127" spans="1:5" ht="15" customHeight="1" x14ac:dyDescent="0.25">
      <c r="A127" s="88">
        <v>42636</v>
      </c>
      <c r="B127" s="90" t="s">
        <v>373</v>
      </c>
      <c r="C127" s="73"/>
      <c r="D127" s="40">
        <v>100.91</v>
      </c>
    </row>
    <row r="128" spans="1:5" ht="15" customHeight="1" x14ac:dyDescent="0.25">
      <c r="A128" s="88">
        <v>42638</v>
      </c>
      <c r="B128" s="90" t="s">
        <v>374</v>
      </c>
      <c r="C128" s="73"/>
      <c r="D128" s="40">
        <v>81.11</v>
      </c>
    </row>
    <row r="129" spans="1:5" ht="15" customHeight="1" x14ac:dyDescent="0.25">
      <c r="A129" s="88">
        <v>42639</v>
      </c>
      <c r="B129" s="90" t="s">
        <v>375</v>
      </c>
      <c r="C129" s="73"/>
      <c r="D129" s="40">
        <v>1544.55</v>
      </c>
    </row>
    <row r="130" spans="1:5" ht="15" customHeight="1" x14ac:dyDescent="0.25">
      <c r="A130" s="88">
        <v>42639</v>
      </c>
      <c r="B130" s="90" t="s">
        <v>376</v>
      </c>
      <c r="C130" s="73"/>
      <c r="D130" s="40">
        <v>518.39</v>
      </c>
    </row>
    <row r="131" spans="1:5" ht="15" customHeight="1" x14ac:dyDescent="0.25">
      <c r="A131" s="88">
        <v>42639</v>
      </c>
      <c r="B131" s="90" t="s">
        <v>377</v>
      </c>
      <c r="C131" s="73"/>
      <c r="D131" s="40">
        <v>85</v>
      </c>
    </row>
    <row r="132" spans="1:5" ht="15" customHeight="1" x14ac:dyDescent="0.25">
      <c r="A132" s="88">
        <v>42640</v>
      </c>
      <c r="B132" s="90" t="s">
        <v>378</v>
      </c>
      <c r="C132" s="73"/>
      <c r="D132" s="40">
        <v>10</v>
      </c>
    </row>
    <row r="133" spans="1:5" ht="15" customHeight="1" x14ac:dyDescent="0.25">
      <c r="A133" s="88">
        <v>42640</v>
      </c>
      <c r="B133" s="90" t="s">
        <v>379</v>
      </c>
      <c r="C133" s="73"/>
      <c r="D133" s="40">
        <v>901.6</v>
      </c>
    </row>
    <row r="134" spans="1:5" ht="15" customHeight="1" x14ac:dyDescent="0.25">
      <c r="A134" s="88">
        <v>42640</v>
      </c>
      <c r="B134" s="90" t="s">
        <v>380</v>
      </c>
      <c r="C134" s="73"/>
      <c r="D134" s="40">
        <v>720.49</v>
      </c>
    </row>
    <row r="135" spans="1:5" ht="15" customHeight="1" x14ac:dyDescent="0.25">
      <c r="A135" s="88">
        <v>42640</v>
      </c>
      <c r="B135" s="90" t="s">
        <v>381</v>
      </c>
      <c r="C135" s="73"/>
      <c r="D135" s="40">
        <v>221.11</v>
      </c>
    </row>
    <row r="136" spans="1:5" ht="15" customHeight="1" x14ac:dyDescent="0.25">
      <c r="A136" s="88">
        <v>42641</v>
      </c>
      <c r="B136" s="90" t="s">
        <v>382</v>
      </c>
      <c r="C136" s="73"/>
      <c r="D136" s="40">
        <v>350.23</v>
      </c>
    </row>
    <row r="137" spans="1:5" ht="15" customHeight="1" x14ac:dyDescent="0.25">
      <c r="A137" s="88">
        <v>42641</v>
      </c>
      <c r="B137" s="90" t="s">
        <v>289</v>
      </c>
      <c r="C137" s="73"/>
      <c r="D137" s="40">
        <v>660.1</v>
      </c>
    </row>
    <row r="138" spans="1:5" ht="15" customHeight="1" x14ac:dyDescent="0.25">
      <c r="A138" s="88">
        <v>42642</v>
      </c>
      <c r="B138" s="90" t="s">
        <v>383</v>
      </c>
      <c r="C138" s="73"/>
      <c r="D138" s="40">
        <v>100.16</v>
      </c>
    </row>
    <row r="139" spans="1:5" ht="15" customHeight="1" x14ac:dyDescent="0.25">
      <c r="A139" s="88">
        <v>42643</v>
      </c>
      <c r="B139" s="90" t="s">
        <v>384</v>
      </c>
      <c r="C139" s="40">
        <v>714065.11</v>
      </c>
      <c r="D139" s="73"/>
    </row>
    <row r="140" spans="1:5" ht="15" customHeight="1" x14ac:dyDescent="0.25">
      <c r="A140" s="88">
        <v>42632</v>
      </c>
      <c r="B140" s="90" t="s">
        <v>692</v>
      </c>
      <c r="C140" s="73"/>
      <c r="D140" s="40">
        <v>7.67</v>
      </c>
      <c r="E140" s="22"/>
    </row>
    <row r="141" spans="1:5" ht="15" customHeight="1" x14ac:dyDescent="0.25">
      <c r="A141" s="88">
        <v>42621</v>
      </c>
      <c r="B141" s="90" t="s">
        <v>358</v>
      </c>
      <c r="C141" s="73"/>
      <c r="D141" s="40">
        <v>552.54</v>
      </c>
      <c r="E141" s="22"/>
    </row>
    <row r="142" spans="1:5" ht="15" customHeight="1" x14ac:dyDescent="0.25">
      <c r="A142" s="88">
        <v>42621</v>
      </c>
      <c r="B142" s="90" t="s">
        <v>357</v>
      </c>
      <c r="C142" s="73"/>
      <c r="D142" s="40">
        <v>574.76</v>
      </c>
      <c r="E142" s="22"/>
    </row>
    <row r="143" spans="1:5" ht="15" customHeight="1" x14ac:dyDescent="0.25">
      <c r="A143" s="88">
        <v>42621</v>
      </c>
      <c r="B143" s="90" t="s">
        <v>356</v>
      </c>
      <c r="C143" s="73"/>
      <c r="D143" s="40">
        <v>291.93</v>
      </c>
    </row>
    <row r="144" spans="1:5" ht="15" customHeight="1" x14ac:dyDescent="0.25">
      <c r="A144" s="88">
        <v>42621</v>
      </c>
      <c r="B144" s="90" t="s">
        <v>354</v>
      </c>
      <c r="C144" s="73"/>
      <c r="D144" s="40">
        <v>319</v>
      </c>
    </row>
    <row r="145" spans="1:5" ht="15" customHeight="1" x14ac:dyDescent="0.25">
      <c r="A145" s="88">
        <v>42636</v>
      </c>
      <c r="B145" s="90" t="s">
        <v>372</v>
      </c>
      <c r="C145" s="73"/>
      <c r="D145" s="40">
        <v>42</v>
      </c>
    </row>
    <row r="146" spans="1:5" ht="15" customHeight="1" x14ac:dyDescent="0.25">
      <c r="A146" s="88">
        <v>42626</v>
      </c>
      <c r="B146" s="90" t="s">
        <v>363</v>
      </c>
      <c r="C146" s="73"/>
      <c r="D146" s="40">
        <v>580</v>
      </c>
    </row>
    <row r="147" spans="1:5" ht="15" customHeight="1" x14ac:dyDescent="0.25">
      <c r="A147" s="88">
        <v>42632</v>
      </c>
      <c r="B147" s="90" t="s">
        <v>369</v>
      </c>
      <c r="C147" s="73"/>
      <c r="D147" s="40">
        <v>6135.99</v>
      </c>
    </row>
    <row r="148" spans="1:5" ht="15" customHeight="1" x14ac:dyDescent="0.25">
      <c r="A148" s="88">
        <v>42632</v>
      </c>
      <c r="B148" s="90" t="s">
        <v>691</v>
      </c>
      <c r="C148" s="73"/>
      <c r="D148" s="40">
        <v>22933.35</v>
      </c>
    </row>
    <row r="149" spans="1:5" ht="15" customHeight="1" x14ac:dyDescent="0.25">
      <c r="A149" s="88">
        <v>42621</v>
      </c>
      <c r="B149" s="90" t="s">
        <v>355</v>
      </c>
      <c r="C149" s="73"/>
      <c r="D149" s="40">
        <v>657.79</v>
      </c>
    </row>
    <row r="150" spans="1:5" ht="15" customHeight="1" x14ac:dyDescent="0.25">
      <c r="A150" s="88"/>
      <c r="B150" s="90"/>
      <c r="C150" s="73"/>
      <c r="D150" s="40"/>
    </row>
    <row r="151" spans="1:5" ht="15" customHeight="1" x14ac:dyDescent="0.25">
      <c r="A151" s="73"/>
      <c r="B151" s="156" t="s">
        <v>530</v>
      </c>
      <c r="C151" s="152"/>
      <c r="D151" s="152"/>
      <c r="E151" s="84"/>
    </row>
    <row r="152" spans="1:5" ht="15" customHeight="1" x14ac:dyDescent="0.25">
      <c r="A152" s="146">
        <v>42644</v>
      </c>
      <c r="B152" s="157" t="s">
        <v>96</v>
      </c>
      <c r="C152" s="152"/>
      <c r="D152" s="152">
        <v>26456.92</v>
      </c>
      <c r="E152" s="84"/>
    </row>
    <row r="153" spans="1:5" ht="15" customHeight="1" x14ac:dyDescent="0.25">
      <c r="A153" s="88">
        <v>42644</v>
      </c>
      <c r="B153" s="90" t="s">
        <v>701</v>
      </c>
      <c r="C153" s="73"/>
      <c r="D153" s="40">
        <v>29.56</v>
      </c>
    </row>
    <row r="154" spans="1:5" ht="15" customHeight="1" x14ac:dyDescent="0.25">
      <c r="A154" s="88">
        <v>42644</v>
      </c>
      <c r="B154" s="90" t="s">
        <v>694</v>
      </c>
      <c r="C154" s="73"/>
      <c r="D154" s="40">
        <v>17.55</v>
      </c>
    </row>
    <row r="155" spans="1:5" ht="15" customHeight="1" x14ac:dyDescent="0.25">
      <c r="A155" s="88">
        <v>42644</v>
      </c>
      <c r="B155" s="89" t="s">
        <v>706</v>
      </c>
      <c r="C155" s="73"/>
      <c r="D155" s="40">
        <v>19.13</v>
      </c>
    </row>
    <row r="156" spans="1:5" ht="15" customHeight="1" x14ac:dyDescent="0.25">
      <c r="A156" s="88">
        <v>42644</v>
      </c>
      <c r="B156" s="90" t="s">
        <v>708</v>
      </c>
      <c r="C156" s="73"/>
      <c r="D156" s="40">
        <v>13.31</v>
      </c>
      <c r="E156" s="143" t="s">
        <v>681</v>
      </c>
    </row>
    <row r="157" spans="1:5" ht="15" customHeight="1" x14ac:dyDescent="0.25">
      <c r="A157" s="88">
        <v>42644</v>
      </c>
      <c r="B157" s="90" t="s">
        <v>696</v>
      </c>
      <c r="C157" s="73"/>
      <c r="D157" s="40">
        <v>111.75</v>
      </c>
      <c r="E157" s="85" t="s">
        <v>699</v>
      </c>
    </row>
    <row r="158" spans="1:5" ht="15" customHeight="1" x14ac:dyDescent="0.25">
      <c r="A158" s="88">
        <v>42644</v>
      </c>
      <c r="B158" s="90" t="s">
        <v>550</v>
      </c>
      <c r="C158" s="73"/>
      <c r="D158" s="40">
        <v>54.21</v>
      </c>
    </row>
    <row r="159" spans="1:5" ht="15" customHeight="1" x14ac:dyDescent="0.25">
      <c r="A159" s="88">
        <v>42644</v>
      </c>
      <c r="B159" s="90" t="s">
        <v>700</v>
      </c>
      <c r="C159" s="73"/>
      <c r="D159" s="40">
        <v>4.6900000000000004</v>
      </c>
      <c r="E159" s="85" t="s">
        <v>1198</v>
      </c>
    </row>
    <row r="160" spans="1:5" ht="15" customHeight="1" x14ac:dyDescent="0.25">
      <c r="A160" s="88">
        <v>42644</v>
      </c>
      <c r="B160" s="90" t="s">
        <v>712</v>
      </c>
      <c r="C160" s="73"/>
      <c r="D160" s="40">
        <v>966.53</v>
      </c>
    </row>
    <row r="161" spans="1:5" ht="15" customHeight="1" x14ac:dyDescent="0.25">
      <c r="A161" s="88">
        <v>42644</v>
      </c>
      <c r="B161" s="90" t="s">
        <v>713</v>
      </c>
      <c r="C161" s="40">
        <v>4000</v>
      </c>
      <c r="D161" s="73"/>
      <c r="E161" s="85" t="s">
        <v>681</v>
      </c>
    </row>
    <row r="162" spans="1:5" ht="15" customHeight="1" x14ac:dyDescent="0.25">
      <c r="A162" s="88">
        <v>42674</v>
      </c>
      <c r="B162" s="90" t="s">
        <v>564</v>
      </c>
      <c r="C162" s="73"/>
      <c r="D162" s="40">
        <v>4.6900000000000004</v>
      </c>
      <c r="E162" s="143" t="s">
        <v>681</v>
      </c>
    </row>
    <row r="163" spans="1:5" ht="15" customHeight="1" x14ac:dyDescent="0.25">
      <c r="A163" s="88">
        <v>42644</v>
      </c>
      <c r="B163" s="90" t="s">
        <v>698</v>
      </c>
      <c r="C163" s="73"/>
      <c r="D163" s="40">
        <v>4.6900000000000004</v>
      </c>
      <c r="E163" s="85" t="s">
        <v>1057</v>
      </c>
    </row>
    <row r="164" spans="1:5" ht="15" customHeight="1" x14ac:dyDescent="0.25">
      <c r="A164" s="88">
        <v>42648</v>
      </c>
      <c r="B164" s="90" t="s">
        <v>718</v>
      </c>
      <c r="C164" s="73"/>
      <c r="D164" s="40">
        <v>1375.8</v>
      </c>
    </row>
    <row r="165" spans="1:5" ht="15" customHeight="1" x14ac:dyDescent="0.25">
      <c r="A165" s="88">
        <v>42648</v>
      </c>
      <c r="B165" s="90" t="s">
        <v>718</v>
      </c>
      <c r="C165" s="73"/>
      <c r="D165" s="40">
        <v>1619.85</v>
      </c>
    </row>
    <row r="166" spans="1:5" ht="15" customHeight="1" x14ac:dyDescent="0.25">
      <c r="A166" s="88">
        <v>42648</v>
      </c>
      <c r="B166" s="90" t="s">
        <v>289</v>
      </c>
      <c r="C166" s="73"/>
      <c r="D166" s="40">
        <v>154.9</v>
      </c>
    </row>
    <row r="167" spans="1:5" ht="15" customHeight="1" x14ac:dyDescent="0.25">
      <c r="A167" s="88">
        <v>42644</v>
      </c>
      <c r="B167" s="90" t="s">
        <v>695</v>
      </c>
      <c r="C167" s="73"/>
      <c r="D167" s="40">
        <v>105.75</v>
      </c>
    </row>
    <row r="168" spans="1:5" ht="15" customHeight="1" x14ac:dyDescent="0.25">
      <c r="A168" s="88">
        <v>42644</v>
      </c>
      <c r="B168" s="90" t="s">
        <v>697</v>
      </c>
      <c r="C168" s="73"/>
      <c r="D168" s="40">
        <v>85.1</v>
      </c>
    </row>
    <row r="169" spans="1:5" ht="15" customHeight="1" x14ac:dyDescent="0.25">
      <c r="A169" s="88">
        <v>42644</v>
      </c>
      <c r="B169" s="90" t="s">
        <v>709</v>
      </c>
      <c r="C169" s="73"/>
      <c r="D169" s="40">
        <v>4.6900000000000004</v>
      </c>
    </row>
    <row r="170" spans="1:5" ht="15" customHeight="1" x14ac:dyDescent="0.25">
      <c r="A170" s="88">
        <v>42650</v>
      </c>
      <c r="B170" s="90" t="s">
        <v>722</v>
      </c>
      <c r="C170" s="73"/>
      <c r="D170" s="40">
        <v>1150</v>
      </c>
    </row>
    <row r="171" spans="1:5" ht="15" customHeight="1" x14ac:dyDescent="0.25">
      <c r="A171" s="88">
        <v>42650</v>
      </c>
      <c r="B171" s="90" t="s">
        <v>554</v>
      </c>
      <c r="C171" s="73"/>
      <c r="D171" s="40">
        <v>5631</v>
      </c>
    </row>
    <row r="172" spans="1:5" ht="15" customHeight="1" x14ac:dyDescent="0.25">
      <c r="A172" s="88">
        <v>42650</v>
      </c>
      <c r="B172" s="90" t="s">
        <v>555</v>
      </c>
      <c r="C172" s="73"/>
      <c r="D172" s="40">
        <v>980</v>
      </c>
    </row>
    <row r="173" spans="1:5" ht="15" customHeight="1" x14ac:dyDescent="0.25">
      <c r="A173" s="88">
        <v>42653</v>
      </c>
      <c r="B173" s="90" t="s">
        <v>723</v>
      </c>
      <c r="C173" s="73"/>
      <c r="D173" s="40">
        <v>338.11</v>
      </c>
    </row>
    <row r="174" spans="1:5" ht="15" customHeight="1" x14ac:dyDescent="0.25">
      <c r="A174" s="88">
        <v>42653</v>
      </c>
      <c r="B174" s="90" t="s">
        <v>724</v>
      </c>
      <c r="C174" s="73"/>
      <c r="D174" s="40">
        <v>13300.87</v>
      </c>
    </row>
    <row r="175" spans="1:5" ht="15" customHeight="1" x14ac:dyDescent="0.25">
      <c r="A175" s="88">
        <v>42654</v>
      </c>
      <c r="B175" s="90" t="s">
        <v>556</v>
      </c>
      <c r="C175" s="73"/>
      <c r="D175" s="40">
        <v>225.6</v>
      </c>
    </row>
    <row r="176" spans="1:5" ht="15" customHeight="1" x14ac:dyDescent="0.25">
      <c r="A176" s="88">
        <v>42656</v>
      </c>
      <c r="B176" s="90" t="s">
        <v>557</v>
      </c>
      <c r="C176" s="73"/>
      <c r="D176" s="40">
        <v>59.14</v>
      </c>
    </row>
    <row r="177" spans="1:5" ht="15" customHeight="1" x14ac:dyDescent="0.25">
      <c r="A177" s="88">
        <v>42657</v>
      </c>
      <c r="B177" s="90" t="s">
        <v>725</v>
      </c>
      <c r="C177" s="73"/>
      <c r="D177" s="40">
        <v>18139.37</v>
      </c>
    </row>
    <row r="178" spans="1:5" ht="15" customHeight="1" x14ac:dyDescent="0.25">
      <c r="A178" s="88">
        <v>42657</v>
      </c>
      <c r="B178" s="90" t="s">
        <v>551</v>
      </c>
      <c r="C178" s="73"/>
      <c r="D178" s="40">
        <v>1155</v>
      </c>
    </row>
    <row r="179" spans="1:5" ht="15" customHeight="1" x14ac:dyDescent="0.25">
      <c r="A179" s="88">
        <v>42657</v>
      </c>
      <c r="B179" s="90" t="s">
        <v>558</v>
      </c>
      <c r="C179" s="73"/>
      <c r="D179" s="40">
        <v>201.25</v>
      </c>
    </row>
    <row r="180" spans="1:5" ht="15" customHeight="1" x14ac:dyDescent="0.25">
      <c r="A180" s="88">
        <v>42660</v>
      </c>
      <c r="B180" s="90" t="s">
        <v>726</v>
      </c>
      <c r="C180" s="40">
        <v>51.9</v>
      </c>
      <c r="D180" s="73"/>
      <c r="E180" s="85" t="s">
        <v>699</v>
      </c>
    </row>
    <row r="181" spans="1:5" ht="15" customHeight="1" x14ac:dyDescent="0.25">
      <c r="A181" s="88">
        <v>42660</v>
      </c>
      <c r="B181" s="90" t="s">
        <v>727</v>
      </c>
      <c r="C181" s="40">
        <v>1619.85</v>
      </c>
      <c r="D181" s="73"/>
      <c r="E181" s="143" t="s">
        <v>728</v>
      </c>
    </row>
    <row r="182" spans="1:5" ht="15" customHeight="1" x14ac:dyDescent="0.25">
      <c r="A182" s="88">
        <v>42661</v>
      </c>
      <c r="B182" s="90" t="s">
        <v>729</v>
      </c>
      <c r="C182" s="73"/>
      <c r="D182" s="40">
        <v>197.58</v>
      </c>
    </row>
    <row r="183" spans="1:5" ht="15" customHeight="1" x14ac:dyDescent="0.25">
      <c r="A183" s="88">
        <v>42661</v>
      </c>
      <c r="B183" s="90" t="s">
        <v>730</v>
      </c>
      <c r="C183" s="73"/>
      <c r="D183" s="40">
        <v>251.05</v>
      </c>
    </row>
    <row r="184" spans="1:5" ht="15" customHeight="1" x14ac:dyDescent="0.25">
      <c r="A184" s="88">
        <v>42661</v>
      </c>
      <c r="B184" s="90" t="s">
        <v>730</v>
      </c>
      <c r="C184" s="73"/>
      <c r="D184" s="40">
        <v>6322.05</v>
      </c>
    </row>
    <row r="185" spans="1:5" ht="15" customHeight="1" x14ac:dyDescent="0.25">
      <c r="A185" s="88">
        <v>42661</v>
      </c>
      <c r="B185" s="90" t="s">
        <v>730</v>
      </c>
      <c r="C185" s="73"/>
      <c r="D185" s="40">
        <v>1666.38</v>
      </c>
    </row>
    <row r="186" spans="1:5" ht="15" customHeight="1" x14ac:dyDescent="0.25">
      <c r="A186" s="88">
        <v>42661</v>
      </c>
      <c r="B186" s="90" t="s">
        <v>731</v>
      </c>
      <c r="C186" s="73"/>
      <c r="D186" s="40">
        <v>3500</v>
      </c>
    </row>
    <row r="187" spans="1:5" ht="15" customHeight="1" x14ac:dyDescent="0.25">
      <c r="A187" s="88">
        <v>42661</v>
      </c>
      <c r="B187" s="90" t="s">
        <v>730</v>
      </c>
      <c r="C187" s="73"/>
      <c r="D187" s="40">
        <v>1202.25</v>
      </c>
    </row>
    <row r="188" spans="1:5" ht="15" customHeight="1" x14ac:dyDescent="0.25">
      <c r="A188" s="88">
        <v>42662</v>
      </c>
      <c r="B188" s="90" t="s">
        <v>559</v>
      </c>
      <c r="C188" s="73"/>
      <c r="D188" s="40">
        <v>6840</v>
      </c>
    </row>
    <row r="189" spans="1:5" ht="15" customHeight="1" x14ac:dyDescent="0.25">
      <c r="A189" s="88">
        <v>42662</v>
      </c>
      <c r="B189" s="90" t="s">
        <v>560</v>
      </c>
      <c r="C189" s="73"/>
      <c r="D189" s="40">
        <v>2860</v>
      </c>
    </row>
    <row r="190" spans="1:5" ht="15" customHeight="1" x14ac:dyDescent="0.25">
      <c r="A190" s="88">
        <v>42662</v>
      </c>
      <c r="B190" s="90" t="s">
        <v>289</v>
      </c>
      <c r="C190" s="73"/>
      <c r="D190" s="40">
        <v>77.09</v>
      </c>
    </row>
    <row r="191" spans="1:5" ht="15" customHeight="1" x14ac:dyDescent="0.25">
      <c r="A191" s="88">
        <v>42662</v>
      </c>
      <c r="B191" s="90" t="s">
        <v>289</v>
      </c>
      <c r="C191" s="73"/>
      <c r="D191" s="40">
        <v>366.84</v>
      </c>
    </row>
    <row r="192" spans="1:5" ht="15" customHeight="1" x14ac:dyDescent="0.25">
      <c r="A192" s="88">
        <v>42662</v>
      </c>
      <c r="B192" s="90" t="s">
        <v>527</v>
      </c>
      <c r="C192" s="40">
        <v>18</v>
      </c>
      <c r="D192" s="73"/>
      <c r="E192" s="85" t="s">
        <v>699</v>
      </c>
    </row>
    <row r="193" spans="1:5" ht="15" customHeight="1" x14ac:dyDescent="0.25">
      <c r="A193" s="88">
        <v>42664</v>
      </c>
      <c r="B193" s="90" t="s">
        <v>555</v>
      </c>
      <c r="C193" s="73"/>
      <c r="D193" s="40">
        <v>980</v>
      </c>
    </row>
    <row r="194" spans="1:5" ht="15" customHeight="1" x14ac:dyDescent="0.25">
      <c r="A194" s="88">
        <v>42664</v>
      </c>
      <c r="B194" s="90" t="s">
        <v>734</v>
      </c>
      <c r="C194" s="73"/>
      <c r="D194" s="40">
        <v>165</v>
      </c>
    </row>
    <row r="195" spans="1:5" ht="15" customHeight="1" x14ac:dyDescent="0.25">
      <c r="A195" s="88">
        <v>42667</v>
      </c>
      <c r="B195" s="90" t="s">
        <v>561</v>
      </c>
      <c r="C195" s="73"/>
      <c r="D195" s="40">
        <v>221.36</v>
      </c>
    </row>
    <row r="196" spans="1:5" ht="15" customHeight="1" x14ac:dyDescent="0.25">
      <c r="A196" s="88">
        <v>42667</v>
      </c>
      <c r="B196" s="90" t="s">
        <v>562</v>
      </c>
      <c r="C196" s="73"/>
      <c r="D196" s="40">
        <v>1584</v>
      </c>
    </row>
    <row r="197" spans="1:5" ht="15" customHeight="1" x14ac:dyDescent="0.25">
      <c r="A197" s="88">
        <v>42667</v>
      </c>
      <c r="B197" s="90" t="s">
        <v>735</v>
      </c>
      <c r="C197" s="40">
        <v>85.82</v>
      </c>
      <c r="D197" s="73"/>
      <c r="E197" s="143" t="s">
        <v>736</v>
      </c>
    </row>
    <row r="198" spans="1:5" ht="15" customHeight="1" x14ac:dyDescent="0.25">
      <c r="A198" s="88">
        <v>42667</v>
      </c>
      <c r="B198" s="90" t="s">
        <v>737</v>
      </c>
      <c r="C198" s="40">
        <v>490.5</v>
      </c>
      <c r="D198" s="73"/>
      <c r="E198" s="143" t="s">
        <v>738</v>
      </c>
    </row>
    <row r="199" spans="1:5" ht="15" customHeight="1" x14ac:dyDescent="0.25">
      <c r="A199" s="88">
        <v>42667</v>
      </c>
      <c r="B199" s="90" t="s">
        <v>739</v>
      </c>
      <c r="C199" s="40">
        <v>2889</v>
      </c>
      <c r="D199" s="73"/>
      <c r="E199" s="143" t="s">
        <v>740</v>
      </c>
    </row>
    <row r="200" spans="1:5" ht="15" customHeight="1" x14ac:dyDescent="0.25">
      <c r="A200" s="88">
        <v>42669</v>
      </c>
      <c r="B200" s="90" t="s">
        <v>741</v>
      </c>
      <c r="C200" s="73"/>
      <c r="D200" s="40">
        <v>120</v>
      </c>
    </row>
    <row r="201" spans="1:5" ht="15" customHeight="1" x14ac:dyDescent="0.25">
      <c r="A201" s="88">
        <v>42644</v>
      </c>
      <c r="B201" s="89" t="s">
        <v>703</v>
      </c>
      <c r="C201" s="73"/>
      <c r="D201" s="40">
        <v>172.5</v>
      </c>
    </row>
    <row r="202" spans="1:5" ht="15" customHeight="1" x14ac:dyDescent="0.25">
      <c r="A202" s="88">
        <v>42671</v>
      </c>
      <c r="B202" s="90" t="s">
        <v>563</v>
      </c>
      <c r="C202" s="73"/>
      <c r="D202" s="40">
        <v>10</v>
      </c>
    </row>
    <row r="203" spans="1:5" ht="15" customHeight="1" x14ac:dyDescent="0.25">
      <c r="A203" s="88">
        <v>42674</v>
      </c>
      <c r="B203" s="90" t="s">
        <v>742</v>
      </c>
      <c r="C203" s="40">
        <v>4950</v>
      </c>
      <c r="D203" s="73"/>
      <c r="E203" s="85" t="s">
        <v>699</v>
      </c>
    </row>
    <row r="204" spans="1:5" ht="15" customHeight="1" x14ac:dyDescent="0.25">
      <c r="A204" s="88">
        <v>42674</v>
      </c>
      <c r="B204" s="90" t="s">
        <v>743</v>
      </c>
      <c r="C204" s="40">
        <v>1375.8</v>
      </c>
      <c r="D204" s="73"/>
      <c r="E204" s="143" t="s">
        <v>736</v>
      </c>
    </row>
    <row r="205" spans="1:5" ht="15" customHeight="1" x14ac:dyDescent="0.25">
      <c r="A205" s="88">
        <v>42648</v>
      </c>
      <c r="B205" s="90" t="s">
        <v>719</v>
      </c>
      <c r="C205" s="40">
        <v>1944.2</v>
      </c>
      <c r="D205" s="73"/>
      <c r="E205" s="22"/>
    </row>
    <row r="206" spans="1:5" ht="15" customHeight="1" x14ac:dyDescent="0.25">
      <c r="A206" s="88">
        <v>42646</v>
      </c>
      <c r="B206" s="90" t="s">
        <v>715</v>
      </c>
      <c r="C206" s="40">
        <v>105.31</v>
      </c>
      <c r="D206" s="73"/>
      <c r="E206" s="22"/>
    </row>
    <row r="207" spans="1:5" ht="15" customHeight="1" x14ac:dyDescent="0.25">
      <c r="A207" s="88">
        <v>42646</v>
      </c>
      <c r="B207" s="90" t="s">
        <v>716</v>
      </c>
      <c r="C207" s="40">
        <v>105.31</v>
      </c>
      <c r="D207" s="73"/>
      <c r="E207" s="22"/>
    </row>
    <row r="208" spans="1:5" ht="15" customHeight="1" x14ac:dyDescent="0.25">
      <c r="A208" s="88">
        <v>42647</v>
      </c>
      <c r="B208" s="90" t="s">
        <v>717</v>
      </c>
      <c r="C208" s="73"/>
      <c r="D208" s="40">
        <v>230.71</v>
      </c>
      <c r="E208" s="22"/>
    </row>
    <row r="209" spans="1:5" ht="15" customHeight="1" x14ac:dyDescent="0.25">
      <c r="A209" s="88">
        <v>42646</v>
      </c>
      <c r="B209" s="90" t="s">
        <v>714</v>
      </c>
      <c r="C209" s="73"/>
      <c r="D209" s="40">
        <v>5.23</v>
      </c>
      <c r="E209" s="22"/>
    </row>
    <row r="210" spans="1:5" ht="15" customHeight="1" x14ac:dyDescent="0.25">
      <c r="A210" s="88">
        <v>42671</v>
      </c>
      <c r="B210" s="90" t="s">
        <v>714</v>
      </c>
      <c r="C210" s="73"/>
      <c r="D210" s="40">
        <v>2510.2399999999998</v>
      </c>
      <c r="E210" s="22"/>
    </row>
    <row r="211" spans="1:5" ht="15" customHeight="1" x14ac:dyDescent="0.25">
      <c r="A211" s="88">
        <v>42671</v>
      </c>
      <c r="B211" s="90" t="s">
        <v>714</v>
      </c>
      <c r="C211" s="73"/>
      <c r="D211" s="40">
        <v>251.75</v>
      </c>
      <c r="E211" s="22"/>
    </row>
    <row r="212" spans="1:5" ht="15" customHeight="1" x14ac:dyDescent="0.25">
      <c r="A212" s="88">
        <v>42646</v>
      </c>
      <c r="B212" s="90" t="s">
        <v>552</v>
      </c>
      <c r="C212" s="73"/>
      <c r="D212" s="40">
        <v>1753.05</v>
      </c>
      <c r="E212" s="22"/>
    </row>
    <row r="213" spans="1:5" ht="15" customHeight="1" x14ac:dyDescent="0.25">
      <c r="A213" s="88">
        <v>42649</v>
      </c>
      <c r="B213" s="90" t="s">
        <v>720</v>
      </c>
      <c r="C213" s="73"/>
      <c r="D213" s="40">
        <v>1750</v>
      </c>
      <c r="E213" s="22"/>
    </row>
    <row r="214" spans="1:5" ht="15" customHeight="1" x14ac:dyDescent="0.25">
      <c r="A214" s="88">
        <v>42649</v>
      </c>
      <c r="B214" s="90" t="s">
        <v>553</v>
      </c>
      <c r="C214" s="73"/>
      <c r="D214" s="40">
        <v>725.35</v>
      </c>
      <c r="E214" s="22"/>
    </row>
    <row r="215" spans="1:5" ht="15" customHeight="1" x14ac:dyDescent="0.25">
      <c r="A215" s="88">
        <v>42649</v>
      </c>
      <c r="B215" s="90" t="s">
        <v>553</v>
      </c>
      <c r="C215" s="73"/>
      <c r="D215" s="40">
        <v>456</v>
      </c>
      <c r="E215" s="22"/>
    </row>
    <row r="216" spans="1:5" ht="15" customHeight="1" x14ac:dyDescent="0.25">
      <c r="A216" s="88">
        <v>42649</v>
      </c>
      <c r="B216" s="90" t="s">
        <v>553</v>
      </c>
      <c r="C216" s="73"/>
      <c r="D216" s="40">
        <v>278.33999999999997</v>
      </c>
      <c r="E216" s="22"/>
    </row>
    <row r="217" spans="1:5" ht="15" customHeight="1" x14ac:dyDescent="0.25">
      <c r="A217" s="88">
        <v>42649</v>
      </c>
      <c r="B217" s="90" t="s">
        <v>553</v>
      </c>
      <c r="C217" s="73"/>
      <c r="D217" s="40">
        <v>1371.56</v>
      </c>
      <c r="E217" s="22"/>
    </row>
    <row r="218" spans="1:5" ht="15" customHeight="1" x14ac:dyDescent="0.25">
      <c r="A218" s="88">
        <v>42649</v>
      </c>
      <c r="B218" s="90" t="s">
        <v>721</v>
      </c>
      <c r="C218" s="73"/>
      <c r="D218" s="40">
        <v>566.66999999999996</v>
      </c>
      <c r="E218" s="22"/>
    </row>
    <row r="219" spans="1:5" ht="15" customHeight="1" x14ac:dyDescent="0.25">
      <c r="A219" s="88">
        <v>42649</v>
      </c>
      <c r="B219" s="90" t="s">
        <v>721</v>
      </c>
      <c r="C219" s="73"/>
      <c r="D219" s="40">
        <v>120.6</v>
      </c>
      <c r="E219" s="22"/>
    </row>
    <row r="220" spans="1:5" ht="15" customHeight="1" x14ac:dyDescent="0.25">
      <c r="A220" s="88">
        <v>42664</v>
      </c>
      <c r="B220" s="90" t="s">
        <v>732</v>
      </c>
      <c r="C220" s="73"/>
      <c r="D220" s="40">
        <v>4.6900000000000004</v>
      </c>
      <c r="E220" s="22"/>
    </row>
    <row r="221" spans="1:5" ht="15" customHeight="1" x14ac:dyDescent="0.25">
      <c r="A221" s="88">
        <v>42644</v>
      </c>
      <c r="B221" s="90" t="s">
        <v>710</v>
      </c>
      <c r="C221" s="73"/>
      <c r="D221" s="40">
        <v>6.13</v>
      </c>
    </row>
    <row r="222" spans="1:5" ht="15" customHeight="1" x14ac:dyDescent="0.25">
      <c r="A222" s="88">
        <v>42644</v>
      </c>
      <c r="B222" s="90" t="s">
        <v>711</v>
      </c>
      <c r="C222" s="73"/>
      <c r="D222" s="40">
        <v>15000</v>
      </c>
    </row>
    <row r="223" spans="1:5" ht="15" customHeight="1" x14ac:dyDescent="0.25">
      <c r="A223" s="88">
        <v>42644</v>
      </c>
      <c r="B223" s="90" t="s">
        <v>534</v>
      </c>
      <c r="C223" s="40">
        <v>31.84</v>
      </c>
      <c r="D223" s="73"/>
    </row>
    <row r="224" spans="1:5" ht="15" customHeight="1" x14ac:dyDescent="0.25">
      <c r="A224" s="88">
        <v>42644</v>
      </c>
      <c r="B224" s="90" t="s">
        <v>549</v>
      </c>
      <c r="C224" s="73"/>
      <c r="D224" s="40">
        <v>140</v>
      </c>
    </row>
    <row r="225" spans="1:5" ht="15" customHeight="1" x14ac:dyDescent="0.25">
      <c r="A225" s="88">
        <v>42644</v>
      </c>
      <c r="B225" s="90" t="s">
        <v>708</v>
      </c>
      <c r="C225" s="73"/>
      <c r="D225" s="40">
        <v>297.62</v>
      </c>
      <c r="E225" s="85" t="s">
        <v>687</v>
      </c>
    </row>
    <row r="226" spans="1:5" ht="15" customHeight="1" x14ac:dyDescent="0.25">
      <c r="A226" s="88">
        <v>42644</v>
      </c>
      <c r="B226" s="90" t="s">
        <v>697</v>
      </c>
      <c r="C226" s="73"/>
      <c r="D226" s="40">
        <v>39.200000000000003</v>
      </c>
    </row>
    <row r="227" spans="1:5" ht="15" customHeight="1" x14ac:dyDescent="0.25">
      <c r="A227" s="73"/>
      <c r="B227" s="156" t="s">
        <v>569</v>
      </c>
      <c r="C227" s="73"/>
      <c r="D227" s="73"/>
    </row>
    <row r="228" spans="1:5" ht="15" customHeight="1" x14ac:dyDescent="0.25">
      <c r="A228" s="88">
        <v>42675</v>
      </c>
      <c r="B228" s="90" t="s">
        <v>548</v>
      </c>
      <c r="C228" s="73"/>
      <c r="D228" s="40">
        <v>307.89999999999998</v>
      </c>
    </row>
    <row r="229" spans="1:5" ht="15" customHeight="1" x14ac:dyDescent="0.25">
      <c r="A229" s="88">
        <v>42675</v>
      </c>
      <c r="B229" s="90" t="s">
        <v>632</v>
      </c>
      <c r="C229" s="73"/>
      <c r="D229" s="40">
        <v>68.3</v>
      </c>
    </row>
    <row r="230" spans="1:5" ht="15" customHeight="1" x14ac:dyDescent="0.25">
      <c r="A230" s="88">
        <v>42675</v>
      </c>
      <c r="B230" s="90" t="s">
        <v>744</v>
      </c>
      <c r="C230" s="73"/>
      <c r="D230" s="40">
        <v>1169</v>
      </c>
    </row>
    <row r="231" spans="1:5" ht="15" customHeight="1" x14ac:dyDescent="0.25">
      <c r="A231" s="88">
        <v>42677</v>
      </c>
      <c r="B231" s="90" t="s">
        <v>633</v>
      </c>
      <c r="C231" s="73"/>
      <c r="D231" s="40">
        <v>630.88</v>
      </c>
    </row>
    <row r="232" spans="1:5" ht="15" customHeight="1" x14ac:dyDescent="0.25">
      <c r="A232" s="88">
        <v>42681</v>
      </c>
      <c r="B232" s="90" t="s">
        <v>634</v>
      </c>
      <c r="C232" s="73"/>
      <c r="D232" s="40">
        <v>940.8</v>
      </c>
    </row>
    <row r="233" spans="1:5" ht="15" customHeight="1" x14ac:dyDescent="0.25">
      <c r="A233" s="88">
        <v>42682</v>
      </c>
      <c r="B233" s="90" t="s">
        <v>1199</v>
      </c>
      <c r="C233" s="73"/>
      <c r="D233" s="40">
        <v>1200</v>
      </c>
    </row>
    <row r="234" spans="1:5" ht="15" customHeight="1" x14ac:dyDescent="0.25">
      <c r="A234" s="88">
        <v>42684</v>
      </c>
      <c r="B234" s="90" t="s">
        <v>548</v>
      </c>
      <c r="C234" s="73"/>
      <c r="D234" s="40">
        <v>214.97</v>
      </c>
    </row>
    <row r="235" spans="1:5" ht="15" customHeight="1" x14ac:dyDescent="0.25">
      <c r="A235" s="88">
        <v>42684</v>
      </c>
      <c r="B235" s="90" t="s">
        <v>635</v>
      </c>
      <c r="C235" s="73"/>
      <c r="D235" s="40">
        <v>102.55</v>
      </c>
    </row>
    <row r="236" spans="1:5" ht="15" customHeight="1" x14ac:dyDescent="0.25">
      <c r="A236" s="88">
        <v>42688</v>
      </c>
      <c r="B236" s="90" t="s">
        <v>636</v>
      </c>
      <c r="C236" s="73"/>
      <c r="D236" s="40">
        <v>940.8</v>
      </c>
    </row>
    <row r="237" spans="1:5" ht="15" customHeight="1" x14ac:dyDescent="0.25">
      <c r="A237" s="88">
        <v>42688</v>
      </c>
      <c r="B237" s="90" t="s">
        <v>637</v>
      </c>
      <c r="C237" s="73"/>
      <c r="D237" s="40">
        <v>5000</v>
      </c>
    </row>
    <row r="238" spans="1:5" ht="15" customHeight="1" x14ac:dyDescent="0.25">
      <c r="A238" s="88">
        <v>42690</v>
      </c>
      <c r="B238" s="90" t="s">
        <v>638</v>
      </c>
      <c r="C238" s="73"/>
      <c r="D238" s="40">
        <v>251.54</v>
      </c>
    </row>
    <row r="239" spans="1:5" ht="15" customHeight="1" x14ac:dyDescent="0.25">
      <c r="A239" s="88">
        <v>42690</v>
      </c>
      <c r="B239" s="90" t="s">
        <v>745</v>
      </c>
      <c r="C239" s="40">
        <v>3000</v>
      </c>
      <c r="D239" s="73"/>
      <c r="E239" s="143" t="s">
        <v>736</v>
      </c>
    </row>
    <row r="240" spans="1:5" ht="15" customHeight="1" x14ac:dyDescent="0.25">
      <c r="A240" s="88">
        <v>42691</v>
      </c>
      <c r="B240" s="90" t="s">
        <v>746</v>
      </c>
      <c r="C240" s="73"/>
      <c r="D240" s="40">
        <v>6292.23</v>
      </c>
    </row>
    <row r="241" spans="1:5" ht="15" customHeight="1" x14ac:dyDescent="0.25">
      <c r="A241" s="88">
        <v>42691</v>
      </c>
      <c r="B241" s="90" t="s">
        <v>639</v>
      </c>
      <c r="C241" s="73"/>
      <c r="D241" s="40">
        <v>709.35</v>
      </c>
    </row>
    <row r="242" spans="1:5" ht="15" customHeight="1" x14ac:dyDescent="0.25">
      <c r="A242" s="88">
        <v>42696</v>
      </c>
      <c r="B242" s="90" t="s">
        <v>747</v>
      </c>
      <c r="C242" s="40">
        <v>490.5</v>
      </c>
      <c r="D242" s="73"/>
      <c r="E242" s="149" t="s">
        <v>738</v>
      </c>
    </row>
    <row r="243" spans="1:5" ht="15" customHeight="1" x14ac:dyDescent="0.25">
      <c r="A243" s="88">
        <v>42696</v>
      </c>
      <c r="B243" s="90" t="s">
        <v>748</v>
      </c>
      <c r="C243" s="40">
        <v>2889</v>
      </c>
      <c r="D243" s="73"/>
      <c r="E243" s="149" t="s">
        <v>738</v>
      </c>
    </row>
    <row r="244" spans="1:5" ht="15" customHeight="1" x14ac:dyDescent="0.25">
      <c r="A244" s="88">
        <v>42697</v>
      </c>
      <c r="B244" s="90" t="s">
        <v>290</v>
      </c>
      <c r="C244" s="73"/>
      <c r="D244" s="40">
        <v>1099.5999999999999</v>
      </c>
    </row>
    <row r="245" spans="1:5" ht="15" customHeight="1" x14ac:dyDescent="0.25">
      <c r="A245" s="88">
        <v>42697</v>
      </c>
      <c r="B245" s="90" t="s">
        <v>640</v>
      </c>
      <c r="C245" s="73"/>
      <c r="D245" s="40">
        <v>122.4</v>
      </c>
    </row>
    <row r="246" spans="1:5" ht="15" customHeight="1" x14ac:dyDescent="0.25">
      <c r="A246" s="88">
        <v>42697</v>
      </c>
      <c r="B246" s="90" t="s">
        <v>641</v>
      </c>
      <c r="C246" s="73"/>
      <c r="D246" s="40">
        <v>5000</v>
      </c>
    </row>
    <row r="247" spans="1:5" ht="15" customHeight="1" x14ac:dyDescent="0.25">
      <c r="A247" s="88">
        <v>42698</v>
      </c>
      <c r="B247" s="90" t="s">
        <v>642</v>
      </c>
      <c r="C247" s="73"/>
      <c r="D247" s="40">
        <v>68.3</v>
      </c>
    </row>
    <row r="248" spans="1:5" ht="15" customHeight="1" x14ac:dyDescent="0.25">
      <c r="A248" s="88">
        <v>42698</v>
      </c>
      <c r="B248" s="90" t="s">
        <v>643</v>
      </c>
      <c r="C248" s="73"/>
      <c r="D248" s="40">
        <v>600</v>
      </c>
    </row>
    <row r="249" spans="1:5" ht="15" customHeight="1" x14ac:dyDescent="0.25">
      <c r="A249" s="88">
        <v>42699</v>
      </c>
      <c r="B249" s="90" t="s">
        <v>644</v>
      </c>
      <c r="C249" s="73"/>
      <c r="D249" s="40">
        <v>279.55</v>
      </c>
    </row>
    <row r="250" spans="1:5" ht="15" customHeight="1" x14ac:dyDescent="0.25">
      <c r="A250" s="88">
        <v>42699</v>
      </c>
      <c r="B250" s="90" t="s">
        <v>645</v>
      </c>
      <c r="C250" s="73"/>
      <c r="D250" s="40">
        <v>10</v>
      </c>
    </row>
    <row r="251" spans="1:5" ht="15" customHeight="1" x14ac:dyDescent="0.25">
      <c r="A251" s="88">
        <v>42699</v>
      </c>
      <c r="B251" s="90" t="s">
        <v>646</v>
      </c>
      <c r="C251" s="73"/>
      <c r="D251" s="40">
        <v>940.8</v>
      </c>
    </row>
    <row r="252" spans="1:5" ht="15" customHeight="1" x14ac:dyDescent="0.25">
      <c r="A252" s="88">
        <v>42702</v>
      </c>
      <c r="B252" s="90" t="s">
        <v>647</v>
      </c>
      <c r="C252" s="73"/>
      <c r="D252" s="40">
        <v>2702</v>
      </c>
    </row>
    <row r="253" spans="1:5" ht="15" customHeight="1" x14ac:dyDescent="0.25">
      <c r="A253" s="88">
        <v>42702</v>
      </c>
      <c r="B253" s="90" t="s">
        <v>648</v>
      </c>
      <c r="C253" s="73"/>
      <c r="D253" s="40">
        <v>9460.7000000000007</v>
      </c>
    </row>
    <row r="254" spans="1:5" ht="15" customHeight="1" x14ac:dyDescent="0.25">
      <c r="A254" s="88">
        <v>42702</v>
      </c>
      <c r="B254" s="90" t="s">
        <v>649</v>
      </c>
      <c r="C254" s="73"/>
      <c r="D254" s="40">
        <v>543.07000000000005</v>
      </c>
    </row>
    <row r="255" spans="1:5" ht="15" customHeight="1" x14ac:dyDescent="0.25">
      <c r="A255" s="88">
        <v>42703</v>
      </c>
      <c r="B255" s="90" t="s">
        <v>650</v>
      </c>
      <c r="C255" s="73"/>
      <c r="D255" s="40">
        <v>410.2</v>
      </c>
    </row>
    <row r="256" spans="1:5" ht="15" customHeight="1" x14ac:dyDescent="0.25">
      <c r="A256" s="88">
        <v>42704</v>
      </c>
      <c r="B256" s="90" t="s">
        <v>651</v>
      </c>
      <c r="C256" s="73"/>
      <c r="D256" s="40">
        <v>498.78</v>
      </c>
    </row>
    <row r="257" spans="1:5" ht="15" customHeight="1" x14ac:dyDescent="0.25">
      <c r="A257" s="73"/>
      <c r="B257" s="156" t="s">
        <v>570</v>
      </c>
      <c r="C257" s="73"/>
      <c r="D257" s="73"/>
    </row>
    <row r="258" spans="1:5" ht="15" customHeight="1" x14ac:dyDescent="0.25">
      <c r="A258" s="88">
        <v>42705</v>
      </c>
      <c r="B258" s="90" t="s">
        <v>548</v>
      </c>
      <c r="C258" s="73"/>
      <c r="D258" s="40">
        <v>377.46</v>
      </c>
    </row>
    <row r="259" spans="1:5" ht="15" customHeight="1" x14ac:dyDescent="0.25">
      <c r="A259" s="88">
        <v>42705</v>
      </c>
      <c r="B259" s="90" t="s">
        <v>548</v>
      </c>
      <c r="C259" s="73"/>
      <c r="D259" s="40">
        <v>203.13</v>
      </c>
    </row>
    <row r="260" spans="1:5" ht="15" customHeight="1" x14ac:dyDescent="0.25">
      <c r="A260" s="88">
        <v>42705</v>
      </c>
      <c r="B260" s="90" t="s">
        <v>652</v>
      </c>
      <c r="C260" s="73"/>
      <c r="D260" s="40">
        <v>9110.2800000000007</v>
      </c>
    </row>
    <row r="261" spans="1:5" ht="15" customHeight="1" x14ac:dyDescent="0.25">
      <c r="A261" s="88">
        <v>42705</v>
      </c>
      <c r="B261" s="90" t="s">
        <v>749</v>
      </c>
      <c r="C261" s="40">
        <v>251.53</v>
      </c>
      <c r="D261" s="73"/>
      <c r="E261" s="85" t="s">
        <v>750</v>
      </c>
    </row>
    <row r="262" spans="1:5" ht="15" customHeight="1" x14ac:dyDescent="0.25">
      <c r="A262" s="88">
        <v>42706</v>
      </c>
      <c r="B262" s="90" t="s">
        <v>548</v>
      </c>
      <c r="C262" s="73"/>
      <c r="D262" s="40">
        <v>90.51</v>
      </c>
    </row>
    <row r="263" spans="1:5" ht="15" customHeight="1" x14ac:dyDescent="0.25">
      <c r="A263" s="88">
        <v>42706</v>
      </c>
      <c r="B263" s="90" t="s">
        <v>653</v>
      </c>
      <c r="C263" s="73"/>
      <c r="D263" s="40">
        <v>68.400000000000006</v>
      </c>
    </row>
    <row r="264" spans="1:5" ht="15" customHeight="1" x14ac:dyDescent="0.25">
      <c r="A264" s="88">
        <v>42706</v>
      </c>
      <c r="B264" s="90" t="s">
        <v>654</v>
      </c>
      <c r="C264" s="73"/>
      <c r="D264" s="40">
        <v>940.8</v>
      </c>
    </row>
    <row r="265" spans="1:5" ht="15" customHeight="1" x14ac:dyDescent="0.25">
      <c r="A265" s="88">
        <v>42709</v>
      </c>
      <c r="B265" s="90" t="s">
        <v>548</v>
      </c>
      <c r="C265" s="73"/>
      <c r="D265" s="40">
        <v>742.41</v>
      </c>
    </row>
    <row r="266" spans="1:5" ht="15" customHeight="1" x14ac:dyDescent="0.25">
      <c r="A266" s="88">
        <v>42709</v>
      </c>
      <c r="B266" s="90" t="s">
        <v>548</v>
      </c>
      <c r="C266" s="73"/>
      <c r="D266" s="40">
        <v>189.42</v>
      </c>
    </row>
    <row r="267" spans="1:5" ht="15" customHeight="1" x14ac:dyDescent="0.25">
      <c r="A267" s="88">
        <v>42709</v>
      </c>
      <c r="B267" s="90" t="s">
        <v>655</v>
      </c>
      <c r="C267" s="73"/>
      <c r="D267" s="40">
        <v>3500</v>
      </c>
    </row>
    <row r="268" spans="1:5" ht="15" customHeight="1" x14ac:dyDescent="0.25">
      <c r="A268" s="88">
        <v>42709</v>
      </c>
      <c r="B268" s="90" t="s">
        <v>656</v>
      </c>
      <c r="C268" s="73"/>
      <c r="D268" s="40">
        <v>45</v>
      </c>
    </row>
    <row r="269" spans="1:5" ht="15" customHeight="1" x14ac:dyDescent="0.25">
      <c r="A269" s="88">
        <v>42709</v>
      </c>
      <c r="B269" s="90" t="s">
        <v>657</v>
      </c>
      <c r="C269" s="73"/>
      <c r="D269" s="40">
        <v>223.58</v>
      </c>
    </row>
    <row r="270" spans="1:5" ht="15" customHeight="1" x14ac:dyDescent="0.25">
      <c r="A270" s="88">
        <v>42711</v>
      </c>
      <c r="B270" s="90" t="s">
        <v>289</v>
      </c>
      <c r="C270" s="73"/>
      <c r="D270" s="40">
        <v>8.74</v>
      </c>
    </row>
    <row r="271" spans="1:5" ht="15" customHeight="1" x14ac:dyDescent="0.25">
      <c r="A271" s="88">
        <v>42712</v>
      </c>
      <c r="B271" s="90" t="s">
        <v>658</v>
      </c>
      <c r="C271" s="73"/>
      <c r="D271" s="40">
        <v>940.8</v>
      </c>
    </row>
    <row r="272" spans="1:5" ht="15" customHeight="1" x14ac:dyDescent="0.25">
      <c r="A272" s="88">
        <v>42713</v>
      </c>
      <c r="B272" s="90" t="s">
        <v>751</v>
      </c>
      <c r="C272" s="40">
        <v>637.5</v>
      </c>
      <c r="D272" s="73"/>
      <c r="E272" s="85" t="s">
        <v>690</v>
      </c>
    </row>
    <row r="273" spans="1:5" ht="15" customHeight="1" x14ac:dyDescent="0.25">
      <c r="A273" s="88">
        <v>42716</v>
      </c>
      <c r="B273" s="90" t="s">
        <v>548</v>
      </c>
      <c r="C273" s="73"/>
      <c r="D273" s="40">
        <v>128.66</v>
      </c>
    </row>
    <row r="274" spans="1:5" ht="15" customHeight="1" x14ac:dyDescent="0.25">
      <c r="A274" s="88">
        <v>42717</v>
      </c>
      <c r="B274" s="90" t="s">
        <v>548</v>
      </c>
      <c r="C274" s="73"/>
      <c r="D274" s="40">
        <v>290.60000000000002</v>
      </c>
    </row>
    <row r="275" spans="1:5" ht="15" customHeight="1" x14ac:dyDescent="0.25">
      <c r="A275" s="88">
        <v>42717</v>
      </c>
      <c r="B275" s="90" t="s">
        <v>659</v>
      </c>
      <c r="C275" s="73"/>
      <c r="D275" s="40">
        <v>940.8</v>
      </c>
    </row>
    <row r="276" spans="1:5" ht="15" customHeight="1" x14ac:dyDescent="0.25">
      <c r="A276" s="88">
        <v>42717</v>
      </c>
      <c r="B276" s="90" t="s">
        <v>752</v>
      </c>
      <c r="C276" s="73"/>
      <c r="D276" s="40">
        <v>33357.599999999999</v>
      </c>
    </row>
    <row r="277" spans="1:5" ht="15" customHeight="1" x14ac:dyDescent="0.25">
      <c r="A277" s="88">
        <v>42718</v>
      </c>
      <c r="B277" s="90" t="s">
        <v>548</v>
      </c>
      <c r="C277" s="73"/>
      <c r="D277" s="40">
        <v>292.8</v>
      </c>
    </row>
    <row r="278" spans="1:5" ht="15" customHeight="1" x14ac:dyDescent="0.25">
      <c r="A278" s="88">
        <v>42720</v>
      </c>
      <c r="B278" s="90" t="s">
        <v>660</v>
      </c>
      <c r="C278" s="73"/>
      <c r="D278" s="40">
        <v>526.04999999999995</v>
      </c>
    </row>
    <row r="279" spans="1:5" ht="15" customHeight="1" x14ac:dyDescent="0.25">
      <c r="A279" s="88">
        <v>42720</v>
      </c>
      <c r="B279" s="90" t="s">
        <v>661</v>
      </c>
      <c r="C279" s="73"/>
      <c r="D279" s="40">
        <v>8.25</v>
      </c>
    </row>
    <row r="280" spans="1:5" ht="15" customHeight="1" x14ac:dyDescent="0.25">
      <c r="A280" s="88">
        <v>42723</v>
      </c>
      <c r="B280" s="90" t="s">
        <v>289</v>
      </c>
      <c r="C280" s="73"/>
      <c r="D280" s="40">
        <v>629.11</v>
      </c>
    </row>
    <row r="281" spans="1:5" ht="15" customHeight="1" x14ac:dyDescent="0.25">
      <c r="A281" s="88">
        <v>42723</v>
      </c>
      <c r="B281" s="90" t="s">
        <v>662</v>
      </c>
      <c r="C281" s="73"/>
      <c r="D281" s="40">
        <v>48</v>
      </c>
    </row>
    <row r="282" spans="1:5" ht="15" customHeight="1" x14ac:dyDescent="0.25">
      <c r="A282" s="88">
        <v>42724</v>
      </c>
      <c r="B282" s="90" t="s">
        <v>289</v>
      </c>
      <c r="C282" s="73"/>
      <c r="D282" s="40">
        <v>74.94</v>
      </c>
    </row>
    <row r="283" spans="1:5" ht="15" customHeight="1" x14ac:dyDescent="0.25">
      <c r="A283" s="88">
        <v>42724</v>
      </c>
      <c r="B283" s="90" t="s">
        <v>289</v>
      </c>
      <c r="C283" s="73"/>
      <c r="D283" s="40">
        <v>390.55</v>
      </c>
    </row>
    <row r="284" spans="1:5" ht="15" customHeight="1" x14ac:dyDescent="0.25">
      <c r="A284" s="88">
        <v>42724</v>
      </c>
      <c r="B284" s="90" t="s">
        <v>663</v>
      </c>
      <c r="C284" s="73"/>
      <c r="D284" s="40">
        <v>940.8</v>
      </c>
    </row>
    <row r="285" spans="1:5" ht="15" customHeight="1" x14ac:dyDescent="0.25">
      <c r="A285" s="88">
        <v>42724</v>
      </c>
      <c r="B285" s="90" t="s">
        <v>753</v>
      </c>
      <c r="C285" s="40">
        <v>1.71</v>
      </c>
      <c r="D285" s="73"/>
      <c r="E285" s="143" t="s">
        <v>750</v>
      </c>
    </row>
    <row r="286" spans="1:5" ht="15" customHeight="1" x14ac:dyDescent="0.25">
      <c r="A286" s="88">
        <v>42724</v>
      </c>
      <c r="B286" s="90" t="s">
        <v>753</v>
      </c>
      <c r="C286" s="40">
        <v>2.64</v>
      </c>
      <c r="D286" s="73"/>
      <c r="E286" s="143" t="s">
        <v>750</v>
      </c>
    </row>
    <row r="287" spans="1:5" ht="15" customHeight="1" x14ac:dyDescent="0.25">
      <c r="A287" s="88">
        <v>42724</v>
      </c>
      <c r="B287" s="90" t="s">
        <v>753</v>
      </c>
      <c r="C287" s="40">
        <v>7.91</v>
      </c>
      <c r="D287" s="73"/>
      <c r="E287" s="143" t="s">
        <v>750</v>
      </c>
    </row>
    <row r="288" spans="1:5" ht="15" customHeight="1" x14ac:dyDescent="0.25">
      <c r="A288" s="88">
        <v>42724</v>
      </c>
      <c r="B288" s="90" t="s">
        <v>754</v>
      </c>
      <c r="C288" s="40">
        <v>110.7</v>
      </c>
      <c r="D288" s="73"/>
      <c r="E288" s="143" t="s">
        <v>262</v>
      </c>
    </row>
    <row r="289" spans="1:5" ht="15" customHeight="1" x14ac:dyDescent="0.25">
      <c r="A289" s="88">
        <v>42725</v>
      </c>
      <c r="B289" s="90" t="s">
        <v>664</v>
      </c>
      <c r="C289" s="73"/>
      <c r="D289" s="40">
        <v>200</v>
      </c>
    </row>
    <row r="290" spans="1:5" ht="15" customHeight="1" x14ac:dyDescent="0.25">
      <c r="A290" s="88">
        <v>42725</v>
      </c>
      <c r="B290" s="90" t="s">
        <v>665</v>
      </c>
      <c r="C290" s="73"/>
      <c r="D290" s="40">
        <v>150</v>
      </c>
    </row>
    <row r="291" spans="1:5" ht="15" customHeight="1" x14ac:dyDescent="0.25">
      <c r="A291" s="88">
        <v>42726</v>
      </c>
      <c r="B291" s="90" t="s">
        <v>755</v>
      </c>
      <c r="C291" s="40">
        <v>490.5</v>
      </c>
      <c r="D291" s="73"/>
      <c r="E291" s="143" t="s">
        <v>738</v>
      </c>
    </row>
    <row r="292" spans="1:5" ht="15" customHeight="1" x14ac:dyDescent="0.25">
      <c r="A292" s="88">
        <v>42726</v>
      </c>
      <c r="B292" s="90" t="s">
        <v>756</v>
      </c>
      <c r="C292" s="40">
        <v>2889</v>
      </c>
      <c r="D292" s="73"/>
      <c r="E292" s="143" t="s">
        <v>738</v>
      </c>
    </row>
    <row r="293" spans="1:5" ht="15" customHeight="1" x14ac:dyDescent="0.25">
      <c r="A293" s="88">
        <v>42727</v>
      </c>
      <c r="B293" s="90" t="s">
        <v>666</v>
      </c>
      <c r="C293" s="73"/>
      <c r="D293" s="40">
        <v>3120</v>
      </c>
    </row>
    <row r="294" spans="1:5" ht="15" customHeight="1" x14ac:dyDescent="0.25">
      <c r="A294" s="88">
        <v>42727</v>
      </c>
      <c r="B294" s="90" t="s">
        <v>667</v>
      </c>
      <c r="C294" s="73"/>
      <c r="D294" s="40">
        <v>901.6</v>
      </c>
    </row>
    <row r="295" spans="1:5" ht="15" customHeight="1" x14ac:dyDescent="0.25">
      <c r="A295" s="88">
        <v>42727</v>
      </c>
      <c r="B295" s="90" t="s">
        <v>668</v>
      </c>
      <c r="C295" s="73"/>
      <c r="D295" s="40">
        <v>1100</v>
      </c>
    </row>
    <row r="296" spans="1:5" ht="15" customHeight="1" x14ac:dyDescent="0.25">
      <c r="A296" s="88">
        <v>42727</v>
      </c>
      <c r="B296" s="90" t="s">
        <v>757</v>
      </c>
      <c r="C296" s="40">
        <v>3799.96</v>
      </c>
      <c r="D296" s="73"/>
      <c r="E296" s="85" t="s">
        <v>690</v>
      </c>
    </row>
    <row r="297" spans="1:5" ht="15" customHeight="1" x14ac:dyDescent="0.25">
      <c r="A297" s="88">
        <v>42730</v>
      </c>
      <c r="B297" s="90" t="s">
        <v>669</v>
      </c>
      <c r="C297" s="73"/>
      <c r="D297" s="40">
        <v>6681.91</v>
      </c>
    </row>
    <row r="298" spans="1:5" ht="15" customHeight="1" x14ac:dyDescent="0.25">
      <c r="A298" s="88">
        <v>42730</v>
      </c>
      <c r="B298" s="90" t="s">
        <v>670</v>
      </c>
      <c r="C298" s="73"/>
      <c r="D298" s="40">
        <v>10</v>
      </c>
    </row>
    <row r="299" spans="1:5" ht="15" customHeight="1" x14ac:dyDescent="0.25">
      <c r="A299" s="88">
        <v>42730</v>
      </c>
      <c r="B299" s="90" t="s">
        <v>758</v>
      </c>
      <c r="C299" s="40">
        <v>2304</v>
      </c>
      <c r="D299" s="73"/>
      <c r="E299" s="85" t="s">
        <v>690</v>
      </c>
    </row>
    <row r="300" spans="1:5" ht="15" customHeight="1" x14ac:dyDescent="0.25">
      <c r="A300" s="88">
        <v>42731</v>
      </c>
      <c r="B300" s="90" t="s">
        <v>289</v>
      </c>
      <c r="C300" s="73"/>
      <c r="D300" s="40">
        <v>51.85</v>
      </c>
    </row>
    <row r="301" spans="1:5" ht="15" customHeight="1" x14ac:dyDescent="0.25">
      <c r="A301" s="88">
        <v>42731</v>
      </c>
      <c r="B301" s="90" t="s">
        <v>671</v>
      </c>
      <c r="C301" s="73"/>
      <c r="D301" s="40">
        <v>925</v>
      </c>
    </row>
    <row r="302" spans="1:5" ht="15" customHeight="1" x14ac:dyDescent="0.25">
      <c r="A302" s="88">
        <v>42731</v>
      </c>
      <c r="B302" s="90" t="s">
        <v>672</v>
      </c>
      <c r="C302" s="73"/>
      <c r="D302" s="40">
        <v>100</v>
      </c>
    </row>
    <row r="303" spans="1:5" ht="15" customHeight="1" x14ac:dyDescent="0.25">
      <c r="A303" s="88">
        <v>42731</v>
      </c>
      <c r="B303" s="90" t="s">
        <v>759</v>
      </c>
      <c r="C303" s="40">
        <v>16.399999999999999</v>
      </c>
      <c r="D303" s="73"/>
      <c r="E303" s="85" t="s">
        <v>262</v>
      </c>
    </row>
    <row r="304" spans="1:5" ht="15" customHeight="1" x14ac:dyDescent="0.25">
      <c r="A304" s="88">
        <v>42733</v>
      </c>
      <c r="B304" s="90" t="s">
        <v>673</v>
      </c>
      <c r="C304" s="73"/>
      <c r="D304" s="40">
        <v>940.8</v>
      </c>
    </row>
    <row r="305" spans="1:5" ht="15" customHeight="1" x14ac:dyDescent="0.25">
      <c r="A305" s="88">
        <v>42734</v>
      </c>
      <c r="B305" s="90" t="s">
        <v>675</v>
      </c>
      <c r="C305" s="73"/>
      <c r="D305" s="40">
        <v>10000</v>
      </c>
    </row>
    <row r="306" spans="1:5" ht="15" customHeight="1" x14ac:dyDescent="0.25">
      <c r="A306" s="88">
        <v>42735</v>
      </c>
      <c r="B306" s="90" t="s">
        <v>761</v>
      </c>
      <c r="C306" s="73"/>
      <c r="D306" s="40">
        <v>6.83</v>
      </c>
    </row>
    <row r="307" spans="1:5" ht="15" customHeight="1" x14ac:dyDescent="0.25">
      <c r="A307" s="88">
        <v>42734</v>
      </c>
      <c r="B307" s="90" t="s">
        <v>674</v>
      </c>
      <c r="C307" s="73"/>
      <c r="D307" s="40">
        <v>19400</v>
      </c>
      <c r="E307" s="85" t="s">
        <v>699</v>
      </c>
    </row>
    <row r="308" spans="1:5" ht="15" customHeight="1" x14ac:dyDescent="0.25">
      <c r="A308" s="88">
        <v>42735</v>
      </c>
      <c r="B308" s="90" t="s">
        <v>760</v>
      </c>
      <c r="C308" s="73"/>
      <c r="D308" s="40">
        <v>293.02</v>
      </c>
    </row>
    <row r="309" spans="1:5" ht="15" customHeight="1" x14ac:dyDescent="0.25">
      <c r="A309" s="88"/>
      <c r="B309" s="158" t="s">
        <v>786</v>
      </c>
      <c r="C309" s="73"/>
      <c r="D309" s="40"/>
    </row>
    <row r="310" spans="1:5" ht="15" customHeight="1" x14ac:dyDescent="0.25">
      <c r="A310" s="147">
        <v>42737</v>
      </c>
      <c r="B310" s="148" t="s">
        <v>1200</v>
      </c>
      <c r="C310" s="73"/>
      <c r="D310" s="40">
        <v>1100</v>
      </c>
    </row>
    <row r="311" spans="1:5" ht="15" customHeight="1" x14ac:dyDescent="0.25">
      <c r="A311" s="147">
        <v>42737</v>
      </c>
      <c r="B311" s="148" t="s">
        <v>1201</v>
      </c>
      <c r="C311" s="40">
        <v>562.72</v>
      </c>
      <c r="D311" s="73" t="s">
        <v>1057</v>
      </c>
    </row>
    <row r="312" spans="1:5" ht="15" customHeight="1" x14ac:dyDescent="0.25">
      <c r="A312" s="147">
        <v>42737</v>
      </c>
      <c r="B312" s="148" t="s">
        <v>913</v>
      </c>
      <c r="C312" s="40">
        <v>5459.35</v>
      </c>
      <c r="D312" s="73" t="s">
        <v>1057</v>
      </c>
    </row>
    <row r="313" spans="1:5" ht="15" customHeight="1" x14ac:dyDescent="0.25">
      <c r="A313" s="147">
        <v>42737</v>
      </c>
      <c r="B313" s="148" t="s">
        <v>289</v>
      </c>
      <c r="C313" s="73"/>
      <c r="D313" s="40">
        <v>51.85</v>
      </c>
      <c r="E313" s="22"/>
    </row>
    <row r="314" spans="1:5" ht="15" customHeight="1" x14ac:dyDescent="0.25">
      <c r="A314" s="147">
        <v>42737</v>
      </c>
      <c r="B314" s="148" t="s">
        <v>910</v>
      </c>
      <c r="C314" s="40">
        <v>4392.3</v>
      </c>
      <c r="D314" s="73" t="s">
        <v>1057</v>
      </c>
      <c r="E314" s="22"/>
    </row>
    <row r="315" spans="1:5" ht="15" customHeight="1" x14ac:dyDescent="0.25">
      <c r="A315" s="147">
        <v>42737</v>
      </c>
      <c r="B315" s="148" t="s">
        <v>911</v>
      </c>
      <c r="C315" s="40">
        <v>7242</v>
      </c>
      <c r="D315" s="73" t="s">
        <v>1057</v>
      </c>
      <c r="E315" s="22"/>
    </row>
    <row r="316" spans="1:5" ht="15" customHeight="1" x14ac:dyDescent="0.25">
      <c r="A316" s="147">
        <v>42737</v>
      </c>
      <c r="B316" s="148" t="s">
        <v>912</v>
      </c>
      <c r="C316" s="40">
        <v>5000</v>
      </c>
      <c r="D316" s="73" t="s">
        <v>1057</v>
      </c>
      <c r="E316" s="22"/>
    </row>
    <row r="317" spans="1:5" ht="15" customHeight="1" x14ac:dyDescent="0.25">
      <c r="A317" s="147">
        <v>42737</v>
      </c>
      <c r="B317" s="148" t="s">
        <v>914</v>
      </c>
      <c r="C317" s="40">
        <v>54000</v>
      </c>
      <c r="D317" s="73" t="s">
        <v>1057</v>
      </c>
      <c r="E317" s="22"/>
    </row>
    <row r="318" spans="1:5" ht="15" customHeight="1" x14ac:dyDescent="0.25">
      <c r="A318" s="147">
        <v>42737</v>
      </c>
      <c r="B318" s="148" t="s">
        <v>915</v>
      </c>
      <c r="C318" s="40">
        <v>1862.4</v>
      </c>
      <c r="D318" s="73" t="s">
        <v>1057</v>
      </c>
      <c r="E318" s="22"/>
    </row>
    <row r="319" spans="1:5" ht="15" customHeight="1" x14ac:dyDescent="0.25">
      <c r="A319" s="147">
        <v>42737</v>
      </c>
      <c r="B319" s="148" t="s">
        <v>916</v>
      </c>
      <c r="C319" s="40">
        <v>1862.4</v>
      </c>
      <c r="D319" s="73" t="s">
        <v>1057</v>
      </c>
      <c r="E319" s="22"/>
    </row>
    <row r="320" spans="1:5" ht="15" customHeight="1" x14ac:dyDescent="0.25">
      <c r="A320" s="147">
        <v>42737</v>
      </c>
      <c r="B320" s="148" t="s">
        <v>1202</v>
      </c>
      <c r="C320" s="40">
        <v>629.11</v>
      </c>
      <c r="D320" s="73" t="s">
        <v>1057</v>
      </c>
      <c r="E320" s="22"/>
    </row>
    <row r="321" spans="1:5" ht="15" customHeight="1" x14ac:dyDescent="0.25">
      <c r="A321" s="147">
        <v>42737</v>
      </c>
      <c r="B321" s="148" t="s">
        <v>1203</v>
      </c>
      <c r="C321" s="40">
        <v>74.94</v>
      </c>
      <c r="D321" s="73" t="s">
        <v>1057</v>
      </c>
      <c r="E321" s="22"/>
    </row>
    <row r="322" spans="1:5" ht="15" customHeight="1" x14ac:dyDescent="0.25">
      <c r="A322" s="147">
        <v>42737</v>
      </c>
      <c r="B322" s="148" t="s">
        <v>1204</v>
      </c>
      <c r="C322" s="40">
        <v>390.55</v>
      </c>
      <c r="D322" s="73" t="s">
        <v>1057</v>
      </c>
      <c r="E322" s="22"/>
    </row>
    <row r="323" spans="1:5" ht="15" customHeight="1" x14ac:dyDescent="0.25">
      <c r="A323" s="147">
        <v>42737</v>
      </c>
      <c r="B323" s="148" t="s">
        <v>1205</v>
      </c>
      <c r="C323" s="40">
        <v>69.11</v>
      </c>
      <c r="D323" s="73" t="s">
        <v>1057</v>
      </c>
      <c r="E323" s="22"/>
    </row>
    <row r="324" spans="1:5" ht="15" customHeight="1" x14ac:dyDescent="0.25">
      <c r="A324" s="147">
        <v>42737</v>
      </c>
      <c r="B324" s="148" t="s">
        <v>1206</v>
      </c>
      <c r="C324" s="40">
        <v>366.9</v>
      </c>
      <c r="D324" s="73" t="s">
        <v>1057</v>
      </c>
      <c r="E324" s="22"/>
    </row>
    <row r="325" spans="1:5" ht="15" customHeight="1" x14ac:dyDescent="0.25">
      <c r="A325" s="147">
        <v>42737</v>
      </c>
      <c r="B325" s="148" t="s">
        <v>1207</v>
      </c>
      <c r="C325" s="40">
        <v>369.36</v>
      </c>
      <c r="D325" s="73" t="s">
        <v>1057</v>
      </c>
      <c r="E325" s="22"/>
    </row>
    <row r="326" spans="1:5" ht="15" customHeight="1" x14ac:dyDescent="0.25">
      <c r="A326" s="147">
        <v>42739</v>
      </c>
      <c r="B326" s="148" t="s">
        <v>917</v>
      </c>
      <c r="C326" s="73"/>
      <c r="D326" s="40">
        <v>168.9</v>
      </c>
      <c r="E326" s="22"/>
    </row>
    <row r="327" spans="1:5" ht="15" customHeight="1" x14ac:dyDescent="0.25">
      <c r="A327" s="147">
        <v>42741</v>
      </c>
      <c r="B327" s="148" t="s">
        <v>918</v>
      </c>
      <c r="C327" s="73"/>
      <c r="D327" s="40">
        <v>940.8</v>
      </c>
      <c r="E327" s="22"/>
    </row>
    <row r="328" spans="1:5" ht="15" customHeight="1" x14ac:dyDescent="0.25">
      <c r="A328" s="147">
        <v>42741</v>
      </c>
      <c r="B328" s="148" t="s">
        <v>919</v>
      </c>
      <c r="C328" s="73"/>
      <c r="D328" s="40">
        <v>338.11</v>
      </c>
      <c r="E328" s="22"/>
    </row>
    <row r="329" spans="1:5" ht="15" customHeight="1" x14ac:dyDescent="0.25">
      <c r="A329" s="147">
        <v>42744</v>
      </c>
      <c r="B329" s="148" t="s">
        <v>920</v>
      </c>
      <c r="C329" s="73"/>
      <c r="D329" s="40">
        <v>47.9</v>
      </c>
      <c r="E329" s="22"/>
    </row>
    <row r="330" spans="1:5" ht="15" customHeight="1" x14ac:dyDescent="0.25">
      <c r="A330" s="147">
        <v>42744</v>
      </c>
      <c r="B330" s="148" t="s">
        <v>921</v>
      </c>
      <c r="C330" s="40">
        <v>350</v>
      </c>
      <c r="D330" s="73" t="s">
        <v>1057</v>
      </c>
      <c r="E330" s="22"/>
    </row>
    <row r="331" spans="1:5" ht="15" customHeight="1" x14ac:dyDescent="0.25">
      <c r="A331" s="147">
        <v>42744</v>
      </c>
      <c r="B331" s="148" t="s">
        <v>922</v>
      </c>
      <c r="C331" s="40">
        <v>879.79</v>
      </c>
      <c r="D331" s="73" t="s">
        <v>1057</v>
      </c>
      <c r="E331" s="22"/>
    </row>
    <row r="332" spans="1:5" ht="15" customHeight="1" x14ac:dyDescent="0.25">
      <c r="A332" s="147">
        <v>42745</v>
      </c>
      <c r="B332" s="148" t="s">
        <v>923</v>
      </c>
      <c r="C332" s="73"/>
      <c r="D332" s="40">
        <v>22.8</v>
      </c>
      <c r="E332" s="22"/>
    </row>
    <row r="333" spans="1:5" ht="15" customHeight="1" x14ac:dyDescent="0.25">
      <c r="A333" s="147">
        <v>42745</v>
      </c>
      <c r="B333" s="148" t="s">
        <v>1208</v>
      </c>
      <c r="C333" s="40">
        <v>3120</v>
      </c>
      <c r="D333" s="73" t="s">
        <v>1057</v>
      </c>
      <c r="E333" s="22"/>
    </row>
    <row r="334" spans="1:5" ht="15" customHeight="1" x14ac:dyDescent="0.25">
      <c r="A334" s="147">
        <v>42745</v>
      </c>
      <c r="B334" s="148" t="s">
        <v>924</v>
      </c>
      <c r="C334" s="40">
        <v>200</v>
      </c>
      <c r="D334" s="73" t="s">
        <v>1057</v>
      </c>
      <c r="E334" s="22"/>
    </row>
    <row r="335" spans="1:5" ht="15" customHeight="1" x14ac:dyDescent="0.25">
      <c r="A335" s="147">
        <v>42745</v>
      </c>
      <c r="B335" s="148" t="s">
        <v>925</v>
      </c>
      <c r="C335" s="40">
        <v>221.36</v>
      </c>
      <c r="D335" s="73" t="s">
        <v>1057</v>
      </c>
      <c r="E335" s="22"/>
    </row>
    <row r="336" spans="1:5" ht="15" customHeight="1" x14ac:dyDescent="0.25">
      <c r="A336" s="147">
        <v>42746</v>
      </c>
      <c r="B336" s="148" t="s">
        <v>926</v>
      </c>
      <c r="C336" s="73"/>
      <c r="D336" s="40">
        <v>2470.38</v>
      </c>
      <c r="E336" s="22"/>
    </row>
    <row r="337" spans="1:5" ht="15" customHeight="1" x14ac:dyDescent="0.25">
      <c r="A337" s="147">
        <v>42746</v>
      </c>
      <c r="B337" s="148" t="s">
        <v>927</v>
      </c>
      <c r="C337" s="73"/>
      <c r="D337" s="40">
        <v>18</v>
      </c>
      <c r="E337" s="22"/>
    </row>
    <row r="338" spans="1:5" ht="15" customHeight="1" x14ac:dyDescent="0.25">
      <c r="A338" s="147">
        <v>42746</v>
      </c>
      <c r="B338" s="148" t="s">
        <v>1209</v>
      </c>
      <c r="C338" s="40">
        <v>51.85</v>
      </c>
      <c r="D338" s="73" t="s">
        <v>1057</v>
      </c>
      <c r="E338" s="22"/>
    </row>
    <row r="339" spans="1:5" ht="15" customHeight="1" x14ac:dyDescent="0.25">
      <c r="A339" s="147">
        <v>42747</v>
      </c>
      <c r="B339" s="148" t="s">
        <v>289</v>
      </c>
      <c r="C339" s="73"/>
      <c r="D339" s="40">
        <v>450</v>
      </c>
      <c r="E339" s="22"/>
    </row>
    <row r="340" spans="1:5" ht="15" customHeight="1" x14ac:dyDescent="0.25">
      <c r="A340" s="147">
        <v>42748</v>
      </c>
      <c r="B340" s="148" t="s">
        <v>290</v>
      </c>
      <c r="C340" s="73"/>
      <c r="D340" s="40">
        <v>184.62</v>
      </c>
      <c r="E340" s="22"/>
    </row>
    <row r="341" spans="1:5" ht="15" customHeight="1" x14ac:dyDescent="0.25">
      <c r="A341" s="147">
        <v>42751</v>
      </c>
      <c r="B341" s="148" t="s">
        <v>928</v>
      </c>
      <c r="C341" s="73"/>
      <c r="D341" s="40">
        <v>192</v>
      </c>
      <c r="E341" s="22"/>
    </row>
    <row r="342" spans="1:5" ht="15" customHeight="1" x14ac:dyDescent="0.25">
      <c r="A342" s="147">
        <v>42751</v>
      </c>
      <c r="B342" s="148" t="s">
        <v>1210</v>
      </c>
      <c r="C342" s="73"/>
      <c r="D342" s="40">
        <v>4350</v>
      </c>
      <c r="E342" s="22"/>
    </row>
    <row r="343" spans="1:5" ht="15" customHeight="1" x14ac:dyDescent="0.25">
      <c r="A343" s="147">
        <v>42751</v>
      </c>
      <c r="B343" s="148" t="s">
        <v>930</v>
      </c>
      <c r="C343" s="73"/>
      <c r="D343" s="40">
        <v>940.8</v>
      </c>
      <c r="E343" s="22"/>
    </row>
    <row r="344" spans="1:5" ht="15" customHeight="1" x14ac:dyDescent="0.25">
      <c r="A344" s="147">
        <v>42751</v>
      </c>
      <c r="B344" s="148" t="s">
        <v>1211</v>
      </c>
      <c r="C344" s="40">
        <v>3562</v>
      </c>
      <c r="D344" s="73" t="s">
        <v>1057</v>
      </c>
      <c r="E344" s="22"/>
    </row>
    <row r="345" spans="1:5" ht="15" customHeight="1" x14ac:dyDescent="0.25">
      <c r="A345" s="147">
        <v>42752</v>
      </c>
      <c r="B345" s="148" t="s">
        <v>289</v>
      </c>
      <c r="C345" s="73"/>
      <c r="D345" s="40">
        <v>450</v>
      </c>
      <c r="E345" s="22"/>
    </row>
    <row r="346" spans="1:5" ht="15" customHeight="1" x14ac:dyDescent="0.25">
      <c r="A346" s="147">
        <v>42752</v>
      </c>
      <c r="B346" s="148" t="s">
        <v>289</v>
      </c>
      <c r="C346" s="73"/>
      <c r="D346" s="40">
        <v>15720</v>
      </c>
      <c r="E346" s="22"/>
    </row>
    <row r="347" spans="1:5" ht="15" customHeight="1" x14ac:dyDescent="0.25">
      <c r="A347" s="147">
        <v>42753</v>
      </c>
      <c r="B347" s="148" t="s">
        <v>290</v>
      </c>
      <c r="C347" s="73"/>
      <c r="D347" s="40">
        <v>167.51</v>
      </c>
      <c r="E347" s="22"/>
    </row>
    <row r="348" spans="1:5" ht="15" customHeight="1" x14ac:dyDescent="0.25">
      <c r="A348" s="147">
        <v>42754</v>
      </c>
      <c r="B348" s="148" t="s">
        <v>931</v>
      </c>
      <c r="C348" s="73"/>
      <c r="D348" s="40">
        <v>5212.13</v>
      </c>
      <c r="E348" s="22"/>
    </row>
    <row r="349" spans="1:5" ht="25.5" customHeight="1" x14ac:dyDescent="0.25">
      <c r="A349" s="147">
        <v>42755</v>
      </c>
      <c r="B349" s="148" t="s">
        <v>932</v>
      </c>
      <c r="C349" s="73"/>
      <c r="D349" s="40">
        <v>3400</v>
      </c>
      <c r="E349" s="22"/>
    </row>
    <row r="350" spans="1:5" ht="15" customHeight="1" x14ac:dyDescent="0.25">
      <c r="A350" s="147">
        <v>42755</v>
      </c>
      <c r="B350" s="148" t="s">
        <v>909</v>
      </c>
      <c r="C350" s="40">
        <v>75</v>
      </c>
      <c r="D350" s="73" t="s">
        <v>1057</v>
      </c>
      <c r="E350" s="22"/>
    </row>
    <row r="351" spans="1:5" ht="15" customHeight="1" x14ac:dyDescent="0.25">
      <c r="A351" s="147">
        <v>42758</v>
      </c>
      <c r="B351" s="148" t="s">
        <v>933</v>
      </c>
      <c r="C351" s="73"/>
      <c r="D351" s="40">
        <v>33.6</v>
      </c>
      <c r="E351" s="22"/>
    </row>
    <row r="352" spans="1:5" ht="15" customHeight="1" x14ac:dyDescent="0.25">
      <c r="A352" s="147">
        <v>42759</v>
      </c>
      <c r="B352" s="148" t="s">
        <v>934</v>
      </c>
      <c r="C352" s="73"/>
      <c r="D352" s="40">
        <v>6629.61</v>
      </c>
      <c r="E352" s="22"/>
    </row>
    <row r="353" spans="1:5" ht="15" customHeight="1" x14ac:dyDescent="0.25">
      <c r="A353" s="147">
        <v>42759</v>
      </c>
      <c r="B353" s="148" t="s">
        <v>935</v>
      </c>
      <c r="C353" s="73"/>
      <c r="D353" s="40">
        <v>660</v>
      </c>
      <c r="E353" s="22"/>
    </row>
    <row r="354" spans="1:5" ht="15" customHeight="1" x14ac:dyDescent="0.25">
      <c r="A354" s="147">
        <v>42760</v>
      </c>
      <c r="B354" s="148" t="s">
        <v>936</v>
      </c>
      <c r="C354" s="73"/>
      <c r="D354" s="40">
        <v>940.8</v>
      </c>
      <c r="E354" s="22"/>
    </row>
    <row r="355" spans="1:5" ht="15" customHeight="1" x14ac:dyDescent="0.25">
      <c r="A355" s="147">
        <v>42761</v>
      </c>
      <c r="B355" s="148" t="s">
        <v>937</v>
      </c>
      <c r="C355" s="40">
        <v>727.42</v>
      </c>
      <c r="D355" s="73" t="s">
        <v>1057</v>
      </c>
      <c r="E355" s="22"/>
    </row>
    <row r="356" spans="1:5" ht="25.5" customHeight="1" x14ac:dyDescent="0.25">
      <c r="A356" s="147">
        <v>42762</v>
      </c>
      <c r="B356" s="148" t="s">
        <v>290</v>
      </c>
      <c r="C356" s="73"/>
      <c r="D356" s="40">
        <v>300.86</v>
      </c>
      <c r="E356" s="22"/>
    </row>
    <row r="357" spans="1:5" ht="25.5" customHeight="1" x14ac:dyDescent="0.25">
      <c r="A357" s="147">
        <v>42762</v>
      </c>
      <c r="B357" s="148" t="s">
        <v>938</v>
      </c>
      <c r="C357" s="73"/>
      <c r="D357" s="40">
        <v>34</v>
      </c>
      <c r="E357" s="22"/>
    </row>
    <row r="358" spans="1:5" ht="25.5" customHeight="1" x14ac:dyDescent="0.25">
      <c r="A358" s="147">
        <v>42762</v>
      </c>
      <c r="B358" s="148" t="s">
        <v>939</v>
      </c>
      <c r="C358" s="73"/>
      <c r="D358" s="40">
        <v>343</v>
      </c>
      <c r="E358" s="22"/>
    </row>
    <row r="359" spans="1:5" ht="15" customHeight="1" x14ac:dyDescent="0.25">
      <c r="A359" s="147">
        <v>42762</v>
      </c>
      <c r="B359" s="148" t="s">
        <v>940</v>
      </c>
      <c r="C359" s="40">
        <v>192.4</v>
      </c>
      <c r="D359" s="73" t="s">
        <v>1057</v>
      </c>
      <c r="E359" s="22"/>
    </row>
    <row r="360" spans="1:5" ht="15" customHeight="1" x14ac:dyDescent="0.25">
      <c r="A360" s="147">
        <v>42766</v>
      </c>
      <c r="B360" s="148" t="s">
        <v>289</v>
      </c>
      <c r="C360" s="73"/>
      <c r="D360" s="40">
        <v>5390</v>
      </c>
      <c r="E360" s="22"/>
    </row>
    <row r="361" spans="1:5" ht="15" customHeight="1" x14ac:dyDescent="0.25">
      <c r="A361" s="73"/>
      <c r="B361" s="73"/>
      <c r="C361" s="73"/>
      <c r="D361" s="73"/>
      <c r="E361" s="22"/>
    </row>
    <row r="362" spans="1:5" ht="15" customHeight="1" x14ac:dyDescent="0.25">
      <c r="A362" s="73"/>
      <c r="B362" s="156" t="s">
        <v>787</v>
      </c>
      <c r="C362" s="145"/>
      <c r="D362" s="145"/>
      <c r="E362" s="22"/>
    </row>
    <row r="363" spans="1:5" ht="15" customHeight="1" x14ac:dyDescent="0.25">
      <c r="A363" s="147">
        <v>42767</v>
      </c>
      <c r="B363" s="148" t="s">
        <v>1212</v>
      </c>
      <c r="C363" s="40">
        <v>5.23</v>
      </c>
      <c r="D363" s="73" t="s">
        <v>733</v>
      </c>
      <c r="E363" s="22"/>
    </row>
    <row r="364" spans="1:5" ht="15" customHeight="1" x14ac:dyDescent="0.25">
      <c r="A364" s="147">
        <v>42767</v>
      </c>
      <c r="B364" s="148" t="s">
        <v>1213</v>
      </c>
      <c r="C364" s="40">
        <v>3800</v>
      </c>
      <c r="D364" s="73" t="s">
        <v>1057</v>
      </c>
      <c r="E364" s="22"/>
    </row>
    <row r="365" spans="1:5" ht="15" customHeight="1" x14ac:dyDescent="0.25">
      <c r="A365" s="147">
        <v>42768</v>
      </c>
      <c r="B365" s="148" t="s">
        <v>941</v>
      </c>
      <c r="C365" s="73"/>
      <c r="D365" s="40">
        <v>240</v>
      </c>
      <c r="E365" s="22"/>
    </row>
    <row r="366" spans="1:5" ht="15" customHeight="1" x14ac:dyDescent="0.25">
      <c r="A366" s="147">
        <v>42769</v>
      </c>
      <c r="B366" s="148" t="s">
        <v>942</v>
      </c>
      <c r="C366" s="73"/>
      <c r="D366" s="40">
        <v>122.46</v>
      </c>
      <c r="E366" s="22"/>
    </row>
    <row r="367" spans="1:5" ht="15" customHeight="1" x14ac:dyDescent="0.25">
      <c r="A367" s="147">
        <v>42769</v>
      </c>
      <c r="B367" s="148" t="s">
        <v>944</v>
      </c>
      <c r="C367" s="73"/>
      <c r="D367" s="40">
        <v>172.2</v>
      </c>
      <c r="E367" s="22"/>
    </row>
    <row r="368" spans="1:5" ht="15" customHeight="1" x14ac:dyDescent="0.25">
      <c r="A368" s="147">
        <v>42769</v>
      </c>
      <c r="B368" s="148" t="s">
        <v>945</v>
      </c>
      <c r="C368" s="73"/>
      <c r="D368" s="40">
        <v>940.8</v>
      </c>
      <c r="E368" s="22"/>
    </row>
    <row r="369" spans="1:5" ht="15" customHeight="1" x14ac:dyDescent="0.25">
      <c r="A369" s="147">
        <v>42773</v>
      </c>
      <c r="B369" s="148" t="s">
        <v>1214</v>
      </c>
      <c r="C369" s="73"/>
      <c r="D369" s="40">
        <v>471.59</v>
      </c>
      <c r="E369" s="22"/>
    </row>
    <row r="370" spans="1:5" ht="15" customHeight="1" x14ac:dyDescent="0.25">
      <c r="A370" s="147">
        <v>42769</v>
      </c>
      <c r="B370" s="148" t="s">
        <v>946</v>
      </c>
      <c r="C370" s="73"/>
      <c r="D370" s="40">
        <v>117.62</v>
      </c>
      <c r="E370" s="22"/>
    </row>
    <row r="371" spans="1:5" ht="15" customHeight="1" x14ac:dyDescent="0.25">
      <c r="A371" s="147">
        <v>42769</v>
      </c>
      <c r="B371" s="148" t="s">
        <v>947</v>
      </c>
      <c r="C371" s="73"/>
      <c r="D371" s="40">
        <v>122.81</v>
      </c>
      <c r="E371" s="22"/>
    </row>
    <row r="372" spans="1:5" ht="15" customHeight="1" x14ac:dyDescent="0.25">
      <c r="A372" s="147">
        <v>42776</v>
      </c>
      <c r="B372" s="148" t="s">
        <v>548</v>
      </c>
      <c r="C372" s="73"/>
      <c r="D372" s="40">
        <v>283.14999999999998</v>
      </c>
      <c r="E372" s="22"/>
    </row>
    <row r="373" spans="1:5" ht="15" customHeight="1" x14ac:dyDescent="0.25">
      <c r="A373" s="147">
        <v>42776</v>
      </c>
      <c r="B373" s="148" t="s">
        <v>949</v>
      </c>
      <c r="C373" s="73"/>
      <c r="D373" s="40">
        <v>940.8</v>
      </c>
      <c r="E373" s="22"/>
    </row>
    <row r="374" spans="1:5" ht="15" customHeight="1" x14ac:dyDescent="0.25">
      <c r="A374" s="147">
        <v>42779</v>
      </c>
      <c r="B374" s="148" t="s">
        <v>950</v>
      </c>
      <c r="C374" s="73"/>
      <c r="D374" s="40">
        <v>57</v>
      </c>
      <c r="E374" s="22"/>
    </row>
    <row r="375" spans="1:5" ht="15" customHeight="1" x14ac:dyDescent="0.25">
      <c r="A375" s="147">
        <v>42780</v>
      </c>
      <c r="B375" s="148" t="s">
        <v>951</v>
      </c>
      <c r="C375" s="73"/>
      <c r="D375" s="40">
        <v>1548</v>
      </c>
      <c r="E375" s="22"/>
    </row>
    <row r="376" spans="1:5" ht="15" customHeight="1" x14ac:dyDescent="0.25">
      <c r="A376" s="147">
        <v>42781</v>
      </c>
      <c r="B376" s="148" t="s">
        <v>548</v>
      </c>
      <c r="C376" s="73"/>
      <c r="D376" s="40">
        <v>161.88</v>
      </c>
      <c r="E376" s="22"/>
    </row>
    <row r="377" spans="1:5" ht="15" customHeight="1" x14ac:dyDescent="0.25">
      <c r="A377" s="147">
        <v>42781</v>
      </c>
      <c r="B377" s="148" t="s">
        <v>548</v>
      </c>
      <c r="C377" s="73"/>
      <c r="D377" s="40">
        <v>259.5</v>
      </c>
      <c r="E377" s="22"/>
    </row>
    <row r="378" spans="1:5" ht="15" customHeight="1" x14ac:dyDescent="0.25">
      <c r="A378" s="147">
        <v>42781</v>
      </c>
      <c r="B378" s="148" t="s">
        <v>952</v>
      </c>
      <c r="C378" s="73"/>
      <c r="D378" s="40">
        <v>4480</v>
      </c>
      <c r="E378" s="22"/>
    </row>
    <row r="379" spans="1:5" ht="15" customHeight="1" x14ac:dyDescent="0.25">
      <c r="A379" s="147">
        <v>42781</v>
      </c>
      <c r="B379" s="148" t="s">
        <v>953</v>
      </c>
      <c r="C379" s="73"/>
      <c r="D379" s="40">
        <v>720</v>
      </c>
      <c r="E379" s="22"/>
    </row>
    <row r="380" spans="1:5" ht="15" customHeight="1" x14ac:dyDescent="0.25">
      <c r="A380" s="147">
        <v>42781</v>
      </c>
      <c r="B380" s="148" t="s">
        <v>954</v>
      </c>
      <c r="C380" s="40">
        <v>2565.3000000000002</v>
      </c>
      <c r="D380" s="73" t="s">
        <v>1057</v>
      </c>
      <c r="E380" s="22"/>
    </row>
    <row r="381" spans="1:5" ht="15" customHeight="1" x14ac:dyDescent="0.25">
      <c r="A381" s="147">
        <v>42782</v>
      </c>
      <c r="B381" s="148" t="s">
        <v>955</v>
      </c>
      <c r="C381" s="40">
        <v>69.599999999999994</v>
      </c>
      <c r="D381" s="73" t="s">
        <v>1057</v>
      </c>
      <c r="E381" s="22"/>
    </row>
    <row r="382" spans="1:5" ht="15" customHeight="1" x14ac:dyDescent="0.25">
      <c r="A382" s="147">
        <v>42783</v>
      </c>
      <c r="B382" s="148" t="s">
        <v>548</v>
      </c>
      <c r="C382" s="73"/>
      <c r="D382" s="40">
        <v>141.33000000000001</v>
      </c>
      <c r="E382" s="22"/>
    </row>
    <row r="383" spans="1:5" ht="15" customHeight="1" x14ac:dyDescent="0.25">
      <c r="A383" s="147">
        <v>42783</v>
      </c>
      <c r="B383" s="148" t="s">
        <v>956</v>
      </c>
      <c r="C383" s="73"/>
      <c r="D383" s="40">
        <v>85</v>
      </c>
      <c r="E383" s="22"/>
    </row>
    <row r="384" spans="1:5" ht="15" customHeight="1" x14ac:dyDescent="0.25">
      <c r="A384" s="147">
        <v>42775</v>
      </c>
      <c r="B384" s="148" t="s">
        <v>948</v>
      </c>
      <c r="C384" s="73"/>
      <c r="D384" s="40">
        <v>541.69000000000005</v>
      </c>
      <c r="E384" s="22"/>
    </row>
    <row r="385" spans="1:5" ht="15" customHeight="1" x14ac:dyDescent="0.25">
      <c r="A385" s="147">
        <v>42786</v>
      </c>
      <c r="B385" s="148" t="s">
        <v>958</v>
      </c>
      <c r="C385" s="73"/>
      <c r="D385" s="40">
        <v>60</v>
      </c>
      <c r="E385" s="22"/>
    </row>
    <row r="386" spans="1:5" ht="15" customHeight="1" x14ac:dyDescent="0.25">
      <c r="A386" s="147">
        <v>42786</v>
      </c>
      <c r="B386" s="148" t="s">
        <v>959</v>
      </c>
      <c r="C386" s="73"/>
      <c r="D386" s="40">
        <v>24</v>
      </c>
      <c r="E386" s="22" t="s">
        <v>1215</v>
      </c>
    </row>
    <row r="387" spans="1:5" ht="15" customHeight="1" x14ac:dyDescent="0.25">
      <c r="A387" s="147">
        <v>42786</v>
      </c>
      <c r="B387" s="148" t="s">
        <v>960</v>
      </c>
      <c r="C387" s="73"/>
      <c r="D387" s="40">
        <v>699</v>
      </c>
      <c r="E387" s="22"/>
    </row>
    <row r="388" spans="1:5" ht="15" customHeight="1" x14ac:dyDescent="0.25">
      <c r="A388" s="147">
        <v>42786</v>
      </c>
      <c r="B388" s="148" t="s">
        <v>961</v>
      </c>
      <c r="C388" s="73"/>
      <c r="D388" s="40">
        <v>1548</v>
      </c>
      <c r="E388" s="22"/>
    </row>
    <row r="389" spans="1:5" ht="15" customHeight="1" x14ac:dyDescent="0.25">
      <c r="A389" s="147">
        <v>42786</v>
      </c>
      <c r="B389" s="148" t="s">
        <v>962</v>
      </c>
      <c r="C389" s="73"/>
      <c r="D389" s="40">
        <v>42.46</v>
      </c>
      <c r="E389" s="22"/>
    </row>
    <row r="390" spans="1:5" ht="25.5" customHeight="1" x14ac:dyDescent="0.25">
      <c r="A390" s="147">
        <v>42787</v>
      </c>
      <c r="B390" s="148" t="s">
        <v>963</v>
      </c>
      <c r="C390" s="73"/>
      <c r="D390" s="40">
        <v>59.92</v>
      </c>
      <c r="E390" s="22"/>
    </row>
    <row r="391" spans="1:5" ht="15" customHeight="1" x14ac:dyDescent="0.25">
      <c r="A391" s="147">
        <v>42788</v>
      </c>
      <c r="B391" s="148" t="s">
        <v>964</v>
      </c>
      <c r="C391" s="73"/>
      <c r="D391" s="40">
        <v>125.8</v>
      </c>
      <c r="E391" s="22"/>
    </row>
    <row r="392" spans="1:5" ht="15" customHeight="1" x14ac:dyDescent="0.25">
      <c r="A392" s="147">
        <v>42790</v>
      </c>
      <c r="B392" s="148" t="s">
        <v>548</v>
      </c>
      <c r="C392" s="73"/>
      <c r="D392" s="40">
        <v>407.4</v>
      </c>
      <c r="E392" s="22"/>
    </row>
    <row r="393" spans="1:5" ht="15" customHeight="1" x14ac:dyDescent="0.25">
      <c r="A393" s="147">
        <v>42790</v>
      </c>
      <c r="B393" s="148" t="s">
        <v>965</v>
      </c>
      <c r="C393" s="73"/>
      <c r="D393" s="40">
        <v>537.6</v>
      </c>
      <c r="E393" s="22"/>
    </row>
    <row r="394" spans="1:5" ht="15" customHeight="1" x14ac:dyDescent="0.25">
      <c r="A394" s="147">
        <v>42790</v>
      </c>
      <c r="B394" s="148" t="s">
        <v>966</v>
      </c>
      <c r="C394" s="40">
        <v>199</v>
      </c>
      <c r="D394" s="73" t="s">
        <v>1057</v>
      </c>
      <c r="E394" s="22"/>
    </row>
    <row r="395" spans="1:5" ht="15" customHeight="1" x14ac:dyDescent="0.25">
      <c r="A395" s="147">
        <v>42793</v>
      </c>
      <c r="B395" s="148" t="s">
        <v>548</v>
      </c>
      <c r="C395" s="73"/>
      <c r="D395" s="40">
        <v>260.5</v>
      </c>
      <c r="E395" s="22"/>
    </row>
    <row r="396" spans="1:5" ht="15" customHeight="1" x14ac:dyDescent="0.25">
      <c r="A396" s="147">
        <v>42793</v>
      </c>
      <c r="B396" s="148" t="s">
        <v>968</v>
      </c>
      <c r="C396" s="73"/>
      <c r="D396" s="40">
        <v>1746.88</v>
      </c>
      <c r="E396" s="22"/>
    </row>
    <row r="397" spans="1:5" ht="15" customHeight="1" x14ac:dyDescent="0.25">
      <c r="A397" s="147">
        <v>42793</v>
      </c>
      <c r="B397" s="148" t="s">
        <v>969</v>
      </c>
      <c r="C397" s="73"/>
      <c r="D397" s="40">
        <v>1554.41</v>
      </c>
      <c r="E397" s="22"/>
    </row>
    <row r="398" spans="1:5" ht="15" customHeight="1" x14ac:dyDescent="0.25">
      <c r="A398" s="147">
        <v>42794</v>
      </c>
      <c r="B398" s="148" t="s">
        <v>970</v>
      </c>
      <c r="C398" s="73"/>
      <c r="D398" s="40">
        <v>7250.46</v>
      </c>
      <c r="E398" s="22"/>
    </row>
    <row r="399" spans="1:5" ht="15" customHeight="1" x14ac:dyDescent="0.25">
      <c r="A399" s="147">
        <v>42794</v>
      </c>
      <c r="B399" s="148" t="s">
        <v>548</v>
      </c>
      <c r="C399" s="73"/>
      <c r="D399" s="40">
        <v>374.6</v>
      </c>
      <c r="E399" s="22"/>
    </row>
    <row r="400" spans="1:5" ht="15" customHeight="1" x14ac:dyDescent="0.25">
      <c r="A400" s="147">
        <v>42794</v>
      </c>
      <c r="B400" s="148" t="s">
        <v>1216</v>
      </c>
      <c r="C400" s="73"/>
      <c r="D400" s="40">
        <v>178.99</v>
      </c>
      <c r="E400" s="22"/>
    </row>
    <row r="401" spans="1:5" ht="15" customHeight="1" x14ac:dyDescent="0.25">
      <c r="A401" s="147">
        <v>42790</v>
      </c>
      <c r="B401" s="148" t="s">
        <v>967</v>
      </c>
      <c r="C401" s="40">
        <v>4390.3999999999996</v>
      </c>
      <c r="D401" s="73"/>
      <c r="E401" s="85" t="s">
        <v>699</v>
      </c>
    </row>
    <row r="402" spans="1:5" ht="25.5" customHeight="1" x14ac:dyDescent="0.25">
      <c r="A402" s="147"/>
      <c r="B402" s="158" t="s">
        <v>789</v>
      </c>
      <c r="C402" s="40"/>
      <c r="D402" s="73"/>
    </row>
    <row r="403" spans="1:5" ht="25.5" customHeight="1" x14ac:dyDescent="0.25">
      <c r="A403" s="147">
        <v>42811</v>
      </c>
      <c r="B403" s="148" t="s">
        <v>1008</v>
      </c>
      <c r="C403" s="73"/>
      <c r="D403" s="40">
        <v>19400</v>
      </c>
      <c r="E403" s="22"/>
    </row>
    <row r="404" spans="1:5" ht="25.5" customHeight="1" x14ac:dyDescent="0.25">
      <c r="A404" s="147">
        <v>42795</v>
      </c>
      <c r="B404" s="148" t="s">
        <v>971</v>
      </c>
      <c r="C404" s="73"/>
      <c r="D404" s="40">
        <v>6014.31</v>
      </c>
      <c r="E404" s="22" t="s">
        <v>1057</v>
      </c>
    </row>
    <row r="405" spans="1:5" ht="15" customHeight="1" x14ac:dyDescent="0.25">
      <c r="A405" s="147">
        <v>42795</v>
      </c>
      <c r="B405" s="148" t="s">
        <v>972</v>
      </c>
      <c r="C405" s="73"/>
      <c r="D405" s="40">
        <v>565.91999999999996</v>
      </c>
      <c r="E405" s="22"/>
    </row>
    <row r="406" spans="1:5" ht="15" customHeight="1" x14ac:dyDescent="0.25">
      <c r="A406" s="147">
        <v>42795</v>
      </c>
      <c r="B406" s="148" t="s">
        <v>973</v>
      </c>
      <c r="C406" s="73"/>
      <c r="D406" s="40">
        <v>1400</v>
      </c>
      <c r="E406" s="22"/>
    </row>
    <row r="407" spans="1:5" ht="15" customHeight="1" x14ac:dyDescent="0.25">
      <c r="A407" s="147">
        <v>42796</v>
      </c>
      <c r="B407" s="148" t="s">
        <v>974</v>
      </c>
      <c r="C407" s="73"/>
      <c r="D407" s="40">
        <v>68.040000000000006</v>
      </c>
      <c r="E407" s="22"/>
    </row>
    <row r="408" spans="1:5" ht="15" customHeight="1" x14ac:dyDescent="0.25">
      <c r="A408" s="147">
        <v>42784</v>
      </c>
      <c r="B408" s="148" t="s">
        <v>957</v>
      </c>
      <c r="C408" s="73"/>
      <c r="D408" s="40">
        <v>19400</v>
      </c>
      <c r="E408" s="22"/>
    </row>
    <row r="409" spans="1:5" ht="15" customHeight="1" x14ac:dyDescent="0.25">
      <c r="A409" s="147">
        <v>42751</v>
      </c>
      <c r="B409" s="148" t="s">
        <v>929</v>
      </c>
      <c r="C409" s="73"/>
      <c r="D409" s="40">
        <v>194000</v>
      </c>
      <c r="E409" s="22"/>
    </row>
    <row r="410" spans="1:5" ht="15" customHeight="1" x14ac:dyDescent="0.25">
      <c r="A410" s="147">
        <v>42809</v>
      </c>
      <c r="B410" s="148" t="s">
        <v>1005</v>
      </c>
      <c r="C410" s="73"/>
      <c r="D410" s="40">
        <v>14</v>
      </c>
      <c r="E410" s="22"/>
    </row>
    <row r="411" spans="1:5" ht="15" customHeight="1" x14ac:dyDescent="0.25">
      <c r="A411" s="147">
        <v>42817</v>
      </c>
      <c r="B411" s="148" t="s">
        <v>1015</v>
      </c>
      <c r="C411" s="73"/>
      <c r="D411" s="40">
        <v>1944.2</v>
      </c>
      <c r="E411" s="22"/>
    </row>
    <row r="412" spans="1:5" ht="15" customHeight="1" x14ac:dyDescent="0.25">
      <c r="A412" s="147">
        <v>42769</v>
      </c>
      <c r="B412" s="148" t="s">
        <v>943</v>
      </c>
      <c r="C412" s="73"/>
      <c r="D412" s="40">
        <v>39</v>
      </c>
      <c r="E412" s="22"/>
    </row>
    <row r="413" spans="1:5" ht="15" customHeight="1" x14ac:dyDescent="0.25">
      <c r="A413" s="147">
        <v>42797</v>
      </c>
      <c r="B413" s="148" t="s">
        <v>982</v>
      </c>
      <c r="C413" s="73"/>
      <c r="D413" s="40">
        <v>105.35</v>
      </c>
      <c r="E413" s="22"/>
    </row>
    <row r="414" spans="1:5" ht="15" customHeight="1" x14ac:dyDescent="0.25">
      <c r="A414" s="147">
        <v>42797</v>
      </c>
      <c r="B414" s="148" t="s">
        <v>976</v>
      </c>
      <c r="C414" s="73"/>
      <c r="D414" s="40">
        <v>117.62</v>
      </c>
      <c r="E414" s="22"/>
    </row>
    <row r="415" spans="1:5" ht="15" customHeight="1" x14ac:dyDescent="0.25">
      <c r="A415" s="147">
        <v>42797</v>
      </c>
      <c r="B415" s="148" t="s">
        <v>981</v>
      </c>
      <c r="C415" s="73"/>
      <c r="D415" s="40">
        <v>117.62</v>
      </c>
      <c r="E415" s="22"/>
    </row>
    <row r="416" spans="1:5" ht="15" customHeight="1" x14ac:dyDescent="0.25">
      <c r="A416" s="147">
        <v>42797</v>
      </c>
      <c r="B416" s="148" t="s">
        <v>978</v>
      </c>
      <c r="C416" s="73"/>
      <c r="D416" s="40">
        <v>117.62</v>
      </c>
      <c r="E416" s="22"/>
    </row>
    <row r="417" spans="1:5" ht="15" customHeight="1" x14ac:dyDescent="0.25">
      <c r="A417" s="147">
        <v>42797</v>
      </c>
      <c r="B417" s="148" t="s">
        <v>979</v>
      </c>
      <c r="C417" s="73"/>
      <c r="D417" s="40">
        <v>117.62</v>
      </c>
      <c r="E417" s="22"/>
    </row>
    <row r="418" spans="1:5" ht="15" customHeight="1" x14ac:dyDescent="0.25">
      <c r="A418" s="147">
        <v>42800</v>
      </c>
      <c r="B418" s="148" t="s">
        <v>985</v>
      </c>
      <c r="C418" s="73"/>
      <c r="D418" s="40">
        <v>5751</v>
      </c>
      <c r="E418" s="22"/>
    </row>
    <row r="419" spans="1:5" ht="15" customHeight="1" x14ac:dyDescent="0.25">
      <c r="A419" s="147">
        <v>42800</v>
      </c>
      <c r="B419" s="148" t="s">
        <v>986</v>
      </c>
      <c r="C419" s="73"/>
      <c r="D419" s="40">
        <v>639</v>
      </c>
      <c r="E419" s="22"/>
    </row>
    <row r="420" spans="1:5" ht="15" customHeight="1" x14ac:dyDescent="0.25">
      <c r="A420" s="147">
        <v>42800</v>
      </c>
      <c r="B420" s="148" t="s">
        <v>987</v>
      </c>
      <c r="C420" s="73"/>
      <c r="D420" s="40">
        <v>1400</v>
      </c>
      <c r="E420" s="22"/>
    </row>
    <row r="421" spans="1:5" ht="15" customHeight="1" x14ac:dyDescent="0.25">
      <c r="A421" s="147">
        <v>42797</v>
      </c>
      <c r="B421" s="148" t="s">
        <v>977</v>
      </c>
      <c r="C421" s="73"/>
      <c r="D421" s="40">
        <v>117.62</v>
      </c>
      <c r="E421" s="22"/>
    </row>
    <row r="422" spans="1:5" ht="15" customHeight="1" x14ac:dyDescent="0.25">
      <c r="A422" s="147">
        <v>42801</v>
      </c>
      <c r="B422" s="148" t="s">
        <v>988</v>
      </c>
      <c r="C422" s="73"/>
      <c r="D422" s="40">
        <v>5256.69</v>
      </c>
      <c r="E422" s="22"/>
    </row>
    <row r="423" spans="1:5" ht="15" customHeight="1" x14ac:dyDescent="0.25">
      <c r="A423" s="147">
        <v>42797</v>
      </c>
      <c r="B423" s="148" t="s">
        <v>975</v>
      </c>
      <c r="C423" s="73"/>
      <c r="D423" s="40">
        <v>117.62</v>
      </c>
      <c r="E423" s="22"/>
    </row>
    <row r="424" spans="1:5" ht="15" customHeight="1" x14ac:dyDescent="0.25">
      <c r="A424" s="147">
        <v>42797</v>
      </c>
      <c r="B424" s="148" t="s">
        <v>980</v>
      </c>
      <c r="C424" s="73"/>
      <c r="D424" s="40">
        <v>117.62</v>
      </c>
      <c r="E424" s="22"/>
    </row>
    <row r="425" spans="1:5" ht="15" customHeight="1" x14ac:dyDescent="0.25">
      <c r="A425" s="147">
        <v>42797</v>
      </c>
      <c r="B425" s="148" t="s">
        <v>983</v>
      </c>
      <c r="C425" s="73"/>
      <c r="D425" s="40">
        <v>117.62</v>
      </c>
      <c r="E425" s="22"/>
    </row>
    <row r="426" spans="1:5" ht="15" customHeight="1" x14ac:dyDescent="0.25">
      <c r="A426" s="147">
        <v>42797</v>
      </c>
      <c r="B426" s="148" t="s">
        <v>984</v>
      </c>
      <c r="C426" s="73"/>
      <c r="D426" s="40">
        <v>117.61</v>
      </c>
      <c r="E426" s="22"/>
    </row>
    <row r="427" spans="1:5" ht="15" customHeight="1" x14ac:dyDescent="0.25">
      <c r="A427" s="147">
        <v>42801</v>
      </c>
      <c r="B427" s="148" t="s">
        <v>989</v>
      </c>
      <c r="C427" s="73"/>
      <c r="D427" s="40">
        <v>220</v>
      </c>
      <c r="E427" s="22"/>
    </row>
    <row r="428" spans="1:5" ht="15" customHeight="1" x14ac:dyDescent="0.25">
      <c r="A428" s="147">
        <v>42802</v>
      </c>
      <c r="B428" s="148" t="s">
        <v>990</v>
      </c>
      <c r="C428" s="73"/>
      <c r="D428" s="40">
        <v>1978.05</v>
      </c>
      <c r="E428" s="22"/>
    </row>
    <row r="429" spans="1:5" ht="15" customHeight="1" x14ac:dyDescent="0.25">
      <c r="A429" s="147">
        <v>42803</v>
      </c>
      <c r="B429" s="148" t="s">
        <v>991</v>
      </c>
      <c r="C429" s="73"/>
      <c r="D429" s="40">
        <v>8043</v>
      </c>
      <c r="E429" s="22"/>
    </row>
    <row r="430" spans="1:5" ht="15" customHeight="1" x14ac:dyDescent="0.25">
      <c r="A430" s="147">
        <v>42803</v>
      </c>
      <c r="B430" s="148" t="s">
        <v>992</v>
      </c>
      <c r="C430" s="73"/>
      <c r="D430" s="40">
        <v>500</v>
      </c>
      <c r="E430" s="22"/>
    </row>
    <row r="431" spans="1:5" ht="15" customHeight="1" x14ac:dyDescent="0.25">
      <c r="A431" s="147">
        <v>42803</v>
      </c>
      <c r="B431" s="148" t="s">
        <v>993</v>
      </c>
      <c r="C431" s="73"/>
      <c r="D431" s="40">
        <v>4050.08</v>
      </c>
      <c r="E431" s="22"/>
    </row>
    <row r="432" spans="1:5" ht="15" customHeight="1" x14ac:dyDescent="0.25">
      <c r="A432" s="147">
        <v>42804</v>
      </c>
      <c r="B432" s="148" t="s">
        <v>994</v>
      </c>
      <c r="C432" s="73"/>
      <c r="D432" s="40">
        <v>48.4</v>
      </c>
      <c r="E432" s="22"/>
    </row>
    <row r="433" spans="1:5" ht="25.5" customHeight="1" x14ac:dyDescent="0.25">
      <c r="A433" s="147">
        <v>42807</v>
      </c>
      <c r="B433" s="148" t="s">
        <v>996</v>
      </c>
      <c r="C433" s="73"/>
      <c r="D433" s="40">
        <v>284.62</v>
      </c>
      <c r="E433" s="22"/>
    </row>
    <row r="434" spans="1:5" ht="25.5" customHeight="1" x14ac:dyDescent="0.25">
      <c r="A434" s="147">
        <v>42807</v>
      </c>
      <c r="B434" s="148" t="s">
        <v>997</v>
      </c>
      <c r="C434" s="73"/>
      <c r="D434" s="40">
        <v>284.62</v>
      </c>
      <c r="E434" s="22"/>
    </row>
    <row r="435" spans="1:5" ht="15" customHeight="1" x14ac:dyDescent="0.25">
      <c r="A435" s="147">
        <v>42807</v>
      </c>
      <c r="B435" s="148" t="s">
        <v>998</v>
      </c>
      <c r="C435" s="73"/>
      <c r="D435" s="40">
        <v>940.8</v>
      </c>
      <c r="E435" s="22"/>
    </row>
    <row r="436" spans="1:5" ht="15" customHeight="1" x14ac:dyDescent="0.25">
      <c r="A436" s="147">
        <v>42807</v>
      </c>
      <c r="B436" s="148" t="s">
        <v>999</v>
      </c>
      <c r="C436" s="73"/>
      <c r="D436" s="40">
        <v>50219.14</v>
      </c>
      <c r="E436" s="22"/>
    </row>
    <row r="437" spans="1:5" ht="15" customHeight="1" x14ac:dyDescent="0.25">
      <c r="A437" s="147">
        <v>42807</v>
      </c>
      <c r="B437" s="148" t="s">
        <v>1000</v>
      </c>
      <c r="C437" s="73"/>
      <c r="D437" s="40">
        <v>1400</v>
      </c>
      <c r="E437" s="22"/>
    </row>
    <row r="438" spans="1:5" ht="15" customHeight="1" x14ac:dyDescent="0.25">
      <c r="A438" s="147">
        <v>42807</v>
      </c>
      <c r="B438" s="148" t="s">
        <v>1001</v>
      </c>
      <c r="C438" s="73"/>
      <c r="D438" s="40">
        <v>1400</v>
      </c>
      <c r="E438" s="22"/>
    </row>
    <row r="439" spans="1:5" ht="15" customHeight="1" x14ac:dyDescent="0.25">
      <c r="A439" s="147">
        <v>42807</v>
      </c>
      <c r="B439" s="148" t="s">
        <v>1002</v>
      </c>
      <c r="C439" s="73"/>
      <c r="D439" s="40">
        <v>48.13</v>
      </c>
      <c r="E439" s="22"/>
    </row>
    <row r="440" spans="1:5" ht="25.5" customHeight="1" x14ac:dyDescent="0.25">
      <c r="A440" s="147">
        <v>42809</v>
      </c>
      <c r="B440" s="148" t="s">
        <v>1003</v>
      </c>
      <c r="C440" s="73"/>
      <c r="D440" s="40">
        <v>22000</v>
      </c>
      <c r="E440" s="22"/>
    </row>
    <row r="441" spans="1:5" ht="15" customHeight="1" x14ac:dyDescent="0.25">
      <c r="A441" s="147">
        <v>42809</v>
      </c>
      <c r="B441" s="148" t="s">
        <v>1004</v>
      </c>
      <c r="C441" s="73"/>
      <c r="D441" s="40">
        <v>11505.96</v>
      </c>
      <c r="E441" s="22"/>
    </row>
    <row r="442" spans="1:5" ht="15" customHeight="1" x14ac:dyDescent="0.25">
      <c r="A442" s="147">
        <v>42810</v>
      </c>
      <c r="B442" s="148" t="s">
        <v>1006</v>
      </c>
      <c r="C442" s="73"/>
      <c r="D442" s="40">
        <v>255.64</v>
      </c>
      <c r="E442" s="22"/>
    </row>
    <row r="443" spans="1:5" ht="15" customHeight="1" x14ac:dyDescent="0.25">
      <c r="A443" s="147">
        <v>42811</v>
      </c>
      <c r="B443" s="148" t="s">
        <v>1007</v>
      </c>
      <c r="C443" s="73"/>
      <c r="D443" s="40">
        <v>630</v>
      </c>
      <c r="E443" s="22"/>
    </row>
    <row r="444" spans="1:5" ht="15" customHeight="1" x14ac:dyDescent="0.25">
      <c r="A444" s="147">
        <v>42811</v>
      </c>
      <c r="B444" s="148" t="s">
        <v>1009</v>
      </c>
      <c r="C444" s="73"/>
      <c r="D444" s="40">
        <v>6433.33</v>
      </c>
      <c r="E444" s="22"/>
    </row>
    <row r="445" spans="1:5" ht="15" customHeight="1" x14ac:dyDescent="0.25">
      <c r="A445" s="147">
        <v>42815</v>
      </c>
      <c r="B445" s="148" t="s">
        <v>1010</v>
      </c>
      <c r="C445" s="73"/>
      <c r="D445" s="40">
        <v>426.93</v>
      </c>
      <c r="E445" s="22"/>
    </row>
    <row r="446" spans="1:5" ht="15" customHeight="1" x14ac:dyDescent="0.25">
      <c r="A446" s="147">
        <v>42815</v>
      </c>
      <c r="B446" s="148" t="s">
        <v>1011</v>
      </c>
      <c r="C446" s="73"/>
      <c r="D446" s="40">
        <v>6650</v>
      </c>
      <c r="E446" s="22"/>
    </row>
    <row r="447" spans="1:5" ht="15" customHeight="1" x14ac:dyDescent="0.25">
      <c r="A447" s="147">
        <v>42815</v>
      </c>
      <c r="B447" s="148" t="s">
        <v>1012</v>
      </c>
      <c r="C447" s="73"/>
      <c r="D447" s="40">
        <v>951.07</v>
      </c>
      <c r="E447" s="22"/>
    </row>
    <row r="448" spans="1:5" ht="15" customHeight="1" x14ac:dyDescent="0.25">
      <c r="A448" s="147">
        <v>42816</v>
      </c>
      <c r="B448" s="148" t="s">
        <v>548</v>
      </c>
      <c r="C448" s="73"/>
      <c r="D448" s="40">
        <v>267.02</v>
      </c>
      <c r="E448" s="22"/>
    </row>
    <row r="449" spans="1:5" ht="15" customHeight="1" x14ac:dyDescent="0.25">
      <c r="A449" s="147">
        <v>42817</v>
      </c>
      <c r="B449" s="148" t="s">
        <v>1013</v>
      </c>
      <c r="C449" s="73"/>
      <c r="D449" s="40">
        <v>15223.24</v>
      </c>
      <c r="E449" s="22"/>
    </row>
    <row r="450" spans="1:5" ht="15" customHeight="1" x14ac:dyDescent="0.25">
      <c r="A450" s="147">
        <v>42817</v>
      </c>
      <c r="B450" s="148" t="s">
        <v>1014</v>
      </c>
      <c r="C450" s="73"/>
      <c r="D450" s="40">
        <v>418.45</v>
      </c>
      <c r="E450" s="22"/>
    </row>
    <row r="451" spans="1:5" ht="15" customHeight="1" x14ac:dyDescent="0.25">
      <c r="A451" s="147">
        <v>42818</v>
      </c>
      <c r="B451" s="148" t="s">
        <v>1016</v>
      </c>
      <c r="C451" s="73"/>
      <c r="D451" s="40">
        <v>1691.37</v>
      </c>
      <c r="E451" s="22"/>
    </row>
    <row r="452" spans="1:5" ht="15" customHeight="1" x14ac:dyDescent="0.25">
      <c r="A452" s="147">
        <v>42818</v>
      </c>
      <c r="B452" s="148" t="s">
        <v>1017</v>
      </c>
      <c r="C452" s="73"/>
      <c r="D452" s="40">
        <v>1172.92</v>
      </c>
      <c r="E452" s="22"/>
    </row>
    <row r="453" spans="1:5" ht="15" customHeight="1" x14ac:dyDescent="0.25">
      <c r="A453" s="147">
        <v>42818</v>
      </c>
      <c r="B453" s="148" t="s">
        <v>1018</v>
      </c>
      <c r="C453" s="73"/>
      <c r="D453" s="40">
        <v>940.8</v>
      </c>
      <c r="E453" s="22"/>
    </row>
    <row r="454" spans="1:5" ht="15" customHeight="1" x14ac:dyDescent="0.25">
      <c r="A454" s="147">
        <v>42818</v>
      </c>
      <c r="B454" s="148" t="s">
        <v>1019</v>
      </c>
      <c r="C454" s="73"/>
      <c r="D454" s="40">
        <v>490</v>
      </c>
      <c r="E454" s="22"/>
    </row>
    <row r="455" spans="1:5" ht="15" customHeight="1" x14ac:dyDescent="0.25">
      <c r="A455" s="147">
        <v>42818</v>
      </c>
      <c r="B455" s="148" t="s">
        <v>1020</v>
      </c>
      <c r="C455" s="73"/>
      <c r="D455" s="40">
        <v>221.36</v>
      </c>
      <c r="E455" s="22"/>
    </row>
    <row r="456" spans="1:5" ht="15" customHeight="1" x14ac:dyDescent="0.25">
      <c r="A456" s="147">
        <v>42818</v>
      </c>
      <c r="B456" s="148" t="s">
        <v>1021</v>
      </c>
      <c r="C456" s="73"/>
      <c r="D456" s="40">
        <v>678.55</v>
      </c>
      <c r="E456" s="22"/>
    </row>
    <row r="457" spans="1:5" ht="15" customHeight="1" x14ac:dyDescent="0.25">
      <c r="A457" s="147">
        <v>42818</v>
      </c>
      <c r="B457" s="148" t="s">
        <v>1022</v>
      </c>
      <c r="C457" s="73"/>
      <c r="D457" s="40">
        <v>560.04999999999995</v>
      </c>
      <c r="E457" s="22"/>
    </row>
    <row r="458" spans="1:5" ht="15" customHeight="1" x14ac:dyDescent="0.25">
      <c r="A458" s="147">
        <v>42818</v>
      </c>
      <c r="B458" s="148" t="s">
        <v>1023</v>
      </c>
      <c r="C458" s="73"/>
      <c r="D458" s="40">
        <v>1746.88</v>
      </c>
      <c r="E458" s="22"/>
    </row>
    <row r="459" spans="1:5" ht="15" customHeight="1" x14ac:dyDescent="0.25">
      <c r="A459" s="147">
        <v>42818</v>
      </c>
      <c r="B459" s="148" t="s">
        <v>1024</v>
      </c>
      <c r="C459" s="73"/>
      <c r="D459" s="40">
        <v>3430</v>
      </c>
      <c r="E459" s="22"/>
    </row>
    <row r="460" spans="1:5" ht="15" customHeight="1" x14ac:dyDescent="0.25">
      <c r="A460" s="147">
        <v>42818</v>
      </c>
      <c r="B460" s="148" t="s">
        <v>1025</v>
      </c>
      <c r="C460" s="73"/>
      <c r="D460" s="40">
        <v>1410.24</v>
      </c>
      <c r="E460" s="22"/>
    </row>
    <row r="461" spans="1:5" ht="15" customHeight="1" x14ac:dyDescent="0.25">
      <c r="A461" s="147">
        <v>42818</v>
      </c>
      <c r="B461" s="148" t="s">
        <v>1026</v>
      </c>
      <c r="C461" s="73"/>
      <c r="D461" s="40">
        <v>200</v>
      </c>
      <c r="E461" s="22"/>
    </row>
    <row r="462" spans="1:5" ht="15" customHeight="1" x14ac:dyDescent="0.25">
      <c r="A462" s="147">
        <v>42818</v>
      </c>
      <c r="B462" s="148" t="s">
        <v>1027</v>
      </c>
      <c r="C462" s="73"/>
      <c r="D462" s="40">
        <v>1669.78</v>
      </c>
      <c r="E462" s="22"/>
    </row>
    <row r="463" spans="1:5" ht="15" customHeight="1" x14ac:dyDescent="0.25">
      <c r="A463" s="147">
        <v>42818</v>
      </c>
      <c r="B463" s="148" t="s">
        <v>1028</v>
      </c>
      <c r="C463" s="73"/>
      <c r="D463" s="40">
        <v>80</v>
      </c>
      <c r="E463" s="22"/>
    </row>
    <row r="464" spans="1:5" ht="15" customHeight="1" x14ac:dyDescent="0.25">
      <c r="A464" s="147">
        <v>42819</v>
      </c>
      <c r="B464" s="148" t="s">
        <v>1029</v>
      </c>
      <c r="C464" s="73"/>
      <c r="D464" s="40">
        <v>2061.4699999999998</v>
      </c>
      <c r="E464" s="22"/>
    </row>
    <row r="465" spans="1:5" ht="15" customHeight="1" x14ac:dyDescent="0.25">
      <c r="A465" s="147">
        <v>42821</v>
      </c>
      <c r="B465" s="148" t="s">
        <v>1217</v>
      </c>
      <c r="C465" s="73"/>
      <c r="D465" s="40">
        <v>3250</v>
      </c>
      <c r="E465" s="22"/>
    </row>
    <row r="466" spans="1:5" ht="15" customHeight="1" x14ac:dyDescent="0.25">
      <c r="A466" s="147">
        <v>42821</v>
      </c>
      <c r="B466" s="148" t="s">
        <v>1030</v>
      </c>
      <c r="C466" s="73"/>
      <c r="D466" s="40">
        <v>504</v>
      </c>
      <c r="E466" s="22"/>
    </row>
    <row r="467" spans="1:5" ht="15" customHeight="1" x14ac:dyDescent="0.25">
      <c r="A467" s="147">
        <v>42821</v>
      </c>
      <c r="B467" s="148" t="s">
        <v>1031</v>
      </c>
      <c r="C467" s="73"/>
      <c r="D467" s="40">
        <v>3500</v>
      </c>
      <c r="E467" s="22"/>
    </row>
    <row r="468" spans="1:5" ht="15" customHeight="1" x14ac:dyDescent="0.25">
      <c r="A468" s="147">
        <v>42821</v>
      </c>
      <c r="B468" s="148" t="s">
        <v>1032</v>
      </c>
      <c r="C468" s="73"/>
      <c r="D468" s="40">
        <v>3814</v>
      </c>
      <c r="E468" s="22"/>
    </row>
    <row r="469" spans="1:5" ht="15" customHeight="1" x14ac:dyDescent="0.25">
      <c r="A469" s="147">
        <v>42821</v>
      </c>
      <c r="B469" s="148" t="s">
        <v>1033</v>
      </c>
      <c r="C469" s="73"/>
      <c r="D469" s="40">
        <v>1500</v>
      </c>
      <c r="E469" s="22"/>
    </row>
    <row r="470" spans="1:5" ht="15" customHeight="1" x14ac:dyDescent="0.25">
      <c r="A470" s="147">
        <v>42821</v>
      </c>
      <c r="B470" s="148" t="s">
        <v>1034</v>
      </c>
      <c r="C470" s="73"/>
      <c r="D470" s="40">
        <v>4090.97</v>
      </c>
      <c r="E470" s="22"/>
    </row>
    <row r="471" spans="1:5" ht="15" customHeight="1" x14ac:dyDescent="0.25">
      <c r="A471" s="147">
        <v>42821</v>
      </c>
      <c r="B471" s="148" t="s">
        <v>1035</v>
      </c>
      <c r="C471" s="73"/>
      <c r="D471" s="40">
        <v>2968.56</v>
      </c>
      <c r="E471" s="22"/>
    </row>
    <row r="472" spans="1:5" ht="15" customHeight="1" x14ac:dyDescent="0.25">
      <c r="A472" s="147">
        <v>42822</v>
      </c>
      <c r="B472" s="148" t="s">
        <v>1036</v>
      </c>
      <c r="C472" s="73"/>
      <c r="D472" s="40">
        <v>193.2</v>
      </c>
      <c r="E472" s="22"/>
    </row>
    <row r="473" spans="1:5" ht="26.25" customHeight="1" x14ac:dyDescent="0.25">
      <c r="A473" s="147">
        <v>42822</v>
      </c>
      <c r="B473" s="148" t="s">
        <v>1037</v>
      </c>
      <c r="C473" s="73"/>
      <c r="D473" s="40">
        <v>3172.13</v>
      </c>
      <c r="E473" s="22"/>
    </row>
    <row r="474" spans="1:5" ht="15" customHeight="1" x14ac:dyDescent="0.25">
      <c r="A474" s="147">
        <v>42822</v>
      </c>
      <c r="B474" s="148" t="s">
        <v>1038</v>
      </c>
      <c r="C474" s="73"/>
      <c r="D474" s="40">
        <v>2850</v>
      </c>
      <c r="E474" s="22"/>
    </row>
    <row r="475" spans="1:5" ht="15" customHeight="1" x14ac:dyDescent="0.25">
      <c r="A475" s="147">
        <v>42822</v>
      </c>
      <c r="B475" s="148" t="s">
        <v>1039</v>
      </c>
      <c r="C475" s="73"/>
      <c r="D475" s="40">
        <v>300</v>
      </c>
      <c r="E475" s="22"/>
    </row>
    <row r="476" spans="1:5" ht="15" customHeight="1" x14ac:dyDescent="0.25">
      <c r="A476" s="147">
        <v>42822</v>
      </c>
      <c r="B476" s="148" t="s">
        <v>1040</v>
      </c>
      <c r="C476" s="73"/>
      <c r="D476" s="40">
        <v>2850</v>
      </c>
      <c r="E476" s="22"/>
    </row>
    <row r="477" spans="1:5" ht="15" customHeight="1" x14ac:dyDescent="0.25">
      <c r="A477" s="147">
        <v>42822</v>
      </c>
      <c r="B477" s="148" t="s">
        <v>1041</v>
      </c>
      <c r="C477" s="73"/>
      <c r="D477" s="40">
        <v>4631.5</v>
      </c>
      <c r="E477" s="22"/>
    </row>
    <row r="478" spans="1:5" ht="15" customHeight="1" x14ac:dyDescent="0.25">
      <c r="A478" s="147">
        <v>42822</v>
      </c>
      <c r="B478" s="148" t="s">
        <v>1042</v>
      </c>
      <c r="C478" s="73"/>
      <c r="D478" s="40">
        <v>2850</v>
      </c>
      <c r="E478" s="22"/>
    </row>
    <row r="479" spans="1:5" ht="15" customHeight="1" x14ac:dyDescent="0.25">
      <c r="A479" s="147">
        <v>42804</v>
      </c>
      <c r="B479" s="148" t="s">
        <v>995</v>
      </c>
      <c r="C479" s="40">
        <v>5008.53</v>
      </c>
      <c r="D479" s="73" t="s">
        <v>1057</v>
      </c>
    </row>
    <row r="480" spans="1:5" ht="15" customHeight="1" x14ac:dyDescent="0.25">
      <c r="A480" s="147">
        <v>42823</v>
      </c>
      <c r="B480" s="148" t="s">
        <v>1043</v>
      </c>
      <c r="C480" s="73"/>
      <c r="D480" s="40">
        <v>11370</v>
      </c>
      <c r="E480" s="22"/>
    </row>
    <row r="481" spans="1:5" ht="15" customHeight="1" x14ac:dyDescent="0.25">
      <c r="A481" s="147">
        <v>42824</v>
      </c>
      <c r="B481" s="148" t="s">
        <v>1044</v>
      </c>
      <c r="C481" s="73"/>
      <c r="D481" s="40">
        <v>2088.46</v>
      </c>
      <c r="E481" s="22"/>
    </row>
    <row r="482" spans="1:5" ht="15" customHeight="1" x14ac:dyDescent="0.25">
      <c r="A482" s="147">
        <v>42824</v>
      </c>
      <c r="B482" s="148" t="s">
        <v>1045</v>
      </c>
      <c r="C482" s="73"/>
      <c r="D482" s="40">
        <v>2402.1799999999998</v>
      </c>
      <c r="E482" s="22"/>
    </row>
    <row r="483" spans="1:5" ht="15" customHeight="1" x14ac:dyDescent="0.25">
      <c r="A483" s="147">
        <v>42824</v>
      </c>
      <c r="B483" s="148" t="s">
        <v>1046</v>
      </c>
      <c r="C483" s="73"/>
      <c r="D483" s="40">
        <v>13254.5</v>
      </c>
      <c r="E483" s="22"/>
    </row>
    <row r="484" spans="1:5" ht="15" customHeight="1" x14ac:dyDescent="0.25">
      <c r="A484" s="147">
        <v>42824</v>
      </c>
      <c r="B484" s="148" t="s">
        <v>1047</v>
      </c>
      <c r="C484" s="73"/>
      <c r="D484" s="40">
        <v>10</v>
      </c>
      <c r="E484" s="22"/>
    </row>
    <row r="485" spans="1:5" ht="15" customHeight="1" x14ac:dyDescent="0.25">
      <c r="A485" s="147">
        <v>42824</v>
      </c>
      <c r="B485" s="148" t="s">
        <v>1048</v>
      </c>
      <c r="C485" s="73"/>
      <c r="D485" s="40">
        <v>399.79</v>
      </c>
      <c r="E485" s="22"/>
    </row>
    <row r="486" spans="1:5" ht="15" customHeight="1" x14ac:dyDescent="0.25">
      <c r="A486" s="147">
        <v>42824</v>
      </c>
      <c r="B486" s="148" t="s">
        <v>1049</v>
      </c>
      <c r="C486" s="73"/>
      <c r="D486" s="40">
        <v>250.28</v>
      </c>
      <c r="E486" s="22"/>
    </row>
    <row r="487" spans="1:5" ht="15" customHeight="1" x14ac:dyDescent="0.25">
      <c r="A487" s="147">
        <v>42825</v>
      </c>
      <c r="B487" s="148" t="s">
        <v>1218</v>
      </c>
      <c r="C487" s="73"/>
      <c r="D487" s="40">
        <v>118.09</v>
      </c>
      <c r="E487" s="22"/>
    </row>
    <row r="488" spans="1:5" ht="15" customHeight="1" x14ac:dyDescent="0.25">
      <c r="A488" s="147">
        <v>42825</v>
      </c>
      <c r="B488" s="148" t="s">
        <v>1219</v>
      </c>
      <c r="C488" s="73"/>
      <c r="D488" s="40">
        <v>248.23</v>
      </c>
      <c r="E488" s="22"/>
    </row>
    <row r="489" spans="1:5" ht="25.5" customHeight="1" x14ac:dyDescent="0.25">
      <c r="A489" s="147">
        <v>42825</v>
      </c>
      <c r="B489" s="148" t="s">
        <v>1220</v>
      </c>
      <c r="C489" s="73"/>
      <c r="D489" s="40">
        <v>153.93</v>
      </c>
      <c r="E489" s="22"/>
    </row>
    <row r="490" spans="1:5" ht="15" customHeight="1" x14ac:dyDescent="0.25">
      <c r="A490" s="147">
        <v>42825</v>
      </c>
      <c r="B490" s="148" t="s">
        <v>1050</v>
      </c>
      <c r="C490" s="73"/>
      <c r="D490" s="40">
        <v>474</v>
      </c>
      <c r="E490" s="22"/>
    </row>
    <row r="491" spans="1:5" ht="15" customHeight="1" x14ac:dyDescent="0.25">
      <c r="A491" s="147">
        <v>42825</v>
      </c>
      <c r="B491" s="148" t="s">
        <v>1051</v>
      </c>
      <c r="C491" s="73"/>
      <c r="D491" s="40">
        <v>10827.92</v>
      </c>
      <c r="E491" s="22"/>
    </row>
    <row r="492" spans="1:5" ht="15" customHeight="1" x14ac:dyDescent="0.25">
      <c r="A492" s="147">
        <v>42825</v>
      </c>
      <c r="B492" s="148" t="s">
        <v>1052</v>
      </c>
      <c r="C492" s="73"/>
      <c r="D492" s="40">
        <v>316</v>
      </c>
      <c r="E492" s="22"/>
    </row>
    <row r="493" spans="1:5" ht="15" customHeight="1" x14ac:dyDescent="0.25">
      <c r="A493" s="147">
        <v>42825</v>
      </c>
      <c r="B493" s="148" t="s">
        <v>1053</v>
      </c>
      <c r="C493" s="73"/>
      <c r="D493" s="40">
        <v>13.48</v>
      </c>
    </row>
    <row r="494" spans="1:5" ht="15" customHeight="1" x14ac:dyDescent="0.25">
      <c r="A494" s="147">
        <v>42825</v>
      </c>
      <c r="B494" s="148" t="s">
        <v>1054</v>
      </c>
      <c r="C494" s="73"/>
      <c r="D494" s="40">
        <v>1169.3</v>
      </c>
      <c r="E494" s="22"/>
    </row>
    <row r="495" spans="1:5" ht="15" customHeight="1" x14ac:dyDescent="0.25">
      <c r="A495" s="147">
        <v>42825</v>
      </c>
      <c r="B495" s="148" t="s">
        <v>1055</v>
      </c>
      <c r="C495" s="73"/>
      <c r="D495" s="40">
        <v>98</v>
      </c>
      <c r="E495" s="22"/>
    </row>
    <row r="496" spans="1:5" ht="15" customHeight="1" x14ac:dyDescent="0.25">
      <c r="A496" s="147">
        <v>42825</v>
      </c>
      <c r="B496" s="148" t="s">
        <v>1056</v>
      </c>
      <c r="C496" s="73"/>
      <c r="D496" s="40">
        <v>67.12</v>
      </c>
      <c r="E496" s="22"/>
    </row>
    <row r="497" spans="1:5" ht="15" customHeight="1" x14ac:dyDescent="0.25">
      <c r="A497" s="73"/>
      <c r="B497" s="73"/>
      <c r="C497" s="73">
        <f>SUM(C4:C496)</f>
        <v>875323.01000000013</v>
      </c>
      <c r="D497" s="152">
        <f>SUM(D5:D496)</f>
        <v>1061362.2399999998</v>
      </c>
      <c r="E497" s="144">
        <f>D497-C497</f>
        <v>186039.22999999963</v>
      </c>
    </row>
  </sheetData>
  <autoFilter ref="B1:B505"/>
  <mergeCells count="1">
    <mergeCell ref="A1:D1"/>
  </mergeCells>
  <pageMargins left="0.511811024" right="0.511811024" top="0.78740157499999996" bottom="0.78740157499999996" header="0.31496062000000002" footer="0.31496062000000002"/>
  <pageSetup paperSize="9" scale="86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1:F6"/>
  <sheetViews>
    <sheetView workbookViewId="0">
      <selection activeCell="B1" sqref="B1:F6"/>
    </sheetView>
  </sheetViews>
  <sheetFormatPr defaultRowHeight="15" x14ac:dyDescent="0.25"/>
  <cols>
    <col min="6" max="6" width="10.7109375" bestFit="1" customWidth="1"/>
  </cols>
  <sheetData>
    <row r="1" spans="2:6" x14ac:dyDescent="0.25">
      <c r="B1" s="18" t="s">
        <v>121</v>
      </c>
    </row>
    <row r="2" spans="2:6" x14ac:dyDescent="0.25">
      <c r="B2" s="11" t="s">
        <v>117</v>
      </c>
      <c r="C2" s="11"/>
      <c r="D2" s="11"/>
      <c r="E2" s="11"/>
      <c r="F2" s="25">
        <v>1641.33</v>
      </c>
    </row>
    <row r="3" spans="2:6" x14ac:dyDescent="0.25">
      <c r="B3" s="11" t="s">
        <v>118</v>
      </c>
      <c r="C3" s="11"/>
      <c r="D3" s="11"/>
      <c r="E3" s="11"/>
      <c r="F3" s="26">
        <v>1721.55</v>
      </c>
    </row>
    <row r="4" spans="2:6" x14ac:dyDescent="0.25">
      <c r="B4" s="11" t="s">
        <v>119</v>
      </c>
      <c r="C4" s="11"/>
      <c r="D4" s="11"/>
      <c r="E4" s="11"/>
      <c r="F4" s="26">
        <v>1737.15</v>
      </c>
    </row>
    <row r="5" spans="2:6" x14ac:dyDescent="0.25">
      <c r="B5" s="11" t="s">
        <v>120</v>
      </c>
      <c r="C5" s="11"/>
      <c r="D5" s="11"/>
      <c r="E5" s="11"/>
      <c r="F5" s="26">
        <v>2348.7399999999998</v>
      </c>
    </row>
    <row r="6" spans="2:6" x14ac:dyDescent="0.25">
      <c r="F6" s="24">
        <f>SUM(F2:F5)</f>
        <v>7448.77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9"/>
  <sheetViews>
    <sheetView showGridLines="0" topLeftCell="A5" zoomScale="80" zoomScaleNormal="80" workbookViewId="0">
      <selection activeCell="A6" sqref="A6"/>
    </sheetView>
  </sheetViews>
  <sheetFormatPr defaultRowHeight="15" x14ac:dyDescent="0.25"/>
  <cols>
    <col min="1" max="1" width="12.28515625" style="85" customWidth="1"/>
    <col min="2" max="2" width="108.7109375" style="85" customWidth="1"/>
    <col min="3" max="3" width="11.5703125" style="85" bestFit="1" customWidth="1"/>
    <col min="4" max="4" width="16.140625" style="85" customWidth="1"/>
    <col min="5" max="5" width="16.7109375" style="85" customWidth="1"/>
    <col min="6" max="6" width="22.5703125" style="205" bestFit="1" customWidth="1"/>
    <col min="7" max="7" width="17.7109375" style="206" bestFit="1" customWidth="1"/>
    <col min="8" max="8" width="17.85546875" style="206" bestFit="1" customWidth="1"/>
    <col min="9" max="9" width="17.7109375" style="206" bestFit="1" customWidth="1"/>
    <col min="10" max="16384" width="9.140625" style="206"/>
  </cols>
  <sheetData>
    <row r="1" spans="1:17" ht="18.75" x14ac:dyDescent="0.3">
      <c r="A1" s="224" t="s">
        <v>1239</v>
      </c>
      <c r="B1" s="224" t="s">
        <v>1240</v>
      </c>
      <c r="C1" s="224" t="s">
        <v>1232</v>
      </c>
      <c r="D1" s="224" t="s">
        <v>1224</v>
      </c>
      <c r="E1" s="224" t="s">
        <v>1231</v>
      </c>
      <c r="F1" s="224" t="s">
        <v>1225</v>
      </c>
      <c r="G1" s="224" t="s">
        <v>1226</v>
      </c>
      <c r="H1" s="224" t="s">
        <v>509</v>
      </c>
    </row>
    <row r="2" spans="1:17" x14ac:dyDescent="0.25">
      <c r="A2" s="218">
        <v>5</v>
      </c>
      <c r="B2" s="223" t="s">
        <v>1250</v>
      </c>
      <c r="C2" s="223">
        <v>43101</v>
      </c>
      <c r="D2" s="223">
        <v>43465</v>
      </c>
      <c r="E2" s="218">
        <f>COUNTIFS(A:A,"&gt;="&amp;C2,A:A,"&lt;="&amp;D2)</f>
        <v>0</v>
      </c>
      <c r="F2" s="207">
        <f>SUMIFS(D21:$D$5000,A21:A5000,"&gt;="&amp;$C$2,A21:A5000,"&lt;="&amp;$D$2)</f>
        <v>0</v>
      </c>
      <c r="G2" s="207">
        <f>SUMIFS(E21:$E$5000,$A21:A$5000,"&gt;="&amp;$C$2,$A21:A$5000,"&lt;="&amp;$D$2)</f>
        <v>0</v>
      </c>
      <c r="H2" s="238">
        <f>G2-F2</f>
        <v>0</v>
      </c>
    </row>
    <row r="4" spans="1:17" ht="15" customHeight="1" x14ac:dyDescent="0.25">
      <c r="A4" s="240" t="s">
        <v>1233</v>
      </c>
      <c r="B4" s="239"/>
      <c r="C4" s="239"/>
      <c r="D4" s="239"/>
      <c r="E4" s="241"/>
      <c r="F4" s="211"/>
    </row>
    <row r="5" spans="1:17" ht="15" customHeight="1" x14ac:dyDescent="0.25">
      <c r="A5" s="225"/>
      <c r="B5" s="212"/>
      <c r="C5" s="212"/>
      <c r="D5" s="208"/>
      <c r="E5" s="226"/>
      <c r="F5" s="211"/>
    </row>
    <row r="6" spans="1:17" x14ac:dyDescent="0.25">
      <c r="A6" s="225"/>
      <c r="B6" s="208"/>
      <c r="C6" s="208"/>
      <c r="D6" s="208"/>
      <c r="E6" s="227"/>
      <c r="F6" s="211"/>
    </row>
    <row r="7" spans="1:17" ht="15" customHeight="1" x14ac:dyDescent="0.25">
      <c r="A7" s="225"/>
      <c r="B7" s="208"/>
      <c r="C7" s="208"/>
      <c r="D7" s="208"/>
      <c r="E7" s="227"/>
      <c r="F7" s="211"/>
    </row>
    <row r="8" spans="1:17" ht="22.5" customHeight="1" x14ac:dyDescent="0.25">
      <c r="A8" s="225"/>
      <c r="B8" s="208"/>
      <c r="C8" s="208"/>
      <c r="D8" s="208"/>
      <c r="E8" s="227"/>
      <c r="F8" s="211"/>
    </row>
    <row r="9" spans="1:17" ht="15" customHeight="1" x14ac:dyDescent="0.25">
      <c r="A9" s="225"/>
      <c r="B9" s="209"/>
      <c r="C9" s="209"/>
      <c r="D9" s="208"/>
      <c r="E9" s="228"/>
      <c r="F9" s="211"/>
    </row>
    <row r="10" spans="1:17" ht="15" customHeight="1" x14ac:dyDescent="0.25">
      <c r="A10" s="229"/>
      <c r="B10" s="210"/>
      <c r="C10" s="210"/>
      <c r="D10" s="210"/>
      <c r="E10" s="230"/>
      <c r="F10" s="211"/>
    </row>
    <row r="11" spans="1:17" ht="15" customHeight="1" x14ac:dyDescent="0.25">
      <c r="A11" s="229"/>
      <c r="B11" s="210"/>
      <c r="C11" s="210"/>
      <c r="D11" s="210"/>
      <c r="E11" s="230"/>
      <c r="F11" s="211"/>
    </row>
    <row r="12" spans="1:17" ht="15" customHeight="1" x14ac:dyDescent="0.25">
      <c r="A12" s="225"/>
      <c r="B12" s="209"/>
      <c r="C12" s="209"/>
      <c r="D12" s="213"/>
      <c r="E12" s="231"/>
      <c r="F12" s="211"/>
    </row>
    <row r="13" spans="1:17" ht="15" customHeight="1" x14ac:dyDescent="0.25">
      <c r="A13" s="225"/>
      <c r="B13" s="209"/>
      <c r="C13" s="209"/>
      <c r="D13" s="213"/>
      <c r="E13" s="231"/>
      <c r="F13" s="211"/>
    </row>
    <row r="14" spans="1:17" ht="15" customHeight="1" x14ac:dyDescent="0.25">
      <c r="A14" s="225"/>
      <c r="B14" s="209"/>
      <c r="C14" s="209"/>
      <c r="D14" s="213"/>
      <c r="E14" s="231"/>
      <c r="F14" s="211"/>
    </row>
    <row r="15" spans="1:17" ht="15" customHeight="1" x14ac:dyDescent="0.25">
      <c r="A15" s="229"/>
      <c r="B15" s="210"/>
      <c r="C15" s="210"/>
      <c r="D15" s="214"/>
      <c r="E15" s="232"/>
      <c r="F15" s="2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</row>
    <row r="16" spans="1:17" ht="15" customHeight="1" x14ac:dyDescent="0.25">
      <c r="A16" s="229"/>
      <c r="B16" s="210"/>
      <c r="C16" s="210"/>
      <c r="D16" s="210"/>
      <c r="E16" s="230"/>
      <c r="F16" s="211"/>
    </row>
    <row r="17" spans="1:6" ht="15" customHeight="1" x14ac:dyDescent="0.25">
      <c r="A17" s="229"/>
      <c r="B17" s="210"/>
      <c r="C17" s="210"/>
      <c r="D17" s="210"/>
      <c r="E17" s="230"/>
      <c r="F17" s="211"/>
    </row>
    <row r="18" spans="1:6" ht="15" customHeight="1" x14ac:dyDescent="0.25">
      <c r="A18" s="233"/>
      <c r="B18" s="209"/>
      <c r="C18" s="209"/>
      <c r="D18" s="213"/>
      <c r="E18" s="231"/>
      <c r="F18" s="211"/>
    </row>
    <row r="19" spans="1:6" ht="15" customHeight="1" x14ac:dyDescent="0.25">
      <c r="A19" s="234"/>
      <c r="B19" s="235"/>
      <c r="C19" s="235"/>
      <c r="D19" s="236"/>
      <c r="E19" s="237"/>
      <c r="F19" s="211"/>
    </row>
    <row r="20" spans="1:6" x14ac:dyDescent="0.25">
      <c r="A20" s="316" t="s">
        <v>1227</v>
      </c>
      <c r="B20" s="316"/>
      <c r="C20" s="316"/>
      <c r="D20" s="316"/>
      <c r="E20" s="316"/>
    </row>
    <row r="21" spans="1:6" x14ac:dyDescent="0.25">
      <c r="A21" s="219" t="s">
        <v>92</v>
      </c>
      <c r="B21" s="219" t="s">
        <v>1228</v>
      </c>
      <c r="C21" s="219" t="s">
        <v>1249</v>
      </c>
      <c r="D21" s="219" t="s">
        <v>1229</v>
      </c>
      <c r="E21" s="219" t="s">
        <v>1230</v>
      </c>
    </row>
    <row r="22" spans="1:6" x14ac:dyDescent="0.25">
      <c r="A22" s="216"/>
      <c r="B22" s="217"/>
      <c r="C22" s="215"/>
      <c r="D22" s="220"/>
      <c r="E22" s="221"/>
    </row>
    <row r="23" spans="1:6" x14ac:dyDescent="0.25">
      <c r="A23" s="216"/>
      <c r="B23" s="217"/>
      <c r="C23" s="215"/>
      <c r="D23" s="220"/>
      <c r="E23" s="221"/>
    </row>
    <row r="24" spans="1:6" x14ac:dyDescent="0.25">
      <c r="A24" s="216"/>
      <c r="B24" s="217"/>
      <c r="C24" s="215"/>
      <c r="D24" s="220"/>
      <c r="E24" s="221"/>
    </row>
    <row r="25" spans="1:6" x14ac:dyDescent="0.25">
      <c r="A25" s="216"/>
      <c r="B25" s="217"/>
      <c r="C25" s="215"/>
      <c r="D25" s="220"/>
      <c r="E25" s="221"/>
    </row>
    <row r="26" spans="1:6" x14ac:dyDescent="0.25">
      <c r="A26" s="216"/>
      <c r="B26" s="217"/>
      <c r="C26" s="215"/>
      <c r="D26" s="220"/>
      <c r="E26" s="221"/>
    </row>
    <row r="27" spans="1:6" x14ac:dyDescent="0.25">
      <c r="A27" s="216"/>
      <c r="B27" s="217"/>
      <c r="C27" s="215"/>
      <c r="D27" s="220"/>
      <c r="E27" s="221"/>
    </row>
    <row r="28" spans="1:6" x14ac:dyDescent="0.25">
      <c r="A28" s="216"/>
      <c r="B28" s="217"/>
      <c r="C28" s="215"/>
      <c r="D28" s="220"/>
      <c r="E28" s="221"/>
    </row>
    <row r="29" spans="1:6" x14ac:dyDescent="0.25">
      <c r="A29" s="216"/>
      <c r="B29" s="217"/>
      <c r="C29" s="215"/>
      <c r="D29" s="220"/>
      <c r="E29" s="221"/>
    </row>
    <row r="30" spans="1:6" x14ac:dyDescent="0.25">
      <c r="A30" s="216"/>
      <c r="B30" s="217"/>
      <c r="C30" s="215"/>
      <c r="D30" s="220"/>
      <c r="E30" s="221"/>
    </row>
    <row r="31" spans="1:6" x14ac:dyDescent="0.25">
      <c r="A31" s="216"/>
      <c r="B31" s="217"/>
      <c r="C31" s="215"/>
      <c r="D31" s="220"/>
      <c r="E31" s="221"/>
    </row>
    <row r="32" spans="1:6" x14ac:dyDescent="0.25">
      <c r="A32" s="216"/>
      <c r="B32" s="217"/>
      <c r="C32" s="215"/>
      <c r="D32" s="220"/>
      <c r="E32" s="221"/>
    </row>
    <row r="33" spans="1:5" x14ac:dyDescent="0.25">
      <c r="A33" s="216"/>
      <c r="B33" s="217"/>
      <c r="C33" s="215"/>
      <c r="D33" s="220"/>
      <c r="E33" s="221"/>
    </row>
    <row r="34" spans="1:5" x14ac:dyDescent="0.25">
      <c r="A34" s="216"/>
      <c r="B34" s="217"/>
      <c r="C34" s="215"/>
      <c r="D34" s="220"/>
      <c r="E34" s="221"/>
    </row>
    <row r="35" spans="1:5" x14ac:dyDescent="0.25">
      <c r="A35" s="216"/>
      <c r="B35" s="217"/>
      <c r="C35" s="215"/>
      <c r="D35" s="220"/>
      <c r="E35" s="221"/>
    </row>
    <row r="36" spans="1:5" x14ac:dyDescent="0.25">
      <c r="A36" s="216"/>
      <c r="B36" s="217"/>
      <c r="C36" s="215"/>
      <c r="D36" s="220"/>
      <c r="E36" s="221"/>
    </row>
    <row r="37" spans="1:5" x14ac:dyDescent="0.25">
      <c r="A37" s="216"/>
      <c r="B37" s="217"/>
      <c r="C37" s="215"/>
      <c r="D37" s="220"/>
      <c r="E37" s="221"/>
    </row>
    <row r="38" spans="1:5" x14ac:dyDescent="0.25">
      <c r="A38" s="216"/>
      <c r="B38" s="217"/>
      <c r="C38" s="215"/>
      <c r="D38" s="220"/>
      <c r="E38" s="221"/>
    </row>
    <row r="39" spans="1:5" x14ac:dyDescent="0.25">
      <c r="A39" s="216"/>
      <c r="B39" s="217"/>
      <c r="C39" s="215"/>
      <c r="D39" s="220"/>
      <c r="E39" s="221"/>
    </row>
    <row r="40" spans="1:5" x14ac:dyDescent="0.25">
      <c r="A40" s="216"/>
      <c r="B40" s="217"/>
      <c r="C40" s="215"/>
      <c r="D40" s="220"/>
      <c r="E40" s="221"/>
    </row>
    <row r="41" spans="1:5" x14ac:dyDescent="0.25">
      <c r="A41" s="216"/>
      <c r="B41" s="217"/>
      <c r="C41" s="215"/>
      <c r="D41" s="220"/>
      <c r="E41" s="221"/>
    </row>
    <row r="42" spans="1:5" x14ac:dyDescent="0.25">
      <c r="A42" s="216"/>
      <c r="B42" s="217"/>
      <c r="C42" s="215"/>
      <c r="D42" s="220"/>
      <c r="E42" s="221"/>
    </row>
    <row r="43" spans="1:5" x14ac:dyDescent="0.25">
      <c r="A43" s="216"/>
      <c r="B43" s="217"/>
      <c r="C43" s="215"/>
      <c r="D43" s="220"/>
      <c r="E43" s="221"/>
    </row>
    <row r="44" spans="1:5" x14ac:dyDescent="0.25">
      <c r="A44" s="216"/>
      <c r="B44" s="217"/>
      <c r="C44" s="215"/>
      <c r="D44" s="220"/>
      <c r="E44" s="221"/>
    </row>
    <row r="45" spans="1:5" x14ac:dyDescent="0.25">
      <c r="A45" s="216"/>
      <c r="B45" s="217"/>
      <c r="C45" s="215"/>
      <c r="D45" s="220"/>
      <c r="E45" s="221"/>
    </row>
    <row r="46" spans="1:5" x14ac:dyDescent="0.25">
      <c r="A46" s="216"/>
      <c r="B46" s="217"/>
      <c r="C46" s="215"/>
      <c r="D46" s="220"/>
      <c r="E46" s="221"/>
    </row>
    <row r="47" spans="1:5" x14ac:dyDescent="0.25">
      <c r="A47" s="216"/>
      <c r="B47" s="217"/>
      <c r="C47" s="215"/>
      <c r="D47" s="220"/>
      <c r="E47" s="221"/>
    </row>
    <row r="48" spans="1:5" x14ac:dyDescent="0.25">
      <c r="A48" s="216"/>
      <c r="B48" s="217"/>
      <c r="C48" s="215"/>
      <c r="D48" s="220"/>
      <c r="E48" s="221"/>
    </row>
    <row r="49" spans="1:5" x14ac:dyDescent="0.25">
      <c r="A49" s="216"/>
      <c r="B49" s="217"/>
      <c r="C49" s="215"/>
      <c r="D49" s="220"/>
      <c r="E49" s="221"/>
    </row>
    <row r="50" spans="1:5" x14ac:dyDescent="0.25">
      <c r="A50" s="216"/>
      <c r="B50" s="217"/>
      <c r="C50" s="215"/>
      <c r="D50" s="220"/>
      <c r="E50" s="221"/>
    </row>
    <row r="51" spans="1:5" x14ac:dyDescent="0.25">
      <c r="A51" s="216"/>
      <c r="B51" s="217"/>
      <c r="C51" s="215"/>
      <c r="D51" s="220"/>
      <c r="E51" s="221"/>
    </row>
    <row r="52" spans="1:5" x14ac:dyDescent="0.25">
      <c r="A52" s="216"/>
      <c r="B52" s="217"/>
      <c r="C52" s="215"/>
      <c r="D52" s="220"/>
      <c r="E52" s="221"/>
    </row>
    <row r="53" spans="1:5" x14ac:dyDescent="0.25">
      <c r="A53" s="216"/>
      <c r="B53" s="217"/>
      <c r="C53" s="215"/>
      <c r="D53" s="220"/>
      <c r="E53" s="221"/>
    </row>
    <row r="54" spans="1:5" x14ac:dyDescent="0.25">
      <c r="A54" s="216"/>
      <c r="B54" s="217"/>
      <c r="C54" s="215"/>
      <c r="D54" s="220"/>
      <c r="E54" s="221"/>
    </row>
    <row r="55" spans="1:5" x14ac:dyDescent="0.25">
      <c r="A55" s="216"/>
      <c r="B55" s="217"/>
      <c r="C55" s="215"/>
      <c r="D55" s="220"/>
      <c r="E55" s="221"/>
    </row>
    <row r="56" spans="1:5" x14ac:dyDescent="0.25">
      <c r="A56" s="216"/>
      <c r="B56" s="217"/>
      <c r="C56" s="215"/>
      <c r="D56" s="220"/>
      <c r="E56" s="221"/>
    </row>
    <row r="57" spans="1:5" x14ac:dyDescent="0.25">
      <c r="A57" s="216"/>
      <c r="B57" s="217"/>
      <c r="C57" s="215"/>
      <c r="D57" s="220"/>
      <c r="E57" s="221"/>
    </row>
    <row r="58" spans="1:5" x14ac:dyDescent="0.25">
      <c r="A58" s="216"/>
      <c r="B58" s="217"/>
      <c r="C58" s="215"/>
      <c r="D58" s="220"/>
      <c r="E58" s="221"/>
    </row>
    <row r="59" spans="1:5" x14ac:dyDescent="0.25">
      <c r="A59" s="216"/>
      <c r="B59" s="217"/>
      <c r="C59" s="215"/>
      <c r="D59" s="220"/>
      <c r="E59" s="221"/>
    </row>
    <row r="60" spans="1:5" x14ac:dyDescent="0.25">
      <c r="A60" s="216"/>
      <c r="B60" s="217"/>
      <c r="C60" s="215"/>
      <c r="D60" s="220"/>
      <c r="E60" s="221"/>
    </row>
    <row r="61" spans="1:5" x14ac:dyDescent="0.25">
      <c r="A61" s="216"/>
      <c r="B61" s="217"/>
      <c r="C61" s="215"/>
      <c r="D61" s="220"/>
      <c r="E61" s="221"/>
    </row>
    <row r="62" spans="1:5" x14ac:dyDescent="0.25">
      <c r="A62" s="216"/>
      <c r="B62" s="217"/>
      <c r="C62" s="215"/>
      <c r="D62" s="220"/>
      <c r="E62" s="221"/>
    </row>
    <row r="63" spans="1:5" x14ac:dyDescent="0.25">
      <c r="A63" s="216"/>
      <c r="B63" s="217"/>
      <c r="C63" s="215"/>
      <c r="D63" s="220"/>
      <c r="E63" s="221"/>
    </row>
    <row r="64" spans="1:5" x14ac:dyDescent="0.25">
      <c r="A64" s="216"/>
      <c r="B64" s="217"/>
      <c r="C64" s="215"/>
      <c r="D64" s="220"/>
      <c r="E64" s="221"/>
    </row>
    <row r="65" spans="1:5" x14ac:dyDescent="0.25">
      <c r="A65" s="216"/>
      <c r="B65" s="217"/>
      <c r="C65" s="215"/>
      <c r="D65" s="220"/>
      <c r="E65" s="221"/>
    </row>
    <row r="66" spans="1:5" x14ac:dyDescent="0.25">
      <c r="A66" s="216"/>
      <c r="B66" s="217"/>
      <c r="C66" s="215"/>
      <c r="D66" s="220"/>
      <c r="E66" s="221"/>
    </row>
    <row r="67" spans="1:5" x14ac:dyDescent="0.25">
      <c r="A67" s="216"/>
      <c r="B67" s="217"/>
      <c r="C67" s="215"/>
      <c r="D67" s="220"/>
      <c r="E67" s="221"/>
    </row>
    <row r="68" spans="1:5" x14ac:dyDescent="0.25">
      <c r="A68" s="216"/>
      <c r="B68" s="217"/>
      <c r="C68" s="215"/>
      <c r="D68" s="220"/>
      <c r="E68" s="221"/>
    </row>
    <row r="69" spans="1:5" x14ac:dyDescent="0.25">
      <c r="A69" s="216"/>
      <c r="B69" s="217"/>
      <c r="C69" s="215"/>
      <c r="D69" s="220"/>
      <c r="E69" s="221"/>
    </row>
    <row r="70" spans="1:5" x14ac:dyDescent="0.25">
      <c r="A70" s="216"/>
      <c r="B70" s="217"/>
      <c r="C70" s="215"/>
      <c r="D70" s="220"/>
      <c r="E70" s="221"/>
    </row>
    <row r="71" spans="1:5" x14ac:dyDescent="0.25">
      <c r="A71" s="216"/>
      <c r="B71" s="217"/>
      <c r="C71" s="215"/>
      <c r="D71" s="220"/>
      <c r="E71" s="221"/>
    </row>
    <row r="72" spans="1:5" x14ac:dyDescent="0.25">
      <c r="A72" s="216"/>
      <c r="B72" s="217"/>
      <c r="C72" s="215"/>
      <c r="D72" s="220"/>
      <c r="E72" s="221"/>
    </row>
    <row r="73" spans="1:5" x14ac:dyDescent="0.25">
      <c r="A73" s="216"/>
      <c r="B73" s="217"/>
      <c r="C73" s="215"/>
      <c r="D73" s="220"/>
      <c r="E73" s="221"/>
    </row>
    <row r="74" spans="1:5" x14ac:dyDescent="0.25">
      <c r="A74" s="216"/>
      <c r="B74" s="217"/>
      <c r="C74" s="215"/>
      <c r="D74" s="220"/>
      <c r="E74" s="221"/>
    </row>
    <row r="75" spans="1:5" x14ac:dyDescent="0.25">
      <c r="A75" s="216"/>
      <c r="B75" s="217"/>
      <c r="C75" s="215"/>
      <c r="D75" s="220"/>
      <c r="E75" s="221"/>
    </row>
    <row r="76" spans="1:5" x14ac:dyDescent="0.25">
      <c r="A76" s="216"/>
      <c r="B76" s="217"/>
      <c r="C76" s="215"/>
      <c r="D76" s="220"/>
      <c r="E76" s="221"/>
    </row>
    <row r="77" spans="1:5" x14ac:dyDescent="0.25">
      <c r="A77" s="216"/>
      <c r="B77" s="217"/>
      <c r="C77" s="215"/>
      <c r="D77" s="220"/>
      <c r="E77" s="221"/>
    </row>
    <row r="78" spans="1:5" x14ac:dyDescent="0.25">
      <c r="A78" s="216"/>
      <c r="B78" s="217"/>
      <c r="C78" s="215"/>
      <c r="D78" s="220"/>
      <c r="E78" s="221"/>
    </row>
    <row r="79" spans="1:5" x14ac:dyDescent="0.25">
      <c r="A79" s="216"/>
      <c r="B79" s="217"/>
      <c r="C79" s="215"/>
      <c r="D79" s="220"/>
      <c r="E79" s="221"/>
    </row>
    <row r="80" spans="1:5" x14ac:dyDescent="0.25">
      <c r="A80" s="216"/>
      <c r="B80" s="217"/>
      <c r="C80" s="215"/>
      <c r="D80" s="220"/>
      <c r="E80" s="221"/>
    </row>
    <row r="81" spans="1:5" x14ac:dyDescent="0.25">
      <c r="A81" s="216"/>
      <c r="B81" s="217"/>
      <c r="C81" s="215"/>
      <c r="D81" s="220"/>
      <c r="E81" s="221"/>
    </row>
    <row r="82" spans="1:5" x14ac:dyDescent="0.25">
      <c r="A82" s="216"/>
      <c r="B82" s="217"/>
      <c r="C82" s="215"/>
      <c r="D82" s="220"/>
      <c r="E82" s="221"/>
    </row>
    <row r="83" spans="1:5" x14ac:dyDescent="0.25">
      <c r="A83" s="216"/>
      <c r="B83" s="217"/>
      <c r="C83" s="215"/>
      <c r="D83" s="220"/>
      <c r="E83" s="221"/>
    </row>
    <row r="84" spans="1:5" x14ac:dyDescent="0.25">
      <c r="A84" s="216"/>
      <c r="B84" s="217"/>
      <c r="C84" s="215"/>
      <c r="D84" s="220"/>
      <c r="E84" s="221"/>
    </row>
    <row r="85" spans="1:5" x14ac:dyDescent="0.25">
      <c r="A85" s="216"/>
      <c r="B85" s="217"/>
      <c r="C85" s="215"/>
      <c r="D85" s="220"/>
      <c r="E85" s="221"/>
    </row>
    <row r="86" spans="1:5" x14ac:dyDescent="0.25">
      <c r="A86" s="216"/>
      <c r="B86" s="217"/>
      <c r="C86" s="215"/>
      <c r="D86" s="220"/>
      <c r="E86" s="221"/>
    </row>
    <row r="87" spans="1:5" x14ac:dyDescent="0.25">
      <c r="A87" s="216"/>
      <c r="B87" s="217"/>
      <c r="C87" s="215"/>
      <c r="D87" s="220"/>
      <c r="E87" s="221"/>
    </row>
    <row r="88" spans="1:5" x14ac:dyDescent="0.25">
      <c r="A88" s="216"/>
      <c r="B88" s="217"/>
      <c r="C88" s="215"/>
      <c r="D88" s="220"/>
      <c r="E88" s="221"/>
    </row>
    <row r="89" spans="1:5" x14ac:dyDescent="0.25">
      <c r="A89" s="216"/>
      <c r="B89" s="217"/>
      <c r="C89" s="215"/>
      <c r="D89" s="220"/>
      <c r="E89" s="221"/>
    </row>
    <row r="90" spans="1:5" x14ac:dyDescent="0.25">
      <c r="A90" s="216"/>
      <c r="B90" s="217"/>
      <c r="C90" s="215"/>
      <c r="D90" s="220"/>
      <c r="E90" s="221"/>
    </row>
    <row r="91" spans="1:5" x14ac:dyDescent="0.25">
      <c r="A91" s="216"/>
      <c r="B91" s="217"/>
      <c r="C91" s="215"/>
      <c r="D91" s="220"/>
      <c r="E91" s="221"/>
    </row>
    <row r="92" spans="1:5" x14ac:dyDescent="0.25">
      <c r="A92" s="216"/>
      <c r="B92" s="217"/>
      <c r="C92" s="215"/>
      <c r="D92" s="220"/>
      <c r="E92" s="221"/>
    </row>
    <row r="93" spans="1:5" x14ac:dyDescent="0.25">
      <c r="A93" s="216"/>
      <c r="B93" s="217"/>
      <c r="C93" s="215"/>
      <c r="D93" s="220"/>
      <c r="E93" s="221"/>
    </row>
    <row r="94" spans="1:5" x14ac:dyDescent="0.25">
      <c r="A94" s="216"/>
      <c r="B94" s="217"/>
      <c r="C94" s="215"/>
      <c r="D94" s="220"/>
      <c r="E94" s="221"/>
    </row>
    <row r="95" spans="1:5" x14ac:dyDescent="0.25">
      <c r="A95" s="216"/>
      <c r="B95" s="217"/>
      <c r="C95" s="215"/>
      <c r="D95" s="220"/>
      <c r="E95" s="221"/>
    </row>
    <row r="96" spans="1:5" x14ac:dyDescent="0.25">
      <c r="A96" s="216"/>
      <c r="B96" s="217"/>
      <c r="C96" s="215"/>
      <c r="D96" s="220"/>
      <c r="E96" s="221"/>
    </row>
    <row r="97" spans="1:5" x14ac:dyDescent="0.25">
      <c r="A97" s="216"/>
      <c r="B97" s="217"/>
      <c r="C97" s="215"/>
      <c r="D97" s="220"/>
      <c r="E97" s="221"/>
    </row>
    <row r="98" spans="1:5" x14ac:dyDescent="0.25">
      <c r="A98" s="216"/>
      <c r="B98" s="217"/>
      <c r="C98" s="215"/>
      <c r="D98" s="220"/>
      <c r="E98" s="221"/>
    </row>
    <row r="99" spans="1:5" x14ac:dyDescent="0.25">
      <c r="A99" s="216"/>
      <c r="B99" s="217"/>
      <c r="C99" s="215"/>
      <c r="D99" s="220"/>
      <c r="E99" s="221"/>
    </row>
    <row r="100" spans="1:5" x14ac:dyDescent="0.25">
      <c r="A100" s="216"/>
      <c r="B100" s="217"/>
      <c r="C100" s="215"/>
      <c r="D100" s="220"/>
      <c r="E100" s="221"/>
    </row>
    <row r="101" spans="1:5" x14ac:dyDescent="0.25">
      <c r="A101" s="216"/>
      <c r="B101" s="217"/>
      <c r="C101" s="215"/>
      <c r="D101" s="220"/>
      <c r="E101" s="221"/>
    </row>
    <row r="102" spans="1:5" x14ac:dyDescent="0.25">
      <c r="A102" s="216"/>
      <c r="B102" s="217"/>
      <c r="C102" s="215"/>
      <c r="D102" s="220"/>
      <c r="E102" s="221"/>
    </row>
    <row r="103" spans="1:5" x14ac:dyDescent="0.25">
      <c r="A103" s="216"/>
      <c r="B103" s="217"/>
      <c r="C103" s="215"/>
      <c r="D103" s="220"/>
      <c r="E103" s="221"/>
    </row>
    <row r="104" spans="1:5" x14ac:dyDescent="0.25">
      <c r="A104" s="216"/>
      <c r="B104" s="217"/>
      <c r="C104" s="215"/>
      <c r="D104" s="220"/>
      <c r="E104" s="221"/>
    </row>
    <row r="105" spans="1:5" x14ac:dyDescent="0.25">
      <c r="A105" s="216"/>
      <c r="B105" s="217"/>
      <c r="C105" s="215"/>
      <c r="D105" s="220"/>
      <c r="E105" s="221"/>
    </row>
    <row r="106" spans="1:5" x14ac:dyDescent="0.25">
      <c r="A106" s="216"/>
      <c r="B106" s="217"/>
      <c r="C106" s="215"/>
      <c r="D106" s="220"/>
      <c r="E106" s="221"/>
    </row>
    <row r="107" spans="1:5" x14ac:dyDescent="0.25">
      <c r="A107" s="216"/>
      <c r="B107" s="217"/>
      <c r="C107" s="215"/>
      <c r="D107" s="220"/>
      <c r="E107" s="221"/>
    </row>
    <row r="108" spans="1:5" x14ac:dyDescent="0.25">
      <c r="A108" s="216"/>
      <c r="B108" s="217"/>
      <c r="C108" s="215"/>
      <c r="D108" s="220"/>
      <c r="E108" s="221"/>
    </row>
    <row r="109" spans="1:5" x14ac:dyDescent="0.25">
      <c r="A109" s="216"/>
      <c r="B109" s="217"/>
      <c r="C109" s="215"/>
      <c r="D109" s="220"/>
      <c r="E109" s="221"/>
    </row>
    <row r="110" spans="1:5" x14ac:dyDescent="0.25">
      <c r="A110" s="216"/>
      <c r="B110" s="217"/>
      <c r="C110" s="215"/>
      <c r="D110" s="220"/>
      <c r="E110" s="221"/>
    </row>
    <row r="111" spans="1:5" x14ac:dyDescent="0.25">
      <c r="A111" s="216"/>
      <c r="B111" s="217"/>
      <c r="C111" s="215"/>
      <c r="D111" s="220"/>
      <c r="E111" s="221"/>
    </row>
    <row r="112" spans="1:5" x14ac:dyDescent="0.25">
      <c r="A112" s="216"/>
      <c r="B112" s="217"/>
      <c r="C112" s="215"/>
      <c r="D112" s="220"/>
      <c r="E112" s="221"/>
    </row>
    <row r="113" spans="1:5" x14ac:dyDescent="0.25">
      <c r="A113" s="216"/>
      <c r="B113" s="217"/>
      <c r="C113" s="215"/>
      <c r="D113" s="220"/>
      <c r="E113" s="221"/>
    </row>
    <row r="114" spans="1:5" x14ac:dyDescent="0.25">
      <c r="A114" s="216"/>
      <c r="B114" s="217"/>
      <c r="C114" s="215"/>
      <c r="D114" s="220"/>
      <c r="E114" s="221"/>
    </row>
    <row r="115" spans="1:5" x14ac:dyDescent="0.25">
      <c r="A115" s="216"/>
      <c r="B115" s="217"/>
      <c r="C115" s="215"/>
      <c r="D115" s="220"/>
      <c r="E115" s="221"/>
    </row>
    <row r="116" spans="1:5" x14ac:dyDescent="0.25">
      <c r="A116" s="216"/>
      <c r="B116" s="217"/>
      <c r="C116" s="215"/>
      <c r="D116" s="220"/>
      <c r="E116" s="221"/>
    </row>
    <row r="117" spans="1:5" x14ac:dyDescent="0.25">
      <c r="A117" s="216"/>
      <c r="B117" s="217"/>
      <c r="C117" s="215"/>
      <c r="D117" s="220"/>
      <c r="E117" s="221"/>
    </row>
    <row r="118" spans="1:5" x14ac:dyDescent="0.25">
      <c r="A118" s="216"/>
      <c r="B118" s="217"/>
      <c r="C118" s="215"/>
      <c r="D118" s="220"/>
      <c r="E118" s="221"/>
    </row>
    <row r="119" spans="1:5" x14ac:dyDescent="0.25">
      <c r="A119" s="216"/>
      <c r="B119" s="217"/>
      <c r="C119" s="215"/>
      <c r="D119" s="220"/>
      <c r="E119" s="221"/>
    </row>
    <row r="120" spans="1:5" x14ac:dyDescent="0.25">
      <c r="A120" s="216"/>
      <c r="B120" s="217"/>
      <c r="C120" s="215"/>
      <c r="D120" s="220"/>
      <c r="E120" s="221"/>
    </row>
    <row r="121" spans="1:5" x14ac:dyDescent="0.25">
      <c r="A121" s="216"/>
      <c r="B121" s="217"/>
      <c r="C121" s="215"/>
      <c r="D121" s="220"/>
      <c r="E121" s="221"/>
    </row>
    <row r="122" spans="1:5" x14ac:dyDescent="0.25">
      <c r="A122" s="216"/>
      <c r="B122" s="217"/>
      <c r="C122" s="215"/>
      <c r="D122" s="220"/>
      <c r="E122" s="221"/>
    </row>
    <row r="123" spans="1:5" x14ac:dyDescent="0.25">
      <c r="A123" s="216"/>
      <c r="B123" s="217"/>
      <c r="C123" s="215"/>
      <c r="D123" s="220"/>
      <c r="E123" s="221"/>
    </row>
    <row r="124" spans="1:5" x14ac:dyDescent="0.25">
      <c r="A124" s="216"/>
      <c r="B124" s="217"/>
      <c r="C124" s="215"/>
      <c r="D124" s="220"/>
      <c r="E124" s="221"/>
    </row>
    <row r="125" spans="1:5" x14ac:dyDescent="0.25">
      <c r="A125" s="216"/>
      <c r="B125" s="217"/>
      <c r="C125" s="215"/>
      <c r="D125" s="220"/>
      <c r="E125" s="221"/>
    </row>
    <row r="126" spans="1:5" x14ac:dyDescent="0.25">
      <c r="A126" s="216"/>
      <c r="B126" s="217"/>
      <c r="C126" s="215"/>
      <c r="D126" s="220"/>
      <c r="E126" s="221"/>
    </row>
    <row r="127" spans="1:5" x14ac:dyDescent="0.25">
      <c r="A127" s="216"/>
      <c r="B127" s="217"/>
      <c r="C127" s="215"/>
      <c r="D127" s="220"/>
      <c r="E127" s="221"/>
    </row>
    <row r="128" spans="1:5" x14ac:dyDescent="0.25">
      <c r="A128" s="216"/>
      <c r="B128" s="217"/>
      <c r="C128" s="215"/>
      <c r="D128" s="220"/>
      <c r="E128" s="221"/>
    </row>
    <row r="129" spans="1:5" x14ac:dyDescent="0.25">
      <c r="A129" s="216"/>
      <c r="B129" s="217"/>
      <c r="C129" s="215"/>
      <c r="D129" s="220"/>
      <c r="E129" s="221"/>
    </row>
    <row r="130" spans="1:5" x14ac:dyDescent="0.25">
      <c r="A130" s="216"/>
      <c r="B130" s="217"/>
      <c r="C130" s="215"/>
      <c r="D130" s="220"/>
      <c r="E130" s="221"/>
    </row>
    <row r="131" spans="1:5" x14ac:dyDescent="0.25">
      <c r="A131" s="216"/>
      <c r="B131" s="217"/>
      <c r="C131" s="215"/>
      <c r="D131" s="220"/>
      <c r="E131" s="221"/>
    </row>
    <row r="132" spans="1:5" x14ac:dyDescent="0.25">
      <c r="A132" s="216"/>
      <c r="B132" s="217"/>
      <c r="C132" s="215"/>
      <c r="D132" s="220"/>
      <c r="E132" s="221"/>
    </row>
    <row r="133" spans="1:5" x14ac:dyDescent="0.25">
      <c r="A133" s="216"/>
      <c r="B133" s="217"/>
      <c r="C133" s="215"/>
      <c r="D133" s="220"/>
      <c r="E133" s="221"/>
    </row>
    <row r="134" spans="1:5" x14ac:dyDescent="0.25">
      <c r="A134" s="216"/>
      <c r="B134" s="217"/>
      <c r="C134" s="215"/>
      <c r="D134" s="220"/>
      <c r="E134" s="221"/>
    </row>
    <row r="135" spans="1:5" x14ac:dyDescent="0.25">
      <c r="A135" s="216"/>
      <c r="B135" s="217"/>
      <c r="C135" s="215"/>
      <c r="D135" s="220"/>
      <c r="E135" s="221"/>
    </row>
    <row r="136" spans="1:5" x14ac:dyDescent="0.25">
      <c r="A136" s="216"/>
      <c r="B136" s="217"/>
      <c r="C136" s="215"/>
      <c r="D136" s="220"/>
      <c r="E136" s="221"/>
    </row>
    <row r="137" spans="1:5" x14ac:dyDescent="0.25">
      <c r="A137" s="216"/>
      <c r="B137" s="217"/>
      <c r="C137" s="215"/>
      <c r="D137" s="220"/>
      <c r="E137" s="221"/>
    </row>
    <row r="138" spans="1:5" x14ac:dyDescent="0.25">
      <c r="A138" s="216"/>
      <c r="B138" s="217"/>
      <c r="C138" s="215"/>
      <c r="D138" s="220"/>
      <c r="E138" s="221"/>
    </row>
    <row r="139" spans="1:5" x14ac:dyDescent="0.25">
      <c r="A139" s="216"/>
      <c r="B139" s="217"/>
      <c r="C139" s="215"/>
      <c r="D139" s="220"/>
      <c r="E139" s="221"/>
    </row>
    <row r="140" spans="1:5" x14ac:dyDescent="0.25">
      <c r="A140" s="216"/>
      <c r="B140" s="217"/>
      <c r="C140" s="215"/>
      <c r="D140" s="220"/>
      <c r="E140" s="221"/>
    </row>
    <row r="141" spans="1:5" x14ac:dyDescent="0.25">
      <c r="A141" s="216"/>
      <c r="B141" s="217"/>
      <c r="C141" s="215"/>
      <c r="D141" s="220"/>
      <c r="E141" s="221"/>
    </row>
    <row r="142" spans="1:5" x14ac:dyDescent="0.25">
      <c r="A142" s="216"/>
      <c r="B142" s="217"/>
      <c r="C142" s="215"/>
      <c r="D142" s="220"/>
      <c r="E142" s="221"/>
    </row>
    <row r="143" spans="1:5" x14ac:dyDescent="0.25">
      <c r="A143" s="216"/>
      <c r="B143" s="217"/>
      <c r="C143" s="215"/>
      <c r="D143" s="220"/>
      <c r="E143" s="221"/>
    </row>
    <row r="144" spans="1:5" x14ac:dyDescent="0.25">
      <c r="A144" s="216"/>
      <c r="B144" s="217"/>
      <c r="C144" s="215"/>
      <c r="D144" s="220"/>
      <c r="E144" s="221"/>
    </row>
    <row r="145" spans="1:5" x14ac:dyDescent="0.25">
      <c r="A145" s="216"/>
      <c r="B145" s="217"/>
      <c r="C145" s="215"/>
      <c r="D145" s="220"/>
      <c r="E145" s="221"/>
    </row>
    <row r="146" spans="1:5" x14ac:dyDescent="0.25">
      <c r="A146" s="216"/>
      <c r="B146" s="217"/>
      <c r="C146" s="215"/>
      <c r="D146" s="220"/>
      <c r="E146" s="221"/>
    </row>
    <row r="147" spans="1:5" x14ac:dyDescent="0.25">
      <c r="A147" s="216"/>
      <c r="B147" s="217"/>
      <c r="C147" s="215"/>
      <c r="D147" s="220"/>
      <c r="E147" s="221"/>
    </row>
    <row r="148" spans="1:5" x14ac:dyDescent="0.25">
      <c r="A148" s="216"/>
      <c r="B148" s="217"/>
      <c r="C148" s="215"/>
      <c r="D148" s="220"/>
      <c r="E148" s="221"/>
    </row>
    <row r="149" spans="1:5" x14ac:dyDescent="0.25">
      <c r="A149" s="216"/>
      <c r="B149" s="217"/>
      <c r="C149" s="215"/>
      <c r="D149" s="220"/>
      <c r="E149" s="221"/>
    </row>
    <row r="150" spans="1:5" x14ac:dyDescent="0.25">
      <c r="A150" s="216"/>
      <c r="B150" s="217"/>
      <c r="C150" s="215"/>
      <c r="D150" s="220"/>
      <c r="E150" s="221"/>
    </row>
    <row r="151" spans="1:5" x14ac:dyDescent="0.25">
      <c r="A151" s="216"/>
      <c r="B151" s="217"/>
      <c r="C151" s="215"/>
      <c r="D151" s="220"/>
      <c r="E151" s="221"/>
    </row>
    <row r="152" spans="1:5" x14ac:dyDescent="0.25">
      <c r="A152" s="216"/>
      <c r="B152" s="217"/>
      <c r="C152" s="215"/>
      <c r="D152" s="220"/>
      <c r="E152" s="221"/>
    </row>
    <row r="153" spans="1:5" x14ac:dyDescent="0.25">
      <c r="A153" s="216"/>
      <c r="B153" s="217"/>
      <c r="C153" s="215"/>
      <c r="D153" s="220"/>
      <c r="E153" s="221"/>
    </row>
    <row r="154" spans="1:5" x14ac:dyDescent="0.25">
      <c r="A154" s="216"/>
      <c r="B154" s="217"/>
      <c r="C154" s="215"/>
      <c r="D154" s="220"/>
      <c r="E154" s="221"/>
    </row>
    <row r="155" spans="1:5" x14ac:dyDescent="0.25">
      <c r="A155" s="216"/>
      <c r="B155" s="217"/>
      <c r="C155" s="215"/>
      <c r="D155" s="220"/>
      <c r="E155" s="221"/>
    </row>
    <row r="156" spans="1:5" x14ac:dyDescent="0.25">
      <c r="A156" s="216"/>
      <c r="B156" s="217"/>
      <c r="C156" s="215"/>
      <c r="D156" s="220"/>
      <c r="E156" s="221"/>
    </row>
    <row r="157" spans="1:5" x14ac:dyDescent="0.25">
      <c r="A157" s="216"/>
      <c r="B157" s="217"/>
      <c r="C157" s="215"/>
      <c r="D157" s="220"/>
      <c r="E157" s="221"/>
    </row>
    <row r="158" spans="1:5" x14ac:dyDescent="0.25">
      <c r="A158" s="216"/>
      <c r="B158" s="217"/>
      <c r="C158" s="215"/>
      <c r="D158" s="220"/>
      <c r="E158" s="221"/>
    </row>
    <row r="159" spans="1:5" x14ac:dyDescent="0.25">
      <c r="A159" s="216"/>
      <c r="B159" s="217"/>
      <c r="C159" s="215"/>
      <c r="D159" s="220"/>
      <c r="E159" s="221"/>
    </row>
    <row r="160" spans="1:5" x14ac:dyDescent="0.25">
      <c r="A160" s="216"/>
      <c r="B160" s="217"/>
      <c r="C160" s="215"/>
      <c r="D160" s="220"/>
      <c r="E160" s="221"/>
    </row>
    <row r="161" spans="1:5" x14ac:dyDescent="0.25">
      <c r="A161" s="216"/>
      <c r="B161" s="217"/>
      <c r="C161" s="215"/>
      <c r="D161" s="220"/>
      <c r="E161" s="221"/>
    </row>
    <row r="162" spans="1:5" x14ac:dyDescent="0.25">
      <c r="A162" s="216"/>
      <c r="B162" s="217"/>
      <c r="C162" s="215"/>
      <c r="D162" s="220"/>
      <c r="E162" s="221"/>
    </row>
    <row r="163" spans="1:5" x14ac:dyDescent="0.25">
      <c r="A163" s="216"/>
      <c r="B163" s="217"/>
      <c r="C163" s="215"/>
      <c r="D163" s="220"/>
      <c r="E163" s="221"/>
    </row>
    <row r="164" spans="1:5" x14ac:dyDescent="0.25">
      <c r="A164" s="216"/>
      <c r="B164" s="217"/>
      <c r="C164" s="215"/>
      <c r="D164" s="220"/>
      <c r="E164" s="221"/>
    </row>
    <row r="165" spans="1:5" x14ac:dyDescent="0.25">
      <c r="A165" s="216"/>
      <c r="B165" s="217"/>
      <c r="C165" s="215"/>
      <c r="D165" s="220"/>
      <c r="E165" s="221"/>
    </row>
    <row r="166" spans="1:5" x14ac:dyDescent="0.25">
      <c r="A166" s="216"/>
      <c r="B166" s="217"/>
      <c r="C166" s="215"/>
      <c r="D166" s="220"/>
      <c r="E166" s="221"/>
    </row>
    <row r="167" spans="1:5" x14ac:dyDescent="0.25">
      <c r="A167" s="216"/>
      <c r="B167" s="217"/>
      <c r="C167" s="215"/>
      <c r="D167" s="220"/>
      <c r="E167" s="221"/>
    </row>
    <row r="168" spans="1:5" x14ac:dyDescent="0.25">
      <c r="A168" s="216"/>
      <c r="B168" s="217"/>
      <c r="C168" s="215"/>
      <c r="D168" s="220"/>
      <c r="E168" s="221"/>
    </row>
    <row r="169" spans="1:5" x14ac:dyDescent="0.25">
      <c r="A169" s="216"/>
      <c r="B169" s="217"/>
      <c r="C169" s="215"/>
      <c r="D169" s="220"/>
      <c r="E169" s="221"/>
    </row>
    <row r="170" spans="1:5" x14ac:dyDescent="0.25">
      <c r="A170" s="216"/>
      <c r="B170" s="217"/>
      <c r="C170" s="215"/>
      <c r="D170" s="220"/>
      <c r="E170" s="221"/>
    </row>
    <row r="171" spans="1:5" x14ac:dyDescent="0.25">
      <c r="A171" s="216"/>
      <c r="B171" s="217"/>
      <c r="C171" s="215"/>
      <c r="D171" s="220"/>
      <c r="E171" s="221"/>
    </row>
    <row r="172" spans="1:5" x14ac:dyDescent="0.25">
      <c r="A172" s="216"/>
      <c r="B172" s="217"/>
      <c r="C172" s="215"/>
      <c r="D172" s="220"/>
      <c r="E172" s="221"/>
    </row>
    <row r="173" spans="1:5" x14ac:dyDescent="0.25">
      <c r="A173" s="216"/>
      <c r="B173" s="217"/>
      <c r="C173" s="215"/>
      <c r="D173" s="220"/>
      <c r="E173" s="221"/>
    </row>
    <row r="174" spans="1:5" x14ac:dyDescent="0.25">
      <c r="A174" s="216"/>
      <c r="B174" s="217"/>
      <c r="C174" s="215"/>
      <c r="D174" s="220"/>
      <c r="E174" s="221"/>
    </row>
    <row r="175" spans="1:5" x14ac:dyDescent="0.25">
      <c r="A175" s="216"/>
      <c r="B175" s="217"/>
      <c r="C175" s="215"/>
      <c r="D175" s="220"/>
      <c r="E175" s="221"/>
    </row>
    <row r="176" spans="1:5" x14ac:dyDescent="0.25">
      <c r="A176" s="216"/>
      <c r="B176" s="217"/>
      <c r="C176" s="215"/>
      <c r="D176" s="220"/>
      <c r="E176" s="221"/>
    </row>
    <row r="177" spans="1:5" x14ac:dyDescent="0.25">
      <c r="A177" s="216"/>
      <c r="B177" s="217"/>
      <c r="C177" s="215"/>
      <c r="D177" s="220"/>
      <c r="E177" s="221"/>
    </row>
    <row r="178" spans="1:5" x14ac:dyDescent="0.25">
      <c r="A178" s="216"/>
      <c r="B178" s="217"/>
      <c r="C178" s="215"/>
      <c r="D178" s="220"/>
      <c r="E178" s="221"/>
    </row>
    <row r="179" spans="1:5" x14ac:dyDescent="0.25">
      <c r="A179" s="216"/>
      <c r="B179" s="217"/>
      <c r="C179" s="215"/>
      <c r="D179" s="220"/>
      <c r="E179" s="221"/>
    </row>
    <row r="180" spans="1:5" x14ac:dyDescent="0.25">
      <c r="A180" s="216"/>
      <c r="B180" s="217"/>
      <c r="C180" s="215"/>
      <c r="D180" s="220"/>
      <c r="E180" s="221"/>
    </row>
    <row r="181" spans="1:5" x14ac:dyDescent="0.25">
      <c r="A181" s="216"/>
      <c r="B181" s="217"/>
      <c r="C181" s="215"/>
      <c r="D181" s="220"/>
      <c r="E181" s="221"/>
    </row>
    <row r="182" spans="1:5" x14ac:dyDescent="0.25">
      <c r="A182" s="216"/>
      <c r="B182" s="217"/>
      <c r="C182" s="215"/>
      <c r="D182" s="220"/>
      <c r="E182" s="221"/>
    </row>
    <row r="183" spans="1:5" x14ac:dyDescent="0.25">
      <c r="A183" s="216"/>
      <c r="B183" s="217"/>
      <c r="C183" s="215"/>
      <c r="D183" s="220"/>
      <c r="E183" s="221"/>
    </row>
    <row r="184" spans="1:5" x14ac:dyDescent="0.25">
      <c r="A184" s="216"/>
      <c r="B184" s="217"/>
      <c r="C184" s="215"/>
      <c r="D184" s="220"/>
      <c r="E184" s="221"/>
    </row>
    <row r="185" spans="1:5" x14ac:dyDescent="0.25">
      <c r="A185" s="216"/>
      <c r="B185" s="217"/>
      <c r="C185" s="215"/>
      <c r="D185" s="220"/>
      <c r="E185" s="221"/>
    </row>
    <row r="186" spans="1:5" x14ac:dyDescent="0.25">
      <c r="A186" s="216"/>
      <c r="B186" s="217"/>
      <c r="C186" s="215"/>
      <c r="D186" s="220"/>
      <c r="E186" s="221"/>
    </row>
    <row r="187" spans="1:5" x14ac:dyDescent="0.25">
      <c r="A187" s="216"/>
      <c r="B187" s="217"/>
      <c r="C187" s="215"/>
      <c r="D187" s="220"/>
      <c r="E187" s="221"/>
    </row>
    <row r="188" spans="1:5" x14ac:dyDescent="0.25">
      <c r="A188" s="216"/>
      <c r="B188" s="217"/>
      <c r="C188" s="215"/>
      <c r="D188" s="220"/>
      <c r="E188" s="221"/>
    </row>
    <row r="189" spans="1:5" x14ac:dyDescent="0.25">
      <c r="A189" s="216"/>
      <c r="B189" s="217"/>
      <c r="C189" s="215"/>
      <c r="D189" s="220"/>
      <c r="E189" s="221"/>
    </row>
    <row r="190" spans="1:5" x14ac:dyDescent="0.25">
      <c r="A190" s="216"/>
      <c r="B190" s="217"/>
      <c r="C190" s="215"/>
      <c r="D190" s="220"/>
      <c r="E190" s="221"/>
    </row>
    <row r="191" spans="1:5" x14ac:dyDescent="0.25">
      <c r="A191" s="216"/>
      <c r="B191" s="217"/>
      <c r="C191" s="215"/>
      <c r="D191" s="220"/>
      <c r="E191" s="221"/>
    </row>
    <row r="192" spans="1:5" x14ac:dyDescent="0.25">
      <c r="A192" s="216"/>
      <c r="B192" s="217"/>
      <c r="C192" s="215"/>
      <c r="D192" s="220"/>
      <c r="E192" s="221"/>
    </row>
    <row r="193" spans="1:5" x14ac:dyDescent="0.25">
      <c r="A193" s="216"/>
      <c r="B193" s="217"/>
      <c r="C193" s="215"/>
      <c r="D193" s="220"/>
      <c r="E193" s="221"/>
    </row>
    <row r="194" spans="1:5" x14ac:dyDescent="0.25">
      <c r="A194" s="216"/>
      <c r="B194" s="217"/>
      <c r="C194" s="215"/>
      <c r="D194" s="220"/>
      <c r="E194" s="221"/>
    </row>
    <row r="195" spans="1:5" x14ac:dyDescent="0.25">
      <c r="A195" s="216"/>
      <c r="B195" s="217"/>
      <c r="C195" s="215"/>
      <c r="D195" s="220"/>
      <c r="E195" s="221"/>
    </row>
    <row r="196" spans="1:5" x14ac:dyDescent="0.25">
      <c r="A196" s="216"/>
      <c r="B196" s="217"/>
      <c r="C196" s="215"/>
      <c r="D196" s="220"/>
      <c r="E196" s="221"/>
    </row>
    <row r="197" spans="1:5" x14ac:dyDescent="0.25">
      <c r="A197" s="216"/>
      <c r="B197" s="217"/>
      <c r="C197" s="215"/>
      <c r="D197" s="220"/>
      <c r="E197" s="221"/>
    </row>
    <row r="198" spans="1:5" x14ac:dyDescent="0.25">
      <c r="A198" s="216"/>
      <c r="B198" s="217"/>
      <c r="C198" s="215"/>
      <c r="D198" s="220"/>
      <c r="E198" s="221"/>
    </row>
    <row r="199" spans="1:5" x14ac:dyDescent="0.25">
      <c r="A199" s="216"/>
      <c r="B199" s="217"/>
      <c r="C199" s="215"/>
      <c r="D199" s="220"/>
      <c r="E199" s="221"/>
    </row>
    <row r="200" spans="1:5" x14ac:dyDescent="0.25">
      <c r="A200" s="216"/>
      <c r="B200" s="217"/>
      <c r="C200" s="215"/>
      <c r="D200" s="220"/>
      <c r="E200" s="221"/>
    </row>
    <row r="201" spans="1:5" x14ac:dyDescent="0.25">
      <c r="A201" s="216"/>
      <c r="B201" s="217"/>
      <c r="C201" s="215"/>
      <c r="D201" s="220"/>
      <c r="E201" s="221"/>
    </row>
    <row r="202" spans="1:5" x14ac:dyDescent="0.25">
      <c r="A202" s="216"/>
      <c r="B202" s="217"/>
      <c r="C202" s="215"/>
      <c r="D202" s="220"/>
      <c r="E202" s="221"/>
    </row>
    <row r="203" spans="1:5" x14ac:dyDescent="0.25">
      <c r="A203" s="216"/>
      <c r="B203" s="217"/>
      <c r="C203" s="215"/>
      <c r="D203" s="220"/>
      <c r="E203" s="221"/>
    </row>
    <row r="204" spans="1:5" x14ac:dyDescent="0.25">
      <c r="A204" s="216"/>
      <c r="B204" s="217"/>
      <c r="C204" s="215"/>
      <c r="D204" s="220"/>
      <c r="E204" s="221"/>
    </row>
    <row r="205" spans="1:5" x14ac:dyDescent="0.25">
      <c r="A205" s="216"/>
      <c r="B205" s="217"/>
      <c r="C205" s="215"/>
      <c r="D205" s="220"/>
      <c r="E205" s="221"/>
    </row>
    <row r="206" spans="1:5" x14ac:dyDescent="0.25">
      <c r="A206" s="216"/>
      <c r="B206" s="217"/>
      <c r="C206" s="215"/>
      <c r="D206" s="220"/>
      <c r="E206" s="221"/>
    </row>
    <row r="207" spans="1:5" x14ac:dyDescent="0.25">
      <c r="A207" s="216"/>
      <c r="B207" s="217"/>
      <c r="C207" s="215"/>
      <c r="D207" s="220"/>
      <c r="E207" s="221"/>
    </row>
    <row r="208" spans="1:5" x14ac:dyDescent="0.25">
      <c r="A208" s="216"/>
      <c r="B208" s="217"/>
      <c r="C208" s="215"/>
      <c r="D208" s="220"/>
      <c r="E208" s="221"/>
    </row>
    <row r="209" spans="1:5" x14ac:dyDescent="0.25">
      <c r="A209" s="216"/>
      <c r="B209" s="217"/>
      <c r="C209" s="215"/>
      <c r="D209" s="220"/>
      <c r="E209" s="221"/>
    </row>
    <row r="210" spans="1:5" x14ac:dyDescent="0.25">
      <c r="A210" s="216"/>
      <c r="B210" s="217"/>
      <c r="C210" s="215"/>
      <c r="D210" s="220"/>
      <c r="E210" s="221"/>
    </row>
    <row r="211" spans="1:5" x14ac:dyDescent="0.25">
      <c r="A211" s="216"/>
      <c r="B211" s="217"/>
      <c r="C211" s="215"/>
      <c r="D211" s="220"/>
      <c r="E211" s="221"/>
    </row>
    <row r="212" spans="1:5" x14ac:dyDescent="0.25">
      <c r="A212" s="216"/>
      <c r="B212" s="217"/>
      <c r="C212" s="215"/>
      <c r="D212" s="220"/>
      <c r="E212" s="221"/>
    </row>
    <row r="213" spans="1:5" x14ac:dyDescent="0.25">
      <c r="A213" s="216"/>
      <c r="B213" s="217"/>
      <c r="C213" s="215"/>
      <c r="D213" s="220"/>
      <c r="E213" s="221"/>
    </row>
    <row r="214" spans="1:5" x14ac:dyDescent="0.25">
      <c r="A214" s="216"/>
      <c r="B214" s="217"/>
      <c r="C214" s="215"/>
      <c r="D214" s="220"/>
      <c r="E214" s="221"/>
    </row>
    <row r="215" spans="1:5" x14ac:dyDescent="0.25">
      <c r="A215" s="216"/>
      <c r="B215" s="217"/>
      <c r="C215" s="215"/>
      <c r="D215" s="220"/>
      <c r="E215" s="221"/>
    </row>
    <row r="216" spans="1:5" x14ac:dyDescent="0.25">
      <c r="A216" s="216"/>
      <c r="B216" s="217"/>
      <c r="C216" s="215"/>
      <c r="D216" s="220"/>
      <c r="E216" s="221"/>
    </row>
    <row r="217" spans="1:5" x14ac:dyDescent="0.25">
      <c r="A217" s="216"/>
      <c r="B217" s="217"/>
      <c r="C217" s="215"/>
      <c r="D217" s="220"/>
      <c r="E217" s="221"/>
    </row>
    <row r="218" spans="1:5" x14ac:dyDescent="0.25">
      <c r="A218" s="216"/>
      <c r="B218" s="217"/>
      <c r="C218" s="215"/>
      <c r="D218" s="220"/>
      <c r="E218" s="221"/>
    </row>
    <row r="219" spans="1:5" x14ac:dyDescent="0.25">
      <c r="A219" s="216"/>
      <c r="B219" s="217"/>
      <c r="C219" s="215"/>
      <c r="D219" s="220"/>
      <c r="E219" s="221"/>
    </row>
    <row r="220" spans="1:5" x14ac:dyDescent="0.25">
      <c r="A220" s="216"/>
      <c r="B220" s="217"/>
      <c r="C220" s="215"/>
      <c r="D220" s="220"/>
      <c r="E220" s="221"/>
    </row>
    <row r="221" spans="1:5" x14ac:dyDescent="0.25">
      <c r="A221" s="216"/>
      <c r="B221" s="217"/>
      <c r="C221" s="215"/>
      <c r="D221" s="220"/>
      <c r="E221" s="221"/>
    </row>
    <row r="222" spans="1:5" x14ac:dyDescent="0.25">
      <c r="A222" s="216"/>
      <c r="B222" s="217"/>
      <c r="C222" s="215"/>
      <c r="D222" s="220"/>
      <c r="E222" s="221"/>
    </row>
    <row r="223" spans="1:5" x14ac:dyDescent="0.25">
      <c r="A223" s="216"/>
      <c r="B223" s="217"/>
      <c r="C223" s="215"/>
      <c r="D223" s="220"/>
      <c r="E223" s="221"/>
    </row>
    <row r="224" spans="1:5" x14ac:dyDescent="0.25">
      <c r="A224" s="216"/>
      <c r="B224" s="217"/>
      <c r="C224" s="215"/>
      <c r="D224" s="220"/>
      <c r="E224" s="221"/>
    </row>
    <row r="225" spans="1:5" x14ac:dyDescent="0.25">
      <c r="A225" s="216"/>
      <c r="B225" s="217"/>
      <c r="C225" s="215"/>
      <c r="D225" s="220"/>
      <c r="E225" s="221"/>
    </row>
    <row r="226" spans="1:5" x14ac:dyDescent="0.25">
      <c r="A226" s="216"/>
      <c r="B226" s="217"/>
      <c r="C226" s="215"/>
      <c r="D226" s="220"/>
      <c r="E226" s="221"/>
    </row>
    <row r="227" spans="1:5" x14ac:dyDescent="0.25">
      <c r="A227" s="216"/>
      <c r="B227" s="217"/>
      <c r="C227" s="215"/>
      <c r="D227" s="220"/>
      <c r="E227" s="221"/>
    </row>
    <row r="228" spans="1:5" x14ac:dyDescent="0.25">
      <c r="A228" s="216"/>
      <c r="B228" s="217"/>
      <c r="C228" s="215"/>
      <c r="D228" s="220"/>
      <c r="E228" s="221"/>
    </row>
    <row r="229" spans="1:5" x14ac:dyDescent="0.25">
      <c r="A229" s="216"/>
      <c r="B229" s="217"/>
      <c r="C229" s="215"/>
      <c r="D229" s="220"/>
      <c r="E229" s="221"/>
    </row>
    <row r="230" spans="1:5" x14ac:dyDescent="0.25">
      <c r="A230" s="216"/>
      <c r="B230" s="217"/>
      <c r="C230" s="215"/>
      <c r="D230" s="220"/>
      <c r="E230" s="221"/>
    </row>
    <row r="231" spans="1:5" x14ac:dyDescent="0.25">
      <c r="A231" s="216"/>
      <c r="B231" s="217"/>
      <c r="C231" s="215"/>
      <c r="D231" s="220"/>
      <c r="E231" s="221"/>
    </row>
    <row r="232" spans="1:5" x14ac:dyDescent="0.25">
      <c r="A232" s="216"/>
      <c r="B232" s="217"/>
      <c r="C232" s="215"/>
      <c r="D232" s="220"/>
      <c r="E232" s="221"/>
    </row>
    <row r="233" spans="1:5" x14ac:dyDescent="0.25">
      <c r="A233" s="216"/>
      <c r="B233" s="217"/>
      <c r="C233" s="215"/>
      <c r="D233" s="220"/>
      <c r="E233" s="221"/>
    </row>
    <row r="234" spans="1:5" x14ac:dyDescent="0.25">
      <c r="A234" s="216"/>
      <c r="B234" s="217"/>
      <c r="C234" s="215"/>
      <c r="D234" s="220"/>
      <c r="E234" s="221"/>
    </row>
    <row r="235" spans="1:5" x14ac:dyDescent="0.25">
      <c r="A235" s="216"/>
      <c r="B235" s="217"/>
      <c r="C235" s="215"/>
      <c r="D235" s="220"/>
      <c r="E235" s="221"/>
    </row>
    <row r="236" spans="1:5" x14ac:dyDescent="0.25">
      <c r="A236" s="216"/>
      <c r="B236" s="217"/>
      <c r="C236" s="215"/>
      <c r="D236" s="220"/>
      <c r="E236" s="221"/>
    </row>
    <row r="237" spans="1:5" x14ac:dyDescent="0.25">
      <c r="A237" s="216"/>
      <c r="B237" s="217"/>
      <c r="C237" s="215"/>
      <c r="D237" s="220"/>
      <c r="E237" s="221"/>
    </row>
    <row r="238" spans="1:5" x14ac:dyDescent="0.25">
      <c r="A238" s="216"/>
      <c r="B238" s="217"/>
      <c r="C238" s="215"/>
      <c r="D238" s="220"/>
      <c r="E238" s="221"/>
    </row>
    <row r="239" spans="1:5" x14ac:dyDescent="0.25">
      <c r="A239" s="216"/>
      <c r="B239" s="217"/>
      <c r="C239" s="215"/>
      <c r="D239" s="220"/>
      <c r="E239" s="221"/>
    </row>
    <row r="240" spans="1:5" x14ac:dyDescent="0.25">
      <c r="A240" s="216"/>
      <c r="B240" s="217"/>
      <c r="C240" s="215"/>
      <c r="D240" s="220"/>
      <c r="E240" s="221"/>
    </row>
    <row r="241" spans="1:5" x14ac:dyDescent="0.25">
      <c r="A241" s="216"/>
      <c r="B241" s="217"/>
      <c r="C241" s="215"/>
      <c r="D241" s="220"/>
      <c r="E241" s="221"/>
    </row>
    <row r="242" spans="1:5" x14ac:dyDescent="0.25">
      <c r="A242" s="216"/>
      <c r="B242" s="217"/>
      <c r="C242" s="215"/>
      <c r="D242" s="220"/>
      <c r="E242" s="221"/>
    </row>
    <row r="243" spans="1:5" x14ac:dyDescent="0.25">
      <c r="A243" s="216"/>
      <c r="B243" s="217"/>
      <c r="C243" s="215"/>
      <c r="D243" s="220"/>
      <c r="E243" s="221"/>
    </row>
    <row r="244" spans="1:5" x14ac:dyDescent="0.25">
      <c r="A244" s="216"/>
      <c r="B244" s="217"/>
      <c r="C244" s="215"/>
      <c r="D244" s="220"/>
      <c r="E244" s="221"/>
    </row>
    <row r="245" spans="1:5" x14ac:dyDescent="0.25">
      <c r="A245" s="216"/>
      <c r="B245" s="217"/>
      <c r="C245" s="215"/>
      <c r="D245" s="220"/>
      <c r="E245" s="221"/>
    </row>
    <row r="246" spans="1:5" x14ac:dyDescent="0.25">
      <c r="A246" s="216"/>
      <c r="B246" s="217"/>
      <c r="C246" s="215"/>
      <c r="D246" s="220"/>
      <c r="E246" s="221"/>
    </row>
    <row r="247" spans="1:5" x14ac:dyDescent="0.25">
      <c r="A247" s="216"/>
      <c r="B247" s="217"/>
      <c r="C247" s="215"/>
      <c r="D247" s="220"/>
      <c r="E247" s="221"/>
    </row>
    <row r="248" spans="1:5" x14ac:dyDescent="0.25">
      <c r="A248" s="216"/>
      <c r="B248" s="217"/>
      <c r="C248" s="215"/>
      <c r="D248" s="220"/>
      <c r="E248" s="221"/>
    </row>
    <row r="249" spans="1:5" x14ac:dyDescent="0.25">
      <c r="A249" s="216"/>
      <c r="B249" s="217"/>
      <c r="C249" s="215"/>
      <c r="D249" s="220"/>
      <c r="E249" s="221"/>
    </row>
    <row r="250" spans="1:5" x14ac:dyDescent="0.25">
      <c r="A250" s="216"/>
      <c r="B250" s="217"/>
      <c r="C250" s="215"/>
      <c r="D250" s="220"/>
      <c r="E250" s="221"/>
    </row>
    <row r="251" spans="1:5" x14ac:dyDescent="0.25">
      <c r="A251" s="216"/>
      <c r="B251" s="217"/>
      <c r="C251" s="215"/>
      <c r="D251" s="220"/>
      <c r="E251" s="221"/>
    </row>
    <row r="252" spans="1:5" x14ac:dyDescent="0.25">
      <c r="A252" s="216"/>
      <c r="B252" s="217"/>
      <c r="C252" s="215"/>
      <c r="D252" s="220"/>
      <c r="E252" s="221"/>
    </row>
    <row r="253" spans="1:5" x14ac:dyDescent="0.25">
      <c r="A253" s="216"/>
      <c r="B253" s="217"/>
      <c r="C253" s="215"/>
      <c r="D253" s="220"/>
      <c r="E253" s="221"/>
    </row>
    <row r="254" spans="1:5" x14ac:dyDescent="0.25">
      <c r="A254" s="216"/>
      <c r="B254" s="217"/>
      <c r="C254" s="215"/>
      <c r="D254" s="220"/>
      <c r="E254" s="221"/>
    </row>
    <row r="255" spans="1:5" x14ac:dyDescent="0.25">
      <c r="A255" s="216"/>
      <c r="B255" s="217"/>
      <c r="C255" s="215"/>
      <c r="D255" s="220"/>
      <c r="E255" s="221"/>
    </row>
    <row r="256" spans="1:5" x14ac:dyDescent="0.25">
      <c r="A256" s="216"/>
      <c r="B256" s="217"/>
      <c r="C256" s="215"/>
      <c r="D256" s="220"/>
      <c r="E256" s="221"/>
    </row>
    <row r="257" spans="1:5" x14ac:dyDescent="0.25">
      <c r="A257" s="216"/>
      <c r="B257" s="217"/>
      <c r="C257" s="215"/>
      <c r="D257" s="220"/>
      <c r="E257" s="221"/>
    </row>
    <row r="258" spans="1:5" x14ac:dyDescent="0.25">
      <c r="A258" s="216"/>
      <c r="B258" s="217"/>
      <c r="C258" s="215"/>
      <c r="D258" s="220"/>
      <c r="E258" s="221"/>
    </row>
    <row r="259" spans="1:5" x14ac:dyDescent="0.25">
      <c r="A259" s="216"/>
      <c r="B259" s="217"/>
      <c r="C259" s="215"/>
      <c r="D259" s="220"/>
      <c r="E259" s="221"/>
    </row>
    <row r="260" spans="1:5" x14ac:dyDescent="0.25">
      <c r="A260" s="216"/>
      <c r="B260" s="217"/>
      <c r="C260" s="215"/>
      <c r="D260" s="220"/>
      <c r="E260" s="221"/>
    </row>
    <row r="261" spans="1:5" x14ac:dyDescent="0.25">
      <c r="A261" s="216"/>
      <c r="B261" s="217"/>
      <c r="C261" s="215"/>
      <c r="D261" s="220"/>
      <c r="E261" s="221"/>
    </row>
    <row r="262" spans="1:5" x14ac:dyDescent="0.25">
      <c r="A262" s="216"/>
      <c r="B262" s="217"/>
      <c r="C262" s="215"/>
      <c r="D262" s="220"/>
      <c r="E262" s="221"/>
    </row>
    <row r="263" spans="1:5" x14ac:dyDescent="0.25">
      <c r="A263" s="216"/>
      <c r="B263" s="217"/>
      <c r="C263" s="215"/>
      <c r="D263" s="220"/>
      <c r="E263" s="221"/>
    </row>
    <row r="264" spans="1:5" x14ac:dyDescent="0.25">
      <c r="A264" s="216"/>
      <c r="B264" s="217"/>
      <c r="C264" s="215"/>
      <c r="D264" s="220"/>
      <c r="E264" s="221"/>
    </row>
    <row r="265" spans="1:5" x14ac:dyDescent="0.25">
      <c r="A265" s="216"/>
      <c r="B265" s="217"/>
      <c r="C265" s="215"/>
      <c r="D265" s="220"/>
      <c r="E265" s="221"/>
    </row>
    <row r="266" spans="1:5" x14ac:dyDescent="0.25">
      <c r="A266" s="216"/>
      <c r="B266" s="217"/>
      <c r="C266" s="215"/>
      <c r="D266" s="220"/>
      <c r="E266" s="221"/>
    </row>
    <row r="267" spans="1:5" x14ac:dyDescent="0.25">
      <c r="A267" s="216"/>
      <c r="B267" s="217"/>
      <c r="C267" s="215"/>
      <c r="D267" s="220"/>
      <c r="E267" s="221"/>
    </row>
    <row r="268" spans="1:5" x14ac:dyDescent="0.25">
      <c r="A268" s="216"/>
      <c r="B268" s="217"/>
      <c r="C268" s="215"/>
      <c r="D268" s="220"/>
      <c r="E268" s="221"/>
    </row>
    <row r="269" spans="1:5" x14ac:dyDescent="0.25">
      <c r="A269" s="216"/>
      <c r="B269" s="217"/>
      <c r="C269" s="215"/>
      <c r="D269" s="220"/>
      <c r="E269" s="221"/>
    </row>
    <row r="270" spans="1:5" x14ac:dyDescent="0.25">
      <c r="A270" s="216"/>
      <c r="B270" s="217"/>
      <c r="C270" s="215"/>
      <c r="D270" s="220"/>
      <c r="E270" s="221"/>
    </row>
    <row r="271" spans="1:5" x14ac:dyDescent="0.25">
      <c r="A271" s="216"/>
      <c r="B271" s="217"/>
      <c r="C271" s="215"/>
      <c r="D271" s="220"/>
      <c r="E271" s="221"/>
    </row>
    <row r="272" spans="1:5" x14ac:dyDescent="0.25">
      <c r="A272" s="216"/>
      <c r="B272" s="217"/>
      <c r="C272" s="215"/>
      <c r="D272" s="220"/>
      <c r="E272" s="221"/>
    </row>
    <row r="273" spans="1:5" x14ac:dyDescent="0.25">
      <c r="A273" s="216"/>
      <c r="B273" s="217"/>
      <c r="C273" s="215"/>
      <c r="D273" s="220"/>
      <c r="E273" s="221"/>
    </row>
    <row r="274" spans="1:5" x14ac:dyDescent="0.25">
      <c r="A274" s="216"/>
      <c r="B274" s="217"/>
      <c r="C274" s="215"/>
      <c r="D274" s="220"/>
      <c r="E274" s="221"/>
    </row>
    <row r="275" spans="1:5" x14ac:dyDescent="0.25">
      <c r="A275" s="216"/>
      <c r="B275" s="217"/>
      <c r="C275" s="215"/>
      <c r="D275" s="220"/>
      <c r="E275" s="221"/>
    </row>
    <row r="276" spans="1:5" x14ac:dyDescent="0.25">
      <c r="A276" s="216"/>
      <c r="B276" s="217"/>
      <c r="C276" s="215"/>
      <c r="D276" s="220"/>
      <c r="E276" s="221"/>
    </row>
    <row r="277" spans="1:5" x14ac:dyDescent="0.25">
      <c r="A277" s="216"/>
      <c r="B277" s="217"/>
      <c r="C277" s="215"/>
      <c r="D277" s="220"/>
      <c r="E277" s="221"/>
    </row>
    <row r="278" spans="1:5" x14ac:dyDescent="0.25">
      <c r="A278" s="216"/>
      <c r="B278" s="217"/>
      <c r="C278" s="215"/>
      <c r="D278" s="220"/>
      <c r="E278" s="221"/>
    </row>
    <row r="279" spans="1:5" x14ac:dyDescent="0.25">
      <c r="A279" s="216"/>
      <c r="B279" s="217"/>
      <c r="C279" s="215"/>
      <c r="D279" s="220"/>
      <c r="E279" s="221"/>
    </row>
    <row r="280" spans="1:5" x14ac:dyDescent="0.25">
      <c r="A280" s="216"/>
      <c r="B280" s="217"/>
      <c r="C280" s="215"/>
      <c r="D280" s="220"/>
      <c r="E280" s="221"/>
    </row>
    <row r="281" spans="1:5" x14ac:dyDescent="0.25">
      <c r="A281" s="216"/>
      <c r="B281" s="217"/>
      <c r="C281" s="215"/>
      <c r="D281" s="220"/>
      <c r="E281" s="221"/>
    </row>
    <row r="282" spans="1:5" x14ac:dyDescent="0.25">
      <c r="A282" s="216"/>
      <c r="B282" s="217"/>
      <c r="C282" s="215"/>
      <c r="D282" s="220"/>
      <c r="E282" s="221"/>
    </row>
    <row r="283" spans="1:5" x14ac:dyDescent="0.25">
      <c r="A283" s="216"/>
      <c r="B283" s="217"/>
      <c r="C283" s="215"/>
      <c r="D283" s="220"/>
      <c r="E283" s="221"/>
    </row>
    <row r="284" spans="1:5" x14ac:dyDescent="0.25">
      <c r="A284" s="216"/>
      <c r="B284" s="217"/>
      <c r="C284" s="215"/>
      <c r="D284" s="220"/>
      <c r="E284" s="221"/>
    </row>
    <row r="285" spans="1:5" x14ac:dyDescent="0.25">
      <c r="A285" s="216"/>
      <c r="B285" s="217"/>
      <c r="C285" s="215"/>
      <c r="D285" s="220"/>
      <c r="E285" s="221"/>
    </row>
    <row r="286" spans="1:5" x14ac:dyDescent="0.25">
      <c r="A286" s="216"/>
      <c r="B286" s="217"/>
      <c r="C286" s="215"/>
      <c r="D286" s="220"/>
      <c r="E286" s="221"/>
    </row>
    <row r="287" spans="1:5" x14ac:dyDescent="0.25">
      <c r="A287" s="216"/>
      <c r="B287" s="217"/>
      <c r="C287" s="215"/>
      <c r="D287" s="220"/>
      <c r="E287" s="221"/>
    </row>
    <row r="288" spans="1:5" x14ac:dyDescent="0.25">
      <c r="A288" s="216"/>
      <c r="B288" s="217"/>
      <c r="C288" s="215"/>
      <c r="D288" s="220"/>
      <c r="E288" s="221"/>
    </row>
    <row r="289" spans="1:5" x14ac:dyDescent="0.25">
      <c r="A289" s="216"/>
      <c r="B289" s="217"/>
      <c r="C289" s="215"/>
      <c r="D289" s="220"/>
      <c r="E289" s="221"/>
    </row>
    <row r="290" spans="1:5" x14ac:dyDescent="0.25">
      <c r="A290" s="216"/>
      <c r="B290" s="217"/>
      <c r="C290" s="215"/>
      <c r="D290" s="220"/>
      <c r="E290" s="221"/>
    </row>
    <row r="291" spans="1:5" x14ac:dyDescent="0.25">
      <c r="A291" s="216"/>
      <c r="B291" s="217"/>
      <c r="C291" s="215"/>
      <c r="D291" s="220"/>
      <c r="E291" s="221"/>
    </row>
    <row r="292" spans="1:5" x14ac:dyDescent="0.25">
      <c r="A292" s="216"/>
      <c r="B292" s="217"/>
      <c r="C292" s="215"/>
      <c r="D292" s="220"/>
      <c r="E292" s="221"/>
    </row>
    <row r="293" spans="1:5" x14ac:dyDescent="0.25">
      <c r="A293" s="216"/>
      <c r="B293" s="217"/>
      <c r="C293" s="215"/>
      <c r="D293" s="220"/>
      <c r="E293" s="221"/>
    </row>
    <row r="294" spans="1:5" x14ac:dyDescent="0.25">
      <c r="A294" s="216"/>
      <c r="B294" s="217"/>
      <c r="C294" s="215"/>
      <c r="D294" s="220"/>
      <c r="E294" s="221"/>
    </row>
    <row r="295" spans="1:5" x14ac:dyDescent="0.25">
      <c r="A295" s="216"/>
      <c r="B295" s="217"/>
      <c r="C295" s="215"/>
      <c r="D295" s="220"/>
      <c r="E295" s="221"/>
    </row>
    <row r="296" spans="1:5" x14ac:dyDescent="0.25">
      <c r="A296" s="216"/>
      <c r="B296" s="217"/>
      <c r="C296" s="215"/>
      <c r="D296" s="220"/>
      <c r="E296" s="221"/>
    </row>
    <row r="297" spans="1:5" x14ac:dyDescent="0.25">
      <c r="A297" s="216"/>
      <c r="B297" s="217"/>
      <c r="C297" s="215"/>
      <c r="D297" s="220"/>
      <c r="E297" s="221"/>
    </row>
    <row r="298" spans="1:5" x14ac:dyDescent="0.25">
      <c r="A298" s="216"/>
      <c r="B298" s="217"/>
      <c r="C298" s="215"/>
      <c r="D298" s="220"/>
      <c r="E298" s="221"/>
    </row>
    <row r="299" spans="1:5" x14ac:dyDescent="0.25">
      <c r="A299" s="216"/>
      <c r="B299" s="217"/>
      <c r="C299" s="215"/>
      <c r="D299" s="220"/>
      <c r="E299" s="221"/>
    </row>
    <row r="300" spans="1:5" x14ac:dyDescent="0.25">
      <c r="A300" s="216"/>
      <c r="B300" s="217"/>
      <c r="C300" s="215"/>
      <c r="D300" s="220"/>
      <c r="E300" s="221"/>
    </row>
    <row r="301" spans="1:5" x14ac:dyDescent="0.25">
      <c r="A301" s="216"/>
      <c r="B301" s="217"/>
      <c r="C301" s="215"/>
      <c r="D301" s="220"/>
      <c r="E301" s="221"/>
    </row>
    <row r="302" spans="1:5" x14ac:dyDescent="0.25">
      <c r="A302" s="216"/>
      <c r="B302" s="217"/>
      <c r="C302" s="215"/>
      <c r="D302" s="220"/>
      <c r="E302" s="221"/>
    </row>
    <row r="303" spans="1:5" x14ac:dyDescent="0.25">
      <c r="A303" s="216"/>
      <c r="B303" s="217"/>
      <c r="C303" s="215"/>
      <c r="D303" s="220"/>
      <c r="E303" s="221"/>
    </row>
    <row r="304" spans="1:5" x14ac:dyDescent="0.25">
      <c r="A304" s="216"/>
      <c r="B304" s="217"/>
      <c r="C304" s="215"/>
      <c r="D304" s="220"/>
      <c r="E304" s="221"/>
    </row>
    <row r="305" spans="1:5" x14ac:dyDescent="0.25">
      <c r="A305" s="216"/>
      <c r="B305" s="217"/>
      <c r="C305" s="215"/>
      <c r="D305" s="220"/>
      <c r="E305" s="221"/>
    </row>
    <row r="306" spans="1:5" x14ac:dyDescent="0.25">
      <c r="A306" s="216"/>
      <c r="B306" s="217"/>
      <c r="C306" s="215"/>
      <c r="D306" s="220"/>
      <c r="E306" s="221"/>
    </row>
    <row r="307" spans="1:5" x14ac:dyDescent="0.25">
      <c r="A307" s="216"/>
      <c r="B307" s="217"/>
      <c r="C307" s="215"/>
      <c r="D307" s="220"/>
      <c r="E307" s="221"/>
    </row>
    <row r="308" spans="1:5" x14ac:dyDescent="0.25">
      <c r="A308" s="216"/>
      <c r="B308" s="217"/>
      <c r="C308" s="215"/>
      <c r="D308" s="220"/>
      <c r="E308" s="221"/>
    </row>
    <row r="309" spans="1:5" x14ac:dyDescent="0.25">
      <c r="A309" s="216"/>
      <c r="B309" s="217"/>
      <c r="C309" s="215"/>
      <c r="D309" s="220"/>
      <c r="E309" s="221"/>
    </row>
    <row r="310" spans="1:5" x14ac:dyDescent="0.25">
      <c r="D310" s="222"/>
      <c r="E310" s="222"/>
    </row>
    <row r="311" spans="1:5" x14ac:dyDescent="0.25">
      <c r="D311" s="222"/>
      <c r="E311" s="222"/>
    </row>
    <row r="312" spans="1:5" x14ac:dyDescent="0.25">
      <c r="D312" s="222"/>
      <c r="E312" s="222"/>
    </row>
    <row r="313" spans="1:5" x14ac:dyDescent="0.25">
      <c r="D313" s="222"/>
      <c r="E313" s="222"/>
    </row>
    <row r="314" spans="1:5" x14ac:dyDescent="0.25">
      <c r="D314" s="222"/>
      <c r="E314" s="222"/>
    </row>
    <row r="315" spans="1:5" x14ac:dyDescent="0.25">
      <c r="D315" s="222"/>
      <c r="E315" s="222"/>
    </row>
    <row r="316" spans="1:5" x14ac:dyDescent="0.25">
      <c r="D316" s="222"/>
      <c r="E316" s="222"/>
    </row>
    <row r="317" spans="1:5" x14ac:dyDescent="0.25">
      <c r="D317" s="222"/>
      <c r="E317" s="222"/>
    </row>
    <row r="318" spans="1:5" x14ac:dyDescent="0.25">
      <c r="D318" s="222"/>
      <c r="E318" s="222"/>
    </row>
    <row r="319" spans="1:5" x14ac:dyDescent="0.25">
      <c r="D319" s="222"/>
      <c r="E319" s="222"/>
    </row>
    <row r="320" spans="1:5" x14ac:dyDescent="0.25">
      <c r="D320" s="222"/>
      <c r="E320" s="222"/>
    </row>
    <row r="321" spans="4:5" x14ac:dyDescent="0.25">
      <c r="D321" s="222"/>
      <c r="E321" s="222"/>
    </row>
    <row r="322" spans="4:5" x14ac:dyDescent="0.25">
      <c r="D322" s="222"/>
      <c r="E322" s="222"/>
    </row>
    <row r="323" spans="4:5" x14ac:dyDescent="0.25">
      <c r="D323" s="222"/>
      <c r="E323" s="222"/>
    </row>
    <row r="324" spans="4:5" x14ac:dyDescent="0.25">
      <c r="D324" s="222"/>
      <c r="E324" s="222"/>
    </row>
    <row r="325" spans="4:5" x14ac:dyDescent="0.25">
      <c r="D325" s="222"/>
      <c r="E325" s="222"/>
    </row>
    <row r="326" spans="4:5" x14ac:dyDescent="0.25">
      <c r="D326" s="222"/>
      <c r="E326" s="222"/>
    </row>
    <row r="327" spans="4:5" x14ac:dyDescent="0.25">
      <c r="D327" s="222"/>
      <c r="E327" s="222"/>
    </row>
    <row r="328" spans="4:5" x14ac:dyDescent="0.25">
      <c r="D328" s="222"/>
      <c r="E328" s="222"/>
    </row>
    <row r="329" spans="4:5" x14ac:dyDescent="0.25">
      <c r="D329" s="222"/>
      <c r="E329" s="222"/>
    </row>
    <row r="330" spans="4:5" x14ac:dyDescent="0.25">
      <c r="D330" s="222"/>
      <c r="E330" s="222"/>
    </row>
    <row r="331" spans="4:5" x14ac:dyDescent="0.25">
      <c r="D331" s="222"/>
      <c r="E331" s="222"/>
    </row>
    <row r="332" spans="4:5" x14ac:dyDescent="0.25">
      <c r="D332" s="222"/>
      <c r="E332" s="222"/>
    </row>
    <row r="333" spans="4:5" x14ac:dyDescent="0.25">
      <c r="D333" s="222"/>
      <c r="E333" s="222"/>
    </row>
    <row r="334" spans="4:5" x14ac:dyDescent="0.25">
      <c r="D334" s="222"/>
      <c r="E334" s="222"/>
    </row>
    <row r="335" spans="4:5" x14ac:dyDescent="0.25">
      <c r="D335" s="222"/>
      <c r="E335" s="222"/>
    </row>
    <row r="336" spans="4:5" x14ac:dyDescent="0.25">
      <c r="D336" s="222"/>
      <c r="E336" s="222"/>
    </row>
    <row r="337" spans="4:5" x14ac:dyDescent="0.25">
      <c r="D337" s="222"/>
      <c r="E337" s="222"/>
    </row>
    <row r="338" spans="4:5" x14ac:dyDescent="0.25">
      <c r="D338" s="222"/>
      <c r="E338" s="222"/>
    </row>
    <row r="339" spans="4:5" x14ac:dyDescent="0.25">
      <c r="D339" s="222"/>
      <c r="E339" s="222"/>
    </row>
    <row r="340" spans="4:5" x14ac:dyDescent="0.25">
      <c r="D340" s="222"/>
      <c r="E340" s="222"/>
    </row>
    <row r="341" spans="4:5" x14ac:dyDescent="0.25">
      <c r="D341" s="222"/>
      <c r="E341" s="222"/>
    </row>
    <row r="342" spans="4:5" x14ac:dyDescent="0.25">
      <c r="D342" s="222"/>
      <c r="E342" s="222"/>
    </row>
    <row r="343" spans="4:5" x14ac:dyDescent="0.25">
      <c r="D343" s="222"/>
      <c r="E343" s="222"/>
    </row>
    <row r="344" spans="4:5" x14ac:dyDescent="0.25">
      <c r="D344" s="222"/>
      <c r="E344" s="222"/>
    </row>
    <row r="345" spans="4:5" x14ac:dyDescent="0.25">
      <c r="D345" s="222"/>
      <c r="E345" s="222"/>
    </row>
    <row r="346" spans="4:5" x14ac:dyDescent="0.25">
      <c r="D346" s="222"/>
      <c r="E346" s="222"/>
    </row>
    <row r="347" spans="4:5" x14ac:dyDescent="0.25">
      <c r="D347" s="222"/>
      <c r="E347" s="222"/>
    </row>
    <row r="348" spans="4:5" x14ac:dyDescent="0.25">
      <c r="D348" s="222"/>
      <c r="E348" s="222"/>
    </row>
    <row r="349" spans="4:5" x14ac:dyDescent="0.25">
      <c r="D349" s="222"/>
      <c r="E349" s="222"/>
    </row>
    <row r="350" spans="4:5" x14ac:dyDescent="0.25">
      <c r="D350" s="222"/>
      <c r="E350" s="222"/>
    </row>
    <row r="351" spans="4:5" x14ac:dyDescent="0.25">
      <c r="D351" s="222"/>
      <c r="E351" s="222"/>
    </row>
    <row r="352" spans="4:5" x14ac:dyDescent="0.25">
      <c r="D352" s="222"/>
      <c r="E352" s="222"/>
    </row>
    <row r="353" spans="4:5" x14ac:dyDescent="0.25">
      <c r="D353" s="222"/>
      <c r="E353" s="222"/>
    </row>
    <row r="354" spans="4:5" x14ac:dyDescent="0.25">
      <c r="D354" s="222"/>
      <c r="E354" s="222"/>
    </row>
    <row r="355" spans="4:5" x14ac:dyDescent="0.25">
      <c r="D355" s="222"/>
      <c r="E355" s="222"/>
    </row>
    <row r="356" spans="4:5" x14ac:dyDescent="0.25">
      <c r="D356" s="222"/>
      <c r="E356" s="222"/>
    </row>
    <row r="357" spans="4:5" x14ac:dyDescent="0.25">
      <c r="D357" s="222"/>
      <c r="E357" s="222"/>
    </row>
    <row r="358" spans="4:5" x14ac:dyDescent="0.25">
      <c r="D358" s="222"/>
      <c r="E358" s="222"/>
    </row>
    <row r="359" spans="4:5" x14ac:dyDescent="0.25">
      <c r="D359" s="222"/>
      <c r="E359" s="222"/>
    </row>
    <row r="360" spans="4:5" x14ac:dyDescent="0.25">
      <c r="D360" s="222"/>
      <c r="E360" s="222"/>
    </row>
    <row r="361" spans="4:5" x14ac:dyDescent="0.25">
      <c r="D361" s="222"/>
      <c r="E361" s="222"/>
    </row>
    <row r="362" spans="4:5" x14ac:dyDescent="0.25">
      <c r="D362" s="222"/>
      <c r="E362" s="222"/>
    </row>
    <row r="363" spans="4:5" x14ac:dyDescent="0.25">
      <c r="D363" s="222"/>
      <c r="E363" s="222"/>
    </row>
    <row r="364" spans="4:5" x14ac:dyDescent="0.25">
      <c r="D364" s="222"/>
      <c r="E364" s="222"/>
    </row>
    <row r="365" spans="4:5" x14ac:dyDescent="0.25">
      <c r="D365" s="222"/>
      <c r="E365" s="222"/>
    </row>
    <row r="366" spans="4:5" x14ac:dyDescent="0.25">
      <c r="D366" s="222"/>
      <c r="E366" s="222"/>
    </row>
    <row r="367" spans="4:5" x14ac:dyDescent="0.25">
      <c r="D367" s="222"/>
      <c r="E367" s="222"/>
    </row>
    <row r="368" spans="4:5" x14ac:dyDescent="0.25">
      <c r="D368" s="222"/>
      <c r="E368" s="222"/>
    </row>
    <row r="369" spans="4:5" x14ac:dyDescent="0.25">
      <c r="D369" s="222"/>
      <c r="E369" s="222"/>
    </row>
    <row r="370" spans="4:5" x14ac:dyDescent="0.25">
      <c r="D370" s="222"/>
      <c r="E370" s="222"/>
    </row>
    <row r="371" spans="4:5" x14ac:dyDescent="0.25">
      <c r="D371" s="222"/>
      <c r="E371" s="222"/>
    </row>
    <row r="372" spans="4:5" x14ac:dyDescent="0.25">
      <c r="D372" s="222"/>
      <c r="E372" s="222"/>
    </row>
    <row r="373" spans="4:5" x14ac:dyDescent="0.25">
      <c r="D373" s="222"/>
      <c r="E373" s="222"/>
    </row>
    <row r="374" spans="4:5" x14ac:dyDescent="0.25">
      <c r="D374" s="222"/>
      <c r="E374" s="222"/>
    </row>
    <row r="375" spans="4:5" x14ac:dyDescent="0.25">
      <c r="D375" s="222"/>
      <c r="E375" s="222"/>
    </row>
    <row r="376" spans="4:5" x14ac:dyDescent="0.25">
      <c r="D376" s="222"/>
      <c r="E376" s="222"/>
    </row>
    <row r="377" spans="4:5" x14ac:dyDescent="0.25">
      <c r="D377" s="222"/>
      <c r="E377" s="222"/>
    </row>
    <row r="378" spans="4:5" x14ac:dyDescent="0.25">
      <c r="D378" s="222"/>
      <c r="E378" s="222"/>
    </row>
    <row r="379" spans="4:5" x14ac:dyDescent="0.25">
      <c r="D379" s="222"/>
      <c r="E379" s="222"/>
    </row>
    <row r="380" spans="4:5" x14ac:dyDescent="0.25">
      <c r="D380" s="222"/>
      <c r="E380" s="222"/>
    </row>
    <row r="381" spans="4:5" x14ac:dyDescent="0.25">
      <c r="D381" s="222"/>
      <c r="E381" s="222"/>
    </row>
    <row r="382" spans="4:5" x14ac:dyDescent="0.25">
      <c r="D382" s="222"/>
      <c r="E382" s="222"/>
    </row>
    <row r="383" spans="4:5" x14ac:dyDescent="0.25">
      <c r="D383" s="222"/>
      <c r="E383" s="222"/>
    </row>
    <row r="384" spans="4:5" x14ac:dyDescent="0.25">
      <c r="D384" s="222"/>
      <c r="E384" s="222"/>
    </row>
    <row r="385" spans="4:5" x14ac:dyDescent="0.25">
      <c r="D385" s="222"/>
      <c r="E385" s="222"/>
    </row>
    <row r="386" spans="4:5" x14ac:dyDescent="0.25">
      <c r="D386" s="222"/>
      <c r="E386" s="222"/>
    </row>
    <row r="387" spans="4:5" x14ac:dyDescent="0.25">
      <c r="D387" s="222"/>
      <c r="E387" s="222"/>
    </row>
    <row r="388" spans="4:5" x14ac:dyDescent="0.25">
      <c r="D388" s="222"/>
      <c r="E388" s="222"/>
    </row>
    <row r="389" spans="4:5" x14ac:dyDescent="0.25">
      <c r="D389" s="222"/>
      <c r="E389" s="222"/>
    </row>
    <row r="390" spans="4:5" x14ac:dyDescent="0.25">
      <c r="D390" s="222"/>
      <c r="E390" s="222"/>
    </row>
    <row r="391" spans="4:5" x14ac:dyDescent="0.25">
      <c r="D391" s="222"/>
      <c r="E391" s="222"/>
    </row>
    <row r="392" spans="4:5" x14ac:dyDescent="0.25">
      <c r="D392" s="222"/>
      <c r="E392" s="222"/>
    </row>
    <row r="393" spans="4:5" x14ac:dyDescent="0.25">
      <c r="D393" s="222"/>
      <c r="E393" s="222"/>
    </row>
    <row r="394" spans="4:5" x14ac:dyDescent="0.25">
      <c r="D394" s="222"/>
      <c r="E394" s="222"/>
    </row>
    <row r="395" spans="4:5" x14ac:dyDescent="0.25">
      <c r="D395" s="222"/>
      <c r="E395" s="222"/>
    </row>
    <row r="396" spans="4:5" x14ac:dyDescent="0.25">
      <c r="D396" s="222"/>
      <c r="E396" s="222"/>
    </row>
    <row r="397" spans="4:5" x14ac:dyDescent="0.25">
      <c r="D397" s="222"/>
      <c r="E397" s="222"/>
    </row>
    <row r="398" spans="4:5" x14ac:dyDescent="0.25">
      <c r="D398" s="222"/>
      <c r="E398" s="222"/>
    </row>
    <row r="399" spans="4:5" x14ac:dyDescent="0.25">
      <c r="D399" s="222"/>
      <c r="E399" s="222"/>
    </row>
    <row r="400" spans="4:5" x14ac:dyDescent="0.25">
      <c r="D400" s="222"/>
      <c r="E400" s="222"/>
    </row>
    <row r="401" spans="4:5" x14ac:dyDescent="0.25">
      <c r="D401" s="222"/>
      <c r="E401" s="222"/>
    </row>
    <row r="402" spans="4:5" x14ac:dyDescent="0.25">
      <c r="D402" s="222"/>
      <c r="E402" s="222"/>
    </row>
    <row r="403" spans="4:5" x14ac:dyDescent="0.25">
      <c r="D403" s="222"/>
      <c r="E403" s="222"/>
    </row>
    <row r="404" spans="4:5" x14ac:dyDescent="0.25">
      <c r="D404" s="222"/>
      <c r="E404" s="222"/>
    </row>
    <row r="405" spans="4:5" x14ac:dyDescent="0.25">
      <c r="D405" s="222"/>
      <c r="E405" s="222"/>
    </row>
    <row r="406" spans="4:5" x14ac:dyDescent="0.25">
      <c r="D406" s="222"/>
      <c r="E406" s="222"/>
    </row>
    <row r="407" spans="4:5" x14ac:dyDescent="0.25">
      <c r="D407" s="222"/>
      <c r="E407" s="222"/>
    </row>
    <row r="408" spans="4:5" x14ac:dyDescent="0.25">
      <c r="D408" s="222"/>
      <c r="E408" s="222"/>
    </row>
    <row r="409" spans="4:5" x14ac:dyDescent="0.25">
      <c r="D409" s="222"/>
      <c r="E409" s="222"/>
    </row>
    <row r="410" spans="4:5" x14ac:dyDescent="0.25">
      <c r="D410" s="222"/>
      <c r="E410" s="222"/>
    </row>
    <row r="411" spans="4:5" x14ac:dyDescent="0.25">
      <c r="D411" s="222"/>
      <c r="E411" s="222"/>
    </row>
    <row r="412" spans="4:5" x14ac:dyDescent="0.25">
      <c r="D412" s="222"/>
      <c r="E412" s="222"/>
    </row>
    <row r="413" spans="4:5" x14ac:dyDescent="0.25">
      <c r="D413" s="222"/>
      <c r="E413" s="222"/>
    </row>
    <row r="414" spans="4:5" x14ac:dyDescent="0.25">
      <c r="D414" s="222"/>
      <c r="E414" s="222"/>
    </row>
    <row r="415" spans="4:5" x14ac:dyDescent="0.25">
      <c r="D415" s="222"/>
      <c r="E415" s="222"/>
    </row>
    <row r="416" spans="4:5" x14ac:dyDescent="0.25">
      <c r="D416" s="222"/>
      <c r="E416" s="222"/>
    </row>
    <row r="417" spans="4:5" x14ac:dyDescent="0.25">
      <c r="D417" s="222"/>
      <c r="E417" s="222"/>
    </row>
    <row r="418" spans="4:5" x14ac:dyDescent="0.25">
      <c r="D418" s="222"/>
      <c r="E418" s="222"/>
    </row>
    <row r="419" spans="4:5" x14ac:dyDescent="0.25">
      <c r="D419" s="222"/>
      <c r="E419" s="222"/>
    </row>
    <row r="420" spans="4:5" x14ac:dyDescent="0.25">
      <c r="D420" s="222"/>
      <c r="E420" s="222"/>
    </row>
    <row r="421" spans="4:5" x14ac:dyDescent="0.25">
      <c r="D421" s="222"/>
      <c r="E421" s="222"/>
    </row>
    <row r="422" spans="4:5" x14ac:dyDescent="0.25">
      <c r="D422" s="222"/>
      <c r="E422" s="222"/>
    </row>
    <row r="423" spans="4:5" x14ac:dyDescent="0.25">
      <c r="D423" s="222"/>
      <c r="E423" s="222"/>
    </row>
    <row r="424" spans="4:5" x14ac:dyDescent="0.25">
      <c r="D424" s="222"/>
      <c r="E424" s="222"/>
    </row>
    <row r="425" spans="4:5" x14ac:dyDescent="0.25">
      <c r="D425" s="222"/>
      <c r="E425" s="222"/>
    </row>
    <row r="426" spans="4:5" x14ac:dyDescent="0.25">
      <c r="D426" s="222"/>
      <c r="E426" s="222"/>
    </row>
    <row r="427" spans="4:5" x14ac:dyDescent="0.25">
      <c r="D427" s="222"/>
      <c r="E427" s="222"/>
    </row>
    <row r="428" spans="4:5" x14ac:dyDescent="0.25">
      <c r="D428" s="222"/>
      <c r="E428" s="222"/>
    </row>
    <row r="429" spans="4:5" x14ac:dyDescent="0.25">
      <c r="D429" s="222"/>
      <c r="E429" s="222"/>
    </row>
    <row r="430" spans="4:5" x14ac:dyDescent="0.25">
      <c r="D430" s="222"/>
      <c r="E430" s="222"/>
    </row>
    <row r="431" spans="4:5" x14ac:dyDescent="0.25">
      <c r="D431" s="222"/>
      <c r="E431" s="222"/>
    </row>
    <row r="432" spans="4:5" x14ac:dyDescent="0.25">
      <c r="D432" s="222"/>
      <c r="E432" s="222"/>
    </row>
    <row r="433" spans="4:5" x14ac:dyDescent="0.25">
      <c r="D433" s="222"/>
      <c r="E433" s="222"/>
    </row>
    <row r="434" spans="4:5" x14ac:dyDescent="0.25">
      <c r="D434" s="222"/>
      <c r="E434" s="222"/>
    </row>
    <row r="435" spans="4:5" x14ac:dyDescent="0.25">
      <c r="D435" s="222"/>
      <c r="E435" s="222"/>
    </row>
    <row r="436" spans="4:5" x14ac:dyDescent="0.25">
      <c r="D436" s="222"/>
      <c r="E436" s="222"/>
    </row>
    <row r="437" spans="4:5" x14ac:dyDescent="0.25">
      <c r="D437" s="222"/>
      <c r="E437" s="222"/>
    </row>
    <row r="438" spans="4:5" x14ac:dyDescent="0.25">
      <c r="D438" s="222"/>
      <c r="E438" s="222"/>
    </row>
    <row r="439" spans="4:5" x14ac:dyDescent="0.25">
      <c r="D439" s="222"/>
      <c r="E439" s="222"/>
    </row>
    <row r="440" spans="4:5" x14ac:dyDescent="0.25">
      <c r="D440" s="222"/>
      <c r="E440" s="222"/>
    </row>
    <row r="441" spans="4:5" x14ac:dyDescent="0.25">
      <c r="D441" s="222"/>
      <c r="E441" s="222"/>
    </row>
    <row r="442" spans="4:5" x14ac:dyDescent="0.25">
      <c r="D442" s="222"/>
      <c r="E442" s="222"/>
    </row>
    <row r="443" spans="4:5" x14ac:dyDescent="0.25">
      <c r="D443" s="222"/>
      <c r="E443" s="222"/>
    </row>
    <row r="444" spans="4:5" x14ac:dyDescent="0.25">
      <c r="D444" s="222"/>
      <c r="E444" s="222"/>
    </row>
    <row r="445" spans="4:5" x14ac:dyDescent="0.25">
      <c r="D445" s="222"/>
      <c r="E445" s="222"/>
    </row>
    <row r="446" spans="4:5" x14ac:dyDescent="0.25">
      <c r="D446" s="222"/>
      <c r="E446" s="222"/>
    </row>
    <row r="447" spans="4:5" x14ac:dyDescent="0.25">
      <c r="D447" s="222"/>
      <c r="E447" s="222"/>
    </row>
    <row r="448" spans="4:5" x14ac:dyDescent="0.25">
      <c r="D448" s="222"/>
      <c r="E448" s="222"/>
    </row>
    <row r="449" spans="4:5" x14ac:dyDescent="0.25">
      <c r="D449" s="222"/>
      <c r="E449" s="222"/>
    </row>
    <row r="450" spans="4:5" x14ac:dyDescent="0.25">
      <c r="D450" s="222"/>
      <c r="E450" s="222"/>
    </row>
    <row r="451" spans="4:5" x14ac:dyDescent="0.25">
      <c r="D451" s="222"/>
      <c r="E451" s="222"/>
    </row>
    <row r="452" spans="4:5" x14ac:dyDescent="0.25">
      <c r="D452" s="222"/>
      <c r="E452" s="222"/>
    </row>
    <row r="453" spans="4:5" x14ac:dyDescent="0.25">
      <c r="D453" s="222"/>
      <c r="E453" s="222"/>
    </row>
    <row r="454" spans="4:5" x14ac:dyDescent="0.25">
      <c r="D454" s="222"/>
      <c r="E454" s="222"/>
    </row>
    <row r="455" spans="4:5" x14ac:dyDescent="0.25">
      <c r="D455" s="222"/>
      <c r="E455" s="222"/>
    </row>
    <row r="456" spans="4:5" x14ac:dyDescent="0.25">
      <c r="D456" s="222"/>
      <c r="E456" s="222"/>
    </row>
    <row r="457" spans="4:5" x14ac:dyDescent="0.25">
      <c r="D457" s="222"/>
      <c r="E457" s="222"/>
    </row>
    <row r="458" spans="4:5" x14ac:dyDescent="0.25">
      <c r="D458" s="222"/>
      <c r="E458" s="222"/>
    </row>
    <row r="459" spans="4:5" x14ac:dyDescent="0.25">
      <c r="D459" s="222"/>
      <c r="E459" s="222"/>
    </row>
    <row r="460" spans="4:5" x14ac:dyDescent="0.25">
      <c r="D460" s="222"/>
      <c r="E460" s="222"/>
    </row>
    <row r="461" spans="4:5" x14ac:dyDescent="0.25">
      <c r="D461" s="222"/>
      <c r="E461" s="222"/>
    </row>
    <row r="462" spans="4:5" x14ac:dyDescent="0.25">
      <c r="D462" s="222"/>
      <c r="E462" s="222"/>
    </row>
    <row r="463" spans="4:5" x14ac:dyDescent="0.25">
      <c r="D463" s="222"/>
      <c r="E463" s="222"/>
    </row>
    <row r="464" spans="4:5" x14ac:dyDescent="0.25">
      <c r="D464" s="222"/>
      <c r="E464" s="222"/>
    </row>
    <row r="465" spans="4:5" x14ac:dyDescent="0.25">
      <c r="D465" s="222"/>
      <c r="E465" s="222"/>
    </row>
    <row r="466" spans="4:5" x14ac:dyDescent="0.25">
      <c r="D466" s="222"/>
      <c r="E466" s="222"/>
    </row>
    <row r="467" spans="4:5" x14ac:dyDescent="0.25">
      <c r="D467" s="222"/>
      <c r="E467" s="222"/>
    </row>
    <row r="468" spans="4:5" x14ac:dyDescent="0.25">
      <c r="D468" s="222"/>
      <c r="E468" s="222"/>
    </row>
    <row r="469" spans="4:5" x14ac:dyDescent="0.25">
      <c r="D469" s="222"/>
      <c r="E469" s="222"/>
    </row>
    <row r="470" spans="4:5" x14ac:dyDescent="0.25">
      <c r="D470" s="222"/>
      <c r="E470" s="222"/>
    </row>
    <row r="471" spans="4:5" x14ac:dyDescent="0.25">
      <c r="D471" s="222"/>
      <c r="E471" s="222"/>
    </row>
    <row r="472" spans="4:5" x14ac:dyDescent="0.25">
      <c r="D472" s="222"/>
      <c r="E472" s="222"/>
    </row>
    <row r="473" spans="4:5" x14ac:dyDescent="0.25">
      <c r="D473" s="222"/>
      <c r="E473" s="222"/>
    </row>
    <row r="474" spans="4:5" x14ac:dyDescent="0.25">
      <c r="D474" s="222"/>
      <c r="E474" s="222"/>
    </row>
    <row r="475" spans="4:5" x14ac:dyDescent="0.25">
      <c r="D475" s="222"/>
      <c r="E475" s="222"/>
    </row>
    <row r="476" spans="4:5" x14ac:dyDescent="0.25">
      <c r="D476" s="222"/>
      <c r="E476" s="222"/>
    </row>
    <row r="477" spans="4:5" x14ac:dyDescent="0.25">
      <c r="D477" s="222"/>
      <c r="E477" s="222"/>
    </row>
    <row r="478" spans="4:5" x14ac:dyDescent="0.25">
      <c r="D478" s="222"/>
      <c r="E478" s="222"/>
    </row>
    <row r="479" spans="4:5" x14ac:dyDescent="0.25">
      <c r="D479" s="222"/>
      <c r="E479" s="222"/>
    </row>
    <row r="480" spans="4:5" x14ac:dyDescent="0.25">
      <c r="D480" s="222"/>
      <c r="E480" s="222"/>
    </row>
    <row r="481" spans="4:5" x14ac:dyDescent="0.25">
      <c r="D481" s="222"/>
      <c r="E481" s="222"/>
    </row>
    <row r="482" spans="4:5" x14ac:dyDescent="0.25">
      <c r="D482" s="222"/>
      <c r="E482" s="222"/>
    </row>
    <row r="483" spans="4:5" x14ac:dyDescent="0.25">
      <c r="D483" s="222"/>
      <c r="E483" s="222"/>
    </row>
    <row r="484" spans="4:5" x14ac:dyDescent="0.25">
      <c r="D484" s="222"/>
      <c r="E484" s="222"/>
    </row>
    <row r="485" spans="4:5" x14ac:dyDescent="0.25">
      <c r="D485" s="222"/>
      <c r="E485" s="222"/>
    </row>
    <row r="486" spans="4:5" x14ac:dyDescent="0.25">
      <c r="D486" s="222"/>
      <c r="E486" s="222"/>
    </row>
    <row r="487" spans="4:5" x14ac:dyDescent="0.25">
      <c r="D487" s="222"/>
      <c r="E487" s="222"/>
    </row>
    <row r="488" spans="4:5" x14ac:dyDescent="0.25">
      <c r="D488" s="222"/>
      <c r="E488" s="222"/>
    </row>
    <row r="489" spans="4:5" x14ac:dyDescent="0.25">
      <c r="D489" s="222"/>
      <c r="E489" s="222"/>
    </row>
    <row r="490" spans="4:5" x14ac:dyDescent="0.25">
      <c r="D490" s="222"/>
      <c r="E490" s="222"/>
    </row>
    <row r="491" spans="4:5" x14ac:dyDescent="0.25">
      <c r="D491" s="222"/>
      <c r="E491" s="222"/>
    </row>
    <row r="492" spans="4:5" x14ac:dyDescent="0.25">
      <c r="D492" s="222"/>
      <c r="E492" s="222"/>
    </row>
    <row r="493" spans="4:5" x14ac:dyDescent="0.25">
      <c r="D493" s="222"/>
      <c r="E493" s="222"/>
    </row>
    <row r="494" spans="4:5" x14ac:dyDescent="0.25">
      <c r="D494" s="222"/>
      <c r="E494" s="222"/>
    </row>
    <row r="495" spans="4:5" x14ac:dyDescent="0.25">
      <c r="D495" s="222"/>
      <c r="E495" s="222"/>
    </row>
    <row r="496" spans="4:5" x14ac:dyDescent="0.25">
      <c r="D496" s="222"/>
      <c r="E496" s="222"/>
    </row>
    <row r="497" spans="4:5" x14ac:dyDescent="0.25">
      <c r="D497" s="222"/>
      <c r="E497" s="222"/>
    </row>
    <row r="498" spans="4:5" x14ac:dyDescent="0.25">
      <c r="D498" s="222"/>
      <c r="E498" s="222"/>
    </row>
    <row r="499" spans="4:5" x14ac:dyDescent="0.25">
      <c r="D499" s="222"/>
      <c r="E499" s="222"/>
    </row>
    <row r="500" spans="4:5" x14ac:dyDescent="0.25">
      <c r="D500" s="222"/>
      <c r="E500" s="222"/>
    </row>
    <row r="501" spans="4:5" x14ac:dyDescent="0.25">
      <c r="D501" s="222"/>
      <c r="E501" s="222"/>
    </row>
    <row r="502" spans="4:5" x14ac:dyDescent="0.25">
      <c r="D502" s="222"/>
      <c r="E502" s="222"/>
    </row>
    <row r="503" spans="4:5" x14ac:dyDescent="0.25">
      <c r="D503" s="222"/>
      <c r="E503" s="222"/>
    </row>
    <row r="504" spans="4:5" x14ac:dyDescent="0.25">
      <c r="D504" s="222"/>
      <c r="E504" s="222"/>
    </row>
    <row r="505" spans="4:5" x14ac:dyDescent="0.25">
      <c r="D505" s="222"/>
      <c r="E505" s="222"/>
    </row>
    <row r="506" spans="4:5" x14ac:dyDescent="0.25">
      <c r="D506" s="222"/>
      <c r="E506" s="222"/>
    </row>
    <row r="507" spans="4:5" x14ac:dyDescent="0.25">
      <c r="D507" s="222"/>
      <c r="E507" s="222"/>
    </row>
    <row r="508" spans="4:5" x14ac:dyDescent="0.25">
      <c r="D508" s="222"/>
      <c r="E508" s="222"/>
    </row>
    <row r="509" spans="4:5" x14ac:dyDescent="0.25">
      <c r="D509" s="222"/>
      <c r="E509" s="222"/>
    </row>
    <row r="510" spans="4:5" x14ac:dyDescent="0.25">
      <c r="D510" s="222"/>
      <c r="E510" s="222"/>
    </row>
    <row r="511" spans="4:5" x14ac:dyDescent="0.25">
      <c r="D511" s="222"/>
      <c r="E511" s="222"/>
    </row>
    <row r="512" spans="4:5" x14ac:dyDescent="0.25">
      <c r="D512" s="222"/>
      <c r="E512" s="222"/>
    </row>
    <row r="513" spans="4:5" x14ac:dyDescent="0.25">
      <c r="D513" s="222"/>
      <c r="E513" s="222"/>
    </row>
    <row r="514" spans="4:5" x14ac:dyDescent="0.25">
      <c r="D514" s="222"/>
      <c r="E514" s="222"/>
    </row>
    <row r="515" spans="4:5" x14ac:dyDescent="0.25">
      <c r="D515" s="222"/>
      <c r="E515" s="222"/>
    </row>
    <row r="516" spans="4:5" x14ac:dyDescent="0.25">
      <c r="D516" s="222"/>
      <c r="E516" s="222"/>
    </row>
    <row r="517" spans="4:5" x14ac:dyDescent="0.25">
      <c r="D517" s="222"/>
      <c r="E517" s="222"/>
    </row>
    <row r="518" spans="4:5" x14ac:dyDescent="0.25">
      <c r="D518" s="222"/>
      <c r="E518" s="222"/>
    </row>
    <row r="519" spans="4:5" x14ac:dyDescent="0.25">
      <c r="D519" s="222"/>
      <c r="E519" s="222"/>
    </row>
    <row r="520" spans="4:5" x14ac:dyDescent="0.25">
      <c r="D520" s="222"/>
      <c r="E520" s="222"/>
    </row>
    <row r="521" spans="4:5" x14ac:dyDescent="0.25">
      <c r="D521" s="222"/>
      <c r="E521" s="222"/>
    </row>
    <row r="522" spans="4:5" x14ac:dyDescent="0.25">
      <c r="D522" s="222"/>
      <c r="E522" s="222"/>
    </row>
    <row r="523" spans="4:5" x14ac:dyDescent="0.25">
      <c r="D523" s="222"/>
      <c r="E523" s="222"/>
    </row>
    <row r="524" spans="4:5" x14ac:dyDescent="0.25">
      <c r="D524" s="222"/>
      <c r="E524" s="222"/>
    </row>
    <row r="525" spans="4:5" x14ac:dyDescent="0.25">
      <c r="D525" s="222"/>
      <c r="E525" s="222"/>
    </row>
    <row r="526" spans="4:5" x14ac:dyDescent="0.25">
      <c r="D526" s="222"/>
      <c r="E526" s="222"/>
    </row>
    <row r="527" spans="4:5" x14ac:dyDescent="0.25">
      <c r="D527" s="222"/>
      <c r="E527" s="222"/>
    </row>
    <row r="528" spans="4:5" x14ac:dyDescent="0.25">
      <c r="D528" s="222"/>
      <c r="E528" s="222"/>
    </row>
    <row r="529" spans="4:5" x14ac:dyDescent="0.25">
      <c r="D529" s="222"/>
      <c r="E529" s="222"/>
    </row>
    <row r="530" spans="4:5" x14ac:dyDescent="0.25">
      <c r="D530" s="222"/>
      <c r="E530" s="222"/>
    </row>
    <row r="531" spans="4:5" x14ac:dyDescent="0.25">
      <c r="D531" s="222"/>
      <c r="E531" s="222"/>
    </row>
    <row r="532" spans="4:5" x14ac:dyDescent="0.25">
      <c r="D532" s="222"/>
      <c r="E532" s="222"/>
    </row>
    <row r="533" spans="4:5" x14ac:dyDescent="0.25">
      <c r="D533" s="222"/>
      <c r="E533" s="222"/>
    </row>
    <row r="534" spans="4:5" x14ac:dyDescent="0.25">
      <c r="D534" s="222"/>
      <c r="E534" s="222"/>
    </row>
    <row r="535" spans="4:5" x14ac:dyDescent="0.25">
      <c r="D535" s="222"/>
      <c r="E535" s="222"/>
    </row>
    <row r="536" spans="4:5" x14ac:dyDescent="0.25">
      <c r="D536" s="222"/>
      <c r="E536" s="222"/>
    </row>
    <row r="537" spans="4:5" x14ac:dyDescent="0.25">
      <c r="D537" s="222"/>
      <c r="E537" s="222"/>
    </row>
    <row r="538" spans="4:5" x14ac:dyDescent="0.25">
      <c r="D538" s="222"/>
      <c r="E538" s="222"/>
    </row>
    <row r="539" spans="4:5" x14ac:dyDescent="0.25">
      <c r="D539" s="222"/>
      <c r="E539" s="222"/>
    </row>
    <row r="540" spans="4:5" x14ac:dyDescent="0.25">
      <c r="D540" s="222"/>
      <c r="E540" s="222"/>
    </row>
    <row r="541" spans="4:5" x14ac:dyDescent="0.25">
      <c r="D541" s="222"/>
      <c r="E541" s="222"/>
    </row>
    <row r="542" spans="4:5" x14ac:dyDescent="0.25">
      <c r="D542" s="222"/>
      <c r="E542" s="222"/>
    </row>
    <row r="543" spans="4:5" x14ac:dyDescent="0.25">
      <c r="D543" s="222"/>
      <c r="E543" s="222"/>
    </row>
    <row r="544" spans="4:5" x14ac:dyDescent="0.25">
      <c r="D544" s="222"/>
      <c r="E544" s="222"/>
    </row>
    <row r="545" spans="4:5" x14ac:dyDescent="0.25">
      <c r="D545" s="222"/>
      <c r="E545" s="222"/>
    </row>
    <row r="546" spans="4:5" x14ac:dyDescent="0.25">
      <c r="D546" s="222"/>
      <c r="E546" s="222"/>
    </row>
    <row r="547" spans="4:5" x14ac:dyDescent="0.25">
      <c r="D547" s="222"/>
      <c r="E547" s="222"/>
    </row>
    <row r="548" spans="4:5" x14ac:dyDescent="0.25">
      <c r="D548" s="222"/>
      <c r="E548" s="222"/>
    </row>
    <row r="549" spans="4:5" x14ac:dyDescent="0.25">
      <c r="D549" s="222"/>
      <c r="E549" s="222"/>
    </row>
    <row r="550" spans="4:5" x14ac:dyDescent="0.25">
      <c r="D550" s="222"/>
      <c r="E550" s="222"/>
    </row>
    <row r="551" spans="4:5" x14ac:dyDescent="0.25">
      <c r="D551" s="222"/>
      <c r="E551" s="222"/>
    </row>
    <row r="552" spans="4:5" x14ac:dyDescent="0.25">
      <c r="D552" s="222"/>
      <c r="E552" s="222"/>
    </row>
    <row r="553" spans="4:5" x14ac:dyDescent="0.25">
      <c r="D553" s="222"/>
      <c r="E553" s="222"/>
    </row>
    <row r="554" spans="4:5" x14ac:dyDescent="0.25">
      <c r="D554" s="222"/>
      <c r="E554" s="222"/>
    </row>
    <row r="555" spans="4:5" x14ac:dyDescent="0.25">
      <c r="D555" s="222"/>
      <c r="E555" s="222"/>
    </row>
    <row r="556" spans="4:5" x14ac:dyDescent="0.25">
      <c r="D556" s="222"/>
      <c r="E556" s="222"/>
    </row>
    <row r="557" spans="4:5" x14ac:dyDescent="0.25">
      <c r="D557" s="222"/>
      <c r="E557" s="222"/>
    </row>
    <row r="558" spans="4:5" x14ac:dyDescent="0.25">
      <c r="D558" s="222"/>
      <c r="E558" s="222"/>
    </row>
    <row r="559" spans="4:5" x14ac:dyDescent="0.25">
      <c r="D559" s="222"/>
      <c r="E559" s="222"/>
    </row>
    <row r="560" spans="4:5" x14ac:dyDescent="0.25">
      <c r="D560" s="222"/>
      <c r="E560" s="222"/>
    </row>
    <row r="561" spans="4:5" x14ac:dyDescent="0.25">
      <c r="D561" s="222"/>
      <c r="E561" s="222"/>
    </row>
    <row r="562" spans="4:5" x14ac:dyDescent="0.25">
      <c r="D562" s="222"/>
      <c r="E562" s="222"/>
    </row>
    <row r="563" spans="4:5" x14ac:dyDescent="0.25">
      <c r="D563" s="222"/>
      <c r="E563" s="222"/>
    </row>
    <row r="564" spans="4:5" x14ac:dyDescent="0.25">
      <c r="D564" s="222"/>
      <c r="E564" s="222"/>
    </row>
    <row r="565" spans="4:5" x14ac:dyDescent="0.25">
      <c r="D565" s="222"/>
      <c r="E565" s="222"/>
    </row>
    <row r="566" spans="4:5" x14ac:dyDescent="0.25">
      <c r="D566" s="222"/>
      <c r="E566" s="222"/>
    </row>
    <row r="567" spans="4:5" x14ac:dyDescent="0.25">
      <c r="D567" s="222"/>
      <c r="E567" s="222"/>
    </row>
    <row r="568" spans="4:5" x14ac:dyDescent="0.25">
      <c r="D568" s="222"/>
      <c r="E568" s="222"/>
    </row>
    <row r="569" spans="4:5" x14ac:dyDescent="0.25">
      <c r="D569" s="222"/>
      <c r="E569" s="222"/>
    </row>
    <row r="570" spans="4:5" x14ac:dyDescent="0.25">
      <c r="D570" s="222"/>
      <c r="E570" s="222"/>
    </row>
    <row r="571" spans="4:5" x14ac:dyDescent="0.25">
      <c r="D571" s="222"/>
      <c r="E571" s="222"/>
    </row>
    <row r="572" spans="4:5" x14ac:dyDescent="0.25">
      <c r="D572" s="222"/>
      <c r="E572" s="222"/>
    </row>
    <row r="573" spans="4:5" x14ac:dyDescent="0.25">
      <c r="D573" s="222"/>
      <c r="E573" s="222"/>
    </row>
    <row r="574" spans="4:5" x14ac:dyDescent="0.25">
      <c r="D574" s="222"/>
      <c r="E574" s="222"/>
    </row>
    <row r="575" spans="4:5" x14ac:dyDescent="0.25">
      <c r="D575" s="222"/>
      <c r="E575" s="222"/>
    </row>
    <row r="576" spans="4:5" x14ac:dyDescent="0.25">
      <c r="D576" s="222"/>
      <c r="E576" s="222"/>
    </row>
    <row r="577" spans="4:5" x14ac:dyDescent="0.25">
      <c r="D577" s="222"/>
      <c r="E577" s="222"/>
    </row>
    <row r="578" spans="4:5" x14ac:dyDescent="0.25">
      <c r="D578" s="222"/>
      <c r="E578" s="222"/>
    </row>
    <row r="579" spans="4:5" x14ac:dyDescent="0.25">
      <c r="D579" s="222"/>
      <c r="E579" s="222"/>
    </row>
    <row r="580" spans="4:5" x14ac:dyDescent="0.25">
      <c r="D580" s="222"/>
      <c r="E580" s="222"/>
    </row>
    <row r="581" spans="4:5" x14ac:dyDescent="0.25">
      <c r="D581" s="222"/>
      <c r="E581" s="222"/>
    </row>
    <row r="582" spans="4:5" x14ac:dyDescent="0.25">
      <c r="D582" s="222"/>
      <c r="E582" s="222"/>
    </row>
    <row r="583" spans="4:5" x14ac:dyDescent="0.25">
      <c r="D583" s="222"/>
      <c r="E583" s="222"/>
    </row>
    <row r="584" spans="4:5" x14ac:dyDescent="0.25">
      <c r="D584" s="222"/>
      <c r="E584" s="222"/>
    </row>
    <row r="585" spans="4:5" x14ac:dyDescent="0.25">
      <c r="D585" s="222"/>
      <c r="E585" s="222"/>
    </row>
    <row r="586" spans="4:5" x14ac:dyDescent="0.25">
      <c r="D586" s="222"/>
      <c r="E586" s="222"/>
    </row>
    <row r="587" spans="4:5" x14ac:dyDescent="0.25">
      <c r="D587" s="222"/>
      <c r="E587" s="222"/>
    </row>
    <row r="588" spans="4:5" x14ac:dyDescent="0.25">
      <c r="D588" s="222"/>
      <c r="E588" s="222"/>
    </row>
    <row r="589" spans="4:5" x14ac:dyDescent="0.25">
      <c r="D589" s="222"/>
      <c r="E589" s="222"/>
    </row>
    <row r="590" spans="4:5" x14ac:dyDescent="0.25">
      <c r="D590" s="222"/>
      <c r="E590" s="222"/>
    </row>
    <row r="591" spans="4:5" x14ac:dyDescent="0.25">
      <c r="D591" s="222"/>
      <c r="E591" s="222"/>
    </row>
    <row r="592" spans="4:5" x14ac:dyDescent="0.25">
      <c r="D592" s="222"/>
      <c r="E592" s="222"/>
    </row>
    <row r="593" spans="4:5" x14ac:dyDescent="0.25">
      <c r="D593" s="222"/>
      <c r="E593" s="222"/>
    </row>
    <row r="594" spans="4:5" x14ac:dyDescent="0.25">
      <c r="D594" s="222"/>
      <c r="E594" s="222"/>
    </row>
    <row r="595" spans="4:5" x14ac:dyDescent="0.25">
      <c r="D595" s="222"/>
      <c r="E595" s="222"/>
    </row>
    <row r="596" spans="4:5" x14ac:dyDescent="0.25">
      <c r="D596" s="222"/>
      <c r="E596" s="222"/>
    </row>
    <row r="597" spans="4:5" x14ac:dyDescent="0.25">
      <c r="D597" s="222"/>
      <c r="E597" s="222"/>
    </row>
    <row r="598" spans="4:5" x14ac:dyDescent="0.25">
      <c r="D598" s="222"/>
      <c r="E598" s="222"/>
    </row>
    <row r="599" spans="4:5" x14ac:dyDescent="0.25">
      <c r="D599" s="222"/>
      <c r="E599" s="222"/>
    </row>
    <row r="600" spans="4:5" x14ac:dyDescent="0.25">
      <c r="D600" s="222"/>
      <c r="E600" s="222"/>
    </row>
    <row r="601" spans="4:5" x14ac:dyDescent="0.25">
      <c r="D601" s="222"/>
      <c r="E601" s="222"/>
    </row>
    <row r="602" spans="4:5" x14ac:dyDescent="0.25">
      <c r="D602" s="222"/>
      <c r="E602" s="222"/>
    </row>
    <row r="603" spans="4:5" x14ac:dyDescent="0.25">
      <c r="D603" s="222"/>
      <c r="E603" s="222"/>
    </row>
    <row r="604" spans="4:5" x14ac:dyDescent="0.25">
      <c r="D604" s="222"/>
      <c r="E604" s="222"/>
    </row>
    <row r="605" spans="4:5" x14ac:dyDescent="0.25">
      <c r="D605" s="222"/>
      <c r="E605" s="222"/>
    </row>
    <row r="606" spans="4:5" x14ac:dyDescent="0.25">
      <c r="D606" s="222"/>
      <c r="E606" s="222"/>
    </row>
    <row r="607" spans="4:5" x14ac:dyDescent="0.25">
      <c r="D607" s="222"/>
      <c r="E607" s="222"/>
    </row>
    <row r="608" spans="4:5" x14ac:dyDescent="0.25">
      <c r="D608" s="222"/>
      <c r="E608" s="222"/>
    </row>
    <row r="609" spans="4:5" x14ac:dyDescent="0.25">
      <c r="D609" s="222"/>
      <c r="E609" s="222"/>
    </row>
    <row r="610" spans="4:5" x14ac:dyDescent="0.25">
      <c r="D610" s="222"/>
      <c r="E610" s="222"/>
    </row>
    <row r="611" spans="4:5" x14ac:dyDescent="0.25">
      <c r="D611" s="222"/>
      <c r="E611" s="222"/>
    </row>
    <row r="612" spans="4:5" x14ac:dyDescent="0.25">
      <c r="D612" s="222"/>
      <c r="E612" s="222"/>
    </row>
    <row r="613" spans="4:5" x14ac:dyDescent="0.25">
      <c r="D613" s="222"/>
      <c r="E613" s="222"/>
    </row>
    <row r="614" spans="4:5" x14ac:dyDescent="0.25">
      <c r="D614" s="222"/>
      <c r="E614" s="222"/>
    </row>
    <row r="615" spans="4:5" x14ac:dyDescent="0.25">
      <c r="D615" s="222"/>
      <c r="E615" s="222"/>
    </row>
    <row r="616" spans="4:5" x14ac:dyDescent="0.25">
      <c r="D616" s="222"/>
      <c r="E616" s="222"/>
    </row>
    <row r="617" spans="4:5" x14ac:dyDescent="0.25">
      <c r="D617" s="222"/>
      <c r="E617" s="222"/>
    </row>
    <row r="618" spans="4:5" x14ac:dyDescent="0.25">
      <c r="D618" s="222"/>
      <c r="E618" s="222"/>
    </row>
    <row r="619" spans="4:5" x14ac:dyDescent="0.25">
      <c r="D619" s="222"/>
      <c r="E619" s="222"/>
    </row>
    <row r="620" spans="4:5" x14ac:dyDescent="0.25">
      <c r="D620" s="222"/>
      <c r="E620" s="222"/>
    </row>
    <row r="621" spans="4:5" x14ac:dyDescent="0.25">
      <c r="D621" s="222"/>
      <c r="E621" s="222"/>
    </row>
    <row r="622" spans="4:5" x14ac:dyDescent="0.25">
      <c r="D622" s="222"/>
      <c r="E622" s="222"/>
    </row>
    <row r="623" spans="4:5" x14ac:dyDescent="0.25">
      <c r="D623" s="222"/>
      <c r="E623" s="222"/>
    </row>
    <row r="624" spans="4:5" x14ac:dyDescent="0.25">
      <c r="D624" s="222"/>
      <c r="E624" s="222"/>
    </row>
    <row r="625" spans="4:5" x14ac:dyDescent="0.25">
      <c r="D625" s="222"/>
      <c r="E625" s="222"/>
    </row>
    <row r="626" spans="4:5" x14ac:dyDescent="0.25">
      <c r="D626" s="222"/>
      <c r="E626" s="222"/>
    </row>
    <row r="627" spans="4:5" x14ac:dyDescent="0.25">
      <c r="D627" s="222"/>
      <c r="E627" s="222"/>
    </row>
    <row r="628" spans="4:5" x14ac:dyDescent="0.25">
      <c r="D628" s="222"/>
      <c r="E628" s="222"/>
    </row>
    <row r="629" spans="4:5" x14ac:dyDescent="0.25">
      <c r="D629" s="222"/>
      <c r="E629" s="222"/>
    </row>
    <row r="630" spans="4:5" x14ac:dyDescent="0.25">
      <c r="D630" s="222"/>
      <c r="E630" s="222"/>
    </row>
    <row r="631" spans="4:5" x14ac:dyDescent="0.25">
      <c r="D631" s="222"/>
      <c r="E631" s="222"/>
    </row>
    <row r="632" spans="4:5" x14ac:dyDescent="0.25">
      <c r="D632" s="222"/>
      <c r="E632" s="222"/>
    </row>
    <row r="633" spans="4:5" x14ac:dyDescent="0.25">
      <c r="D633" s="222"/>
      <c r="E633" s="222"/>
    </row>
    <row r="634" spans="4:5" x14ac:dyDescent="0.25">
      <c r="D634" s="222"/>
      <c r="E634" s="222"/>
    </row>
    <row r="635" spans="4:5" x14ac:dyDescent="0.25">
      <c r="D635" s="222"/>
      <c r="E635" s="222"/>
    </row>
    <row r="636" spans="4:5" x14ac:dyDescent="0.25">
      <c r="D636" s="222"/>
      <c r="E636" s="222"/>
    </row>
    <row r="637" spans="4:5" x14ac:dyDescent="0.25">
      <c r="D637" s="222"/>
      <c r="E637" s="222"/>
    </row>
    <row r="638" spans="4:5" x14ac:dyDescent="0.25">
      <c r="D638" s="222"/>
      <c r="E638" s="222"/>
    </row>
    <row r="639" spans="4:5" x14ac:dyDescent="0.25">
      <c r="D639" s="222"/>
      <c r="E639" s="222"/>
    </row>
    <row r="640" spans="4:5" x14ac:dyDescent="0.25">
      <c r="D640" s="222"/>
      <c r="E640" s="222"/>
    </row>
    <row r="641" spans="4:5" x14ac:dyDescent="0.25">
      <c r="D641" s="222"/>
      <c r="E641" s="222"/>
    </row>
    <row r="642" spans="4:5" x14ac:dyDescent="0.25">
      <c r="D642" s="222"/>
      <c r="E642" s="222"/>
    </row>
    <row r="643" spans="4:5" x14ac:dyDescent="0.25">
      <c r="D643" s="222"/>
      <c r="E643" s="222"/>
    </row>
    <row r="644" spans="4:5" x14ac:dyDescent="0.25">
      <c r="D644" s="222"/>
      <c r="E644" s="222"/>
    </row>
    <row r="645" spans="4:5" x14ac:dyDescent="0.25">
      <c r="D645" s="222"/>
      <c r="E645" s="222"/>
    </row>
    <row r="646" spans="4:5" x14ac:dyDescent="0.25">
      <c r="D646" s="222"/>
      <c r="E646" s="222"/>
    </row>
    <row r="647" spans="4:5" x14ac:dyDescent="0.25">
      <c r="D647" s="222"/>
      <c r="E647" s="222"/>
    </row>
    <row r="648" spans="4:5" x14ac:dyDescent="0.25">
      <c r="D648" s="222"/>
      <c r="E648" s="222"/>
    </row>
    <row r="649" spans="4:5" x14ac:dyDescent="0.25">
      <c r="D649" s="222"/>
      <c r="E649" s="222"/>
    </row>
    <row r="650" spans="4:5" x14ac:dyDescent="0.25">
      <c r="D650" s="222"/>
      <c r="E650" s="222"/>
    </row>
    <row r="651" spans="4:5" x14ac:dyDescent="0.25">
      <c r="D651" s="222"/>
      <c r="E651" s="222"/>
    </row>
    <row r="652" spans="4:5" x14ac:dyDescent="0.25">
      <c r="D652" s="222"/>
      <c r="E652" s="222"/>
    </row>
    <row r="653" spans="4:5" x14ac:dyDescent="0.25">
      <c r="D653" s="222"/>
      <c r="E653" s="222"/>
    </row>
    <row r="654" spans="4:5" x14ac:dyDescent="0.25">
      <c r="D654" s="222"/>
      <c r="E654" s="222"/>
    </row>
    <row r="655" spans="4:5" x14ac:dyDescent="0.25">
      <c r="D655" s="222"/>
      <c r="E655" s="222"/>
    </row>
    <row r="656" spans="4:5" x14ac:dyDescent="0.25">
      <c r="D656" s="222"/>
      <c r="E656" s="222"/>
    </row>
    <row r="657" spans="4:5" x14ac:dyDescent="0.25">
      <c r="D657" s="222"/>
      <c r="E657" s="222"/>
    </row>
    <row r="658" spans="4:5" x14ac:dyDescent="0.25">
      <c r="D658" s="222"/>
      <c r="E658" s="222"/>
    </row>
    <row r="659" spans="4:5" x14ac:dyDescent="0.25">
      <c r="D659" s="222"/>
      <c r="E659" s="222"/>
    </row>
    <row r="660" spans="4:5" x14ac:dyDescent="0.25">
      <c r="D660" s="222"/>
      <c r="E660" s="222"/>
    </row>
    <row r="661" spans="4:5" x14ac:dyDescent="0.25">
      <c r="D661" s="222"/>
      <c r="E661" s="222"/>
    </row>
    <row r="662" spans="4:5" x14ac:dyDescent="0.25">
      <c r="D662" s="222"/>
      <c r="E662" s="222"/>
    </row>
    <row r="663" spans="4:5" x14ac:dyDescent="0.25">
      <c r="D663" s="222"/>
      <c r="E663" s="222"/>
    </row>
    <row r="664" spans="4:5" x14ac:dyDescent="0.25">
      <c r="D664" s="222"/>
      <c r="E664" s="222"/>
    </row>
    <row r="665" spans="4:5" x14ac:dyDescent="0.25">
      <c r="D665" s="222"/>
      <c r="E665" s="222"/>
    </row>
    <row r="666" spans="4:5" x14ac:dyDescent="0.25">
      <c r="D666" s="222"/>
      <c r="E666" s="222"/>
    </row>
    <row r="667" spans="4:5" x14ac:dyDescent="0.25">
      <c r="D667" s="222"/>
      <c r="E667" s="222"/>
    </row>
    <row r="668" spans="4:5" x14ac:dyDescent="0.25">
      <c r="D668" s="222"/>
      <c r="E668" s="222"/>
    </row>
    <row r="669" spans="4:5" x14ac:dyDescent="0.25">
      <c r="D669" s="222"/>
      <c r="E669" s="222"/>
    </row>
    <row r="670" spans="4:5" x14ac:dyDescent="0.25">
      <c r="D670" s="222"/>
      <c r="E670" s="222"/>
    </row>
    <row r="671" spans="4:5" x14ac:dyDescent="0.25">
      <c r="D671" s="222"/>
      <c r="E671" s="222"/>
    </row>
    <row r="672" spans="4:5" x14ac:dyDescent="0.25">
      <c r="D672" s="222"/>
      <c r="E672" s="222"/>
    </row>
    <row r="673" spans="4:5" x14ac:dyDescent="0.25">
      <c r="D673" s="222"/>
      <c r="E673" s="222"/>
    </row>
    <row r="674" spans="4:5" x14ac:dyDescent="0.25">
      <c r="D674" s="222"/>
      <c r="E674" s="222"/>
    </row>
    <row r="675" spans="4:5" x14ac:dyDescent="0.25">
      <c r="D675" s="222"/>
      <c r="E675" s="222"/>
    </row>
    <row r="676" spans="4:5" x14ac:dyDescent="0.25">
      <c r="D676" s="222"/>
      <c r="E676" s="222"/>
    </row>
    <row r="677" spans="4:5" x14ac:dyDescent="0.25">
      <c r="D677" s="222"/>
      <c r="E677" s="222"/>
    </row>
    <row r="678" spans="4:5" x14ac:dyDescent="0.25">
      <c r="D678" s="222"/>
      <c r="E678" s="222"/>
    </row>
    <row r="679" spans="4:5" x14ac:dyDescent="0.25">
      <c r="D679" s="222"/>
      <c r="E679" s="222"/>
    </row>
    <row r="680" spans="4:5" x14ac:dyDescent="0.25">
      <c r="D680" s="222"/>
      <c r="E680" s="222"/>
    </row>
    <row r="681" spans="4:5" x14ac:dyDescent="0.25">
      <c r="D681" s="222"/>
      <c r="E681" s="222"/>
    </row>
    <row r="682" spans="4:5" x14ac:dyDescent="0.25">
      <c r="D682" s="222"/>
      <c r="E682" s="222"/>
    </row>
    <row r="683" spans="4:5" x14ac:dyDescent="0.25">
      <c r="D683" s="222"/>
      <c r="E683" s="222"/>
    </row>
    <row r="684" spans="4:5" x14ac:dyDescent="0.25">
      <c r="D684" s="222"/>
      <c r="E684" s="222"/>
    </row>
    <row r="685" spans="4:5" x14ac:dyDescent="0.25">
      <c r="D685" s="222"/>
      <c r="E685" s="222"/>
    </row>
    <row r="686" spans="4:5" x14ac:dyDescent="0.25">
      <c r="D686" s="222"/>
      <c r="E686" s="222"/>
    </row>
    <row r="687" spans="4:5" x14ac:dyDescent="0.25">
      <c r="D687" s="222"/>
      <c r="E687" s="222"/>
    </row>
    <row r="688" spans="4:5" x14ac:dyDescent="0.25">
      <c r="D688" s="222"/>
      <c r="E688" s="222"/>
    </row>
    <row r="689" spans="4:5" x14ac:dyDescent="0.25">
      <c r="D689" s="222"/>
      <c r="E689" s="222"/>
    </row>
    <row r="690" spans="4:5" x14ac:dyDescent="0.25">
      <c r="D690" s="222"/>
      <c r="E690" s="222"/>
    </row>
    <row r="691" spans="4:5" x14ac:dyDescent="0.25">
      <c r="D691" s="222"/>
      <c r="E691" s="222"/>
    </row>
    <row r="692" spans="4:5" x14ac:dyDescent="0.25">
      <c r="D692" s="222"/>
      <c r="E692" s="222"/>
    </row>
    <row r="693" spans="4:5" x14ac:dyDescent="0.25">
      <c r="D693" s="222"/>
      <c r="E693" s="222"/>
    </row>
    <row r="694" spans="4:5" x14ac:dyDescent="0.25">
      <c r="D694" s="222"/>
      <c r="E694" s="222"/>
    </row>
    <row r="695" spans="4:5" x14ac:dyDescent="0.25">
      <c r="D695" s="222"/>
      <c r="E695" s="222"/>
    </row>
    <row r="696" spans="4:5" x14ac:dyDescent="0.25">
      <c r="D696" s="222"/>
      <c r="E696" s="222"/>
    </row>
    <row r="697" spans="4:5" x14ac:dyDescent="0.25">
      <c r="D697" s="222"/>
      <c r="E697" s="222"/>
    </row>
    <row r="698" spans="4:5" x14ac:dyDescent="0.25">
      <c r="D698" s="222"/>
      <c r="E698" s="222"/>
    </row>
    <row r="699" spans="4:5" x14ac:dyDescent="0.25">
      <c r="D699" s="222"/>
      <c r="E699" s="222"/>
    </row>
    <row r="700" spans="4:5" x14ac:dyDescent="0.25">
      <c r="D700" s="222"/>
      <c r="E700" s="222"/>
    </row>
    <row r="701" spans="4:5" x14ac:dyDescent="0.25">
      <c r="D701" s="222"/>
      <c r="E701" s="222"/>
    </row>
    <row r="702" spans="4:5" x14ac:dyDescent="0.25">
      <c r="D702" s="222"/>
      <c r="E702" s="222"/>
    </row>
    <row r="703" spans="4:5" x14ac:dyDescent="0.25">
      <c r="D703" s="222"/>
      <c r="E703" s="222"/>
    </row>
    <row r="704" spans="4:5" x14ac:dyDescent="0.25">
      <c r="D704" s="222"/>
      <c r="E704" s="222"/>
    </row>
    <row r="705" spans="4:5" x14ac:dyDescent="0.25">
      <c r="D705" s="222"/>
      <c r="E705" s="222"/>
    </row>
    <row r="706" spans="4:5" x14ac:dyDescent="0.25">
      <c r="D706" s="222"/>
      <c r="E706" s="222"/>
    </row>
    <row r="707" spans="4:5" x14ac:dyDescent="0.25">
      <c r="D707" s="222"/>
      <c r="E707" s="222"/>
    </row>
    <row r="708" spans="4:5" x14ac:dyDescent="0.25">
      <c r="D708" s="222"/>
      <c r="E708" s="222"/>
    </row>
    <row r="709" spans="4:5" x14ac:dyDescent="0.25">
      <c r="D709" s="222"/>
      <c r="E709" s="222"/>
    </row>
    <row r="710" spans="4:5" x14ac:dyDescent="0.25">
      <c r="D710" s="222"/>
      <c r="E710" s="222"/>
    </row>
    <row r="711" spans="4:5" x14ac:dyDescent="0.25">
      <c r="D711" s="222"/>
      <c r="E711" s="222"/>
    </row>
    <row r="712" spans="4:5" x14ac:dyDescent="0.25">
      <c r="D712" s="222"/>
      <c r="E712" s="222"/>
    </row>
    <row r="713" spans="4:5" x14ac:dyDescent="0.25">
      <c r="D713" s="222"/>
      <c r="E713" s="222"/>
    </row>
    <row r="714" spans="4:5" x14ac:dyDescent="0.25">
      <c r="D714" s="222"/>
      <c r="E714" s="222"/>
    </row>
    <row r="715" spans="4:5" x14ac:dyDescent="0.25">
      <c r="D715" s="222"/>
      <c r="E715" s="222"/>
    </row>
    <row r="716" spans="4:5" x14ac:dyDescent="0.25">
      <c r="D716" s="222"/>
      <c r="E716" s="222"/>
    </row>
    <row r="717" spans="4:5" x14ac:dyDescent="0.25">
      <c r="D717" s="222"/>
      <c r="E717" s="222"/>
    </row>
    <row r="718" spans="4:5" x14ac:dyDescent="0.25">
      <c r="D718" s="222"/>
      <c r="E718" s="222"/>
    </row>
    <row r="719" spans="4:5" x14ac:dyDescent="0.25">
      <c r="D719" s="222"/>
      <c r="E719" s="222"/>
    </row>
    <row r="720" spans="4:5" x14ac:dyDescent="0.25">
      <c r="D720" s="222"/>
      <c r="E720" s="222"/>
    </row>
    <row r="721" spans="4:5" x14ac:dyDescent="0.25">
      <c r="D721" s="222"/>
      <c r="E721" s="222"/>
    </row>
    <row r="722" spans="4:5" x14ac:dyDescent="0.25">
      <c r="D722" s="222"/>
      <c r="E722" s="222"/>
    </row>
    <row r="723" spans="4:5" x14ac:dyDescent="0.25">
      <c r="D723" s="222"/>
      <c r="E723" s="222"/>
    </row>
    <row r="724" spans="4:5" x14ac:dyDescent="0.25">
      <c r="D724" s="222"/>
      <c r="E724" s="222"/>
    </row>
    <row r="725" spans="4:5" x14ac:dyDescent="0.25">
      <c r="D725" s="222"/>
      <c r="E725" s="222"/>
    </row>
    <row r="726" spans="4:5" x14ac:dyDescent="0.25">
      <c r="D726" s="222"/>
      <c r="E726" s="222"/>
    </row>
    <row r="727" spans="4:5" x14ac:dyDescent="0.25">
      <c r="D727" s="222"/>
      <c r="E727" s="222"/>
    </row>
    <row r="728" spans="4:5" x14ac:dyDescent="0.25">
      <c r="D728" s="222"/>
      <c r="E728" s="222"/>
    </row>
    <row r="729" spans="4:5" x14ac:dyDescent="0.25">
      <c r="D729" s="222"/>
      <c r="E729" s="222"/>
    </row>
    <row r="730" spans="4:5" x14ac:dyDescent="0.25">
      <c r="D730" s="222"/>
      <c r="E730" s="222"/>
    </row>
    <row r="731" spans="4:5" x14ac:dyDescent="0.25">
      <c r="D731" s="222"/>
      <c r="E731" s="222"/>
    </row>
    <row r="732" spans="4:5" x14ac:dyDescent="0.25">
      <c r="D732" s="222"/>
      <c r="E732" s="222"/>
    </row>
    <row r="733" spans="4:5" x14ac:dyDescent="0.25">
      <c r="D733" s="222"/>
      <c r="E733" s="222"/>
    </row>
    <row r="734" spans="4:5" x14ac:dyDescent="0.25">
      <c r="D734" s="222"/>
      <c r="E734" s="222"/>
    </row>
    <row r="735" spans="4:5" x14ac:dyDescent="0.25">
      <c r="D735" s="222"/>
      <c r="E735" s="222"/>
    </row>
    <row r="736" spans="4:5" x14ac:dyDescent="0.25">
      <c r="D736" s="222"/>
      <c r="E736" s="222"/>
    </row>
    <row r="737" spans="4:5" x14ac:dyDescent="0.25">
      <c r="D737" s="222"/>
      <c r="E737" s="222"/>
    </row>
    <row r="738" spans="4:5" x14ac:dyDescent="0.25">
      <c r="D738" s="222"/>
      <c r="E738" s="222"/>
    </row>
    <row r="739" spans="4:5" x14ac:dyDescent="0.25">
      <c r="D739" s="222"/>
      <c r="E739" s="222"/>
    </row>
    <row r="740" spans="4:5" x14ac:dyDescent="0.25">
      <c r="D740" s="222"/>
      <c r="E740" s="222"/>
    </row>
    <row r="741" spans="4:5" x14ac:dyDescent="0.25">
      <c r="D741" s="222"/>
      <c r="E741" s="222"/>
    </row>
    <row r="742" spans="4:5" x14ac:dyDescent="0.25">
      <c r="D742" s="222"/>
      <c r="E742" s="222"/>
    </row>
    <row r="743" spans="4:5" x14ac:dyDescent="0.25">
      <c r="D743" s="222"/>
      <c r="E743" s="222"/>
    </row>
    <row r="744" spans="4:5" x14ac:dyDescent="0.25">
      <c r="D744" s="222"/>
      <c r="E744" s="222"/>
    </row>
    <row r="745" spans="4:5" x14ac:dyDescent="0.25">
      <c r="D745" s="222"/>
      <c r="E745" s="222"/>
    </row>
    <row r="746" spans="4:5" x14ac:dyDescent="0.25">
      <c r="D746" s="222"/>
      <c r="E746" s="222"/>
    </row>
    <row r="747" spans="4:5" x14ac:dyDescent="0.25">
      <c r="D747" s="222"/>
      <c r="E747" s="222"/>
    </row>
    <row r="748" spans="4:5" x14ac:dyDescent="0.25">
      <c r="D748" s="222"/>
      <c r="E748" s="222"/>
    </row>
    <row r="749" spans="4:5" x14ac:dyDescent="0.25">
      <c r="D749" s="222"/>
      <c r="E749" s="222"/>
    </row>
    <row r="750" spans="4:5" x14ac:dyDescent="0.25">
      <c r="D750" s="222"/>
      <c r="E750" s="222"/>
    </row>
    <row r="751" spans="4:5" x14ac:dyDescent="0.25">
      <c r="D751" s="222"/>
      <c r="E751" s="222"/>
    </row>
    <row r="752" spans="4:5" x14ac:dyDescent="0.25">
      <c r="D752" s="222"/>
      <c r="E752" s="222"/>
    </row>
    <row r="753" spans="4:5" x14ac:dyDescent="0.25">
      <c r="D753" s="222"/>
      <c r="E753" s="222"/>
    </row>
    <row r="754" spans="4:5" x14ac:dyDescent="0.25">
      <c r="D754" s="222"/>
      <c r="E754" s="222"/>
    </row>
    <row r="755" spans="4:5" x14ac:dyDescent="0.25">
      <c r="D755" s="222"/>
      <c r="E755" s="222"/>
    </row>
    <row r="756" spans="4:5" x14ac:dyDescent="0.25">
      <c r="D756" s="222"/>
      <c r="E756" s="222"/>
    </row>
    <row r="757" spans="4:5" x14ac:dyDescent="0.25">
      <c r="D757" s="222"/>
      <c r="E757" s="222"/>
    </row>
    <row r="758" spans="4:5" x14ac:dyDescent="0.25">
      <c r="D758" s="222"/>
      <c r="E758" s="222"/>
    </row>
    <row r="759" spans="4:5" x14ac:dyDescent="0.25">
      <c r="D759" s="222"/>
      <c r="E759" s="222"/>
    </row>
    <row r="760" spans="4:5" x14ac:dyDescent="0.25">
      <c r="D760" s="222"/>
      <c r="E760" s="222"/>
    </row>
    <row r="761" spans="4:5" x14ac:dyDescent="0.25">
      <c r="D761" s="222"/>
      <c r="E761" s="222"/>
    </row>
    <row r="762" spans="4:5" x14ac:dyDescent="0.25">
      <c r="D762" s="222"/>
      <c r="E762" s="222"/>
    </row>
    <row r="763" spans="4:5" x14ac:dyDescent="0.25">
      <c r="D763" s="222"/>
      <c r="E763" s="222"/>
    </row>
    <row r="764" spans="4:5" x14ac:dyDescent="0.25">
      <c r="D764" s="222"/>
      <c r="E764" s="222"/>
    </row>
    <row r="765" spans="4:5" x14ac:dyDescent="0.25">
      <c r="D765" s="222"/>
      <c r="E765" s="222"/>
    </row>
    <row r="766" spans="4:5" x14ac:dyDescent="0.25">
      <c r="D766" s="222"/>
      <c r="E766" s="222"/>
    </row>
    <row r="767" spans="4:5" x14ac:dyDescent="0.25">
      <c r="D767" s="222"/>
      <c r="E767" s="222"/>
    </row>
    <row r="768" spans="4:5" x14ac:dyDescent="0.25">
      <c r="D768" s="222"/>
      <c r="E768" s="222"/>
    </row>
    <row r="769" spans="4:5" x14ac:dyDescent="0.25">
      <c r="D769" s="222"/>
      <c r="E769" s="222"/>
    </row>
    <row r="770" spans="4:5" x14ac:dyDescent="0.25">
      <c r="D770" s="222"/>
      <c r="E770" s="222"/>
    </row>
    <row r="771" spans="4:5" x14ac:dyDescent="0.25">
      <c r="D771" s="222"/>
      <c r="E771" s="222"/>
    </row>
    <row r="772" spans="4:5" x14ac:dyDescent="0.25">
      <c r="D772" s="222"/>
      <c r="E772" s="222"/>
    </row>
    <row r="773" spans="4:5" x14ac:dyDescent="0.25">
      <c r="D773" s="222"/>
      <c r="E773" s="222"/>
    </row>
    <row r="774" spans="4:5" x14ac:dyDescent="0.25">
      <c r="D774" s="222"/>
      <c r="E774" s="222"/>
    </row>
    <row r="775" spans="4:5" x14ac:dyDescent="0.25">
      <c r="D775" s="222"/>
      <c r="E775" s="222"/>
    </row>
    <row r="776" spans="4:5" x14ac:dyDescent="0.25">
      <c r="D776" s="222"/>
      <c r="E776" s="222"/>
    </row>
    <row r="777" spans="4:5" x14ac:dyDescent="0.25">
      <c r="D777" s="222"/>
      <c r="E777" s="222"/>
    </row>
    <row r="778" spans="4:5" x14ac:dyDescent="0.25">
      <c r="D778" s="222"/>
      <c r="E778" s="222"/>
    </row>
    <row r="779" spans="4:5" x14ac:dyDescent="0.25">
      <c r="D779" s="222"/>
      <c r="E779" s="222"/>
    </row>
    <row r="780" spans="4:5" x14ac:dyDescent="0.25">
      <c r="D780" s="222"/>
      <c r="E780" s="222"/>
    </row>
    <row r="781" spans="4:5" x14ac:dyDescent="0.25">
      <c r="D781" s="222"/>
      <c r="E781" s="222"/>
    </row>
    <row r="782" spans="4:5" x14ac:dyDescent="0.25">
      <c r="D782" s="222"/>
      <c r="E782" s="222"/>
    </row>
    <row r="783" spans="4:5" x14ac:dyDescent="0.25">
      <c r="D783" s="222"/>
      <c r="E783" s="222"/>
    </row>
    <row r="784" spans="4:5" x14ac:dyDescent="0.25">
      <c r="D784" s="222"/>
      <c r="E784" s="222"/>
    </row>
    <row r="785" spans="4:5" x14ac:dyDescent="0.25">
      <c r="D785" s="222"/>
      <c r="E785" s="222"/>
    </row>
    <row r="786" spans="4:5" x14ac:dyDescent="0.25">
      <c r="D786" s="222"/>
      <c r="E786" s="222"/>
    </row>
    <row r="787" spans="4:5" x14ac:dyDescent="0.25">
      <c r="D787" s="222"/>
      <c r="E787" s="222"/>
    </row>
    <row r="788" spans="4:5" x14ac:dyDescent="0.25">
      <c r="D788" s="222"/>
      <c r="E788" s="222"/>
    </row>
    <row r="789" spans="4:5" x14ac:dyDescent="0.25">
      <c r="D789" s="222"/>
      <c r="E789" s="222"/>
    </row>
    <row r="790" spans="4:5" x14ac:dyDescent="0.25">
      <c r="D790" s="222"/>
      <c r="E790" s="222"/>
    </row>
    <row r="791" spans="4:5" x14ac:dyDescent="0.25">
      <c r="D791" s="222"/>
      <c r="E791" s="222"/>
    </row>
    <row r="792" spans="4:5" x14ac:dyDescent="0.25">
      <c r="D792" s="222"/>
      <c r="E792" s="222"/>
    </row>
    <row r="793" spans="4:5" x14ac:dyDescent="0.25">
      <c r="D793" s="222"/>
      <c r="E793" s="222"/>
    </row>
    <row r="794" spans="4:5" x14ac:dyDescent="0.25">
      <c r="D794" s="222"/>
      <c r="E794" s="222"/>
    </row>
    <row r="795" spans="4:5" x14ac:dyDescent="0.25">
      <c r="D795" s="222"/>
      <c r="E795" s="222"/>
    </row>
    <row r="796" spans="4:5" x14ac:dyDescent="0.25">
      <c r="D796" s="222"/>
      <c r="E796" s="222"/>
    </row>
    <row r="797" spans="4:5" x14ac:dyDescent="0.25">
      <c r="D797" s="222"/>
      <c r="E797" s="222"/>
    </row>
    <row r="798" spans="4:5" x14ac:dyDescent="0.25">
      <c r="D798" s="222"/>
      <c r="E798" s="222"/>
    </row>
    <row r="799" spans="4:5" x14ac:dyDescent="0.25">
      <c r="D799" s="222"/>
      <c r="E799" s="222"/>
    </row>
    <row r="800" spans="4:5" x14ac:dyDescent="0.25">
      <c r="D800" s="222"/>
      <c r="E800" s="222"/>
    </row>
    <row r="801" spans="4:5" x14ac:dyDescent="0.25">
      <c r="D801" s="222"/>
      <c r="E801" s="222"/>
    </row>
    <row r="802" spans="4:5" x14ac:dyDescent="0.25">
      <c r="D802" s="222"/>
      <c r="E802" s="222"/>
    </row>
    <row r="803" spans="4:5" x14ac:dyDescent="0.25">
      <c r="D803" s="222"/>
      <c r="E803" s="222"/>
    </row>
    <row r="804" spans="4:5" x14ac:dyDescent="0.25">
      <c r="D804" s="222"/>
      <c r="E804" s="222"/>
    </row>
    <row r="805" spans="4:5" x14ac:dyDescent="0.25">
      <c r="D805" s="222"/>
      <c r="E805" s="222"/>
    </row>
    <row r="806" spans="4:5" x14ac:dyDescent="0.25">
      <c r="D806" s="222"/>
      <c r="E806" s="222"/>
    </row>
    <row r="807" spans="4:5" x14ac:dyDescent="0.25">
      <c r="D807" s="222"/>
      <c r="E807" s="222"/>
    </row>
    <row r="808" spans="4:5" x14ac:dyDescent="0.25">
      <c r="D808" s="222"/>
      <c r="E808" s="222"/>
    </row>
    <row r="809" spans="4:5" x14ac:dyDescent="0.25">
      <c r="D809" s="222"/>
      <c r="E809" s="222"/>
    </row>
    <row r="810" spans="4:5" x14ac:dyDescent="0.25">
      <c r="D810" s="222"/>
      <c r="E810" s="222"/>
    </row>
    <row r="811" spans="4:5" x14ac:dyDescent="0.25">
      <c r="D811" s="222"/>
      <c r="E811" s="222"/>
    </row>
    <row r="812" spans="4:5" x14ac:dyDescent="0.25">
      <c r="D812" s="222"/>
      <c r="E812" s="222"/>
    </row>
    <row r="813" spans="4:5" x14ac:dyDescent="0.25">
      <c r="D813" s="222"/>
      <c r="E813" s="222"/>
    </row>
    <row r="814" spans="4:5" x14ac:dyDescent="0.25">
      <c r="D814" s="222"/>
      <c r="E814" s="222"/>
    </row>
    <row r="815" spans="4:5" x14ac:dyDescent="0.25">
      <c r="D815" s="222"/>
      <c r="E815" s="222"/>
    </row>
    <row r="816" spans="4:5" x14ac:dyDescent="0.25">
      <c r="D816" s="222"/>
      <c r="E816" s="222"/>
    </row>
    <row r="817" spans="4:5" x14ac:dyDescent="0.25">
      <c r="D817" s="222"/>
      <c r="E817" s="222"/>
    </row>
    <row r="818" spans="4:5" x14ac:dyDescent="0.25">
      <c r="D818" s="222"/>
      <c r="E818" s="222"/>
    </row>
    <row r="819" spans="4:5" x14ac:dyDescent="0.25">
      <c r="D819" s="222"/>
      <c r="E819" s="222"/>
    </row>
    <row r="820" spans="4:5" x14ac:dyDescent="0.25">
      <c r="D820" s="222"/>
      <c r="E820" s="222"/>
    </row>
    <row r="821" spans="4:5" x14ac:dyDescent="0.25">
      <c r="D821" s="222"/>
      <c r="E821" s="222"/>
    </row>
    <row r="822" spans="4:5" x14ac:dyDescent="0.25">
      <c r="D822" s="222"/>
      <c r="E822" s="222"/>
    </row>
    <row r="823" spans="4:5" x14ac:dyDescent="0.25">
      <c r="D823" s="222"/>
      <c r="E823" s="222"/>
    </row>
    <row r="824" spans="4:5" x14ac:dyDescent="0.25">
      <c r="D824" s="222"/>
      <c r="E824" s="222"/>
    </row>
    <row r="825" spans="4:5" x14ac:dyDescent="0.25">
      <c r="D825" s="222"/>
      <c r="E825" s="222"/>
    </row>
    <row r="826" spans="4:5" x14ac:dyDescent="0.25">
      <c r="D826" s="222"/>
      <c r="E826" s="222"/>
    </row>
    <row r="827" spans="4:5" x14ac:dyDescent="0.25">
      <c r="D827" s="222"/>
      <c r="E827" s="222"/>
    </row>
    <row r="828" spans="4:5" x14ac:dyDescent="0.25">
      <c r="D828" s="222"/>
      <c r="E828" s="222"/>
    </row>
    <row r="829" spans="4:5" x14ac:dyDescent="0.25">
      <c r="D829" s="222"/>
      <c r="E829" s="222"/>
    </row>
    <row r="830" spans="4:5" x14ac:dyDescent="0.25">
      <c r="D830" s="222"/>
      <c r="E830" s="222"/>
    </row>
    <row r="831" spans="4:5" x14ac:dyDescent="0.25">
      <c r="D831" s="222"/>
      <c r="E831" s="222"/>
    </row>
    <row r="832" spans="4:5" x14ac:dyDescent="0.25">
      <c r="D832" s="222"/>
      <c r="E832" s="222"/>
    </row>
    <row r="833" spans="4:5" x14ac:dyDescent="0.25">
      <c r="D833" s="222"/>
      <c r="E833" s="222"/>
    </row>
    <row r="834" spans="4:5" x14ac:dyDescent="0.25">
      <c r="D834" s="222"/>
      <c r="E834" s="222"/>
    </row>
    <row r="835" spans="4:5" x14ac:dyDescent="0.25">
      <c r="D835" s="222"/>
      <c r="E835" s="222"/>
    </row>
    <row r="836" spans="4:5" x14ac:dyDescent="0.25">
      <c r="D836" s="222"/>
      <c r="E836" s="222"/>
    </row>
    <row r="837" spans="4:5" x14ac:dyDescent="0.25">
      <c r="D837" s="222"/>
      <c r="E837" s="222"/>
    </row>
    <row r="838" spans="4:5" x14ac:dyDescent="0.25">
      <c r="D838" s="222"/>
      <c r="E838" s="222"/>
    </row>
    <row r="839" spans="4:5" x14ac:dyDescent="0.25">
      <c r="D839" s="222"/>
      <c r="E839" s="222"/>
    </row>
    <row r="840" spans="4:5" x14ac:dyDescent="0.25">
      <c r="D840" s="222"/>
      <c r="E840" s="222"/>
    </row>
    <row r="841" spans="4:5" x14ac:dyDescent="0.25">
      <c r="D841" s="222"/>
      <c r="E841" s="222"/>
    </row>
    <row r="842" spans="4:5" x14ac:dyDescent="0.25">
      <c r="D842" s="222"/>
      <c r="E842" s="222"/>
    </row>
    <row r="843" spans="4:5" x14ac:dyDescent="0.25">
      <c r="D843" s="222"/>
      <c r="E843" s="222"/>
    </row>
    <row r="844" spans="4:5" x14ac:dyDescent="0.25">
      <c r="D844" s="222"/>
      <c r="E844" s="222"/>
    </row>
    <row r="845" spans="4:5" x14ac:dyDescent="0.25">
      <c r="D845" s="222"/>
      <c r="E845" s="222"/>
    </row>
    <row r="846" spans="4:5" x14ac:dyDescent="0.25">
      <c r="D846" s="222"/>
      <c r="E846" s="222"/>
    </row>
    <row r="847" spans="4:5" x14ac:dyDescent="0.25">
      <c r="D847" s="222"/>
      <c r="E847" s="222"/>
    </row>
    <row r="848" spans="4:5" x14ac:dyDescent="0.25">
      <c r="D848" s="222"/>
      <c r="E848" s="222"/>
    </row>
    <row r="849" spans="4:5" x14ac:dyDescent="0.25">
      <c r="D849" s="222"/>
      <c r="E849" s="222"/>
    </row>
    <row r="850" spans="4:5" x14ac:dyDescent="0.25">
      <c r="D850" s="222"/>
      <c r="E850" s="222"/>
    </row>
    <row r="851" spans="4:5" x14ac:dyDescent="0.25">
      <c r="D851" s="222"/>
      <c r="E851" s="222"/>
    </row>
    <row r="852" spans="4:5" x14ac:dyDescent="0.25">
      <c r="D852" s="222"/>
      <c r="E852" s="222"/>
    </row>
    <row r="853" spans="4:5" x14ac:dyDescent="0.25">
      <c r="D853" s="222"/>
      <c r="E853" s="222"/>
    </row>
    <row r="854" spans="4:5" x14ac:dyDescent="0.25">
      <c r="D854" s="222"/>
      <c r="E854" s="222"/>
    </row>
    <row r="855" spans="4:5" x14ac:dyDescent="0.25">
      <c r="D855" s="222"/>
      <c r="E855" s="222"/>
    </row>
    <row r="856" spans="4:5" x14ac:dyDescent="0.25">
      <c r="D856" s="222"/>
      <c r="E856" s="222"/>
    </row>
    <row r="857" spans="4:5" x14ac:dyDescent="0.25">
      <c r="D857" s="222"/>
      <c r="E857" s="222"/>
    </row>
    <row r="858" spans="4:5" x14ac:dyDescent="0.25">
      <c r="D858" s="222"/>
      <c r="E858" s="222"/>
    </row>
    <row r="859" spans="4:5" x14ac:dyDescent="0.25">
      <c r="D859" s="222"/>
      <c r="E859" s="222"/>
    </row>
    <row r="860" spans="4:5" x14ac:dyDescent="0.25">
      <c r="D860" s="222"/>
      <c r="E860" s="222"/>
    </row>
    <row r="861" spans="4:5" x14ac:dyDescent="0.25">
      <c r="D861" s="222"/>
      <c r="E861" s="222"/>
    </row>
    <row r="862" spans="4:5" x14ac:dyDescent="0.25">
      <c r="D862" s="222"/>
      <c r="E862" s="222"/>
    </row>
    <row r="863" spans="4:5" x14ac:dyDescent="0.25">
      <c r="D863" s="222"/>
      <c r="E863" s="222"/>
    </row>
    <row r="864" spans="4:5" x14ac:dyDescent="0.25">
      <c r="D864" s="222"/>
      <c r="E864" s="222"/>
    </row>
    <row r="865" spans="4:5" x14ac:dyDescent="0.25">
      <c r="D865" s="222"/>
      <c r="E865" s="222"/>
    </row>
    <row r="866" spans="4:5" x14ac:dyDescent="0.25">
      <c r="D866" s="222"/>
      <c r="E866" s="222"/>
    </row>
    <row r="867" spans="4:5" x14ac:dyDescent="0.25">
      <c r="D867" s="222"/>
      <c r="E867" s="222"/>
    </row>
    <row r="868" spans="4:5" x14ac:dyDescent="0.25">
      <c r="D868" s="222"/>
      <c r="E868" s="222"/>
    </row>
    <row r="869" spans="4:5" x14ac:dyDescent="0.25">
      <c r="D869" s="222"/>
      <c r="E869" s="222"/>
    </row>
    <row r="870" spans="4:5" x14ac:dyDescent="0.25">
      <c r="D870" s="222"/>
      <c r="E870" s="222"/>
    </row>
    <row r="871" spans="4:5" x14ac:dyDescent="0.25">
      <c r="D871" s="222"/>
      <c r="E871" s="222"/>
    </row>
    <row r="872" spans="4:5" x14ac:dyDescent="0.25">
      <c r="D872" s="222"/>
      <c r="E872" s="222"/>
    </row>
    <row r="873" spans="4:5" x14ac:dyDescent="0.25">
      <c r="D873" s="222"/>
      <c r="E873" s="222"/>
    </row>
    <row r="874" spans="4:5" x14ac:dyDescent="0.25">
      <c r="D874" s="222"/>
      <c r="E874" s="222"/>
    </row>
    <row r="875" spans="4:5" x14ac:dyDescent="0.25">
      <c r="D875" s="222"/>
      <c r="E875" s="222"/>
    </row>
    <row r="876" spans="4:5" x14ac:dyDescent="0.25">
      <c r="D876" s="222"/>
      <c r="E876" s="222"/>
    </row>
    <row r="877" spans="4:5" x14ac:dyDescent="0.25">
      <c r="D877" s="222"/>
      <c r="E877" s="222"/>
    </row>
    <row r="878" spans="4:5" x14ac:dyDescent="0.25">
      <c r="D878" s="222"/>
      <c r="E878" s="222"/>
    </row>
    <row r="879" spans="4:5" x14ac:dyDescent="0.25">
      <c r="D879" s="222"/>
      <c r="E879" s="222"/>
    </row>
    <row r="880" spans="4:5" x14ac:dyDescent="0.25">
      <c r="D880" s="222"/>
      <c r="E880" s="222"/>
    </row>
    <row r="881" spans="4:5" x14ac:dyDescent="0.25">
      <c r="D881" s="222"/>
      <c r="E881" s="222"/>
    </row>
    <row r="882" spans="4:5" x14ac:dyDescent="0.25">
      <c r="D882" s="222"/>
      <c r="E882" s="222"/>
    </row>
    <row r="883" spans="4:5" x14ac:dyDescent="0.25">
      <c r="D883" s="222"/>
      <c r="E883" s="222"/>
    </row>
    <row r="884" spans="4:5" x14ac:dyDescent="0.25">
      <c r="D884" s="222"/>
      <c r="E884" s="222"/>
    </row>
    <row r="885" spans="4:5" x14ac:dyDescent="0.25">
      <c r="D885" s="222"/>
      <c r="E885" s="222"/>
    </row>
    <row r="886" spans="4:5" x14ac:dyDescent="0.25">
      <c r="D886" s="222"/>
      <c r="E886" s="222"/>
    </row>
    <row r="887" spans="4:5" x14ac:dyDescent="0.25">
      <c r="D887" s="222"/>
      <c r="E887" s="222"/>
    </row>
    <row r="888" spans="4:5" x14ac:dyDescent="0.25">
      <c r="D888" s="222"/>
      <c r="E888" s="222"/>
    </row>
    <row r="889" spans="4:5" x14ac:dyDescent="0.25">
      <c r="D889" s="222"/>
      <c r="E889" s="222"/>
    </row>
    <row r="890" spans="4:5" x14ac:dyDescent="0.25">
      <c r="D890" s="222"/>
      <c r="E890" s="222"/>
    </row>
    <row r="891" spans="4:5" x14ac:dyDescent="0.25">
      <c r="D891" s="222"/>
      <c r="E891" s="222"/>
    </row>
    <row r="892" spans="4:5" x14ac:dyDescent="0.25">
      <c r="D892" s="222"/>
      <c r="E892" s="222"/>
    </row>
    <row r="893" spans="4:5" x14ac:dyDescent="0.25">
      <c r="D893" s="222"/>
      <c r="E893" s="222"/>
    </row>
    <row r="894" spans="4:5" x14ac:dyDescent="0.25">
      <c r="D894" s="222"/>
      <c r="E894" s="222"/>
    </row>
    <row r="895" spans="4:5" x14ac:dyDescent="0.25">
      <c r="D895" s="222"/>
      <c r="E895" s="222"/>
    </row>
    <row r="896" spans="4:5" x14ac:dyDescent="0.25">
      <c r="D896" s="222"/>
      <c r="E896" s="222"/>
    </row>
    <row r="897" spans="4:5" x14ac:dyDescent="0.25">
      <c r="D897" s="222"/>
      <c r="E897" s="222"/>
    </row>
    <row r="898" spans="4:5" x14ac:dyDescent="0.25">
      <c r="D898" s="222"/>
      <c r="E898" s="222"/>
    </row>
    <row r="899" spans="4:5" x14ac:dyDescent="0.25">
      <c r="D899" s="222"/>
      <c r="E899" s="222"/>
    </row>
    <row r="900" spans="4:5" x14ac:dyDescent="0.25">
      <c r="D900" s="222"/>
      <c r="E900" s="222"/>
    </row>
    <row r="901" spans="4:5" x14ac:dyDescent="0.25">
      <c r="D901" s="222"/>
      <c r="E901" s="222"/>
    </row>
    <row r="902" spans="4:5" x14ac:dyDescent="0.25">
      <c r="D902" s="222"/>
      <c r="E902" s="222"/>
    </row>
    <row r="903" spans="4:5" x14ac:dyDescent="0.25">
      <c r="D903" s="222"/>
      <c r="E903" s="222"/>
    </row>
    <row r="904" spans="4:5" x14ac:dyDescent="0.25">
      <c r="D904" s="222"/>
      <c r="E904" s="222"/>
    </row>
    <row r="905" spans="4:5" x14ac:dyDescent="0.25">
      <c r="D905" s="222"/>
      <c r="E905" s="222"/>
    </row>
    <row r="906" spans="4:5" x14ac:dyDescent="0.25">
      <c r="D906" s="222"/>
      <c r="E906" s="222"/>
    </row>
    <row r="907" spans="4:5" x14ac:dyDescent="0.25">
      <c r="D907" s="222"/>
      <c r="E907" s="222"/>
    </row>
    <row r="908" spans="4:5" x14ac:dyDescent="0.25">
      <c r="D908" s="222"/>
      <c r="E908" s="222"/>
    </row>
    <row r="909" spans="4:5" x14ac:dyDescent="0.25">
      <c r="D909" s="222"/>
      <c r="E909" s="222"/>
    </row>
    <row r="910" spans="4:5" x14ac:dyDescent="0.25">
      <c r="D910" s="222"/>
      <c r="E910" s="222"/>
    </row>
    <row r="911" spans="4:5" x14ac:dyDescent="0.25">
      <c r="D911" s="222"/>
      <c r="E911" s="222"/>
    </row>
    <row r="912" spans="4:5" x14ac:dyDescent="0.25">
      <c r="D912" s="222"/>
      <c r="E912" s="222"/>
    </row>
    <row r="913" spans="4:5" x14ac:dyDescent="0.25">
      <c r="D913" s="222"/>
      <c r="E913" s="222"/>
    </row>
    <row r="914" spans="4:5" x14ac:dyDescent="0.25">
      <c r="D914" s="222"/>
      <c r="E914" s="222"/>
    </row>
    <row r="915" spans="4:5" x14ac:dyDescent="0.25">
      <c r="D915" s="222"/>
      <c r="E915" s="222"/>
    </row>
    <row r="916" spans="4:5" x14ac:dyDescent="0.25">
      <c r="D916" s="222"/>
      <c r="E916" s="222"/>
    </row>
    <row r="917" spans="4:5" x14ac:dyDescent="0.25">
      <c r="D917" s="222"/>
      <c r="E917" s="222"/>
    </row>
    <row r="918" spans="4:5" x14ac:dyDescent="0.25">
      <c r="D918" s="222"/>
      <c r="E918" s="222"/>
    </row>
    <row r="919" spans="4:5" x14ac:dyDescent="0.25">
      <c r="D919" s="222"/>
      <c r="E919" s="222"/>
    </row>
    <row r="920" spans="4:5" x14ac:dyDescent="0.25">
      <c r="D920" s="222"/>
      <c r="E920" s="222"/>
    </row>
    <row r="921" spans="4:5" x14ac:dyDescent="0.25">
      <c r="D921" s="222"/>
      <c r="E921" s="222"/>
    </row>
    <row r="922" spans="4:5" x14ac:dyDescent="0.25">
      <c r="D922" s="222"/>
      <c r="E922" s="222"/>
    </row>
    <row r="923" spans="4:5" x14ac:dyDescent="0.25">
      <c r="D923" s="222"/>
      <c r="E923" s="222"/>
    </row>
    <row r="924" spans="4:5" x14ac:dyDescent="0.25">
      <c r="D924" s="222"/>
      <c r="E924" s="222"/>
    </row>
    <row r="925" spans="4:5" x14ac:dyDescent="0.25">
      <c r="D925" s="222"/>
      <c r="E925" s="222"/>
    </row>
    <row r="926" spans="4:5" x14ac:dyDescent="0.25">
      <c r="D926" s="222"/>
      <c r="E926" s="222"/>
    </row>
    <row r="927" spans="4:5" x14ac:dyDescent="0.25">
      <c r="D927" s="222"/>
      <c r="E927" s="222"/>
    </row>
    <row r="928" spans="4:5" x14ac:dyDescent="0.25">
      <c r="D928" s="222"/>
      <c r="E928" s="222"/>
    </row>
    <row r="929" spans="4:5" x14ac:dyDescent="0.25">
      <c r="D929" s="222"/>
      <c r="E929" s="222"/>
    </row>
    <row r="930" spans="4:5" x14ac:dyDescent="0.25">
      <c r="D930" s="222"/>
      <c r="E930" s="222"/>
    </row>
    <row r="931" spans="4:5" x14ac:dyDescent="0.25">
      <c r="D931" s="222"/>
      <c r="E931" s="222"/>
    </row>
    <row r="932" spans="4:5" x14ac:dyDescent="0.25">
      <c r="D932" s="222"/>
      <c r="E932" s="222"/>
    </row>
    <row r="933" spans="4:5" x14ac:dyDescent="0.25">
      <c r="D933" s="222"/>
      <c r="E933" s="222"/>
    </row>
    <row r="934" spans="4:5" x14ac:dyDescent="0.25">
      <c r="D934" s="222"/>
      <c r="E934" s="222"/>
    </row>
    <row r="935" spans="4:5" x14ac:dyDescent="0.25">
      <c r="D935" s="222"/>
      <c r="E935" s="222"/>
    </row>
    <row r="936" spans="4:5" x14ac:dyDescent="0.25">
      <c r="D936" s="222"/>
      <c r="E936" s="222"/>
    </row>
    <row r="937" spans="4:5" x14ac:dyDescent="0.25">
      <c r="D937" s="222"/>
      <c r="E937" s="222"/>
    </row>
    <row r="938" spans="4:5" x14ac:dyDescent="0.25">
      <c r="D938" s="222"/>
      <c r="E938" s="222"/>
    </row>
    <row r="939" spans="4:5" x14ac:dyDescent="0.25">
      <c r="D939" s="222"/>
      <c r="E939" s="222"/>
    </row>
    <row r="940" spans="4:5" x14ac:dyDescent="0.25">
      <c r="D940" s="222"/>
      <c r="E940" s="222"/>
    </row>
    <row r="941" spans="4:5" x14ac:dyDescent="0.25">
      <c r="D941" s="222"/>
      <c r="E941" s="222"/>
    </row>
    <row r="942" spans="4:5" x14ac:dyDescent="0.25">
      <c r="D942" s="222"/>
      <c r="E942" s="222"/>
    </row>
    <row r="943" spans="4:5" x14ac:dyDescent="0.25">
      <c r="D943" s="222"/>
      <c r="E943" s="222"/>
    </row>
    <row r="944" spans="4:5" x14ac:dyDescent="0.25">
      <c r="D944" s="222"/>
      <c r="E944" s="222"/>
    </row>
    <row r="945" spans="4:5" x14ac:dyDescent="0.25">
      <c r="D945" s="222"/>
      <c r="E945" s="222"/>
    </row>
    <row r="946" spans="4:5" x14ac:dyDescent="0.25">
      <c r="D946" s="222"/>
      <c r="E946" s="222"/>
    </row>
    <row r="947" spans="4:5" x14ac:dyDescent="0.25">
      <c r="D947" s="222"/>
      <c r="E947" s="222"/>
    </row>
    <row r="948" spans="4:5" x14ac:dyDescent="0.25">
      <c r="D948" s="222"/>
      <c r="E948" s="222"/>
    </row>
    <row r="949" spans="4:5" x14ac:dyDescent="0.25">
      <c r="D949" s="222"/>
      <c r="E949" s="222"/>
    </row>
    <row r="950" spans="4:5" x14ac:dyDescent="0.25">
      <c r="D950" s="222"/>
      <c r="E950" s="222"/>
    </row>
    <row r="951" spans="4:5" x14ac:dyDescent="0.25">
      <c r="D951" s="222"/>
      <c r="E951" s="222"/>
    </row>
    <row r="952" spans="4:5" x14ac:dyDescent="0.25">
      <c r="D952" s="222"/>
      <c r="E952" s="222"/>
    </row>
    <row r="953" spans="4:5" x14ac:dyDescent="0.25">
      <c r="D953" s="222"/>
      <c r="E953" s="222"/>
    </row>
    <row r="954" spans="4:5" x14ac:dyDescent="0.25">
      <c r="D954" s="222"/>
      <c r="E954" s="222"/>
    </row>
    <row r="955" spans="4:5" x14ac:dyDescent="0.25">
      <c r="D955" s="222"/>
      <c r="E955" s="222"/>
    </row>
    <row r="956" spans="4:5" x14ac:dyDescent="0.25">
      <c r="D956" s="222"/>
      <c r="E956" s="222"/>
    </row>
    <row r="957" spans="4:5" x14ac:dyDescent="0.25">
      <c r="D957" s="222"/>
      <c r="E957" s="222"/>
    </row>
    <row r="958" spans="4:5" x14ac:dyDescent="0.25">
      <c r="D958" s="222"/>
      <c r="E958" s="222"/>
    </row>
    <row r="959" spans="4:5" x14ac:dyDescent="0.25">
      <c r="D959" s="222"/>
      <c r="E959" s="222"/>
    </row>
    <row r="960" spans="4:5" x14ac:dyDescent="0.25">
      <c r="D960" s="222"/>
      <c r="E960" s="222"/>
    </row>
    <row r="961" spans="4:5" x14ac:dyDescent="0.25">
      <c r="D961" s="222"/>
      <c r="E961" s="222"/>
    </row>
    <row r="962" spans="4:5" x14ac:dyDescent="0.25">
      <c r="D962" s="222"/>
      <c r="E962" s="222"/>
    </row>
    <row r="963" spans="4:5" x14ac:dyDescent="0.25">
      <c r="D963" s="222"/>
      <c r="E963" s="222"/>
    </row>
    <row r="964" spans="4:5" x14ac:dyDescent="0.25">
      <c r="D964" s="222"/>
      <c r="E964" s="222"/>
    </row>
    <row r="965" spans="4:5" x14ac:dyDescent="0.25">
      <c r="D965" s="222"/>
      <c r="E965" s="222"/>
    </row>
    <row r="966" spans="4:5" x14ac:dyDescent="0.25">
      <c r="D966" s="222"/>
      <c r="E966" s="222"/>
    </row>
    <row r="967" spans="4:5" x14ac:dyDescent="0.25">
      <c r="D967" s="222"/>
      <c r="E967" s="222"/>
    </row>
    <row r="968" spans="4:5" x14ac:dyDescent="0.25">
      <c r="D968" s="222"/>
      <c r="E968" s="222"/>
    </row>
    <row r="969" spans="4:5" x14ac:dyDescent="0.25">
      <c r="D969" s="222"/>
      <c r="E969" s="222"/>
    </row>
    <row r="970" spans="4:5" x14ac:dyDescent="0.25">
      <c r="D970" s="222"/>
      <c r="E970" s="222"/>
    </row>
    <row r="971" spans="4:5" x14ac:dyDescent="0.25">
      <c r="D971" s="222"/>
      <c r="E971" s="222"/>
    </row>
    <row r="972" spans="4:5" x14ac:dyDescent="0.25">
      <c r="D972" s="222"/>
      <c r="E972" s="222"/>
    </row>
    <row r="973" spans="4:5" x14ac:dyDescent="0.25">
      <c r="D973" s="222"/>
      <c r="E973" s="222"/>
    </row>
    <row r="974" spans="4:5" x14ac:dyDescent="0.25">
      <c r="D974" s="222"/>
      <c r="E974" s="222"/>
    </row>
    <row r="975" spans="4:5" x14ac:dyDescent="0.25">
      <c r="D975" s="222"/>
      <c r="E975" s="222"/>
    </row>
    <row r="976" spans="4:5" x14ac:dyDescent="0.25">
      <c r="D976" s="222"/>
      <c r="E976" s="222"/>
    </row>
    <row r="977" spans="4:5" x14ac:dyDescent="0.25">
      <c r="D977" s="222"/>
      <c r="E977" s="222"/>
    </row>
    <row r="978" spans="4:5" x14ac:dyDescent="0.25">
      <c r="D978" s="222"/>
      <c r="E978" s="222"/>
    </row>
    <row r="979" spans="4:5" x14ac:dyDescent="0.25">
      <c r="D979" s="222"/>
      <c r="E979" s="222"/>
    </row>
    <row r="980" spans="4:5" x14ac:dyDescent="0.25">
      <c r="D980" s="222"/>
      <c r="E980" s="222"/>
    </row>
    <row r="981" spans="4:5" x14ac:dyDescent="0.25">
      <c r="D981" s="222"/>
      <c r="E981" s="222"/>
    </row>
    <row r="982" spans="4:5" x14ac:dyDescent="0.25">
      <c r="D982" s="222"/>
      <c r="E982" s="222"/>
    </row>
    <row r="983" spans="4:5" x14ac:dyDescent="0.25">
      <c r="D983" s="222"/>
      <c r="E983" s="222"/>
    </row>
    <row r="984" spans="4:5" x14ac:dyDescent="0.25">
      <c r="D984" s="222"/>
      <c r="E984" s="222"/>
    </row>
    <row r="985" spans="4:5" x14ac:dyDescent="0.25">
      <c r="D985" s="222"/>
      <c r="E985" s="222"/>
    </row>
    <row r="986" spans="4:5" x14ac:dyDescent="0.25">
      <c r="D986" s="222"/>
      <c r="E986" s="222"/>
    </row>
    <row r="987" spans="4:5" x14ac:dyDescent="0.25">
      <c r="D987" s="222"/>
      <c r="E987" s="222"/>
    </row>
    <row r="988" spans="4:5" x14ac:dyDescent="0.25">
      <c r="D988" s="222"/>
      <c r="E988" s="222"/>
    </row>
    <row r="989" spans="4:5" x14ac:dyDescent="0.25">
      <c r="D989" s="222"/>
      <c r="E989" s="222"/>
    </row>
    <row r="990" spans="4:5" x14ac:dyDescent="0.25">
      <c r="D990" s="222"/>
      <c r="E990" s="222"/>
    </row>
    <row r="991" spans="4:5" x14ac:dyDescent="0.25">
      <c r="D991" s="222"/>
      <c r="E991" s="222"/>
    </row>
    <row r="992" spans="4:5" x14ac:dyDescent="0.25">
      <c r="D992" s="222"/>
      <c r="E992" s="222"/>
    </row>
    <row r="993" spans="4:5" x14ac:dyDescent="0.25">
      <c r="D993" s="222"/>
      <c r="E993" s="222"/>
    </row>
    <row r="994" spans="4:5" x14ac:dyDescent="0.25">
      <c r="D994" s="222"/>
      <c r="E994" s="222"/>
    </row>
    <row r="995" spans="4:5" x14ac:dyDescent="0.25">
      <c r="D995" s="222"/>
      <c r="E995" s="222"/>
    </row>
    <row r="996" spans="4:5" x14ac:dyDescent="0.25">
      <c r="D996" s="222"/>
      <c r="E996" s="222"/>
    </row>
    <row r="997" spans="4:5" x14ac:dyDescent="0.25">
      <c r="D997" s="222"/>
      <c r="E997" s="222"/>
    </row>
    <row r="998" spans="4:5" x14ac:dyDescent="0.25">
      <c r="D998" s="222"/>
      <c r="E998" s="222"/>
    </row>
    <row r="999" spans="4:5" x14ac:dyDescent="0.25">
      <c r="D999" s="222"/>
      <c r="E999" s="222"/>
    </row>
    <row r="1000" spans="4:5" x14ac:dyDescent="0.25">
      <c r="D1000" s="222"/>
      <c r="E1000" s="222"/>
    </row>
    <row r="1001" spans="4:5" x14ac:dyDescent="0.25">
      <c r="D1001" s="222"/>
      <c r="E1001" s="222"/>
    </row>
    <row r="1002" spans="4:5" x14ac:dyDescent="0.25">
      <c r="D1002" s="222"/>
      <c r="E1002" s="222"/>
    </row>
    <row r="1003" spans="4:5" x14ac:dyDescent="0.25">
      <c r="D1003" s="222"/>
      <c r="E1003" s="222"/>
    </row>
    <row r="1004" spans="4:5" x14ac:dyDescent="0.25">
      <c r="D1004" s="222"/>
      <c r="E1004" s="222"/>
    </row>
    <row r="1005" spans="4:5" x14ac:dyDescent="0.25">
      <c r="D1005" s="222"/>
      <c r="E1005" s="222"/>
    </row>
    <row r="1006" spans="4:5" x14ac:dyDescent="0.25">
      <c r="D1006" s="222"/>
      <c r="E1006" s="222"/>
    </row>
    <row r="1007" spans="4:5" x14ac:dyDescent="0.25">
      <c r="D1007" s="222"/>
      <c r="E1007" s="222"/>
    </row>
    <row r="1008" spans="4:5" x14ac:dyDescent="0.25">
      <c r="D1008" s="222"/>
      <c r="E1008" s="222"/>
    </row>
    <row r="1009" spans="4:5" x14ac:dyDescent="0.25">
      <c r="D1009" s="222"/>
      <c r="E1009" s="222"/>
    </row>
    <row r="1010" spans="4:5" x14ac:dyDescent="0.25">
      <c r="D1010" s="222"/>
      <c r="E1010" s="222"/>
    </row>
    <row r="1011" spans="4:5" x14ac:dyDescent="0.25">
      <c r="D1011" s="222"/>
      <c r="E1011" s="222"/>
    </row>
    <row r="1012" spans="4:5" x14ac:dyDescent="0.25">
      <c r="D1012" s="222"/>
      <c r="E1012" s="222"/>
    </row>
    <row r="1013" spans="4:5" x14ac:dyDescent="0.25">
      <c r="D1013" s="222"/>
      <c r="E1013" s="222"/>
    </row>
    <row r="1014" spans="4:5" x14ac:dyDescent="0.25">
      <c r="D1014" s="222"/>
      <c r="E1014" s="222"/>
    </row>
    <row r="1015" spans="4:5" x14ac:dyDescent="0.25">
      <c r="D1015" s="222"/>
      <c r="E1015" s="222"/>
    </row>
    <row r="1016" spans="4:5" x14ac:dyDescent="0.25">
      <c r="D1016" s="222"/>
      <c r="E1016" s="222"/>
    </row>
    <row r="1017" spans="4:5" x14ac:dyDescent="0.25">
      <c r="D1017" s="222"/>
      <c r="E1017" s="222"/>
    </row>
    <row r="1018" spans="4:5" x14ac:dyDescent="0.25">
      <c r="D1018" s="222"/>
      <c r="E1018" s="222"/>
    </row>
    <row r="1019" spans="4:5" x14ac:dyDescent="0.25">
      <c r="D1019" s="222"/>
      <c r="E1019" s="222"/>
    </row>
    <row r="1020" spans="4:5" x14ac:dyDescent="0.25">
      <c r="D1020" s="222"/>
      <c r="E1020" s="222"/>
    </row>
    <row r="1021" spans="4:5" x14ac:dyDescent="0.25">
      <c r="D1021" s="222"/>
      <c r="E1021" s="222"/>
    </row>
    <row r="1022" spans="4:5" x14ac:dyDescent="0.25">
      <c r="D1022" s="222"/>
      <c r="E1022" s="222"/>
    </row>
    <row r="1023" spans="4:5" x14ac:dyDescent="0.25">
      <c r="D1023" s="222"/>
      <c r="E1023" s="222"/>
    </row>
    <row r="1024" spans="4:5" x14ac:dyDescent="0.25">
      <c r="D1024" s="222"/>
      <c r="E1024" s="222"/>
    </row>
    <row r="1025" spans="4:5" x14ac:dyDescent="0.25">
      <c r="D1025" s="222"/>
      <c r="E1025" s="222"/>
    </row>
    <row r="1026" spans="4:5" x14ac:dyDescent="0.25">
      <c r="D1026" s="222"/>
      <c r="E1026" s="222"/>
    </row>
    <row r="1027" spans="4:5" x14ac:dyDescent="0.25">
      <c r="D1027" s="222"/>
      <c r="E1027" s="222"/>
    </row>
    <row r="1028" spans="4:5" x14ac:dyDescent="0.25">
      <c r="D1028" s="222"/>
      <c r="E1028" s="222"/>
    </row>
    <row r="1029" spans="4:5" x14ac:dyDescent="0.25">
      <c r="D1029" s="222"/>
      <c r="E1029" s="222"/>
    </row>
    <row r="1030" spans="4:5" x14ac:dyDescent="0.25">
      <c r="D1030" s="222"/>
      <c r="E1030" s="222"/>
    </row>
    <row r="1031" spans="4:5" x14ac:dyDescent="0.25">
      <c r="D1031" s="222"/>
      <c r="E1031" s="222"/>
    </row>
    <row r="1032" spans="4:5" x14ac:dyDescent="0.25">
      <c r="D1032" s="222"/>
      <c r="E1032" s="222"/>
    </row>
    <row r="1033" spans="4:5" x14ac:dyDescent="0.25">
      <c r="D1033" s="222"/>
      <c r="E1033" s="222"/>
    </row>
    <row r="1034" spans="4:5" x14ac:dyDescent="0.25">
      <c r="D1034" s="222"/>
      <c r="E1034" s="222"/>
    </row>
    <row r="1035" spans="4:5" x14ac:dyDescent="0.25">
      <c r="D1035" s="222"/>
      <c r="E1035" s="222"/>
    </row>
    <row r="1036" spans="4:5" x14ac:dyDescent="0.25">
      <c r="D1036" s="222"/>
      <c r="E1036" s="222"/>
    </row>
    <row r="1037" spans="4:5" x14ac:dyDescent="0.25">
      <c r="D1037" s="222"/>
      <c r="E1037" s="222"/>
    </row>
    <row r="1038" spans="4:5" x14ac:dyDescent="0.25">
      <c r="D1038" s="222"/>
      <c r="E1038" s="222"/>
    </row>
    <row r="1039" spans="4:5" x14ac:dyDescent="0.25">
      <c r="D1039" s="222"/>
      <c r="E1039" s="222"/>
    </row>
    <row r="1040" spans="4:5" x14ac:dyDescent="0.25">
      <c r="D1040" s="222"/>
      <c r="E1040" s="222"/>
    </row>
    <row r="1041" spans="4:5" x14ac:dyDescent="0.25">
      <c r="D1041" s="222"/>
      <c r="E1041" s="222"/>
    </row>
    <row r="1042" spans="4:5" x14ac:dyDescent="0.25">
      <c r="D1042" s="222"/>
      <c r="E1042" s="222"/>
    </row>
    <row r="1043" spans="4:5" x14ac:dyDescent="0.25">
      <c r="D1043" s="222"/>
      <c r="E1043" s="222"/>
    </row>
    <row r="1044" spans="4:5" x14ac:dyDescent="0.25">
      <c r="D1044" s="222"/>
      <c r="E1044" s="222"/>
    </row>
    <row r="1045" spans="4:5" x14ac:dyDescent="0.25">
      <c r="D1045" s="222"/>
      <c r="E1045" s="222"/>
    </row>
    <row r="1046" spans="4:5" x14ac:dyDescent="0.25">
      <c r="D1046" s="222"/>
      <c r="E1046" s="222"/>
    </row>
    <row r="1047" spans="4:5" x14ac:dyDescent="0.25">
      <c r="D1047" s="222"/>
      <c r="E1047" s="222"/>
    </row>
    <row r="1048" spans="4:5" x14ac:dyDescent="0.25">
      <c r="D1048" s="222"/>
      <c r="E1048" s="222"/>
    </row>
    <row r="1049" spans="4:5" x14ac:dyDescent="0.25">
      <c r="D1049" s="222"/>
      <c r="E1049" s="222"/>
    </row>
    <row r="1050" spans="4:5" x14ac:dyDescent="0.25">
      <c r="D1050" s="222"/>
      <c r="E1050" s="222"/>
    </row>
    <row r="1051" spans="4:5" x14ac:dyDescent="0.25">
      <c r="D1051" s="222"/>
      <c r="E1051" s="222"/>
    </row>
    <row r="1052" spans="4:5" x14ac:dyDescent="0.25">
      <c r="D1052" s="222"/>
      <c r="E1052" s="222"/>
    </row>
    <row r="1053" spans="4:5" x14ac:dyDescent="0.25">
      <c r="D1053" s="222"/>
      <c r="E1053" s="222"/>
    </row>
    <row r="1054" spans="4:5" x14ac:dyDescent="0.25">
      <c r="D1054" s="222"/>
      <c r="E1054" s="222"/>
    </row>
    <row r="1055" spans="4:5" x14ac:dyDescent="0.25">
      <c r="D1055" s="222"/>
      <c r="E1055" s="222"/>
    </row>
    <row r="1056" spans="4:5" x14ac:dyDescent="0.25">
      <c r="D1056" s="222"/>
      <c r="E1056" s="222"/>
    </row>
    <row r="1057" spans="4:5" x14ac:dyDescent="0.25">
      <c r="D1057" s="222"/>
      <c r="E1057" s="222"/>
    </row>
    <row r="1058" spans="4:5" x14ac:dyDescent="0.25">
      <c r="D1058" s="222"/>
      <c r="E1058" s="222"/>
    </row>
    <row r="1059" spans="4:5" x14ac:dyDescent="0.25">
      <c r="D1059" s="222"/>
      <c r="E1059" s="222"/>
    </row>
    <row r="1060" spans="4:5" x14ac:dyDescent="0.25">
      <c r="D1060" s="222"/>
      <c r="E1060" s="222"/>
    </row>
    <row r="1061" spans="4:5" x14ac:dyDescent="0.25">
      <c r="D1061" s="222"/>
      <c r="E1061" s="222"/>
    </row>
    <row r="1062" spans="4:5" x14ac:dyDescent="0.25">
      <c r="D1062" s="222"/>
      <c r="E1062" s="222"/>
    </row>
    <row r="1063" spans="4:5" x14ac:dyDescent="0.25">
      <c r="D1063" s="222"/>
      <c r="E1063" s="222"/>
    </row>
    <row r="1064" spans="4:5" x14ac:dyDescent="0.25">
      <c r="D1064" s="222"/>
      <c r="E1064" s="222"/>
    </row>
    <row r="1065" spans="4:5" x14ac:dyDescent="0.25">
      <c r="D1065" s="222"/>
      <c r="E1065" s="222"/>
    </row>
    <row r="1066" spans="4:5" x14ac:dyDescent="0.25">
      <c r="D1066" s="222"/>
      <c r="E1066" s="222"/>
    </row>
    <row r="1067" spans="4:5" x14ac:dyDescent="0.25">
      <c r="D1067" s="222"/>
      <c r="E1067" s="222"/>
    </row>
    <row r="1068" spans="4:5" x14ac:dyDescent="0.25">
      <c r="D1068" s="222"/>
      <c r="E1068" s="222"/>
    </row>
    <row r="1069" spans="4:5" x14ac:dyDescent="0.25">
      <c r="D1069" s="222"/>
      <c r="E1069" s="222"/>
    </row>
    <row r="1070" spans="4:5" x14ac:dyDescent="0.25">
      <c r="D1070" s="222"/>
      <c r="E1070" s="222"/>
    </row>
    <row r="1071" spans="4:5" x14ac:dyDescent="0.25">
      <c r="D1071" s="222"/>
      <c r="E1071" s="222"/>
    </row>
    <row r="1072" spans="4:5" x14ac:dyDescent="0.25">
      <c r="D1072" s="222"/>
      <c r="E1072" s="222"/>
    </row>
    <row r="1073" spans="4:5" x14ac:dyDescent="0.25">
      <c r="D1073" s="222"/>
      <c r="E1073" s="222"/>
    </row>
    <row r="1074" spans="4:5" x14ac:dyDescent="0.25">
      <c r="D1074" s="222"/>
      <c r="E1074" s="222"/>
    </row>
    <row r="1075" spans="4:5" x14ac:dyDescent="0.25">
      <c r="D1075" s="222"/>
      <c r="E1075" s="222"/>
    </row>
    <row r="1076" spans="4:5" x14ac:dyDescent="0.25">
      <c r="D1076" s="222"/>
      <c r="E1076" s="222"/>
    </row>
    <row r="1077" spans="4:5" x14ac:dyDescent="0.25">
      <c r="D1077" s="222"/>
      <c r="E1077" s="222"/>
    </row>
    <row r="1078" spans="4:5" x14ac:dyDescent="0.25">
      <c r="D1078" s="222"/>
      <c r="E1078" s="222"/>
    </row>
    <row r="1079" spans="4:5" x14ac:dyDescent="0.25">
      <c r="D1079" s="222"/>
      <c r="E1079" s="222"/>
    </row>
    <row r="1080" spans="4:5" x14ac:dyDescent="0.25">
      <c r="D1080" s="222"/>
      <c r="E1080" s="222"/>
    </row>
    <row r="1081" spans="4:5" x14ac:dyDescent="0.25">
      <c r="D1081" s="222"/>
      <c r="E1081" s="222"/>
    </row>
    <row r="1082" spans="4:5" x14ac:dyDescent="0.25">
      <c r="D1082" s="222"/>
      <c r="E1082" s="222"/>
    </row>
    <row r="1083" spans="4:5" x14ac:dyDescent="0.25">
      <c r="D1083" s="222"/>
      <c r="E1083" s="222"/>
    </row>
    <row r="1084" spans="4:5" x14ac:dyDescent="0.25">
      <c r="D1084" s="222"/>
      <c r="E1084" s="222"/>
    </row>
    <row r="1085" spans="4:5" x14ac:dyDescent="0.25">
      <c r="D1085" s="222"/>
      <c r="E1085" s="222"/>
    </row>
    <row r="1086" spans="4:5" x14ac:dyDescent="0.25">
      <c r="D1086" s="222"/>
      <c r="E1086" s="222"/>
    </row>
    <row r="1087" spans="4:5" x14ac:dyDescent="0.25">
      <c r="D1087" s="222"/>
      <c r="E1087" s="222"/>
    </row>
    <row r="1088" spans="4:5" x14ac:dyDescent="0.25">
      <c r="D1088" s="222"/>
      <c r="E1088" s="222"/>
    </row>
    <row r="1089" spans="4:5" x14ac:dyDescent="0.25">
      <c r="D1089" s="222"/>
      <c r="E1089" s="222"/>
    </row>
    <row r="1090" spans="4:5" x14ac:dyDescent="0.25">
      <c r="D1090" s="222"/>
      <c r="E1090" s="222"/>
    </row>
    <row r="1091" spans="4:5" x14ac:dyDescent="0.25">
      <c r="D1091" s="222"/>
      <c r="E1091" s="222"/>
    </row>
    <row r="1092" spans="4:5" x14ac:dyDescent="0.25">
      <c r="D1092" s="222"/>
      <c r="E1092" s="222"/>
    </row>
    <row r="1093" spans="4:5" x14ac:dyDescent="0.25">
      <c r="D1093" s="222"/>
      <c r="E1093" s="222"/>
    </row>
    <row r="1094" spans="4:5" x14ac:dyDescent="0.25">
      <c r="D1094" s="222"/>
      <c r="E1094" s="222"/>
    </row>
    <row r="1095" spans="4:5" x14ac:dyDescent="0.25">
      <c r="D1095" s="222"/>
      <c r="E1095" s="222"/>
    </row>
    <row r="1096" spans="4:5" x14ac:dyDescent="0.25">
      <c r="D1096" s="222"/>
      <c r="E1096" s="222"/>
    </row>
    <row r="1097" spans="4:5" x14ac:dyDescent="0.25">
      <c r="D1097" s="222"/>
      <c r="E1097" s="222"/>
    </row>
    <row r="1098" spans="4:5" x14ac:dyDescent="0.25">
      <c r="D1098" s="222"/>
      <c r="E1098" s="222"/>
    </row>
    <row r="1099" spans="4:5" x14ac:dyDescent="0.25">
      <c r="D1099" s="222"/>
      <c r="E1099" s="222"/>
    </row>
    <row r="1100" spans="4:5" x14ac:dyDescent="0.25">
      <c r="D1100" s="222"/>
      <c r="E1100" s="222"/>
    </row>
    <row r="1101" spans="4:5" x14ac:dyDescent="0.25">
      <c r="D1101" s="222"/>
      <c r="E1101" s="222"/>
    </row>
    <row r="1102" spans="4:5" x14ac:dyDescent="0.25">
      <c r="D1102" s="222"/>
      <c r="E1102" s="222"/>
    </row>
    <row r="1103" spans="4:5" x14ac:dyDescent="0.25">
      <c r="D1103" s="222"/>
      <c r="E1103" s="222"/>
    </row>
    <row r="1104" spans="4:5" x14ac:dyDescent="0.25">
      <c r="D1104" s="222"/>
      <c r="E1104" s="222"/>
    </row>
    <row r="1105" spans="4:5" x14ac:dyDescent="0.25">
      <c r="D1105" s="222"/>
      <c r="E1105" s="222"/>
    </row>
    <row r="1106" spans="4:5" x14ac:dyDescent="0.25">
      <c r="D1106" s="222"/>
      <c r="E1106" s="222"/>
    </row>
    <row r="1107" spans="4:5" x14ac:dyDescent="0.25">
      <c r="D1107" s="222"/>
      <c r="E1107" s="222"/>
    </row>
    <row r="1108" spans="4:5" x14ac:dyDescent="0.25">
      <c r="D1108" s="222"/>
      <c r="E1108" s="222"/>
    </row>
    <row r="1109" spans="4:5" x14ac:dyDescent="0.25">
      <c r="D1109" s="222"/>
      <c r="E1109" s="222"/>
    </row>
    <row r="1110" spans="4:5" x14ac:dyDescent="0.25">
      <c r="D1110" s="222"/>
      <c r="E1110" s="222"/>
    </row>
    <row r="1111" spans="4:5" x14ac:dyDescent="0.25">
      <c r="D1111" s="222"/>
      <c r="E1111" s="222"/>
    </row>
    <row r="1112" spans="4:5" x14ac:dyDescent="0.25">
      <c r="D1112" s="222"/>
      <c r="E1112" s="222"/>
    </row>
    <row r="1113" spans="4:5" x14ac:dyDescent="0.25">
      <c r="D1113" s="222"/>
      <c r="E1113" s="222"/>
    </row>
    <row r="1114" spans="4:5" x14ac:dyDescent="0.25">
      <c r="D1114" s="222"/>
      <c r="E1114" s="222"/>
    </row>
    <row r="1115" spans="4:5" x14ac:dyDescent="0.25">
      <c r="D1115" s="222"/>
      <c r="E1115" s="222"/>
    </row>
    <row r="1116" spans="4:5" x14ac:dyDescent="0.25">
      <c r="D1116" s="222"/>
      <c r="E1116" s="222"/>
    </row>
    <row r="1117" spans="4:5" x14ac:dyDescent="0.25">
      <c r="D1117" s="222"/>
      <c r="E1117" s="222"/>
    </row>
    <row r="1118" spans="4:5" x14ac:dyDescent="0.25">
      <c r="D1118" s="222"/>
      <c r="E1118" s="222"/>
    </row>
    <row r="1119" spans="4:5" x14ac:dyDescent="0.25">
      <c r="D1119" s="222"/>
      <c r="E1119" s="222"/>
    </row>
    <row r="1120" spans="4:5" x14ac:dyDescent="0.25">
      <c r="D1120" s="222"/>
      <c r="E1120" s="222"/>
    </row>
    <row r="1121" spans="4:5" x14ac:dyDescent="0.25">
      <c r="D1121" s="222"/>
      <c r="E1121" s="222"/>
    </row>
    <row r="1122" spans="4:5" x14ac:dyDescent="0.25">
      <c r="D1122" s="222"/>
      <c r="E1122" s="222"/>
    </row>
    <row r="1123" spans="4:5" x14ac:dyDescent="0.25">
      <c r="D1123" s="222"/>
      <c r="E1123" s="222"/>
    </row>
    <row r="1124" spans="4:5" x14ac:dyDescent="0.25">
      <c r="D1124" s="222"/>
      <c r="E1124" s="222"/>
    </row>
    <row r="1125" spans="4:5" x14ac:dyDescent="0.25">
      <c r="D1125" s="222"/>
      <c r="E1125" s="222"/>
    </row>
    <row r="1126" spans="4:5" x14ac:dyDescent="0.25">
      <c r="D1126" s="222"/>
      <c r="E1126" s="222"/>
    </row>
    <row r="1127" spans="4:5" x14ac:dyDescent="0.25">
      <c r="D1127" s="222"/>
      <c r="E1127" s="222"/>
    </row>
    <row r="1128" spans="4:5" x14ac:dyDescent="0.25">
      <c r="D1128" s="222"/>
      <c r="E1128" s="222"/>
    </row>
    <row r="1129" spans="4:5" x14ac:dyDescent="0.25">
      <c r="D1129" s="222"/>
      <c r="E1129" s="222"/>
    </row>
    <row r="1130" spans="4:5" x14ac:dyDescent="0.25">
      <c r="D1130" s="222"/>
      <c r="E1130" s="222"/>
    </row>
    <row r="1131" spans="4:5" x14ac:dyDescent="0.25">
      <c r="D1131" s="222"/>
      <c r="E1131" s="222"/>
    </row>
    <row r="1132" spans="4:5" x14ac:dyDescent="0.25">
      <c r="D1132" s="222"/>
      <c r="E1132" s="222"/>
    </row>
    <row r="1133" spans="4:5" x14ac:dyDescent="0.25">
      <c r="D1133" s="222"/>
      <c r="E1133" s="222"/>
    </row>
    <row r="1134" spans="4:5" x14ac:dyDescent="0.25">
      <c r="D1134" s="222"/>
      <c r="E1134" s="222"/>
    </row>
    <row r="1135" spans="4:5" x14ac:dyDescent="0.25">
      <c r="D1135" s="222"/>
      <c r="E1135" s="222"/>
    </row>
    <row r="1136" spans="4:5" x14ac:dyDescent="0.25">
      <c r="D1136" s="222"/>
      <c r="E1136" s="222"/>
    </row>
    <row r="1137" spans="4:5" x14ac:dyDescent="0.25">
      <c r="D1137" s="222"/>
      <c r="E1137" s="222"/>
    </row>
    <row r="1138" spans="4:5" x14ac:dyDescent="0.25">
      <c r="D1138" s="222"/>
      <c r="E1138" s="222"/>
    </row>
    <row r="1139" spans="4:5" x14ac:dyDescent="0.25">
      <c r="D1139" s="222"/>
      <c r="E1139" s="222"/>
    </row>
  </sheetData>
  <conditionalFormatting sqref="A665:E5000">
    <cfRule type="expression" dxfId="1" priority="2" stopIfTrue="1">
      <formula>AND($A665&gt;=$C$2,$A665&lt;=$D$2)</formula>
    </cfRule>
  </conditionalFormatting>
  <conditionalFormatting sqref="A22:E664">
    <cfRule type="expression" dxfId="0" priority="1" stopIfTrue="1">
      <formula>AND($A22&gt;=$C$2,$A22&lt;=$D$2)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showGridLines="0" tabSelected="1" workbookViewId="0">
      <selection activeCell="A9" sqref="A9"/>
    </sheetView>
  </sheetViews>
  <sheetFormatPr defaultRowHeight="15" x14ac:dyDescent="0.25"/>
  <cols>
    <col min="2" max="2" width="42.7109375" bestFit="1" customWidth="1"/>
    <col min="3" max="3" width="12.85546875" style="16" customWidth="1"/>
    <col min="4" max="4" width="11.85546875" style="16" customWidth="1"/>
    <col min="5" max="5" width="14.28515625" customWidth="1"/>
    <col min="6" max="6" width="13.140625" customWidth="1"/>
    <col min="7" max="7" width="13.28515625" bestFit="1" customWidth="1"/>
    <col min="8" max="8" width="12.28515625" bestFit="1" customWidth="1"/>
  </cols>
  <sheetData>
    <row r="2" spans="1:10" s="16" customFormat="1" x14ac:dyDescent="0.25">
      <c r="B2" s="309"/>
      <c r="C2" s="309"/>
      <c r="D2" s="309"/>
      <c r="E2" s="306"/>
      <c r="F2" s="306"/>
    </row>
    <row r="3" spans="1:10" ht="18.75" x14ac:dyDescent="0.3">
      <c r="B3" s="307" t="s">
        <v>1237</v>
      </c>
      <c r="C3" s="307"/>
      <c r="D3" s="307"/>
      <c r="E3" s="16"/>
    </row>
    <row r="4" spans="1:10" ht="15.75" x14ac:dyDescent="0.25">
      <c r="B4" s="315" t="s">
        <v>1248</v>
      </c>
      <c r="C4" s="308"/>
      <c r="D4" s="308"/>
      <c r="E4" s="305"/>
      <c r="F4" s="305"/>
    </row>
    <row r="5" spans="1:10" x14ac:dyDescent="0.25">
      <c r="B5" s="309"/>
      <c r="C5" s="309"/>
      <c r="D5" s="309"/>
      <c r="E5" s="306"/>
      <c r="F5" s="306"/>
    </row>
    <row r="7" spans="1:10" x14ac:dyDescent="0.25">
      <c r="A7" s="318" t="s">
        <v>1241</v>
      </c>
      <c r="B7" s="319"/>
      <c r="C7" s="319"/>
      <c r="D7" s="319"/>
      <c r="E7" s="319"/>
      <c r="F7" s="319"/>
      <c r="G7" s="319"/>
      <c r="H7" s="320"/>
      <c r="I7" s="312"/>
      <c r="J7" s="312"/>
    </row>
    <row r="8" spans="1:10" x14ac:dyDescent="0.25">
      <c r="A8" s="326" t="s">
        <v>1243</v>
      </c>
      <c r="B8" s="326" t="s">
        <v>1242</v>
      </c>
      <c r="C8" s="326" t="s">
        <v>1246</v>
      </c>
      <c r="D8" s="326" t="s">
        <v>1247</v>
      </c>
      <c r="E8" s="326" t="s">
        <v>1251</v>
      </c>
      <c r="F8" s="326" t="s">
        <v>1244</v>
      </c>
      <c r="G8" s="326" t="s">
        <v>1245</v>
      </c>
      <c r="H8" s="326" t="s">
        <v>509</v>
      </c>
    </row>
    <row r="9" spans="1:10" x14ac:dyDescent="0.25">
      <c r="A9" s="321">
        <v>5</v>
      </c>
      <c r="B9" s="86" t="str">
        <f t="shared" ref="B9:B15" ca="1" si="0">IFERROR(INDIRECT("R_"&amp;$A9&amp;"!B2"),"")</f>
        <v>CAIXA</v>
      </c>
      <c r="C9" s="322">
        <f t="shared" ref="C9:C15" ca="1" si="1">IFERROR(INDIRECT("R_"&amp;$A9&amp;"!C2"),"")</f>
        <v>43101</v>
      </c>
      <c r="D9" s="322">
        <f t="shared" ref="D9:D15" ca="1" si="2">IFERROR(INDIRECT("R_"&amp;$A9&amp;"!D2"),"")</f>
        <v>43465</v>
      </c>
      <c r="E9" s="323">
        <f t="shared" ref="E9:E15" ca="1" si="3">IFERROR(INDIRECT("R_"&amp;$A9&amp;"!E2"),"")</f>
        <v>0</v>
      </c>
      <c r="F9" s="324">
        <f t="shared" ref="F9:F15" ca="1" si="4">IFERROR(INDIRECT("R_"&amp;$A9&amp;"!F2"),"")</f>
        <v>0</v>
      </c>
      <c r="G9" s="324">
        <f t="shared" ref="G9:G15" ca="1" si="5">IFERROR(INDIRECT("R_"&amp;$A9&amp;"!G2"),"")</f>
        <v>0</v>
      </c>
      <c r="H9" s="325">
        <f t="shared" ref="H9:H15" ca="1" si="6">IFERROR(G9-F9,"")</f>
        <v>0</v>
      </c>
    </row>
    <row r="10" spans="1:10" x14ac:dyDescent="0.25">
      <c r="A10" s="321"/>
      <c r="B10" s="86" t="str">
        <f t="shared" ca="1" si="0"/>
        <v/>
      </c>
      <c r="C10" s="322" t="str">
        <f t="shared" ca="1" si="1"/>
        <v/>
      </c>
      <c r="D10" s="322" t="str">
        <f t="shared" ca="1" si="2"/>
        <v/>
      </c>
      <c r="E10" s="323" t="str">
        <f t="shared" ca="1" si="3"/>
        <v/>
      </c>
      <c r="F10" s="324" t="str">
        <f t="shared" ca="1" si="4"/>
        <v/>
      </c>
      <c r="G10" s="324" t="str">
        <f t="shared" ca="1" si="5"/>
        <v/>
      </c>
      <c r="H10" s="325" t="str">
        <f t="shared" ca="1" si="6"/>
        <v/>
      </c>
    </row>
    <row r="11" spans="1:10" x14ac:dyDescent="0.25">
      <c r="A11" s="321"/>
      <c r="B11" s="86" t="str">
        <f t="shared" ca="1" si="0"/>
        <v/>
      </c>
      <c r="C11" s="322" t="str">
        <f t="shared" ca="1" si="1"/>
        <v/>
      </c>
      <c r="D11" s="322" t="str">
        <f t="shared" ca="1" si="2"/>
        <v/>
      </c>
      <c r="E11" s="323" t="str">
        <f t="shared" ca="1" si="3"/>
        <v/>
      </c>
      <c r="F11" s="324" t="str">
        <f t="shared" ca="1" si="4"/>
        <v/>
      </c>
      <c r="G11" s="324" t="str">
        <f t="shared" ca="1" si="5"/>
        <v/>
      </c>
      <c r="H11" s="325" t="str">
        <f t="shared" ca="1" si="6"/>
        <v/>
      </c>
    </row>
    <row r="12" spans="1:10" x14ac:dyDescent="0.25">
      <c r="A12" s="321"/>
      <c r="B12" s="86" t="str">
        <f t="shared" ca="1" si="0"/>
        <v/>
      </c>
      <c r="C12" s="322" t="str">
        <f t="shared" ca="1" si="1"/>
        <v/>
      </c>
      <c r="D12" s="322" t="str">
        <f t="shared" ca="1" si="2"/>
        <v/>
      </c>
      <c r="E12" s="323" t="str">
        <f t="shared" ca="1" si="3"/>
        <v/>
      </c>
      <c r="F12" s="324" t="str">
        <f t="shared" ca="1" si="4"/>
        <v/>
      </c>
      <c r="G12" s="324" t="str">
        <f t="shared" ca="1" si="5"/>
        <v/>
      </c>
      <c r="H12" s="325" t="str">
        <f t="shared" ca="1" si="6"/>
        <v/>
      </c>
    </row>
    <row r="13" spans="1:10" x14ac:dyDescent="0.25">
      <c r="A13" s="321"/>
      <c r="B13" s="86" t="str">
        <f t="shared" ca="1" si="0"/>
        <v/>
      </c>
      <c r="C13" s="322" t="str">
        <f t="shared" ca="1" si="1"/>
        <v/>
      </c>
      <c r="D13" s="322" t="str">
        <f t="shared" ca="1" si="2"/>
        <v/>
      </c>
      <c r="E13" s="323" t="str">
        <f t="shared" ca="1" si="3"/>
        <v/>
      </c>
      <c r="F13" s="324" t="str">
        <f t="shared" ca="1" si="4"/>
        <v/>
      </c>
      <c r="G13" s="324" t="str">
        <f t="shared" ca="1" si="5"/>
        <v/>
      </c>
      <c r="H13" s="325" t="str">
        <f t="shared" ca="1" si="6"/>
        <v/>
      </c>
    </row>
    <row r="14" spans="1:10" x14ac:dyDescent="0.25">
      <c r="A14" s="321"/>
      <c r="B14" s="86" t="str">
        <f t="shared" ca="1" si="0"/>
        <v/>
      </c>
      <c r="C14" s="322" t="str">
        <f t="shared" ca="1" si="1"/>
        <v/>
      </c>
      <c r="D14" s="322" t="str">
        <f t="shared" ca="1" si="2"/>
        <v/>
      </c>
      <c r="E14" s="323" t="str">
        <f t="shared" ca="1" si="3"/>
        <v/>
      </c>
      <c r="F14" s="324" t="str">
        <f t="shared" ca="1" si="4"/>
        <v/>
      </c>
      <c r="G14" s="324" t="str">
        <f t="shared" ca="1" si="5"/>
        <v/>
      </c>
      <c r="H14" s="325" t="str">
        <f t="shared" ca="1" si="6"/>
        <v/>
      </c>
    </row>
    <row r="15" spans="1:10" x14ac:dyDescent="0.25">
      <c r="A15" s="321"/>
      <c r="B15" s="86" t="str">
        <f t="shared" ca="1" si="0"/>
        <v/>
      </c>
      <c r="C15" s="322" t="str">
        <f t="shared" ca="1" si="1"/>
        <v/>
      </c>
      <c r="D15" s="322" t="str">
        <f t="shared" ca="1" si="2"/>
        <v/>
      </c>
      <c r="E15" s="323" t="str">
        <f t="shared" ca="1" si="3"/>
        <v/>
      </c>
      <c r="F15" s="324" t="str">
        <f t="shared" ca="1" si="4"/>
        <v/>
      </c>
      <c r="G15" s="324" t="str">
        <f t="shared" ca="1" si="5"/>
        <v/>
      </c>
      <c r="H15" s="325" t="str">
        <f t="shared" ca="1" si="6"/>
        <v/>
      </c>
    </row>
    <row r="16" spans="1:10" x14ac:dyDescent="0.25">
      <c r="A16" s="321"/>
      <c r="B16" s="86" t="str">
        <f t="shared" ref="B16:B33" ca="1" si="7">IFERROR(INDIRECT("R_"&amp;$A16&amp;"!B2"),"")</f>
        <v/>
      </c>
      <c r="C16" s="322" t="str">
        <f t="shared" ref="C16:C33" ca="1" si="8">IFERROR(INDIRECT("R_"&amp;$A16&amp;"!C2"),"")</f>
        <v/>
      </c>
      <c r="D16" s="322" t="str">
        <f t="shared" ref="D16:D33" ca="1" si="9">IFERROR(INDIRECT("R_"&amp;$A16&amp;"!D2"),"")</f>
        <v/>
      </c>
      <c r="E16" s="323" t="str">
        <f t="shared" ref="E16:E33" ca="1" si="10">IFERROR(INDIRECT("R_"&amp;$A16&amp;"!E2"),"")</f>
        <v/>
      </c>
      <c r="F16" s="324" t="str">
        <f t="shared" ref="F16:F33" ca="1" si="11">IFERROR(INDIRECT("R_"&amp;$A16&amp;"!F2"),"")</f>
        <v/>
      </c>
      <c r="G16" s="324" t="str">
        <f t="shared" ref="G16:G33" ca="1" si="12">IFERROR(INDIRECT("R_"&amp;$A16&amp;"!G2"),"")</f>
        <v/>
      </c>
      <c r="H16" s="325" t="str">
        <f t="shared" ref="H16:H33" ca="1" si="13">IFERROR(G16-F16,"")</f>
        <v/>
      </c>
    </row>
    <row r="17" spans="1:8" x14ac:dyDescent="0.25">
      <c r="A17" s="321"/>
      <c r="B17" s="86" t="str">
        <f t="shared" ca="1" si="7"/>
        <v/>
      </c>
      <c r="C17" s="322" t="str">
        <f t="shared" ca="1" si="8"/>
        <v/>
      </c>
      <c r="D17" s="322" t="str">
        <f t="shared" ca="1" si="9"/>
        <v/>
      </c>
      <c r="E17" s="323" t="str">
        <f t="shared" ca="1" si="10"/>
        <v/>
      </c>
      <c r="F17" s="324" t="str">
        <f t="shared" ca="1" si="11"/>
        <v/>
      </c>
      <c r="G17" s="324" t="str">
        <f t="shared" ca="1" si="12"/>
        <v/>
      </c>
      <c r="H17" s="325" t="str">
        <f t="shared" ca="1" si="13"/>
        <v/>
      </c>
    </row>
    <row r="18" spans="1:8" x14ac:dyDescent="0.25">
      <c r="A18" s="321"/>
      <c r="B18" s="86" t="str">
        <f t="shared" ca="1" si="7"/>
        <v/>
      </c>
      <c r="C18" s="322" t="str">
        <f t="shared" ca="1" si="8"/>
        <v/>
      </c>
      <c r="D18" s="322" t="str">
        <f t="shared" ca="1" si="9"/>
        <v/>
      </c>
      <c r="E18" s="323" t="str">
        <f t="shared" ca="1" si="10"/>
        <v/>
      </c>
      <c r="F18" s="324" t="str">
        <f t="shared" ca="1" si="11"/>
        <v/>
      </c>
      <c r="G18" s="324" t="str">
        <f t="shared" ca="1" si="12"/>
        <v/>
      </c>
      <c r="H18" s="325" t="str">
        <f t="shared" ca="1" si="13"/>
        <v/>
      </c>
    </row>
    <row r="19" spans="1:8" x14ac:dyDescent="0.25">
      <c r="A19" s="321"/>
      <c r="B19" s="86" t="str">
        <f t="shared" ca="1" si="7"/>
        <v/>
      </c>
      <c r="C19" s="322" t="str">
        <f t="shared" ca="1" si="8"/>
        <v/>
      </c>
      <c r="D19" s="322" t="str">
        <f t="shared" ca="1" si="9"/>
        <v/>
      </c>
      <c r="E19" s="323" t="str">
        <f t="shared" ca="1" si="10"/>
        <v/>
      </c>
      <c r="F19" s="324" t="str">
        <f t="shared" ca="1" si="11"/>
        <v/>
      </c>
      <c r="G19" s="324" t="str">
        <f t="shared" ca="1" si="12"/>
        <v/>
      </c>
      <c r="H19" s="325" t="str">
        <f t="shared" ca="1" si="13"/>
        <v/>
      </c>
    </row>
    <row r="20" spans="1:8" x14ac:dyDescent="0.25">
      <c r="A20" s="321"/>
      <c r="B20" s="86" t="str">
        <f t="shared" ca="1" si="7"/>
        <v/>
      </c>
      <c r="C20" s="322" t="str">
        <f t="shared" ca="1" si="8"/>
        <v/>
      </c>
      <c r="D20" s="322" t="str">
        <f t="shared" ca="1" si="9"/>
        <v/>
      </c>
      <c r="E20" s="323" t="str">
        <f t="shared" ca="1" si="10"/>
        <v/>
      </c>
      <c r="F20" s="324" t="str">
        <f t="shared" ca="1" si="11"/>
        <v/>
      </c>
      <c r="G20" s="324" t="str">
        <f t="shared" ca="1" si="12"/>
        <v/>
      </c>
      <c r="H20" s="325" t="str">
        <f t="shared" ca="1" si="13"/>
        <v/>
      </c>
    </row>
    <row r="21" spans="1:8" x14ac:dyDescent="0.25">
      <c r="A21" s="321"/>
      <c r="B21" s="86" t="str">
        <f t="shared" ca="1" si="7"/>
        <v/>
      </c>
      <c r="C21" s="322" t="str">
        <f t="shared" ca="1" si="8"/>
        <v/>
      </c>
      <c r="D21" s="322" t="str">
        <f t="shared" ca="1" si="9"/>
        <v/>
      </c>
      <c r="E21" s="323" t="str">
        <f t="shared" ca="1" si="10"/>
        <v/>
      </c>
      <c r="F21" s="324" t="str">
        <f t="shared" ca="1" si="11"/>
        <v/>
      </c>
      <c r="G21" s="324" t="str">
        <f t="shared" ca="1" si="12"/>
        <v/>
      </c>
      <c r="H21" s="325" t="str">
        <f t="shared" ca="1" si="13"/>
        <v/>
      </c>
    </row>
    <row r="22" spans="1:8" x14ac:dyDescent="0.25">
      <c r="A22" s="321"/>
      <c r="B22" s="86" t="str">
        <f t="shared" ca="1" si="7"/>
        <v/>
      </c>
      <c r="C22" s="322" t="str">
        <f t="shared" ca="1" si="8"/>
        <v/>
      </c>
      <c r="D22" s="322" t="str">
        <f t="shared" ca="1" si="9"/>
        <v/>
      </c>
      <c r="E22" s="323" t="str">
        <f t="shared" ca="1" si="10"/>
        <v/>
      </c>
      <c r="F22" s="324" t="str">
        <f t="shared" ca="1" si="11"/>
        <v/>
      </c>
      <c r="G22" s="324" t="str">
        <f t="shared" ca="1" si="12"/>
        <v/>
      </c>
      <c r="H22" s="325" t="str">
        <f t="shared" ca="1" si="13"/>
        <v/>
      </c>
    </row>
    <row r="23" spans="1:8" x14ac:dyDescent="0.25">
      <c r="A23" s="321"/>
      <c r="B23" s="86" t="str">
        <f t="shared" ca="1" si="7"/>
        <v/>
      </c>
      <c r="C23" s="322" t="str">
        <f t="shared" ca="1" si="8"/>
        <v/>
      </c>
      <c r="D23" s="322" t="str">
        <f t="shared" ca="1" si="9"/>
        <v/>
      </c>
      <c r="E23" s="323" t="str">
        <f t="shared" ca="1" si="10"/>
        <v/>
      </c>
      <c r="F23" s="324" t="str">
        <f t="shared" ca="1" si="11"/>
        <v/>
      </c>
      <c r="G23" s="324" t="str">
        <f t="shared" ca="1" si="12"/>
        <v/>
      </c>
      <c r="H23" s="325" t="str">
        <f t="shared" ca="1" si="13"/>
        <v/>
      </c>
    </row>
    <row r="24" spans="1:8" x14ac:dyDescent="0.25">
      <c r="A24" s="321"/>
      <c r="B24" s="86" t="str">
        <f t="shared" ca="1" si="7"/>
        <v/>
      </c>
      <c r="C24" s="322" t="str">
        <f t="shared" ca="1" si="8"/>
        <v/>
      </c>
      <c r="D24" s="322" t="str">
        <f t="shared" ca="1" si="9"/>
        <v/>
      </c>
      <c r="E24" s="323" t="str">
        <f t="shared" ca="1" si="10"/>
        <v/>
      </c>
      <c r="F24" s="324" t="str">
        <f t="shared" ca="1" si="11"/>
        <v/>
      </c>
      <c r="G24" s="324" t="str">
        <f t="shared" ca="1" si="12"/>
        <v/>
      </c>
      <c r="H24" s="325" t="str">
        <f t="shared" ca="1" si="13"/>
        <v/>
      </c>
    </row>
    <row r="25" spans="1:8" x14ac:dyDescent="0.25">
      <c r="A25" s="321"/>
      <c r="B25" s="86" t="str">
        <f t="shared" ca="1" si="7"/>
        <v/>
      </c>
      <c r="C25" s="322" t="str">
        <f t="shared" ca="1" si="8"/>
        <v/>
      </c>
      <c r="D25" s="322" t="str">
        <f t="shared" ca="1" si="9"/>
        <v/>
      </c>
      <c r="E25" s="323" t="str">
        <f t="shared" ca="1" si="10"/>
        <v/>
      </c>
      <c r="F25" s="324" t="str">
        <f t="shared" ca="1" si="11"/>
        <v/>
      </c>
      <c r="G25" s="324" t="str">
        <f t="shared" ca="1" si="12"/>
        <v/>
      </c>
      <c r="H25" s="325" t="str">
        <f t="shared" ca="1" si="13"/>
        <v/>
      </c>
    </row>
    <row r="26" spans="1:8" x14ac:dyDescent="0.25">
      <c r="A26" s="321"/>
      <c r="B26" s="86" t="str">
        <f t="shared" ca="1" si="7"/>
        <v/>
      </c>
      <c r="C26" s="322" t="str">
        <f t="shared" ca="1" si="8"/>
        <v/>
      </c>
      <c r="D26" s="322" t="str">
        <f t="shared" ca="1" si="9"/>
        <v/>
      </c>
      <c r="E26" s="323" t="str">
        <f t="shared" ca="1" si="10"/>
        <v/>
      </c>
      <c r="F26" s="324" t="str">
        <f t="shared" ca="1" si="11"/>
        <v/>
      </c>
      <c r="G26" s="324" t="str">
        <f t="shared" ca="1" si="12"/>
        <v/>
      </c>
      <c r="H26" s="325" t="str">
        <f t="shared" ca="1" si="13"/>
        <v/>
      </c>
    </row>
    <row r="27" spans="1:8" x14ac:dyDescent="0.25">
      <c r="A27" s="321"/>
      <c r="B27" s="86" t="str">
        <f t="shared" ca="1" si="7"/>
        <v/>
      </c>
      <c r="C27" s="322" t="str">
        <f t="shared" ca="1" si="8"/>
        <v/>
      </c>
      <c r="D27" s="322" t="str">
        <f t="shared" ca="1" si="9"/>
        <v/>
      </c>
      <c r="E27" s="323" t="str">
        <f t="shared" ca="1" si="10"/>
        <v/>
      </c>
      <c r="F27" s="324" t="str">
        <f t="shared" ca="1" si="11"/>
        <v/>
      </c>
      <c r="G27" s="324" t="str">
        <f t="shared" ca="1" si="12"/>
        <v/>
      </c>
      <c r="H27" s="325" t="str">
        <f t="shared" ca="1" si="13"/>
        <v/>
      </c>
    </row>
    <row r="28" spans="1:8" x14ac:dyDescent="0.25">
      <c r="A28" s="321"/>
      <c r="B28" s="86" t="str">
        <f t="shared" ca="1" si="7"/>
        <v/>
      </c>
      <c r="C28" s="322" t="str">
        <f t="shared" ca="1" si="8"/>
        <v/>
      </c>
      <c r="D28" s="322" t="str">
        <f t="shared" ca="1" si="9"/>
        <v/>
      </c>
      <c r="E28" s="323" t="str">
        <f t="shared" ca="1" si="10"/>
        <v/>
      </c>
      <c r="F28" s="324" t="str">
        <f t="shared" ca="1" si="11"/>
        <v/>
      </c>
      <c r="G28" s="324" t="str">
        <f t="shared" ca="1" si="12"/>
        <v/>
      </c>
      <c r="H28" s="325" t="str">
        <f t="shared" ca="1" si="13"/>
        <v/>
      </c>
    </row>
    <row r="29" spans="1:8" x14ac:dyDescent="0.25">
      <c r="A29" s="321"/>
      <c r="B29" s="86" t="str">
        <f t="shared" ca="1" si="7"/>
        <v/>
      </c>
      <c r="C29" s="322" t="str">
        <f t="shared" ca="1" si="8"/>
        <v/>
      </c>
      <c r="D29" s="322" t="str">
        <f t="shared" ca="1" si="9"/>
        <v/>
      </c>
      <c r="E29" s="323" t="str">
        <f t="shared" ca="1" si="10"/>
        <v/>
      </c>
      <c r="F29" s="324" t="str">
        <f t="shared" ca="1" si="11"/>
        <v/>
      </c>
      <c r="G29" s="324" t="str">
        <f t="shared" ca="1" si="12"/>
        <v/>
      </c>
      <c r="H29" s="325" t="str">
        <f t="shared" ca="1" si="13"/>
        <v/>
      </c>
    </row>
    <row r="30" spans="1:8" x14ac:dyDescent="0.25">
      <c r="A30" s="321"/>
      <c r="B30" s="86" t="str">
        <f t="shared" ca="1" si="7"/>
        <v/>
      </c>
      <c r="C30" s="322" t="str">
        <f t="shared" ca="1" si="8"/>
        <v/>
      </c>
      <c r="D30" s="322" t="str">
        <f t="shared" ca="1" si="9"/>
        <v/>
      </c>
      <c r="E30" s="323" t="str">
        <f t="shared" ca="1" si="10"/>
        <v/>
      </c>
      <c r="F30" s="324" t="str">
        <f t="shared" ca="1" si="11"/>
        <v/>
      </c>
      <c r="G30" s="324" t="str">
        <f t="shared" ca="1" si="12"/>
        <v/>
      </c>
      <c r="H30" s="325" t="str">
        <f t="shared" ca="1" si="13"/>
        <v/>
      </c>
    </row>
    <row r="31" spans="1:8" x14ac:dyDescent="0.25">
      <c r="A31" s="321"/>
      <c r="B31" s="86" t="str">
        <f t="shared" ca="1" si="7"/>
        <v/>
      </c>
      <c r="C31" s="322" t="str">
        <f t="shared" ca="1" si="8"/>
        <v/>
      </c>
      <c r="D31" s="322" t="str">
        <f t="shared" ca="1" si="9"/>
        <v/>
      </c>
      <c r="E31" s="323" t="str">
        <f t="shared" ca="1" si="10"/>
        <v/>
      </c>
      <c r="F31" s="324" t="str">
        <f t="shared" ca="1" si="11"/>
        <v/>
      </c>
      <c r="G31" s="324" t="str">
        <f t="shared" ca="1" si="12"/>
        <v/>
      </c>
      <c r="H31" s="325" t="str">
        <f t="shared" ca="1" si="13"/>
        <v/>
      </c>
    </row>
    <row r="32" spans="1:8" x14ac:dyDescent="0.25">
      <c r="A32" s="321"/>
      <c r="B32" s="86" t="str">
        <f t="shared" ca="1" si="7"/>
        <v/>
      </c>
      <c r="C32" s="322" t="str">
        <f t="shared" ca="1" si="8"/>
        <v/>
      </c>
      <c r="D32" s="322" t="str">
        <f t="shared" ca="1" si="9"/>
        <v/>
      </c>
      <c r="E32" s="323" t="str">
        <f t="shared" ca="1" si="10"/>
        <v/>
      </c>
      <c r="F32" s="324" t="str">
        <f t="shared" ca="1" si="11"/>
        <v/>
      </c>
      <c r="G32" s="324" t="str">
        <f t="shared" ca="1" si="12"/>
        <v/>
      </c>
      <c r="H32" s="325" t="str">
        <f t="shared" ca="1" si="13"/>
        <v/>
      </c>
    </row>
    <row r="33" spans="1:8" x14ac:dyDescent="0.25">
      <c r="A33" s="310"/>
      <c r="B33" s="16" t="str">
        <f t="shared" ca="1" si="7"/>
        <v/>
      </c>
      <c r="C33" s="304" t="str">
        <f t="shared" ca="1" si="8"/>
        <v/>
      </c>
      <c r="D33" s="304" t="str">
        <f t="shared" ca="1" si="9"/>
        <v/>
      </c>
      <c r="E33" s="314" t="str">
        <f t="shared" ca="1" si="10"/>
        <v/>
      </c>
      <c r="F33" s="313" t="str">
        <f t="shared" ca="1" si="11"/>
        <v/>
      </c>
      <c r="G33" s="313" t="str">
        <f t="shared" ca="1" si="12"/>
        <v/>
      </c>
      <c r="H33" s="311" t="str">
        <f t="shared" ca="1" si="13"/>
        <v/>
      </c>
    </row>
  </sheetData>
  <sortState ref="A9:H15">
    <sortCondition ref="A8"/>
  </sortState>
  <pageMargins left="0.511811024" right="0.511811024" top="0.78740157499999996" bottom="0.78740157499999996" header="0.31496062000000002" footer="0.31496062000000002"/>
  <pageSetup paperSize="9" orientation="portrait" horizontalDpi="10" verticalDpi="15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27"/>
  <sheetViews>
    <sheetView workbookViewId="0"/>
  </sheetViews>
  <sheetFormatPr defaultRowHeight="15" x14ac:dyDescent="0.25"/>
  <cols>
    <col min="1" max="1" width="9.85546875" bestFit="1" customWidth="1"/>
    <col min="2" max="2" width="71.5703125" customWidth="1"/>
    <col min="4" max="4" width="13.28515625" bestFit="1" customWidth="1"/>
  </cols>
  <sheetData>
    <row r="1" spans="1:5" ht="15" customHeight="1" x14ac:dyDescent="0.25">
      <c r="A1" s="11"/>
      <c r="B1" s="136" t="s">
        <v>789</v>
      </c>
      <c r="C1" s="11"/>
      <c r="D1" s="11"/>
      <c r="E1" s="11"/>
    </row>
    <row r="2" spans="1:5" ht="15" customHeight="1" x14ac:dyDescent="0.25">
      <c r="A2" s="11"/>
      <c r="B2" s="11"/>
      <c r="C2" s="11"/>
      <c r="D2" s="11"/>
      <c r="E2" s="11"/>
    </row>
    <row r="3" spans="1:5" ht="15" customHeight="1" x14ac:dyDescent="0.25">
      <c r="A3" s="124">
        <v>42765</v>
      </c>
      <c r="B3" s="125" t="s">
        <v>1154</v>
      </c>
      <c r="C3" s="125"/>
      <c r="D3" s="137">
        <v>40.58</v>
      </c>
      <c r="E3" s="125"/>
    </row>
    <row r="4" spans="1:5" ht="15" customHeight="1" x14ac:dyDescent="0.25">
      <c r="A4" s="124">
        <v>42766</v>
      </c>
      <c r="B4" s="125" t="s">
        <v>1155</v>
      </c>
      <c r="C4" s="125"/>
      <c r="D4" s="137">
        <v>80.2</v>
      </c>
      <c r="E4" s="125" t="s">
        <v>1156</v>
      </c>
    </row>
    <row r="5" spans="1:5" ht="15" customHeight="1" x14ac:dyDescent="0.25">
      <c r="A5" s="124">
        <v>42766</v>
      </c>
      <c r="B5" s="125" t="s">
        <v>1157</v>
      </c>
      <c r="C5" s="125"/>
      <c r="D5" s="137">
        <v>80.2</v>
      </c>
      <c r="E5" s="125"/>
    </row>
    <row r="6" spans="1:5" ht="15" customHeight="1" x14ac:dyDescent="0.25">
      <c r="A6" s="124">
        <v>42772</v>
      </c>
      <c r="B6" s="125" t="s">
        <v>1158</v>
      </c>
      <c r="C6" s="125"/>
      <c r="D6" s="138">
        <v>93.18</v>
      </c>
      <c r="E6" s="125"/>
    </row>
    <row r="7" spans="1:5" ht="15" customHeight="1" x14ac:dyDescent="0.25">
      <c r="A7" s="124">
        <v>42772</v>
      </c>
      <c r="B7" s="125" t="s">
        <v>1159</v>
      </c>
      <c r="C7" s="125"/>
      <c r="D7" s="138">
        <v>93.18</v>
      </c>
      <c r="E7" s="125"/>
    </row>
    <row r="8" spans="1:5" ht="15" customHeight="1" x14ac:dyDescent="0.25">
      <c r="A8" s="124">
        <v>42772</v>
      </c>
      <c r="B8" s="125" t="s">
        <v>1160</v>
      </c>
      <c r="C8" s="125"/>
      <c r="D8" s="138">
        <v>145.19</v>
      </c>
      <c r="E8" s="125"/>
    </row>
    <row r="9" spans="1:5" ht="15" customHeight="1" x14ac:dyDescent="0.25">
      <c r="A9" s="124">
        <v>42772</v>
      </c>
      <c r="B9" s="125" t="s">
        <v>1161</v>
      </c>
      <c r="C9" s="125"/>
      <c r="D9" s="138">
        <v>145.19</v>
      </c>
      <c r="E9" s="125"/>
    </row>
    <row r="10" spans="1:5" ht="15" customHeight="1" x14ac:dyDescent="0.25">
      <c r="A10" s="124">
        <v>42772</v>
      </c>
      <c r="B10" s="125" t="s">
        <v>1162</v>
      </c>
      <c r="C10" s="125"/>
      <c r="D10" s="138">
        <v>145.19</v>
      </c>
      <c r="E10" s="125"/>
    </row>
    <row r="11" spans="1:5" ht="15" customHeight="1" x14ac:dyDescent="0.25">
      <c r="A11" s="124">
        <v>42772</v>
      </c>
      <c r="B11" s="125" t="s">
        <v>1163</v>
      </c>
      <c r="C11" s="125"/>
      <c r="D11" s="138">
        <v>93.18</v>
      </c>
      <c r="E11" s="125"/>
    </row>
    <row r="12" spans="1:5" ht="15" customHeight="1" x14ac:dyDescent="0.25">
      <c r="A12" s="124">
        <v>42772</v>
      </c>
      <c r="B12" s="125" t="s">
        <v>1164</v>
      </c>
      <c r="C12" s="125"/>
      <c r="D12" s="138">
        <v>93.18</v>
      </c>
      <c r="E12" s="125"/>
    </row>
    <row r="13" spans="1:5" ht="15" customHeight="1" x14ac:dyDescent="0.25">
      <c r="A13" s="124">
        <v>42772</v>
      </c>
      <c r="B13" s="125" t="s">
        <v>1165</v>
      </c>
      <c r="C13" s="125"/>
      <c r="D13" s="138">
        <v>4244.16</v>
      </c>
      <c r="E13" s="125"/>
    </row>
    <row r="14" spans="1:5" ht="15" customHeight="1" x14ac:dyDescent="0.25">
      <c r="A14" s="124">
        <v>42794</v>
      </c>
      <c r="B14" s="125" t="s">
        <v>1166</v>
      </c>
      <c r="C14" s="125"/>
      <c r="D14" s="138">
        <v>80.2</v>
      </c>
      <c r="E14" s="125"/>
    </row>
    <row r="15" spans="1:5" ht="15" customHeight="1" x14ac:dyDescent="0.25">
      <c r="A15" s="124">
        <v>42794</v>
      </c>
      <c r="B15" s="125" t="s">
        <v>1167</v>
      </c>
      <c r="C15" s="125"/>
      <c r="D15" s="138">
        <v>80.2</v>
      </c>
      <c r="E15" s="125"/>
    </row>
    <row r="16" spans="1:5" ht="15" customHeight="1" x14ac:dyDescent="0.25">
      <c r="A16" s="124">
        <v>42800</v>
      </c>
      <c r="B16" s="125" t="s">
        <v>1168</v>
      </c>
      <c r="C16" s="125"/>
      <c r="D16" s="138">
        <v>145.19</v>
      </c>
      <c r="E16" s="125"/>
    </row>
    <row r="17" spans="1:5" ht="15" customHeight="1" x14ac:dyDescent="0.25">
      <c r="A17" s="124">
        <v>42800</v>
      </c>
      <c r="B17" s="125" t="s">
        <v>1169</v>
      </c>
      <c r="C17" s="125"/>
      <c r="D17" s="138">
        <v>145.19</v>
      </c>
      <c r="E17" s="125"/>
    </row>
    <row r="18" spans="1:5" ht="15" customHeight="1" x14ac:dyDescent="0.25">
      <c r="A18" s="124">
        <v>42800</v>
      </c>
      <c r="B18" s="125" t="s">
        <v>1170</v>
      </c>
      <c r="C18" s="125"/>
      <c r="D18" s="138">
        <v>145.19</v>
      </c>
      <c r="E18" s="125"/>
    </row>
    <row r="19" spans="1:5" ht="15" customHeight="1" x14ac:dyDescent="0.25">
      <c r="A19" s="124">
        <v>42800</v>
      </c>
      <c r="B19" s="125" t="s">
        <v>1165</v>
      </c>
      <c r="C19" s="125"/>
      <c r="D19" s="138">
        <v>4244.16</v>
      </c>
      <c r="E19" s="125"/>
    </row>
    <row r="20" spans="1:5" ht="15" customHeight="1" x14ac:dyDescent="0.25">
      <c r="A20" s="124">
        <v>42821</v>
      </c>
      <c r="B20" s="125" t="s">
        <v>1171</v>
      </c>
      <c r="C20" s="125"/>
      <c r="D20" s="138">
        <v>80.2</v>
      </c>
      <c r="E20" s="125"/>
    </row>
    <row r="21" spans="1:5" ht="15" customHeight="1" x14ac:dyDescent="0.25">
      <c r="A21" s="124">
        <v>42821</v>
      </c>
      <c r="B21" s="125" t="s">
        <v>1172</v>
      </c>
      <c r="C21" s="125"/>
      <c r="D21" s="138">
        <v>80.2</v>
      </c>
      <c r="E21" s="125"/>
    </row>
    <row r="22" spans="1:5" ht="15" customHeight="1" x14ac:dyDescent="0.25">
      <c r="A22" s="124">
        <v>42825</v>
      </c>
      <c r="B22" s="125" t="s">
        <v>1173</v>
      </c>
      <c r="C22" s="125"/>
      <c r="D22" s="138">
        <v>93.18</v>
      </c>
      <c r="E22" s="125"/>
    </row>
    <row r="23" spans="1:5" ht="15" customHeight="1" x14ac:dyDescent="0.25">
      <c r="A23" s="124">
        <v>42825</v>
      </c>
      <c r="B23" s="125" t="s">
        <v>1174</v>
      </c>
      <c r="C23" s="125"/>
      <c r="D23" s="138">
        <v>93.18</v>
      </c>
      <c r="E23" s="125"/>
    </row>
    <row r="24" spans="1:5" ht="15" customHeight="1" x14ac:dyDescent="0.25">
      <c r="A24" s="124">
        <v>42825</v>
      </c>
      <c r="B24" s="125" t="s">
        <v>1175</v>
      </c>
      <c r="C24" s="125"/>
      <c r="D24" s="138">
        <v>93.18</v>
      </c>
      <c r="E24" s="125"/>
    </row>
    <row r="25" spans="1:5" ht="15" customHeight="1" x14ac:dyDescent="0.25">
      <c r="A25" s="124">
        <v>42825</v>
      </c>
      <c r="B25" s="125" t="s">
        <v>1176</v>
      </c>
      <c r="C25" s="125"/>
      <c r="D25" s="138">
        <v>93.18</v>
      </c>
      <c r="E25" s="125"/>
    </row>
    <row r="26" spans="1:5" ht="15" customHeight="1" x14ac:dyDescent="0.3">
      <c r="A26" s="122"/>
      <c r="B26" s="122"/>
      <c r="C26" s="122"/>
      <c r="D26" s="122"/>
      <c r="E26" s="122"/>
    </row>
    <row r="27" spans="1:5" ht="15" customHeight="1" x14ac:dyDescent="0.25">
      <c r="A27" s="11"/>
      <c r="B27" s="139" t="s">
        <v>129</v>
      </c>
      <c r="C27" s="11"/>
      <c r="D27" s="140">
        <f>SUM(D3:D25)</f>
        <v>10626.68</v>
      </c>
      <c r="E27" s="1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F40"/>
  <sheetViews>
    <sheetView topLeftCell="A23" zoomScaleNormal="100" workbookViewId="0">
      <selection activeCell="A15" activeCellId="1" sqref="A4:E12 A15:E39"/>
    </sheetView>
  </sheetViews>
  <sheetFormatPr defaultRowHeight="15" x14ac:dyDescent="0.25"/>
  <cols>
    <col min="1" max="1" width="10.7109375" style="17" bestFit="1" customWidth="1"/>
    <col min="2" max="2" width="52.42578125" style="17" customWidth="1"/>
    <col min="3" max="3" width="8.7109375" style="17" customWidth="1"/>
    <col min="4" max="5" width="9.140625" style="17"/>
    <col min="6" max="6" width="9.85546875" style="17" bestFit="1" customWidth="1"/>
  </cols>
  <sheetData>
    <row r="1" spans="1:6" s="17" customFormat="1" x14ac:dyDescent="0.25"/>
    <row r="2" spans="1:6" s="17" customFormat="1" ht="15" customHeight="1" x14ac:dyDescent="0.25">
      <c r="A2" s="61" t="s">
        <v>138</v>
      </c>
      <c r="B2" s="62" t="s">
        <v>511</v>
      </c>
      <c r="C2" s="62"/>
      <c r="D2" s="63" t="s">
        <v>139</v>
      </c>
      <c r="E2" s="63" t="s">
        <v>140</v>
      </c>
      <c r="F2" s="62" t="s">
        <v>509</v>
      </c>
    </row>
    <row r="3" spans="1:6" ht="15" customHeight="1" x14ac:dyDescent="0.25">
      <c r="A3" s="36"/>
      <c r="B3" s="69" t="s">
        <v>787</v>
      </c>
      <c r="C3" s="69"/>
      <c r="D3" s="32"/>
      <c r="E3" s="32"/>
    </row>
    <row r="4" spans="1:6" ht="15" customHeight="1" x14ac:dyDescent="0.25">
      <c r="A4" s="117">
        <v>42794</v>
      </c>
      <c r="B4" s="35" t="s">
        <v>1064</v>
      </c>
      <c r="C4" s="35"/>
      <c r="D4" s="36"/>
      <c r="E4" s="31">
        <v>427.82</v>
      </c>
    </row>
    <row r="5" spans="1:6" ht="15" customHeight="1" x14ac:dyDescent="0.25">
      <c r="A5" s="117">
        <v>42794</v>
      </c>
      <c r="B5" s="35" t="s">
        <v>1066</v>
      </c>
      <c r="C5" s="35"/>
      <c r="D5" s="36"/>
      <c r="E5" s="31">
        <v>299.67</v>
      </c>
    </row>
    <row r="6" spans="1:6" ht="15" customHeight="1" x14ac:dyDescent="0.25">
      <c r="A6" s="117">
        <v>42794</v>
      </c>
      <c r="B6" s="35" t="s">
        <v>1067</v>
      </c>
      <c r="C6" s="35"/>
      <c r="D6" s="36"/>
      <c r="E6" s="31">
        <v>100.96</v>
      </c>
    </row>
    <row r="7" spans="1:6" ht="15" customHeight="1" x14ac:dyDescent="0.25">
      <c r="A7" s="117">
        <v>42794</v>
      </c>
      <c r="B7" s="35" t="s">
        <v>1059</v>
      </c>
      <c r="C7" s="35"/>
      <c r="D7" s="36"/>
      <c r="E7" s="31">
        <v>49.95</v>
      </c>
    </row>
    <row r="8" spans="1:6" ht="15" customHeight="1" x14ac:dyDescent="0.25">
      <c r="A8" s="117">
        <v>42794</v>
      </c>
      <c r="B8" s="35" t="s">
        <v>1068</v>
      </c>
      <c r="C8" s="35"/>
      <c r="D8" s="36"/>
      <c r="E8" s="31">
        <v>47.5</v>
      </c>
    </row>
    <row r="9" spans="1:6" ht="15" customHeight="1" x14ac:dyDescent="0.25">
      <c r="A9" s="117">
        <v>42794</v>
      </c>
      <c r="B9" s="35" t="s">
        <v>510</v>
      </c>
      <c r="C9" s="35"/>
      <c r="D9" s="36"/>
      <c r="E9" s="31">
        <v>44.99</v>
      </c>
    </row>
    <row r="10" spans="1:6" ht="15" customHeight="1" x14ac:dyDescent="0.25">
      <c r="A10" s="117">
        <v>42794</v>
      </c>
      <c r="B10" s="35" t="s">
        <v>1062</v>
      </c>
      <c r="C10" s="35"/>
      <c r="D10" s="36"/>
      <c r="E10" s="31">
        <v>169.71</v>
      </c>
    </row>
    <row r="11" spans="1:6" ht="15" customHeight="1" x14ac:dyDescent="0.25">
      <c r="A11" s="117">
        <v>42794</v>
      </c>
      <c r="B11" s="35" t="s">
        <v>1062</v>
      </c>
      <c r="C11" s="35"/>
      <c r="D11" s="36"/>
      <c r="E11" s="31">
        <v>275.43</v>
      </c>
    </row>
    <row r="12" spans="1:6" s="16" customFormat="1" ht="15" customHeight="1" x14ac:dyDescent="0.25">
      <c r="A12" s="117">
        <v>42794</v>
      </c>
      <c r="B12" s="35" t="s">
        <v>1062</v>
      </c>
      <c r="C12" s="35"/>
      <c r="D12" s="36"/>
      <c r="E12" s="31">
        <v>364.01</v>
      </c>
      <c r="F12" s="17"/>
    </row>
    <row r="13" spans="1:6" ht="15" customHeight="1" x14ac:dyDescent="0.25">
      <c r="A13" s="36"/>
      <c r="B13" s="36"/>
      <c r="C13" s="36"/>
      <c r="D13" s="36"/>
      <c r="E13" s="36"/>
    </row>
    <row r="14" spans="1:6" ht="15" customHeight="1" x14ac:dyDescent="0.25">
      <c r="A14" s="36"/>
      <c r="B14" s="69" t="s">
        <v>789</v>
      </c>
      <c r="C14" s="69"/>
      <c r="D14" s="32"/>
      <c r="E14" s="32"/>
    </row>
    <row r="15" spans="1:6" ht="15" customHeight="1" x14ac:dyDescent="0.25">
      <c r="A15" s="117">
        <v>42825</v>
      </c>
      <c r="B15" s="35" t="s">
        <v>1071</v>
      </c>
      <c r="C15" s="35"/>
      <c r="D15" s="36"/>
      <c r="E15" s="31">
        <v>27.06</v>
      </c>
    </row>
    <row r="16" spans="1:6" ht="15" customHeight="1" x14ac:dyDescent="0.25">
      <c r="A16" s="117">
        <v>42825</v>
      </c>
      <c r="B16" s="35" t="s">
        <v>267</v>
      </c>
      <c r="C16" s="35"/>
      <c r="D16" s="36"/>
      <c r="E16" s="31">
        <v>339.03</v>
      </c>
    </row>
    <row r="17" spans="1:5" ht="15" customHeight="1" x14ac:dyDescent="0.25">
      <c r="A17" s="117">
        <v>42825</v>
      </c>
      <c r="B17" s="35" t="s">
        <v>1072</v>
      </c>
      <c r="C17" s="35"/>
      <c r="D17" s="36"/>
      <c r="E17" s="31">
        <v>216.22</v>
      </c>
    </row>
    <row r="18" spans="1:5" ht="15" customHeight="1" x14ac:dyDescent="0.25">
      <c r="A18" s="117">
        <v>42825</v>
      </c>
      <c r="B18" s="35" t="s">
        <v>1059</v>
      </c>
      <c r="C18" s="35"/>
      <c r="D18" s="36"/>
      <c r="E18" s="31">
        <v>23.24</v>
      </c>
    </row>
    <row r="19" spans="1:5" ht="15" customHeight="1" x14ac:dyDescent="0.25">
      <c r="A19" s="117">
        <v>42825</v>
      </c>
      <c r="B19" s="35" t="s">
        <v>1060</v>
      </c>
      <c r="C19" s="35"/>
      <c r="D19" s="36"/>
      <c r="E19" s="31">
        <v>3.43</v>
      </c>
    </row>
    <row r="20" spans="1:5" ht="15" customHeight="1" x14ac:dyDescent="0.25">
      <c r="A20" s="117">
        <v>42825</v>
      </c>
      <c r="B20" s="35" t="s">
        <v>1073</v>
      </c>
      <c r="C20" s="35"/>
      <c r="D20" s="36"/>
      <c r="E20" s="31">
        <v>92.77</v>
      </c>
    </row>
    <row r="21" spans="1:5" ht="15" customHeight="1" x14ac:dyDescent="0.25">
      <c r="A21" s="117">
        <v>42825</v>
      </c>
      <c r="B21" s="35" t="s">
        <v>510</v>
      </c>
      <c r="C21" s="35"/>
      <c r="D21" s="36"/>
      <c r="E21" s="31">
        <v>168.08</v>
      </c>
    </row>
    <row r="22" spans="1:5" ht="15" customHeight="1" x14ac:dyDescent="0.25">
      <c r="A22" s="117">
        <v>42825</v>
      </c>
      <c r="B22" s="35" t="s">
        <v>1062</v>
      </c>
      <c r="C22" s="35"/>
      <c r="D22" s="36"/>
      <c r="E22" s="31">
        <v>540.32000000000005</v>
      </c>
    </row>
    <row r="23" spans="1:5" ht="15" customHeight="1" x14ac:dyDescent="0.25">
      <c r="A23" s="117">
        <v>42825</v>
      </c>
      <c r="B23" s="35" t="s">
        <v>1065</v>
      </c>
      <c r="C23" s="35"/>
      <c r="D23" s="36"/>
      <c r="E23" s="31">
        <v>33.880000000000003</v>
      </c>
    </row>
    <row r="24" spans="1:5" ht="15" customHeight="1" x14ac:dyDescent="0.25">
      <c r="A24" s="117">
        <v>42825</v>
      </c>
      <c r="B24" s="35" t="s">
        <v>1066</v>
      </c>
      <c r="C24" s="35"/>
      <c r="D24" s="36"/>
      <c r="E24" s="31">
        <v>250.17</v>
      </c>
    </row>
    <row r="25" spans="1:5" ht="15" customHeight="1" x14ac:dyDescent="0.25">
      <c r="A25" s="117">
        <v>42825</v>
      </c>
      <c r="B25" s="35" t="s">
        <v>1074</v>
      </c>
      <c r="C25" s="35"/>
      <c r="D25" s="36"/>
      <c r="E25" s="31">
        <v>1250.1199999999999</v>
      </c>
    </row>
    <row r="26" spans="1:5" ht="15" customHeight="1" x14ac:dyDescent="0.25">
      <c r="A26" s="117">
        <v>42825</v>
      </c>
      <c r="B26" s="35" t="s">
        <v>1075</v>
      </c>
      <c r="C26" s="35"/>
      <c r="D26" s="36"/>
      <c r="E26" s="31">
        <v>1037.42</v>
      </c>
    </row>
    <row r="27" spans="1:5" ht="15" customHeight="1" x14ac:dyDescent="0.25">
      <c r="A27" s="117">
        <v>42825</v>
      </c>
      <c r="B27" s="35" t="s">
        <v>1075</v>
      </c>
      <c r="C27" s="35"/>
      <c r="D27" s="36"/>
      <c r="E27" s="31">
        <v>898.41</v>
      </c>
    </row>
    <row r="28" spans="1:5" ht="15" customHeight="1" x14ac:dyDescent="0.25">
      <c r="A28" s="117">
        <v>42825</v>
      </c>
      <c r="B28" s="35" t="s">
        <v>1063</v>
      </c>
      <c r="C28" s="35"/>
      <c r="D28" s="36"/>
      <c r="E28" s="31">
        <v>2791.41</v>
      </c>
    </row>
    <row r="29" spans="1:5" ht="15" customHeight="1" x14ac:dyDescent="0.25">
      <c r="A29" s="117">
        <v>42825</v>
      </c>
      <c r="B29" s="35" t="s">
        <v>1076</v>
      </c>
      <c r="C29" s="35"/>
      <c r="D29" s="36"/>
      <c r="E29" s="31">
        <v>427.82</v>
      </c>
    </row>
    <row r="30" spans="1:5" ht="15" customHeight="1" x14ac:dyDescent="0.25">
      <c r="A30" s="117">
        <v>42825</v>
      </c>
      <c r="B30" s="35" t="s">
        <v>1077</v>
      </c>
      <c r="C30" s="35"/>
      <c r="D30" s="36"/>
      <c r="E30" s="31">
        <v>62.39</v>
      </c>
    </row>
    <row r="31" spans="1:5" ht="15" customHeight="1" x14ac:dyDescent="0.25">
      <c r="A31" s="117">
        <v>42825</v>
      </c>
      <c r="B31" s="35" t="s">
        <v>1060</v>
      </c>
      <c r="C31" s="35"/>
      <c r="D31" s="36"/>
      <c r="E31" s="31">
        <v>81.599999999999994</v>
      </c>
    </row>
    <row r="32" spans="1:5" ht="15" customHeight="1" x14ac:dyDescent="0.25">
      <c r="A32" s="117">
        <v>42825</v>
      </c>
      <c r="B32" s="35" t="s">
        <v>1069</v>
      </c>
      <c r="C32" s="35"/>
      <c r="D32" s="36"/>
      <c r="E32" s="31">
        <v>144.91999999999999</v>
      </c>
    </row>
    <row r="33" spans="1:5" ht="15" customHeight="1" x14ac:dyDescent="0.25">
      <c r="A33" s="117">
        <v>42825</v>
      </c>
      <c r="B33" s="35" t="s">
        <v>1070</v>
      </c>
      <c r="C33" s="35"/>
      <c r="D33" s="36"/>
      <c r="E33" s="31">
        <v>133.15</v>
      </c>
    </row>
    <row r="34" spans="1:5" ht="15" customHeight="1" x14ac:dyDescent="0.25">
      <c r="A34" s="117">
        <v>42825</v>
      </c>
      <c r="B34" s="35" t="s">
        <v>510</v>
      </c>
      <c r="C34" s="35"/>
      <c r="D34" s="36"/>
      <c r="E34" s="31">
        <v>34.67</v>
      </c>
    </row>
    <row r="35" spans="1:5" ht="15" customHeight="1" x14ac:dyDescent="0.25">
      <c r="A35" s="117">
        <v>42825</v>
      </c>
      <c r="B35" s="35" t="s">
        <v>1061</v>
      </c>
      <c r="C35" s="35"/>
      <c r="D35" s="36"/>
      <c r="E35" s="31">
        <v>129.06</v>
      </c>
    </row>
    <row r="36" spans="1:5" ht="15" customHeight="1" x14ac:dyDescent="0.25">
      <c r="A36" s="117">
        <v>42825</v>
      </c>
      <c r="B36" s="35" t="s">
        <v>1078</v>
      </c>
      <c r="C36" s="35"/>
      <c r="D36" s="36"/>
      <c r="E36" s="31">
        <v>303.69</v>
      </c>
    </row>
    <row r="37" spans="1:5" ht="15" customHeight="1" x14ac:dyDescent="0.25">
      <c r="A37" s="117">
        <v>42825</v>
      </c>
      <c r="B37" s="35" t="s">
        <v>1065</v>
      </c>
      <c r="C37" s="35"/>
      <c r="D37" s="36"/>
      <c r="E37" s="31">
        <v>37.04</v>
      </c>
    </row>
    <row r="38" spans="1:5" ht="15" customHeight="1" x14ac:dyDescent="0.25">
      <c r="A38" s="117">
        <v>42825</v>
      </c>
      <c r="B38" s="35" t="s">
        <v>1079</v>
      </c>
      <c r="C38" s="35"/>
      <c r="D38" s="36"/>
      <c r="E38" s="31">
        <v>206.02</v>
      </c>
    </row>
    <row r="39" spans="1:5" ht="15" customHeight="1" x14ac:dyDescent="0.25">
      <c r="A39" s="117">
        <v>42825</v>
      </c>
      <c r="B39" s="35" t="s">
        <v>1080</v>
      </c>
      <c r="C39" s="35"/>
      <c r="D39" s="36"/>
      <c r="E39" s="31">
        <v>152.96</v>
      </c>
    </row>
    <row r="40" spans="1:5" x14ac:dyDescent="0.25">
      <c r="A40" s="71"/>
      <c r="B40" s="50" t="s">
        <v>268</v>
      </c>
      <c r="C40" s="50"/>
      <c r="D40" s="71"/>
      <c r="E40" s="77">
        <f>SUM(E4:E39)</f>
        <v>11164.919999999998</v>
      </c>
    </row>
  </sheetData>
  <autoFilter ref="E1:E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E60"/>
  <sheetViews>
    <sheetView workbookViewId="0">
      <selection sqref="A1:D15"/>
    </sheetView>
  </sheetViews>
  <sheetFormatPr defaultRowHeight="15" x14ac:dyDescent="0.25"/>
  <cols>
    <col min="1" max="1" width="13.42578125" style="204" bestFit="1" customWidth="1"/>
    <col min="2" max="2" width="70.140625" style="204" bestFit="1" customWidth="1"/>
    <col min="3" max="3" width="12.28515625" style="1" bestFit="1" customWidth="1"/>
    <col min="4" max="4" width="15.5703125" style="22" customWidth="1"/>
    <col min="5" max="5" width="13.28515625" bestFit="1" customWidth="1"/>
  </cols>
  <sheetData>
    <row r="1" spans="1:5" x14ac:dyDescent="0.25">
      <c r="A1" s="4"/>
      <c r="B1" s="188">
        <v>2015</v>
      </c>
      <c r="C1" s="43" t="s">
        <v>105</v>
      </c>
      <c r="D1" s="42"/>
      <c r="E1" s="16"/>
    </row>
    <row r="2" spans="1:5" ht="15" customHeight="1" x14ac:dyDescent="0.25">
      <c r="A2" s="4"/>
      <c r="B2" s="189" t="s">
        <v>66</v>
      </c>
      <c r="C2" s="190">
        <v>5.98</v>
      </c>
      <c r="D2" s="191" t="s">
        <v>71</v>
      </c>
      <c r="E2" s="16"/>
    </row>
    <row r="3" spans="1:5" ht="15" customHeight="1" x14ac:dyDescent="0.25">
      <c r="A3" s="4"/>
      <c r="B3" s="189" t="s">
        <v>65</v>
      </c>
      <c r="C3" s="190">
        <v>7.78</v>
      </c>
      <c r="D3" s="191" t="s">
        <v>71</v>
      </c>
      <c r="E3" s="16"/>
    </row>
    <row r="4" spans="1:5" ht="15.75" customHeight="1" x14ac:dyDescent="0.25">
      <c r="A4" s="4"/>
      <c r="B4" s="192" t="s">
        <v>102</v>
      </c>
      <c r="C4" s="43" t="s">
        <v>105</v>
      </c>
      <c r="D4" s="42"/>
      <c r="E4" s="16"/>
    </row>
    <row r="5" spans="1:5" ht="15" customHeight="1" x14ac:dyDescent="0.25">
      <c r="A5" s="4"/>
      <c r="B5" s="189" t="s">
        <v>79</v>
      </c>
      <c r="C5" s="44"/>
      <c r="D5" s="190">
        <v>171.14</v>
      </c>
      <c r="E5" s="16"/>
    </row>
    <row r="6" spans="1:5" ht="15" customHeight="1" x14ac:dyDescent="0.25">
      <c r="A6" s="4"/>
      <c r="B6" s="189" t="s">
        <v>80</v>
      </c>
      <c r="C6" s="44"/>
      <c r="D6" s="190">
        <v>11.17</v>
      </c>
      <c r="E6" s="16"/>
    </row>
    <row r="7" spans="1:5" ht="15" customHeight="1" x14ac:dyDescent="0.25">
      <c r="A7" s="4"/>
      <c r="B7" s="189" t="s">
        <v>81</v>
      </c>
      <c r="C7" s="44"/>
      <c r="D7" s="190">
        <v>49.57</v>
      </c>
      <c r="E7" s="16"/>
    </row>
    <row r="8" spans="1:5" ht="15" customHeight="1" x14ac:dyDescent="0.25">
      <c r="A8" s="4"/>
      <c r="B8" s="189" t="s">
        <v>82</v>
      </c>
      <c r="C8" s="44"/>
      <c r="D8" s="190">
        <v>51.78</v>
      </c>
      <c r="E8" s="16"/>
    </row>
    <row r="9" spans="1:5" ht="15" customHeight="1" x14ac:dyDescent="0.25">
      <c r="A9" s="4"/>
      <c r="B9" s="189" t="s">
        <v>83</v>
      </c>
      <c r="C9" s="44"/>
      <c r="D9" s="190">
        <v>11.99</v>
      </c>
      <c r="E9" s="16"/>
    </row>
    <row r="10" spans="1:5" ht="15" customHeight="1" x14ac:dyDescent="0.25">
      <c r="A10" s="4"/>
      <c r="B10" s="189" t="s">
        <v>84</v>
      </c>
      <c r="C10" s="44"/>
      <c r="D10" s="190">
        <v>55.84</v>
      </c>
      <c r="E10" s="16"/>
    </row>
    <row r="11" spans="1:5" ht="15" customHeight="1" x14ac:dyDescent="0.25">
      <c r="A11" s="4"/>
      <c r="B11" s="189" t="s">
        <v>85</v>
      </c>
      <c r="C11" s="44"/>
      <c r="D11" s="190">
        <v>259.8</v>
      </c>
      <c r="E11" s="16"/>
    </row>
    <row r="12" spans="1:5" ht="15" customHeight="1" x14ac:dyDescent="0.25">
      <c r="A12" s="4"/>
      <c r="B12" s="193" t="s">
        <v>19</v>
      </c>
      <c r="C12" s="194" t="s">
        <v>268</v>
      </c>
      <c r="D12" s="195">
        <f>C2+C3+D5+D6+D7+D8+D9+D10+D11-118.87</f>
        <v>506.17999999999995</v>
      </c>
      <c r="E12" s="18"/>
    </row>
    <row r="13" spans="1:5" s="17" customFormat="1" ht="16.5" customHeight="1" x14ac:dyDescent="0.25">
      <c r="A13" s="33" t="s">
        <v>106</v>
      </c>
      <c r="B13" s="33" t="s">
        <v>107</v>
      </c>
      <c r="C13" s="196" t="s">
        <v>95</v>
      </c>
      <c r="D13" s="161" t="s">
        <v>98</v>
      </c>
      <c r="E13" s="16"/>
    </row>
    <row r="14" spans="1:5" ht="15" customHeight="1" x14ac:dyDescent="0.25">
      <c r="A14" s="160"/>
      <c r="B14" s="160"/>
      <c r="C14" s="197"/>
      <c r="D14" s="150"/>
      <c r="E14" s="16"/>
    </row>
    <row r="15" spans="1:5" ht="15" customHeight="1" x14ac:dyDescent="0.25">
      <c r="A15" s="12">
        <v>42467</v>
      </c>
      <c r="B15" s="4" t="s">
        <v>104</v>
      </c>
      <c r="C15" s="45">
        <v>0</v>
      </c>
      <c r="D15" s="20">
        <v>11.17</v>
      </c>
      <c r="E15" s="16"/>
    </row>
    <row r="16" spans="1:5" ht="15" customHeight="1" x14ac:dyDescent="0.25">
      <c r="A16" s="159" t="s">
        <v>92</v>
      </c>
      <c r="B16" s="159" t="s">
        <v>94</v>
      </c>
      <c r="C16" s="198" t="s">
        <v>95</v>
      </c>
      <c r="D16" s="161" t="s">
        <v>98</v>
      </c>
      <c r="E16" s="16"/>
    </row>
    <row r="17" spans="1:5" ht="15" customHeight="1" x14ac:dyDescent="0.25">
      <c r="A17" s="160"/>
      <c r="B17" s="160"/>
      <c r="C17" s="197"/>
      <c r="D17" s="150"/>
      <c r="E17" s="16"/>
    </row>
    <row r="18" spans="1:5" ht="15" customHeight="1" x14ac:dyDescent="0.25">
      <c r="A18" s="5">
        <v>42551</v>
      </c>
      <c r="B18" s="4" t="s">
        <v>122</v>
      </c>
      <c r="C18" s="45">
        <v>0</v>
      </c>
      <c r="D18" s="20">
        <v>492.84</v>
      </c>
      <c r="E18" s="16"/>
    </row>
    <row r="19" spans="1:5" ht="15" customHeight="1" x14ac:dyDescent="0.25">
      <c r="A19" s="199"/>
      <c r="B19" s="200" t="s">
        <v>143</v>
      </c>
      <c r="C19" s="53"/>
      <c r="D19" s="53"/>
      <c r="E19" s="16"/>
    </row>
    <row r="20" spans="1:5" ht="15" customHeight="1" x14ac:dyDescent="0.25">
      <c r="A20" s="165">
        <v>42599</v>
      </c>
      <c r="B20" s="166" t="s">
        <v>265</v>
      </c>
      <c r="C20" s="44"/>
      <c r="D20" s="151">
        <v>60.37</v>
      </c>
      <c r="E20" s="16"/>
    </row>
    <row r="21" spans="1:5" x14ac:dyDescent="0.25">
      <c r="A21" s="199"/>
      <c r="B21" s="200" t="s">
        <v>530</v>
      </c>
      <c r="C21" s="53"/>
      <c r="D21" s="53"/>
      <c r="E21" s="46"/>
    </row>
    <row r="22" spans="1:5" x14ac:dyDescent="0.25">
      <c r="A22" s="165">
        <v>42644</v>
      </c>
      <c r="B22" s="4" t="s">
        <v>531</v>
      </c>
      <c r="C22" s="4"/>
      <c r="D22" s="167">
        <v>17.440000000000001</v>
      </c>
      <c r="E22" s="16"/>
    </row>
    <row r="23" spans="1:5" x14ac:dyDescent="0.25">
      <c r="A23" s="165">
        <v>42644</v>
      </c>
      <c r="B23" s="4" t="s">
        <v>532</v>
      </c>
      <c r="C23" s="4"/>
      <c r="D23" s="167">
        <v>2.97</v>
      </c>
      <c r="E23" s="16"/>
    </row>
    <row r="24" spans="1:5" x14ac:dyDescent="0.25">
      <c r="A24" s="165">
        <v>42644</v>
      </c>
      <c r="B24" s="4" t="s">
        <v>533</v>
      </c>
      <c r="C24" s="4"/>
      <c r="D24" s="167">
        <v>22</v>
      </c>
      <c r="E24" s="16"/>
    </row>
    <row r="25" spans="1:5" x14ac:dyDescent="0.25">
      <c r="A25" s="165">
        <v>42644</v>
      </c>
      <c r="B25" s="4" t="s">
        <v>538</v>
      </c>
      <c r="C25" s="4"/>
      <c r="D25" s="167">
        <v>10.36</v>
      </c>
      <c r="E25" s="16"/>
    </row>
    <row r="26" spans="1:5" x14ac:dyDescent="0.25">
      <c r="A26" s="165">
        <v>42644</v>
      </c>
      <c r="B26" s="4" t="s">
        <v>534</v>
      </c>
      <c r="C26" s="4"/>
      <c r="D26" s="167">
        <v>31.84</v>
      </c>
      <c r="E26" s="16"/>
    </row>
    <row r="27" spans="1:5" x14ac:dyDescent="0.25">
      <c r="A27" s="165">
        <v>42644</v>
      </c>
      <c r="B27" s="4" t="s">
        <v>535</v>
      </c>
      <c r="C27" s="4"/>
      <c r="D27" s="167">
        <v>131.07</v>
      </c>
      <c r="E27" s="16"/>
    </row>
    <row r="28" spans="1:5" x14ac:dyDescent="0.25">
      <c r="A28" s="165">
        <v>42646</v>
      </c>
      <c r="B28" s="4" t="s">
        <v>536</v>
      </c>
      <c r="C28" s="4"/>
      <c r="D28" s="167">
        <v>26.7</v>
      </c>
      <c r="E28" s="16"/>
    </row>
    <row r="29" spans="1:5" x14ac:dyDescent="0.25">
      <c r="A29" s="165">
        <v>42661</v>
      </c>
      <c r="B29" s="4" t="s">
        <v>537</v>
      </c>
      <c r="C29" s="4"/>
      <c r="D29" s="167">
        <v>67.010000000000005</v>
      </c>
      <c r="E29" s="16"/>
    </row>
    <row r="30" spans="1:5" x14ac:dyDescent="0.25">
      <c r="A30" s="165">
        <v>42661</v>
      </c>
      <c r="B30" s="4" t="s">
        <v>537</v>
      </c>
      <c r="C30" s="4"/>
      <c r="D30" s="167">
        <v>17.66</v>
      </c>
      <c r="E30" s="16"/>
    </row>
    <row r="31" spans="1:5" x14ac:dyDescent="0.25">
      <c r="A31" s="165">
        <v>42661</v>
      </c>
      <c r="B31" s="4" t="s">
        <v>537</v>
      </c>
      <c r="C31" s="4"/>
      <c r="D31" s="167">
        <v>12.74</v>
      </c>
      <c r="E31" s="16"/>
    </row>
    <row r="32" spans="1:5" x14ac:dyDescent="0.25">
      <c r="A32" s="165">
        <v>42674</v>
      </c>
      <c r="B32" s="4" t="s">
        <v>618</v>
      </c>
      <c r="C32" s="4"/>
      <c r="D32" s="167">
        <v>145.19</v>
      </c>
      <c r="E32" s="16"/>
    </row>
    <row r="33" spans="1:5" x14ac:dyDescent="0.25">
      <c r="A33" s="4"/>
      <c r="B33" s="136" t="s">
        <v>569</v>
      </c>
      <c r="C33" s="44"/>
      <c r="D33" s="42"/>
      <c r="E33" s="16"/>
    </row>
    <row r="34" spans="1:5" ht="28.5" x14ac:dyDescent="0.25">
      <c r="A34" s="165">
        <v>42685</v>
      </c>
      <c r="B34" s="166" t="s">
        <v>611</v>
      </c>
      <c r="C34" s="4"/>
      <c r="D34" s="167">
        <v>180</v>
      </c>
      <c r="E34" s="16"/>
    </row>
    <row r="35" spans="1:5" ht="28.5" x14ac:dyDescent="0.25">
      <c r="A35" s="165">
        <v>42691</v>
      </c>
      <c r="B35" s="166" t="s">
        <v>612</v>
      </c>
      <c r="C35" s="4"/>
      <c r="D35" s="167">
        <v>596.02</v>
      </c>
      <c r="E35" s="16"/>
    </row>
    <row r="36" spans="1:5" ht="28.5" x14ac:dyDescent="0.25">
      <c r="A36" s="165">
        <v>42691</v>
      </c>
      <c r="B36" s="166" t="s">
        <v>613</v>
      </c>
      <c r="C36" s="4"/>
      <c r="D36" s="167">
        <v>31.64</v>
      </c>
      <c r="E36" s="16"/>
    </row>
    <row r="37" spans="1:5" s="16" customFormat="1" ht="28.5" x14ac:dyDescent="0.25">
      <c r="A37" s="165">
        <v>42691</v>
      </c>
      <c r="B37" s="166" t="s">
        <v>614</v>
      </c>
      <c r="C37" s="4"/>
      <c r="D37" s="167">
        <v>66.69</v>
      </c>
    </row>
    <row r="38" spans="1:5" ht="28.5" x14ac:dyDescent="0.25">
      <c r="A38" s="165">
        <v>42691</v>
      </c>
      <c r="B38" s="166" t="s">
        <v>615</v>
      </c>
      <c r="C38" s="4"/>
      <c r="D38" s="167">
        <v>22.94</v>
      </c>
      <c r="E38" s="16"/>
    </row>
    <row r="39" spans="1:5" x14ac:dyDescent="0.25">
      <c r="A39" s="4"/>
      <c r="B39" s="136" t="s">
        <v>570</v>
      </c>
      <c r="C39" s="201"/>
      <c r="D39" s="201"/>
      <c r="E39" s="16"/>
    </row>
    <row r="40" spans="1:5" ht="28.5" x14ac:dyDescent="0.25">
      <c r="A40" s="162">
        <v>42724</v>
      </c>
      <c r="B40" s="163" t="s">
        <v>616</v>
      </c>
      <c r="C40" s="164">
        <v>23.48</v>
      </c>
      <c r="E40" s="44" t="s">
        <v>617</v>
      </c>
    </row>
    <row r="41" spans="1:5" x14ac:dyDescent="0.25">
      <c r="A41" s="4"/>
      <c r="B41" s="4"/>
      <c r="C41" s="130">
        <f>SUM(C14:C40)</f>
        <v>23.48</v>
      </c>
      <c r="D41" s="131">
        <f>SUM(D12:D40)</f>
        <v>2452.8299999999995</v>
      </c>
      <c r="E41" s="76"/>
    </row>
    <row r="42" spans="1:5" x14ac:dyDescent="0.25">
      <c r="A42" s="4"/>
      <c r="B42" s="4" t="s">
        <v>129</v>
      </c>
      <c r="C42" s="130"/>
      <c r="D42" s="131">
        <f>D41-C41</f>
        <v>2429.3499999999995</v>
      </c>
      <c r="E42" s="76"/>
    </row>
    <row r="43" spans="1:5" ht="16.5" x14ac:dyDescent="0.3">
      <c r="A43" s="4"/>
      <c r="B43" s="132" t="s">
        <v>1135</v>
      </c>
      <c r="C43" s="127"/>
      <c r="D43" s="133"/>
      <c r="E43" s="118"/>
    </row>
    <row r="44" spans="1:5" s="16" customFormat="1" ht="16.5" x14ac:dyDescent="0.3">
      <c r="A44" s="4"/>
      <c r="B44" s="132"/>
      <c r="C44" s="127"/>
      <c r="D44" s="133"/>
      <c r="E44" s="118"/>
    </row>
    <row r="45" spans="1:5" s="16" customFormat="1" ht="16.5" x14ac:dyDescent="0.3">
      <c r="A45" s="124">
        <v>42746</v>
      </c>
      <c r="B45" s="125" t="s">
        <v>1136</v>
      </c>
      <c r="C45" s="134"/>
      <c r="D45" s="138">
        <v>37.619999999999997</v>
      </c>
      <c r="E45" s="118"/>
    </row>
    <row r="46" spans="1:5" s="16" customFormat="1" ht="16.5" x14ac:dyDescent="0.3">
      <c r="A46" s="202">
        <v>42795</v>
      </c>
      <c r="B46" s="125" t="s">
        <v>1137</v>
      </c>
      <c r="C46" s="134"/>
      <c r="D46" s="138">
        <v>27</v>
      </c>
      <c r="E46" s="118"/>
    </row>
    <row r="47" spans="1:5" s="16" customFormat="1" ht="16.5" x14ac:dyDescent="0.3">
      <c r="A47" s="202">
        <v>42801</v>
      </c>
      <c r="B47" s="125" t="s">
        <v>1138</v>
      </c>
      <c r="C47" s="134"/>
      <c r="D47" s="138">
        <v>11.74</v>
      </c>
      <c r="E47" s="118"/>
    </row>
    <row r="48" spans="1:5" s="16" customFormat="1" ht="16.5" x14ac:dyDescent="0.3">
      <c r="A48" s="202">
        <v>42801</v>
      </c>
      <c r="B48" s="125" t="s">
        <v>1139</v>
      </c>
      <c r="C48" s="134"/>
      <c r="D48" s="138">
        <v>80.05</v>
      </c>
      <c r="E48" s="118"/>
    </row>
    <row r="49" spans="1:5" ht="16.5" x14ac:dyDescent="0.3">
      <c r="A49" s="202">
        <v>42801</v>
      </c>
      <c r="B49" s="125" t="s">
        <v>1140</v>
      </c>
      <c r="C49" s="134"/>
      <c r="D49" s="138">
        <v>10.32</v>
      </c>
      <c r="E49" s="118"/>
    </row>
    <row r="50" spans="1:5" ht="16.5" x14ac:dyDescent="0.3">
      <c r="A50" s="202">
        <v>42803</v>
      </c>
      <c r="B50" s="125" t="s">
        <v>1141</v>
      </c>
      <c r="C50" s="134"/>
      <c r="D50" s="138">
        <v>1306.48</v>
      </c>
      <c r="E50" s="118"/>
    </row>
    <row r="51" spans="1:5" ht="33" x14ac:dyDescent="0.3">
      <c r="A51" s="202">
        <v>42810</v>
      </c>
      <c r="B51" s="125" t="s">
        <v>1142</v>
      </c>
      <c r="C51" s="134"/>
      <c r="D51" s="138">
        <v>20.64</v>
      </c>
      <c r="E51" s="118"/>
    </row>
    <row r="52" spans="1:5" ht="33" x14ac:dyDescent="0.3">
      <c r="A52" s="202">
        <v>42810</v>
      </c>
      <c r="B52" s="125" t="s">
        <v>1143</v>
      </c>
      <c r="C52" s="134"/>
      <c r="D52" s="138">
        <v>60.14</v>
      </c>
      <c r="E52" s="118"/>
    </row>
    <row r="53" spans="1:5" ht="16.5" x14ac:dyDescent="0.3">
      <c r="A53" s="202">
        <v>42819</v>
      </c>
      <c r="B53" s="125" t="s">
        <v>1144</v>
      </c>
      <c r="C53" s="134"/>
      <c r="D53" s="138">
        <v>21.85</v>
      </c>
      <c r="E53" s="118"/>
    </row>
    <row r="54" spans="1:5" ht="16.5" x14ac:dyDescent="0.3">
      <c r="A54" s="202">
        <v>42821</v>
      </c>
      <c r="B54" s="125" t="s">
        <v>1145</v>
      </c>
      <c r="C54" s="134"/>
      <c r="D54" s="138">
        <v>151.41</v>
      </c>
      <c r="E54" s="118"/>
    </row>
    <row r="55" spans="1:5" ht="16.5" x14ac:dyDescent="0.3">
      <c r="A55" s="202">
        <v>42821</v>
      </c>
      <c r="B55" s="125" t="s">
        <v>1146</v>
      </c>
      <c r="C55" s="134"/>
      <c r="D55" s="138">
        <v>437.55</v>
      </c>
      <c r="E55" s="118"/>
    </row>
    <row r="56" spans="1:5" ht="16.5" x14ac:dyDescent="0.3">
      <c r="A56" s="202">
        <v>42821</v>
      </c>
      <c r="B56" s="125" t="s">
        <v>1147</v>
      </c>
      <c r="C56" s="134"/>
      <c r="D56" s="138">
        <v>29.64</v>
      </c>
      <c r="E56" s="118"/>
    </row>
    <row r="57" spans="1:5" ht="16.5" x14ac:dyDescent="0.3">
      <c r="A57" s="202">
        <v>42822</v>
      </c>
      <c r="B57" s="125" t="s">
        <v>1148</v>
      </c>
      <c r="C57" s="134"/>
      <c r="D57" s="138">
        <v>50.7</v>
      </c>
      <c r="E57" s="118"/>
    </row>
    <row r="58" spans="1:5" ht="16.5" x14ac:dyDescent="0.3">
      <c r="A58" s="5">
        <v>42825</v>
      </c>
      <c r="B58" s="122" t="s">
        <v>1151</v>
      </c>
      <c r="C58" s="134"/>
      <c r="D58" s="134">
        <v>74280.149999999994</v>
      </c>
      <c r="E58" s="129"/>
    </row>
    <row r="59" spans="1:5" ht="16.5" x14ac:dyDescent="0.3">
      <c r="A59" s="4"/>
      <c r="B59" s="125" t="s">
        <v>1149</v>
      </c>
      <c r="C59" s="134"/>
      <c r="D59" s="134">
        <f>SUM(D45:D58)</f>
        <v>76525.289999999994</v>
      </c>
      <c r="E59" s="129"/>
    </row>
    <row r="60" spans="1:5" ht="16.5" x14ac:dyDescent="0.3">
      <c r="A60" s="4"/>
      <c r="B60" s="203" t="s">
        <v>1150</v>
      </c>
      <c r="C60" s="135"/>
      <c r="D60" s="135">
        <f>D59+D42</f>
        <v>78954.64</v>
      </c>
      <c r="E60" s="129"/>
    </row>
  </sheetData>
  <autoFilter ref="B1:B62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F98"/>
  <sheetViews>
    <sheetView topLeftCell="A53" workbookViewId="0">
      <selection activeCell="A19" sqref="A19:E56"/>
    </sheetView>
  </sheetViews>
  <sheetFormatPr defaultRowHeight="15" x14ac:dyDescent="0.25"/>
  <cols>
    <col min="1" max="1" width="11.28515625" bestFit="1" customWidth="1"/>
    <col min="2" max="2" width="81.42578125" customWidth="1"/>
    <col min="3" max="3" width="12" style="16" customWidth="1"/>
    <col min="4" max="4" width="10.140625" style="1" bestFit="1" customWidth="1"/>
    <col min="5" max="5" width="9.28515625" bestFit="1" customWidth="1"/>
  </cols>
  <sheetData>
    <row r="1" spans="1:6" x14ac:dyDescent="0.25">
      <c r="A1" s="2" t="s">
        <v>92</v>
      </c>
      <c r="B1" s="2" t="s">
        <v>94</v>
      </c>
      <c r="C1" s="2"/>
      <c r="D1" s="28" t="s">
        <v>95</v>
      </c>
      <c r="E1" s="2" t="s">
        <v>98</v>
      </c>
    </row>
    <row r="2" spans="1:6" x14ac:dyDescent="0.25">
      <c r="A2" s="3"/>
      <c r="B2" s="51" t="s">
        <v>789</v>
      </c>
      <c r="C2" s="51"/>
      <c r="D2" s="6"/>
      <c r="E2" s="3"/>
      <c r="F2" s="100"/>
    </row>
    <row r="3" spans="1:6" x14ac:dyDescent="0.25">
      <c r="A3" s="3"/>
      <c r="B3" s="101" t="s">
        <v>77</v>
      </c>
      <c r="C3" s="101"/>
      <c r="D3" s="102">
        <v>398.8</v>
      </c>
      <c r="E3" s="27">
        <v>0</v>
      </c>
      <c r="F3" s="100"/>
    </row>
    <row r="4" spans="1:6" x14ac:dyDescent="0.25">
      <c r="A4" s="3"/>
      <c r="B4" s="101" t="s">
        <v>78</v>
      </c>
      <c r="C4" s="101"/>
      <c r="D4" s="102">
        <v>1021.03</v>
      </c>
      <c r="E4" s="27">
        <v>0</v>
      </c>
      <c r="F4" s="100"/>
    </row>
    <row r="5" spans="1:6" x14ac:dyDescent="0.25">
      <c r="A5" s="3"/>
      <c r="B5" s="103" t="s">
        <v>788</v>
      </c>
      <c r="C5" s="103"/>
      <c r="D5" s="91"/>
      <c r="E5" s="3"/>
      <c r="F5" s="100"/>
    </row>
    <row r="6" spans="1:6" x14ac:dyDescent="0.25">
      <c r="A6" s="104">
        <v>42475</v>
      </c>
      <c r="B6" s="101" t="s">
        <v>132</v>
      </c>
      <c r="C6" s="101"/>
      <c r="D6" s="91">
        <v>712.02</v>
      </c>
      <c r="E6" s="105">
        <v>0</v>
      </c>
      <c r="F6" s="100"/>
    </row>
    <row r="7" spans="1:6" x14ac:dyDescent="0.25">
      <c r="A7" s="2"/>
      <c r="B7" s="13" t="s">
        <v>145</v>
      </c>
      <c r="C7" s="13"/>
      <c r="D7" s="29"/>
      <c r="E7" s="8"/>
      <c r="F7" s="100"/>
    </row>
    <row r="8" spans="1:6" x14ac:dyDescent="0.25">
      <c r="A8" s="3"/>
      <c r="B8" s="3"/>
      <c r="C8" s="3"/>
      <c r="D8" s="6"/>
      <c r="E8" s="3"/>
      <c r="F8" s="100"/>
    </row>
    <row r="9" spans="1:6" x14ac:dyDescent="0.25">
      <c r="A9" s="104">
        <v>42558</v>
      </c>
      <c r="B9" s="101" t="s">
        <v>133</v>
      </c>
      <c r="C9" s="101"/>
      <c r="D9" s="91">
        <v>540.17999999999995</v>
      </c>
      <c r="E9" s="105">
        <v>0</v>
      </c>
      <c r="F9" s="100"/>
    </row>
    <row r="10" spans="1:6" x14ac:dyDescent="0.25">
      <c r="A10" s="104">
        <v>42579</v>
      </c>
      <c r="B10" s="101" t="s">
        <v>131</v>
      </c>
      <c r="C10" s="101"/>
      <c r="D10" s="102">
        <v>614.55999999999995</v>
      </c>
      <c r="E10" s="105">
        <v>0</v>
      </c>
      <c r="F10" s="100"/>
    </row>
    <row r="11" spans="1:6" x14ac:dyDescent="0.25">
      <c r="A11" s="2"/>
      <c r="B11" s="2" t="s">
        <v>97</v>
      </c>
      <c r="C11" s="2"/>
      <c r="D11" s="29"/>
      <c r="E11" s="8">
        <f>SUM(E9:E10)</f>
        <v>0</v>
      </c>
      <c r="F11" s="100"/>
    </row>
    <row r="12" spans="1:6" x14ac:dyDescent="0.25">
      <c r="A12" s="92" t="s">
        <v>138</v>
      </c>
      <c r="B12" s="92" t="s">
        <v>143</v>
      </c>
      <c r="C12" s="92"/>
      <c r="D12" s="93" t="s">
        <v>139</v>
      </c>
      <c r="E12" s="94" t="s">
        <v>140</v>
      </c>
      <c r="F12" s="100"/>
    </row>
    <row r="13" spans="1:6" x14ac:dyDescent="0.25">
      <c r="A13" s="6"/>
      <c r="B13" s="95" t="s">
        <v>141</v>
      </c>
      <c r="C13" s="95"/>
      <c r="D13" s="6"/>
      <c r="E13" s="6"/>
      <c r="F13" s="100"/>
    </row>
    <row r="14" spans="1:6" x14ac:dyDescent="0.25">
      <c r="A14" s="96">
        <v>42593</v>
      </c>
      <c r="B14" s="97" t="s">
        <v>142</v>
      </c>
      <c r="C14" s="97"/>
      <c r="D14" s="98">
        <v>1959.49</v>
      </c>
      <c r="E14" s="6"/>
      <c r="F14" s="100"/>
    </row>
    <row r="15" spans="1:6" x14ac:dyDescent="0.25">
      <c r="A15" s="96">
        <v>42611</v>
      </c>
      <c r="B15" s="97" t="s">
        <v>146</v>
      </c>
      <c r="C15" s="97"/>
      <c r="D15" s="98">
        <v>2043.61</v>
      </c>
      <c r="E15" s="6"/>
      <c r="F15" s="100"/>
    </row>
    <row r="16" spans="1:6" x14ac:dyDescent="0.25">
      <c r="A16" s="99"/>
      <c r="B16" s="106" t="s">
        <v>786</v>
      </c>
      <c r="C16" s="106"/>
      <c r="D16" s="107"/>
      <c r="E16" s="108"/>
      <c r="F16" s="100"/>
    </row>
    <row r="17" spans="1:6" x14ac:dyDescent="0.25">
      <c r="A17" s="101"/>
      <c r="B17" s="101"/>
      <c r="C17" s="101"/>
      <c r="D17" s="109"/>
      <c r="E17" s="101"/>
      <c r="F17" s="100"/>
    </row>
    <row r="18" spans="1:6" x14ac:dyDescent="0.25">
      <c r="A18" s="108"/>
      <c r="B18" s="106" t="s">
        <v>787</v>
      </c>
      <c r="C18" s="106"/>
      <c r="D18" s="107"/>
      <c r="E18" s="108"/>
      <c r="F18" s="100"/>
    </row>
    <row r="19" spans="1:6" x14ac:dyDescent="0.25">
      <c r="A19" s="110">
        <v>42768</v>
      </c>
      <c r="B19" s="6" t="s">
        <v>784</v>
      </c>
      <c r="C19" s="6"/>
      <c r="D19" s="111">
        <v>320.01</v>
      </c>
      <c r="E19" s="98"/>
      <c r="F19" s="100"/>
    </row>
    <row r="20" spans="1:6" x14ac:dyDescent="0.25">
      <c r="A20" s="110">
        <v>42772</v>
      </c>
      <c r="B20" s="6" t="s">
        <v>785</v>
      </c>
      <c r="C20" s="6"/>
      <c r="D20" s="111">
        <v>366.5</v>
      </c>
      <c r="E20" s="98"/>
      <c r="F20" s="100"/>
    </row>
    <row r="21" spans="1:6" x14ac:dyDescent="0.25">
      <c r="A21" s="6"/>
      <c r="B21" s="3" t="s">
        <v>268</v>
      </c>
      <c r="C21" s="3"/>
      <c r="D21" s="7">
        <f>SUM(D3:D20)</f>
        <v>7976.2</v>
      </c>
      <c r="E21" s="6"/>
      <c r="F21" s="100"/>
    </row>
    <row r="22" spans="1:6" x14ac:dyDescent="0.25">
      <c r="A22" s="101"/>
      <c r="B22" s="101" t="s">
        <v>1088</v>
      </c>
      <c r="C22" s="101"/>
      <c r="D22" s="6">
        <v>-0.2</v>
      </c>
      <c r="E22" s="101"/>
      <c r="F22" s="100"/>
    </row>
    <row r="23" spans="1:6" x14ac:dyDescent="0.25">
      <c r="A23" s="101"/>
      <c r="B23" s="101"/>
      <c r="C23" s="101"/>
      <c r="D23" s="6"/>
      <c r="E23" s="101"/>
      <c r="F23" s="100"/>
    </row>
    <row r="24" spans="1:6" ht="16.5" x14ac:dyDescent="0.3">
      <c r="A24" s="119">
        <v>42796</v>
      </c>
      <c r="B24" s="120" t="s">
        <v>1089</v>
      </c>
      <c r="C24" s="120"/>
      <c r="D24" s="121">
        <v>236.25</v>
      </c>
      <c r="E24" s="122"/>
      <c r="F24" s="100"/>
    </row>
    <row r="25" spans="1:6" ht="16.5" x14ac:dyDescent="0.3">
      <c r="A25" s="119">
        <v>42796</v>
      </c>
      <c r="B25" s="120" t="s">
        <v>1090</v>
      </c>
      <c r="C25" s="120"/>
      <c r="D25" s="121">
        <v>236.6</v>
      </c>
      <c r="E25" s="122"/>
      <c r="F25" s="100"/>
    </row>
    <row r="26" spans="1:6" ht="16.5" x14ac:dyDescent="0.3">
      <c r="A26" s="119">
        <v>42796</v>
      </c>
      <c r="B26" s="120" t="s">
        <v>1091</v>
      </c>
      <c r="C26" s="120"/>
      <c r="D26" s="121">
        <v>236.96</v>
      </c>
      <c r="E26" s="122"/>
      <c r="F26" s="100"/>
    </row>
    <row r="27" spans="1:6" ht="16.5" x14ac:dyDescent="0.3">
      <c r="A27" s="119">
        <v>42796</v>
      </c>
      <c r="B27" s="120" t="s">
        <v>1092</v>
      </c>
      <c r="C27" s="120"/>
      <c r="D27" s="121">
        <v>238.34</v>
      </c>
      <c r="E27" s="122"/>
      <c r="F27" s="100"/>
    </row>
    <row r="28" spans="1:6" ht="16.5" x14ac:dyDescent="0.3">
      <c r="A28" s="119">
        <v>42796</v>
      </c>
      <c r="B28" s="120" t="s">
        <v>1093</v>
      </c>
      <c r="C28" s="120"/>
      <c r="D28" s="121">
        <v>258.36</v>
      </c>
      <c r="E28" s="123"/>
      <c r="F28" s="100"/>
    </row>
    <row r="29" spans="1:6" ht="16.5" x14ac:dyDescent="0.3">
      <c r="A29" s="119">
        <v>42796</v>
      </c>
      <c r="B29" s="120" t="s">
        <v>1094</v>
      </c>
      <c r="C29" s="120"/>
      <c r="D29" s="121">
        <v>258.52</v>
      </c>
      <c r="E29" s="122"/>
      <c r="F29" s="100"/>
    </row>
    <row r="30" spans="1:6" ht="16.5" x14ac:dyDescent="0.3">
      <c r="A30" s="119">
        <v>42796</v>
      </c>
      <c r="B30" s="120" t="s">
        <v>1095</v>
      </c>
      <c r="C30" s="120"/>
      <c r="D30" s="121">
        <v>313.79000000000002</v>
      </c>
      <c r="E30" s="122"/>
      <c r="F30" s="100"/>
    </row>
    <row r="31" spans="1:6" ht="16.5" x14ac:dyDescent="0.3">
      <c r="A31" s="119">
        <v>42803</v>
      </c>
      <c r="B31" s="120" t="s">
        <v>1096</v>
      </c>
      <c r="C31" s="120"/>
      <c r="D31" s="121">
        <v>650.32000000000005</v>
      </c>
      <c r="E31" s="122"/>
      <c r="F31" s="100"/>
    </row>
    <row r="32" spans="1:6" ht="16.5" x14ac:dyDescent="0.3">
      <c r="A32" s="119">
        <v>42803</v>
      </c>
      <c r="B32" s="120" t="s">
        <v>1097</v>
      </c>
      <c r="C32" s="120"/>
      <c r="D32" s="121">
        <v>888.92</v>
      </c>
      <c r="E32" s="122"/>
      <c r="F32" s="100"/>
    </row>
    <row r="33" spans="1:6" ht="16.5" x14ac:dyDescent="0.3">
      <c r="A33" s="119">
        <v>42803</v>
      </c>
      <c r="B33" s="120" t="s">
        <v>1098</v>
      </c>
      <c r="C33" s="120"/>
      <c r="D33" s="121">
        <v>1125.43</v>
      </c>
      <c r="E33" s="122"/>
      <c r="F33" s="100"/>
    </row>
    <row r="34" spans="1:6" ht="16.5" x14ac:dyDescent="0.3">
      <c r="A34" s="119">
        <v>42803</v>
      </c>
      <c r="B34" s="120" t="s">
        <v>1099</v>
      </c>
      <c r="C34" s="120"/>
      <c r="D34" s="121">
        <v>1894.31</v>
      </c>
      <c r="E34" s="122"/>
      <c r="F34" s="100"/>
    </row>
    <row r="35" spans="1:6" ht="16.5" x14ac:dyDescent="0.3">
      <c r="A35" s="119">
        <v>42803</v>
      </c>
      <c r="B35" s="120" t="s">
        <v>1100</v>
      </c>
      <c r="C35" s="120"/>
      <c r="D35" s="121">
        <v>2642.87</v>
      </c>
      <c r="E35" s="122"/>
      <c r="F35" s="100"/>
    </row>
    <row r="36" spans="1:6" ht="16.5" x14ac:dyDescent="0.3">
      <c r="A36" s="119">
        <v>42804</v>
      </c>
      <c r="B36" s="120" t="s">
        <v>1101</v>
      </c>
      <c r="C36" s="120"/>
      <c r="D36" s="121">
        <v>1161.8</v>
      </c>
      <c r="E36" s="122"/>
      <c r="F36" s="100"/>
    </row>
    <row r="37" spans="1:6" ht="16.5" x14ac:dyDescent="0.3">
      <c r="A37" s="119">
        <v>42810</v>
      </c>
      <c r="B37" s="120" t="s">
        <v>1102</v>
      </c>
      <c r="C37" s="120"/>
      <c r="D37" s="121">
        <v>1901.52</v>
      </c>
      <c r="E37" s="122"/>
      <c r="F37" s="100"/>
    </row>
    <row r="38" spans="1:6" ht="16.5" x14ac:dyDescent="0.3">
      <c r="A38" s="124">
        <v>42823</v>
      </c>
      <c r="B38" s="125" t="s">
        <v>1103</v>
      </c>
      <c r="C38" s="125"/>
      <c r="D38" s="126">
        <v>1764.41</v>
      </c>
      <c r="E38" s="122"/>
      <c r="F38" s="100"/>
    </row>
    <row r="39" spans="1:6" ht="16.5" x14ac:dyDescent="0.3">
      <c r="A39" s="124">
        <v>42823</v>
      </c>
      <c r="B39" s="125" t="s">
        <v>1104</v>
      </c>
      <c r="C39" s="125"/>
      <c r="D39" s="126">
        <v>1788.27</v>
      </c>
      <c r="E39" s="122"/>
      <c r="F39" s="100"/>
    </row>
    <row r="40" spans="1:6" ht="16.5" x14ac:dyDescent="0.3">
      <c r="A40" s="124">
        <v>42823</v>
      </c>
      <c r="B40" s="125" t="s">
        <v>1105</v>
      </c>
      <c r="C40" s="125"/>
      <c r="D40" s="126">
        <v>1888.18</v>
      </c>
      <c r="E40" s="122"/>
      <c r="F40" s="100"/>
    </row>
    <row r="41" spans="1:6" ht="16.5" x14ac:dyDescent="0.3">
      <c r="A41" s="124">
        <v>42823</v>
      </c>
      <c r="B41" s="125" t="s">
        <v>1106</v>
      </c>
      <c r="C41" s="125"/>
      <c r="D41" s="126">
        <v>2066.88</v>
      </c>
      <c r="E41" s="122"/>
      <c r="F41" s="100"/>
    </row>
    <row r="42" spans="1:6" ht="16.5" x14ac:dyDescent="0.3">
      <c r="A42" s="124">
        <v>42823</v>
      </c>
      <c r="B42" s="125" t="s">
        <v>1107</v>
      </c>
      <c r="C42" s="125"/>
      <c r="D42" s="126">
        <v>2071.6999999999998</v>
      </c>
      <c r="E42" s="122"/>
      <c r="F42" s="100"/>
    </row>
    <row r="43" spans="1:6" ht="16.5" x14ac:dyDescent="0.3">
      <c r="A43" s="124">
        <v>42823</v>
      </c>
      <c r="B43" s="125" t="s">
        <v>1108</v>
      </c>
      <c r="C43" s="125"/>
      <c r="D43" s="126">
        <v>2083.9499999999998</v>
      </c>
      <c r="E43" s="122"/>
      <c r="F43" s="100"/>
    </row>
    <row r="44" spans="1:6" ht="16.5" x14ac:dyDescent="0.3">
      <c r="A44" s="124">
        <v>42823</v>
      </c>
      <c r="B44" s="125" t="s">
        <v>1109</v>
      </c>
      <c r="C44" s="125"/>
      <c r="D44" s="126">
        <v>2089.81</v>
      </c>
      <c r="E44" s="122"/>
      <c r="F44" s="100"/>
    </row>
    <row r="45" spans="1:6" ht="16.5" x14ac:dyDescent="0.3">
      <c r="A45" s="124">
        <v>42823</v>
      </c>
      <c r="B45" s="125" t="s">
        <v>1110</v>
      </c>
      <c r="C45" s="125"/>
      <c r="D45" s="126">
        <v>2097.35</v>
      </c>
      <c r="E45" s="122"/>
      <c r="F45" s="100"/>
    </row>
    <row r="46" spans="1:6" ht="16.5" x14ac:dyDescent="0.3">
      <c r="A46" s="124">
        <v>42823</v>
      </c>
      <c r="B46" s="125" t="s">
        <v>1111</v>
      </c>
      <c r="C46" s="125"/>
      <c r="D46" s="126">
        <v>2100.91</v>
      </c>
      <c r="E46" s="122"/>
      <c r="F46" s="100"/>
    </row>
    <row r="47" spans="1:6" ht="16.5" x14ac:dyDescent="0.3">
      <c r="A47" s="124">
        <v>42823</v>
      </c>
      <c r="B47" s="125" t="s">
        <v>1112</v>
      </c>
      <c r="C47" s="125"/>
      <c r="D47" s="126">
        <v>2119.2399999999998</v>
      </c>
      <c r="E47" s="122"/>
      <c r="F47" s="100"/>
    </row>
    <row r="48" spans="1:6" ht="16.5" x14ac:dyDescent="0.3">
      <c r="A48" s="124">
        <v>42823</v>
      </c>
      <c r="B48" s="125" t="s">
        <v>1113</v>
      </c>
      <c r="C48" s="125"/>
      <c r="D48" s="126">
        <v>2271.48</v>
      </c>
      <c r="E48" s="122"/>
      <c r="F48" s="100"/>
    </row>
    <row r="49" spans="1:6" ht="16.5" x14ac:dyDescent="0.3">
      <c r="A49" s="124">
        <v>42823</v>
      </c>
      <c r="B49" s="125" t="s">
        <v>1114</v>
      </c>
      <c r="C49" s="125"/>
      <c r="D49" s="126">
        <v>2335.06</v>
      </c>
      <c r="E49" s="122"/>
      <c r="F49" s="100"/>
    </row>
    <row r="50" spans="1:6" ht="16.5" x14ac:dyDescent="0.3">
      <c r="A50" s="124">
        <v>42823</v>
      </c>
      <c r="B50" s="125" t="s">
        <v>1115</v>
      </c>
      <c r="C50" s="125"/>
      <c r="D50" s="126">
        <v>2546.6</v>
      </c>
      <c r="E50" s="122"/>
      <c r="F50" s="100"/>
    </row>
    <row r="51" spans="1:6" ht="16.5" x14ac:dyDescent="0.3">
      <c r="A51" s="124">
        <v>42823</v>
      </c>
      <c r="B51" s="125" t="s">
        <v>1116</v>
      </c>
      <c r="C51" s="125"/>
      <c r="D51" s="126">
        <v>2631.89</v>
      </c>
      <c r="E51" s="122"/>
      <c r="F51" s="100"/>
    </row>
    <row r="52" spans="1:6" ht="16.5" x14ac:dyDescent="0.3">
      <c r="A52" s="124">
        <v>42823</v>
      </c>
      <c r="B52" s="125" t="s">
        <v>1117</v>
      </c>
      <c r="C52" s="125"/>
      <c r="D52" s="126">
        <v>2800.24</v>
      </c>
      <c r="E52" s="122"/>
      <c r="F52" s="100"/>
    </row>
    <row r="53" spans="1:6" ht="16.5" x14ac:dyDescent="0.3">
      <c r="A53" s="124">
        <v>42824</v>
      </c>
      <c r="B53" s="125" t="s">
        <v>1118</v>
      </c>
      <c r="C53" s="125"/>
      <c r="D53" s="126">
        <v>1076.53</v>
      </c>
      <c r="E53" s="122"/>
      <c r="F53" s="100"/>
    </row>
    <row r="54" spans="1:6" ht="16.5" x14ac:dyDescent="0.25">
      <c r="A54" s="119">
        <v>42825</v>
      </c>
      <c r="B54" s="120" t="s">
        <v>1119</v>
      </c>
      <c r="C54" s="120"/>
      <c r="D54" s="121">
        <v>2010.54</v>
      </c>
      <c r="E54" s="121"/>
      <c r="F54" s="100"/>
    </row>
    <row r="55" spans="1:6" ht="16.5" x14ac:dyDescent="0.25">
      <c r="A55" s="119">
        <v>42825</v>
      </c>
      <c r="B55" s="120" t="s">
        <v>1120</v>
      </c>
      <c r="C55" s="120"/>
      <c r="D55" s="121">
        <v>213.7</v>
      </c>
      <c r="E55" s="121"/>
      <c r="F55" s="100"/>
    </row>
    <row r="56" spans="1:6" ht="16.5" x14ac:dyDescent="0.25">
      <c r="A56" s="119">
        <v>42825</v>
      </c>
      <c r="B56" s="120" t="s">
        <v>1121</v>
      </c>
      <c r="C56" s="120"/>
      <c r="D56" s="121">
        <v>274.33</v>
      </c>
      <c r="E56" s="121"/>
      <c r="F56" s="100"/>
    </row>
    <row r="57" spans="1:6" ht="16.5" x14ac:dyDescent="0.3">
      <c r="A57" s="122"/>
      <c r="B57" s="122"/>
      <c r="C57" s="122"/>
      <c r="D57" s="127"/>
      <c r="E57" s="122"/>
      <c r="F57" s="100"/>
    </row>
    <row r="58" spans="1:6" ht="16.5" x14ac:dyDescent="0.3">
      <c r="A58" s="122"/>
      <c r="B58" s="122" t="s">
        <v>268</v>
      </c>
      <c r="C58" s="122"/>
      <c r="D58" s="128">
        <f>SUM(D21:D57)</f>
        <v>56251.05999999999</v>
      </c>
      <c r="E58" s="122"/>
      <c r="F58" s="100"/>
    </row>
    <row r="59" spans="1:6" ht="16.5" x14ac:dyDescent="0.3">
      <c r="A59" s="122"/>
      <c r="B59" s="122" t="s">
        <v>1122</v>
      </c>
      <c r="C59" s="122"/>
      <c r="D59" s="128"/>
      <c r="E59" s="122"/>
      <c r="F59" s="100"/>
    </row>
    <row r="60" spans="1:6" x14ac:dyDescent="0.25">
      <c r="A60" s="100"/>
      <c r="B60" s="100"/>
      <c r="C60" s="100"/>
      <c r="D60" s="112"/>
      <c r="E60" s="100"/>
      <c r="F60" s="100"/>
    </row>
    <row r="61" spans="1:6" x14ac:dyDescent="0.25">
      <c r="A61" s="100"/>
      <c r="B61" s="100"/>
      <c r="C61" s="100"/>
      <c r="D61" s="112"/>
      <c r="E61" s="100"/>
      <c r="F61" s="100"/>
    </row>
    <row r="62" spans="1:6" x14ac:dyDescent="0.25">
      <c r="A62" s="100"/>
      <c r="B62" s="100"/>
      <c r="C62" s="100"/>
      <c r="D62" s="112"/>
      <c r="E62" s="100"/>
      <c r="F62" s="100"/>
    </row>
    <row r="63" spans="1:6" x14ac:dyDescent="0.25">
      <c r="A63" s="100"/>
      <c r="B63" s="100"/>
      <c r="C63" s="100"/>
      <c r="D63" s="112"/>
      <c r="E63" s="100"/>
      <c r="F63" s="100"/>
    </row>
    <row r="64" spans="1:6" x14ac:dyDescent="0.25">
      <c r="A64" s="100"/>
      <c r="B64" s="100"/>
      <c r="C64" s="100"/>
      <c r="D64" s="112"/>
      <c r="E64" s="100"/>
      <c r="F64" s="100"/>
    </row>
    <row r="65" spans="1:6" x14ac:dyDescent="0.25">
      <c r="A65" s="100"/>
      <c r="B65" s="100"/>
      <c r="C65" s="100"/>
      <c r="D65" s="112"/>
      <c r="E65" s="100"/>
      <c r="F65" s="100"/>
    </row>
    <row r="66" spans="1:6" x14ac:dyDescent="0.25">
      <c r="A66" s="100"/>
      <c r="B66" s="100"/>
      <c r="C66" s="100"/>
      <c r="D66" s="112"/>
      <c r="E66" s="100"/>
      <c r="F66" s="100"/>
    </row>
    <row r="67" spans="1:6" x14ac:dyDescent="0.25">
      <c r="A67" s="100"/>
      <c r="B67" s="100"/>
      <c r="C67" s="100"/>
      <c r="D67" s="112"/>
      <c r="E67" s="100"/>
      <c r="F67" s="100"/>
    </row>
    <row r="68" spans="1:6" x14ac:dyDescent="0.25">
      <c r="A68" s="100"/>
      <c r="B68" s="100"/>
      <c r="C68" s="100"/>
      <c r="D68" s="112"/>
      <c r="E68" s="100"/>
      <c r="F68" s="100"/>
    </row>
    <row r="69" spans="1:6" x14ac:dyDescent="0.25">
      <c r="A69" s="100"/>
      <c r="B69" s="100"/>
      <c r="C69" s="100"/>
      <c r="D69" s="112"/>
      <c r="E69" s="100"/>
      <c r="F69" s="100"/>
    </row>
    <row r="70" spans="1:6" x14ac:dyDescent="0.25">
      <c r="A70" s="100"/>
      <c r="B70" s="100"/>
      <c r="C70" s="100"/>
      <c r="D70" s="112"/>
      <c r="E70" s="100"/>
      <c r="F70" s="100"/>
    </row>
    <row r="71" spans="1:6" x14ac:dyDescent="0.25">
      <c r="A71" s="100"/>
      <c r="B71" s="100"/>
      <c r="C71" s="100"/>
      <c r="D71" s="112"/>
      <c r="E71" s="100"/>
      <c r="F71" s="100"/>
    </row>
    <row r="72" spans="1:6" x14ac:dyDescent="0.25">
      <c r="A72" s="100"/>
      <c r="B72" s="100"/>
      <c r="C72" s="100"/>
      <c r="D72" s="112"/>
      <c r="E72" s="100"/>
      <c r="F72" s="100"/>
    </row>
    <row r="73" spans="1:6" x14ac:dyDescent="0.25">
      <c r="A73" s="100"/>
      <c r="B73" s="100"/>
      <c r="C73" s="100"/>
      <c r="D73" s="112"/>
      <c r="E73" s="100"/>
      <c r="F73" s="100"/>
    </row>
    <row r="74" spans="1:6" x14ac:dyDescent="0.25">
      <c r="A74" s="100"/>
      <c r="B74" s="100"/>
      <c r="C74" s="100"/>
      <c r="D74" s="112"/>
      <c r="E74" s="100"/>
      <c r="F74" s="100"/>
    </row>
    <row r="75" spans="1:6" x14ac:dyDescent="0.25">
      <c r="A75" s="100"/>
      <c r="B75" s="100"/>
      <c r="C75" s="100"/>
      <c r="D75" s="112"/>
      <c r="E75" s="100"/>
      <c r="F75" s="100"/>
    </row>
    <row r="76" spans="1:6" x14ac:dyDescent="0.25">
      <c r="A76" s="100"/>
      <c r="B76" s="100"/>
      <c r="C76" s="100"/>
      <c r="D76" s="112"/>
      <c r="E76" s="100"/>
      <c r="F76" s="100"/>
    </row>
    <row r="77" spans="1:6" x14ac:dyDescent="0.25">
      <c r="A77" s="100"/>
      <c r="B77" s="100"/>
      <c r="C77" s="100"/>
      <c r="D77" s="112"/>
      <c r="E77" s="100"/>
      <c r="F77" s="100"/>
    </row>
    <row r="78" spans="1:6" x14ac:dyDescent="0.25">
      <c r="A78" s="100"/>
      <c r="B78" s="100"/>
      <c r="C78" s="100"/>
      <c r="D78" s="112"/>
      <c r="E78" s="100"/>
      <c r="F78" s="100"/>
    </row>
    <row r="79" spans="1:6" x14ac:dyDescent="0.25">
      <c r="A79" s="100"/>
      <c r="B79" s="100"/>
      <c r="C79" s="100"/>
      <c r="D79" s="112"/>
      <c r="E79" s="100"/>
      <c r="F79" s="100"/>
    </row>
    <row r="80" spans="1:6" x14ac:dyDescent="0.25">
      <c r="A80" s="100"/>
      <c r="B80" s="100"/>
      <c r="C80" s="100"/>
      <c r="D80" s="112"/>
      <c r="E80" s="100"/>
      <c r="F80" s="100"/>
    </row>
    <row r="81" spans="1:6" x14ac:dyDescent="0.25">
      <c r="A81" s="100"/>
      <c r="B81" s="100"/>
      <c r="C81" s="100"/>
      <c r="D81" s="112"/>
      <c r="E81" s="100"/>
      <c r="F81" s="100"/>
    </row>
    <row r="82" spans="1:6" x14ac:dyDescent="0.25">
      <c r="A82" s="100"/>
      <c r="B82" s="100"/>
      <c r="C82" s="100"/>
      <c r="D82" s="112"/>
      <c r="E82" s="100"/>
      <c r="F82" s="100"/>
    </row>
    <row r="83" spans="1:6" x14ac:dyDescent="0.25">
      <c r="A83" s="100"/>
      <c r="B83" s="100"/>
      <c r="C83" s="100"/>
      <c r="D83" s="112"/>
      <c r="E83" s="100"/>
      <c r="F83" s="100"/>
    </row>
    <row r="84" spans="1:6" x14ac:dyDescent="0.25">
      <c r="A84" s="100"/>
      <c r="B84" s="100"/>
      <c r="C84" s="100"/>
      <c r="D84" s="112"/>
      <c r="E84" s="100"/>
      <c r="F84" s="100"/>
    </row>
    <row r="85" spans="1:6" x14ac:dyDescent="0.25">
      <c r="A85" s="100"/>
      <c r="B85" s="100"/>
      <c r="C85" s="100"/>
      <c r="D85" s="112"/>
      <c r="E85" s="100"/>
      <c r="F85" s="100"/>
    </row>
    <row r="86" spans="1:6" x14ac:dyDescent="0.25">
      <c r="A86" s="100"/>
      <c r="B86" s="100"/>
      <c r="C86" s="100"/>
      <c r="D86" s="112"/>
      <c r="E86" s="100"/>
      <c r="F86" s="100"/>
    </row>
    <row r="87" spans="1:6" x14ac:dyDescent="0.25">
      <c r="A87" s="100"/>
      <c r="B87" s="100"/>
      <c r="C87" s="100"/>
      <c r="D87" s="112"/>
      <c r="E87" s="100"/>
      <c r="F87" s="100"/>
    </row>
    <row r="88" spans="1:6" x14ac:dyDescent="0.25">
      <c r="A88" s="100"/>
      <c r="B88" s="100"/>
      <c r="C88" s="100"/>
      <c r="D88" s="112"/>
      <c r="E88" s="100"/>
      <c r="F88" s="100"/>
    </row>
    <row r="89" spans="1:6" x14ac:dyDescent="0.25">
      <c r="A89" s="100"/>
      <c r="B89" s="100"/>
      <c r="C89" s="100"/>
      <c r="D89" s="112"/>
      <c r="E89" s="100"/>
      <c r="F89" s="100"/>
    </row>
    <row r="90" spans="1:6" x14ac:dyDescent="0.25">
      <c r="A90" s="100"/>
      <c r="B90" s="100"/>
      <c r="C90" s="100"/>
      <c r="D90" s="112"/>
      <c r="E90" s="100"/>
      <c r="F90" s="100"/>
    </row>
    <row r="91" spans="1:6" x14ac:dyDescent="0.25">
      <c r="A91" s="100"/>
      <c r="B91" s="100"/>
      <c r="C91" s="100"/>
      <c r="D91" s="112"/>
      <c r="E91" s="100"/>
      <c r="F91" s="100"/>
    </row>
    <row r="92" spans="1:6" x14ac:dyDescent="0.25">
      <c r="A92" s="100"/>
      <c r="B92" s="100"/>
      <c r="C92" s="100"/>
      <c r="D92" s="112"/>
      <c r="E92" s="100"/>
      <c r="F92" s="100"/>
    </row>
    <row r="93" spans="1:6" x14ac:dyDescent="0.25">
      <c r="A93" s="100"/>
      <c r="B93" s="100"/>
      <c r="C93" s="100"/>
      <c r="D93" s="112"/>
      <c r="E93" s="100"/>
      <c r="F93" s="100"/>
    </row>
    <row r="94" spans="1:6" x14ac:dyDescent="0.25">
      <c r="A94" s="100"/>
      <c r="B94" s="100"/>
      <c r="C94" s="100"/>
      <c r="D94" s="112"/>
      <c r="E94" s="100"/>
      <c r="F94" s="100"/>
    </row>
    <row r="95" spans="1:6" x14ac:dyDescent="0.25">
      <c r="A95" s="100"/>
      <c r="B95" s="100"/>
      <c r="C95" s="100"/>
      <c r="D95" s="112"/>
      <c r="E95" s="100"/>
      <c r="F95" s="100"/>
    </row>
    <row r="96" spans="1:6" x14ac:dyDescent="0.25">
      <c r="A96" s="100"/>
      <c r="B96" s="100"/>
      <c r="C96" s="100"/>
      <c r="D96" s="112"/>
      <c r="E96" s="100"/>
      <c r="F96" s="100"/>
    </row>
    <row r="97" spans="1:6" x14ac:dyDescent="0.25">
      <c r="A97" s="100"/>
      <c r="B97" s="100"/>
      <c r="C97" s="100"/>
      <c r="D97" s="112"/>
      <c r="E97" s="100"/>
      <c r="F97" s="100"/>
    </row>
    <row r="98" spans="1:6" x14ac:dyDescent="0.25">
      <c r="A98" s="100"/>
      <c r="B98" s="100"/>
      <c r="C98" s="100"/>
      <c r="D98" s="112"/>
      <c r="E98" s="100"/>
      <c r="F98" s="100"/>
    </row>
  </sheetData>
  <autoFilter ref="B1:B20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F381"/>
  <sheetViews>
    <sheetView topLeftCell="A136" workbookViewId="0">
      <selection activeCell="A3" sqref="A3:E145"/>
    </sheetView>
  </sheetViews>
  <sheetFormatPr defaultRowHeight="15" x14ac:dyDescent="0.25"/>
  <cols>
    <col min="1" max="1" width="13.7109375" style="186" bestFit="1" customWidth="1"/>
    <col min="2" max="2" width="82.42578125" style="186" customWidth="1"/>
    <col min="3" max="3" width="10.5703125" style="186" bestFit="1" customWidth="1"/>
    <col min="4" max="4" width="12.28515625" style="187" bestFit="1" customWidth="1"/>
    <col min="5" max="5" width="14.140625" style="186" customWidth="1"/>
    <col min="6" max="6" width="10.5703125" style="1" bestFit="1" customWidth="1"/>
  </cols>
  <sheetData>
    <row r="1" spans="1:6" x14ac:dyDescent="0.25">
      <c r="A1" s="2"/>
      <c r="B1" s="13" t="s">
        <v>508</v>
      </c>
      <c r="C1" s="2"/>
      <c r="D1" s="2"/>
      <c r="E1" s="2"/>
    </row>
    <row r="2" spans="1:6" x14ac:dyDescent="0.25">
      <c r="A2" s="2" t="s">
        <v>93</v>
      </c>
      <c r="B2" s="2" t="s">
        <v>94</v>
      </c>
      <c r="C2" s="2" t="s">
        <v>95</v>
      </c>
      <c r="D2" s="2" t="s">
        <v>98</v>
      </c>
      <c r="E2" s="2" t="s">
        <v>195</v>
      </c>
    </row>
    <row r="3" spans="1:6" x14ac:dyDescent="0.25">
      <c r="A3" s="3" t="s">
        <v>96</v>
      </c>
      <c r="B3" s="51">
        <v>2011</v>
      </c>
      <c r="C3" s="3"/>
      <c r="D3" s="3"/>
      <c r="E3" s="3"/>
    </row>
    <row r="4" spans="1:6" x14ac:dyDescent="0.25">
      <c r="A4" s="3"/>
      <c r="B4" s="6" t="s">
        <v>391</v>
      </c>
      <c r="C4" s="39"/>
      <c r="D4" s="6">
        <v>100</v>
      </c>
      <c r="E4" s="3"/>
    </row>
    <row r="5" spans="1:6" s="16" customFormat="1" x14ac:dyDescent="0.25">
      <c r="A5" s="3"/>
      <c r="B5" s="6" t="s">
        <v>392</v>
      </c>
      <c r="C5" s="39"/>
      <c r="D5" s="6">
        <v>6.68</v>
      </c>
      <c r="E5" s="3"/>
      <c r="F5" s="1"/>
    </row>
    <row r="6" spans="1:6" s="16" customFormat="1" x14ac:dyDescent="0.25">
      <c r="A6" s="3"/>
      <c r="B6" s="6" t="s">
        <v>393</v>
      </c>
      <c r="C6" s="39"/>
      <c r="D6" s="6">
        <v>1.84</v>
      </c>
      <c r="E6" s="3"/>
      <c r="F6" s="1"/>
    </row>
    <row r="7" spans="1:6" x14ac:dyDescent="0.25">
      <c r="A7" s="3"/>
      <c r="B7" s="51">
        <v>2012</v>
      </c>
      <c r="C7" s="3"/>
      <c r="D7" s="9"/>
      <c r="E7" s="3"/>
    </row>
    <row r="8" spans="1:6" s="16" customFormat="1" x14ac:dyDescent="0.25">
      <c r="A8" s="3"/>
      <c r="B8" s="6" t="s">
        <v>394</v>
      </c>
      <c r="C8" s="3"/>
      <c r="D8" s="9">
        <v>4.2</v>
      </c>
      <c r="E8" s="3"/>
      <c r="F8" s="1"/>
    </row>
    <row r="9" spans="1:6" s="16" customFormat="1" x14ac:dyDescent="0.25">
      <c r="A9" s="3"/>
      <c r="B9" s="6" t="s">
        <v>395</v>
      </c>
      <c r="C9" s="3"/>
      <c r="D9" s="9">
        <v>2.19</v>
      </c>
      <c r="E9" s="3"/>
      <c r="F9" s="1"/>
    </row>
    <row r="10" spans="1:6" s="16" customFormat="1" x14ac:dyDescent="0.25">
      <c r="A10" s="3"/>
      <c r="B10" s="6" t="s">
        <v>396</v>
      </c>
      <c r="C10" s="3"/>
      <c r="D10" s="9">
        <v>80.97</v>
      </c>
      <c r="E10" s="3"/>
      <c r="F10" s="1"/>
    </row>
    <row r="11" spans="1:6" s="16" customFormat="1" x14ac:dyDescent="0.25">
      <c r="A11" s="3"/>
      <c r="B11" s="6" t="s">
        <v>397</v>
      </c>
      <c r="C11" s="3"/>
      <c r="D11" s="9">
        <v>262.5</v>
      </c>
      <c r="E11" s="3"/>
      <c r="F11" s="1"/>
    </row>
    <row r="12" spans="1:6" s="16" customFormat="1" x14ac:dyDescent="0.25">
      <c r="A12" s="3"/>
      <c r="B12" s="6" t="s">
        <v>398</v>
      </c>
      <c r="C12" s="3"/>
      <c r="D12" s="9">
        <v>69.16</v>
      </c>
      <c r="E12" s="3"/>
      <c r="F12" s="1"/>
    </row>
    <row r="13" spans="1:6" s="16" customFormat="1" x14ac:dyDescent="0.25">
      <c r="A13" s="3"/>
      <c r="B13" s="51">
        <v>2013</v>
      </c>
      <c r="C13" s="3"/>
      <c r="D13" s="9"/>
      <c r="E13" s="3"/>
      <c r="F13" s="1"/>
    </row>
    <row r="14" spans="1:6" s="16" customFormat="1" x14ac:dyDescent="0.25">
      <c r="A14" s="3"/>
      <c r="B14" s="55" t="s">
        <v>399</v>
      </c>
      <c r="C14" s="3"/>
      <c r="D14" s="9">
        <v>394.46</v>
      </c>
      <c r="E14" s="3"/>
      <c r="F14" s="1"/>
    </row>
    <row r="15" spans="1:6" s="16" customFormat="1" x14ac:dyDescent="0.25">
      <c r="A15" s="3"/>
      <c r="B15" s="55" t="s">
        <v>400</v>
      </c>
      <c r="C15" s="3"/>
      <c r="D15" s="9">
        <v>123.64</v>
      </c>
      <c r="E15" s="3"/>
      <c r="F15" s="1"/>
    </row>
    <row r="16" spans="1:6" s="16" customFormat="1" x14ac:dyDescent="0.25">
      <c r="A16" s="3"/>
      <c r="B16" s="55" t="s">
        <v>401</v>
      </c>
      <c r="C16" s="3"/>
      <c r="D16" s="9">
        <v>159.51</v>
      </c>
      <c r="E16" s="3"/>
      <c r="F16" s="1"/>
    </row>
    <row r="17" spans="1:6" s="16" customFormat="1" x14ac:dyDescent="0.25">
      <c r="A17" s="3"/>
      <c r="B17" s="55" t="s">
        <v>402</v>
      </c>
      <c r="C17" s="3"/>
      <c r="D17" s="9">
        <v>376.09</v>
      </c>
      <c r="E17" s="3"/>
      <c r="F17" s="1"/>
    </row>
    <row r="18" spans="1:6" s="16" customFormat="1" x14ac:dyDescent="0.25">
      <c r="A18" s="3"/>
      <c r="B18" s="55" t="s">
        <v>403</v>
      </c>
      <c r="C18" s="3"/>
      <c r="D18" s="9">
        <v>106.73</v>
      </c>
      <c r="E18" s="3"/>
      <c r="F18" s="1"/>
    </row>
    <row r="19" spans="1:6" s="16" customFormat="1" x14ac:dyDescent="0.25">
      <c r="A19" s="3"/>
      <c r="B19" s="55" t="s">
        <v>404</v>
      </c>
      <c r="C19" s="3"/>
      <c r="D19" s="9">
        <v>2.4</v>
      </c>
      <c r="E19" s="3"/>
      <c r="F19" s="1"/>
    </row>
    <row r="20" spans="1:6" s="16" customFormat="1" x14ac:dyDescent="0.25">
      <c r="A20" s="3"/>
      <c r="B20" s="55" t="s">
        <v>405</v>
      </c>
      <c r="C20" s="3"/>
      <c r="D20" s="9">
        <v>175.94</v>
      </c>
      <c r="E20" s="3"/>
      <c r="F20" s="1"/>
    </row>
    <row r="21" spans="1:6" s="16" customFormat="1" x14ac:dyDescent="0.25">
      <c r="A21" s="3"/>
      <c r="B21" s="55" t="s">
        <v>406</v>
      </c>
      <c r="C21" s="3"/>
      <c r="D21" s="9">
        <v>10.15</v>
      </c>
      <c r="E21" s="3"/>
      <c r="F21" s="1"/>
    </row>
    <row r="22" spans="1:6" s="16" customFormat="1" x14ac:dyDescent="0.25">
      <c r="A22" s="3"/>
      <c r="B22" s="55" t="s">
        <v>407</v>
      </c>
      <c r="C22" s="3"/>
      <c r="D22" s="9">
        <v>127.08</v>
      </c>
      <c r="E22" s="3"/>
      <c r="F22" s="1"/>
    </row>
    <row r="23" spans="1:6" s="16" customFormat="1" x14ac:dyDescent="0.25">
      <c r="A23" s="3"/>
      <c r="B23" s="55" t="s">
        <v>408</v>
      </c>
      <c r="C23" s="3"/>
      <c r="D23" s="9">
        <v>2.4</v>
      </c>
      <c r="E23" s="3"/>
      <c r="F23" s="1"/>
    </row>
    <row r="24" spans="1:6" s="16" customFormat="1" x14ac:dyDescent="0.25">
      <c r="A24" s="3"/>
      <c r="B24" s="55" t="s">
        <v>409</v>
      </c>
      <c r="C24" s="3"/>
      <c r="D24" s="9">
        <v>41.78</v>
      </c>
      <c r="E24" s="3"/>
      <c r="F24" s="1"/>
    </row>
    <row r="25" spans="1:6" s="16" customFormat="1" x14ac:dyDescent="0.25">
      <c r="A25" s="3"/>
      <c r="B25" s="55" t="s">
        <v>410</v>
      </c>
      <c r="C25" s="3"/>
      <c r="D25" s="9">
        <v>23.27</v>
      </c>
      <c r="E25" s="3"/>
      <c r="F25" s="1"/>
    </row>
    <row r="26" spans="1:6" s="16" customFormat="1" x14ac:dyDescent="0.25">
      <c r="A26" s="3"/>
      <c r="B26" s="55" t="s">
        <v>411</v>
      </c>
      <c r="C26" s="3"/>
      <c r="D26" s="9">
        <v>91</v>
      </c>
      <c r="E26" s="3"/>
      <c r="F26" s="1"/>
    </row>
    <row r="27" spans="1:6" s="16" customFormat="1" x14ac:dyDescent="0.25">
      <c r="A27" s="3"/>
      <c r="B27" s="55" t="s">
        <v>412</v>
      </c>
      <c r="C27" s="3"/>
      <c r="D27" s="9">
        <v>57.36</v>
      </c>
      <c r="E27" s="3"/>
      <c r="F27" s="1"/>
    </row>
    <row r="28" spans="1:6" s="16" customFormat="1" x14ac:dyDescent="0.25">
      <c r="A28" s="3"/>
      <c r="B28" s="55" t="s">
        <v>413</v>
      </c>
      <c r="C28" s="3"/>
      <c r="D28" s="9">
        <v>1.93</v>
      </c>
      <c r="E28" s="3"/>
      <c r="F28" s="1"/>
    </row>
    <row r="29" spans="1:6" s="16" customFormat="1" x14ac:dyDescent="0.25">
      <c r="A29" s="3"/>
      <c r="B29" s="55" t="s">
        <v>414</v>
      </c>
      <c r="C29" s="3"/>
      <c r="D29" s="9">
        <v>2.4</v>
      </c>
      <c r="E29" s="3"/>
      <c r="F29" s="1"/>
    </row>
    <row r="30" spans="1:6" s="16" customFormat="1" x14ac:dyDescent="0.25">
      <c r="A30" s="3"/>
      <c r="B30" s="55" t="s">
        <v>415</v>
      </c>
      <c r="C30" s="3"/>
      <c r="D30" s="9">
        <v>343.79</v>
      </c>
      <c r="E30" s="3"/>
      <c r="F30" s="1"/>
    </row>
    <row r="31" spans="1:6" s="16" customFormat="1" x14ac:dyDescent="0.25">
      <c r="A31" s="3"/>
      <c r="B31" s="55" t="s">
        <v>416</v>
      </c>
      <c r="C31" s="3"/>
      <c r="D31" s="9">
        <v>74.55</v>
      </c>
      <c r="E31" s="3"/>
      <c r="F31" s="1"/>
    </row>
    <row r="32" spans="1:6" s="16" customFormat="1" x14ac:dyDescent="0.25">
      <c r="A32" s="3"/>
      <c r="B32" s="55" t="s">
        <v>417</v>
      </c>
      <c r="C32" s="3"/>
      <c r="D32" s="9">
        <v>85.79</v>
      </c>
      <c r="E32" s="3"/>
      <c r="F32" s="1"/>
    </row>
    <row r="33" spans="1:6" s="16" customFormat="1" x14ac:dyDescent="0.25">
      <c r="A33" s="3"/>
      <c r="B33" s="55" t="s">
        <v>418</v>
      </c>
      <c r="C33" s="3"/>
      <c r="D33" s="9">
        <v>57.73</v>
      </c>
      <c r="E33" s="3"/>
      <c r="F33" s="1"/>
    </row>
    <row r="34" spans="1:6" s="16" customFormat="1" x14ac:dyDescent="0.25">
      <c r="A34" s="3"/>
      <c r="B34" s="55" t="s">
        <v>419</v>
      </c>
      <c r="C34" s="3"/>
      <c r="D34" s="9">
        <v>58</v>
      </c>
      <c r="E34" s="3"/>
      <c r="F34" s="1"/>
    </row>
    <row r="35" spans="1:6" s="16" customFormat="1" x14ac:dyDescent="0.25">
      <c r="A35" s="3"/>
      <c r="B35" s="55" t="s">
        <v>420</v>
      </c>
      <c r="C35" s="3"/>
      <c r="D35" s="9">
        <v>188.94</v>
      </c>
      <c r="E35" s="3"/>
      <c r="F35" s="1"/>
    </row>
    <row r="36" spans="1:6" s="16" customFormat="1" x14ac:dyDescent="0.25">
      <c r="A36" s="3"/>
      <c r="B36" s="55" t="s">
        <v>421</v>
      </c>
      <c r="C36" s="3"/>
      <c r="D36" s="9">
        <v>60.38</v>
      </c>
      <c r="E36" s="3"/>
      <c r="F36" s="1"/>
    </row>
    <row r="37" spans="1:6" s="16" customFormat="1" x14ac:dyDescent="0.25">
      <c r="A37" s="3"/>
      <c r="B37" s="55" t="s">
        <v>422</v>
      </c>
      <c r="C37" s="3"/>
      <c r="D37" s="9">
        <v>99.12</v>
      </c>
      <c r="E37" s="3"/>
      <c r="F37" s="1"/>
    </row>
    <row r="38" spans="1:6" s="16" customFormat="1" x14ac:dyDescent="0.25">
      <c r="A38" s="3"/>
      <c r="B38" s="55" t="s">
        <v>423</v>
      </c>
      <c r="C38" s="3"/>
      <c r="D38" s="9">
        <v>259.07</v>
      </c>
      <c r="E38" s="3"/>
      <c r="F38" s="1"/>
    </row>
    <row r="39" spans="1:6" s="16" customFormat="1" x14ac:dyDescent="0.25">
      <c r="A39" s="3"/>
      <c r="B39" s="55" t="s">
        <v>424</v>
      </c>
      <c r="C39" s="3"/>
      <c r="D39" s="9">
        <v>84.18</v>
      </c>
      <c r="E39" s="3"/>
      <c r="F39" s="1"/>
    </row>
    <row r="40" spans="1:6" s="16" customFormat="1" x14ac:dyDescent="0.25">
      <c r="A40" s="3"/>
      <c r="B40" s="55" t="s">
        <v>425</v>
      </c>
      <c r="C40" s="3"/>
      <c r="D40" s="9">
        <v>2.4</v>
      </c>
      <c r="E40" s="3"/>
      <c r="F40" s="1"/>
    </row>
    <row r="41" spans="1:6" s="16" customFormat="1" x14ac:dyDescent="0.25">
      <c r="A41" s="3"/>
      <c r="B41" s="55" t="s">
        <v>426</v>
      </c>
      <c r="C41" s="3"/>
      <c r="D41" s="9">
        <v>2.4</v>
      </c>
      <c r="E41" s="3"/>
      <c r="F41" s="1"/>
    </row>
    <row r="42" spans="1:6" s="16" customFormat="1" x14ac:dyDescent="0.25">
      <c r="A42" s="3"/>
      <c r="B42" s="55" t="s">
        <v>427</v>
      </c>
      <c r="C42" s="3"/>
      <c r="D42" s="9">
        <v>113.94</v>
      </c>
      <c r="E42" s="3"/>
      <c r="F42" s="1"/>
    </row>
    <row r="43" spans="1:6" s="16" customFormat="1" x14ac:dyDescent="0.25">
      <c r="A43" s="3"/>
      <c r="B43" s="55" t="s">
        <v>428</v>
      </c>
      <c r="C43" s="3"/>
      <c r="D43" s="9">
        <v>59.11</v>
      </c>
      <c r="E43" s="3"/>
      <c r="F43" s="1"/>
    </row>
    <row r="44" spans="1:6" s="16" customFormat="1" x14ac:dyDescent="0.25">
      <c r="A44" s="3"/>
      <c r="B44" s="55" t="s">
        <v>429</v>
      </c>
      <c r="C44" s="3"/>
      <c r="D44" s="9">
        <v>288</v>
      </c>
      <c r="E44" s="3"/>
      <c r="F44" s="1"/>
    </row>
    <row r="45" spans="1:6" s="16" customFormat="1" x14ac:dyDescent="0.25">
      <c r="A45" s="3"/>
      <c r="B45" s="55" t="s">
        <v>430</v>
      </c>
      <c r="C45" s="3"/>
      <c r="D45" s="9">
        <v>52.29</v>
      </c>
      <c r="E45" s="3"/>
      <c r="F45" s="1"/>
    </row>
    <row r="46" spans="1:6" s="16" customFormat="1" x14ac:dyDescent="0.25">
      <c r="A46" s="3"/>
      <c r="B46" s="55" t="s">
        <v>431</v>
      </c>
      <c r="C46" s="3"/>
      <c r="D46" s="9">
        <v>2.4</v>
      </c>
      <c r="E46" s="3"/>
      <c r="F46" s="1"/>
    </row>
    <row r="47" spans="1:6" s="16" customFormat="1" x14ac:dyDescent="0.25">
      <c r="A47" s="3"/>
      <c r="B47" s="55" t="s">
        <v>432</v>
      </c>
      <c r="C47" s="3"/>
      <c r="D47" s="9">
        <v>262.95999999999998</v>
      </c>
      <c r="E47" s="3"/>
      <c r="F47" s="1"/>
    </row>
    <row r="48" spans="1:6" s="16" customFormat="1" x14ac:dyDescent="0.25">
      <c r="A48" s="3"/>
      <c r="B48" s="55" t="s">
        <v>433</v>
      </c>
      <c r="C48" s="3"/>
      <c r="D48" s="9">
        <v>57.14</v>
      </c>
      <c r="E48" s="3"/>
      <c r="F48" s="1"/>
    </row>
    <row r="49" spans="1:6" s="16" customFormat="1" x14ac:dyDescent="0.25">
      <c r="A49" s="3"/>
      <c r="B49" s="55" t="s">
        <v>434</v>
      </c>
      <c r="C49" s="3"/>
      <c r="D49" s="9">
        <v>215.69</v>
      </c>
      <c r="E49" s="3"/>
      <c r="F49" s="1"/>
    </row>
    <row r="50" spans="1:6" s="16" customFormat="1" x14ac:dyDescent="0.25">
      <c r="A50" s="3"/>
      <c r="B50" s="55" t="s">
        <v>435</v>
      </c>
      <c r="C50" s="3"/>
      <c r="D50" s="9">
        <v>96.37</v>
      </c>
      <c r="E50" s="3"/>
      <c r="F50" s="1"/>
    </row>
    <row r="51" spans="1:6" s="16" customFormat="1" x14ac:dyDescent="0.25">
      <c r="A51" s="3"/>
      <c r="B51" s="55" t="s">
        <v>436</v>
      </c>
      <c r="C51" s="3"/>
      <c r="D51" s="9">
        <v>281.5</v>
      </c>
      <c r="E51" s="3"/>
      <c r="F51" s="1"/>
    </row>
    <row r="52" spans="1:6" s="16" customFormat="1" x14ac:dyDescent="0.25">
      <c r="A52" s="3"/>
      <c r="B52" s="55" t="s">
        <v>437</v>
      </c>
      <c r="C52" s="3"/>
      <c r="D52" s="9">
        <v>72.540000000000006</v>
      </c>
      <c r="E52" s="3"/>
      <c r="F52" s="1"/>
    </row>
    <row r="53" spans="1:6" s="16" customFormat="1" x14ac:dyDescent="0.25">
      <c r="A53" s="3"/>
      <c r="B53" s="55" t="s">
        <v>438</v>
      </c>
      <c r="C53" s="3"/>
      <c r="D53" s="9">
        <v>2.4</v>
      </c>
      <c r="E53" s="3"/>
      <c r="F53" s="1"/>
    </row>
    <row r="54" spans="1:6" s="16" customFormat="1" x14ac:dyDescent="0.25">
      <c r="A54" s="3"/>
      <c r="B54" s="55" t="s">
        <v>439</v>
      </c>
      <c r="C54" s="3"/>
      <c r="D54" s="9">
        <v>337.16</v>
      </c>
      <c r="E54" s="3"/>
      <c r="F54" s="1"/>
    </row>
    <row r="55" spans="1:6" s="16" customFormat="1" x14ac:dyDescent="0.25">
      <c r="A55" s="3"/>
      <c r="B55" s="55" t="s">
        <v>440</v>
      </c>
      <c r="C55" s="3"/>
      <c r="D55" s="9">
        <v>89.58</v>
      </c>
      <c r="E55" s="3"/>
      <c r="F55" s="1"/>
    </row>
    <row r="56" spans="1:6" s="16" customFormat="1" x14ac:dyDescent="0.25">
      <c r="A56" s="3"/>
      <c r="B56" s="55" t="s">
        <v>441</v>
      </c>
      <c r="C56" s="3"/>
      <c r="D56" s="9">
        <v>375.55</v>
      </c>
      <c r="E56" s="3"/>
      <c r="F56" s="1"/>
    </row>
    <row r="57" spans="1:6" s="16" customFormat="1" x14ac:dyDescent="0.25">
      <c r="A57" s="3"/>
      <c r="B57" s="55" t="s">
        <v>442</v>
      </c>
      <c r="C57" s="3"/>
      <c r="D57" s="9">
        <v>235.9</v>
      </c>
      <c r="E57" s="3"/>
      <c r="F57" s="1"/>
    </row>
    <row r="58" spans="1:6" s="16" customFormat="1" x14ac:dyDescent="0.25">
      <c r="A58" s="3"/>
      <c r="B58" s="55" t="s">
        <v>443</v>
      </c>
      <c r="C58" s="3"/>
      <c r="D58" s="9">
        <v>267.7</v>
      </c>
      <c r="E58" s="3"/>
      <c r="F58" s="1"/>
    </row>
    <row r="59" spans="1:6" s="16" customFormat="1" x14ac:dyDescent="0.25">
      <c r="A59" s="3"/>
      <c r="B59" s="55" t="s">
        <v>444</v>
      </c>
      <c r="C59" s="3"/>
      <c r="D59" s="9">
        <v>65.77</v>
      </c>
      <c r="E59" s="3"/>
      <c r="F59" s="1"/>
    </row>
    <row r="60" spans="1:6" s="16" customFormat="1" x14ac:dyDescent="0.25">
      <c r="A60" s="3"/>
      <c r="B60" s="55" t="s">
        <v>445</v>
      </c>
      <c r="C60" s="3"/>
      <c r="D60" s="9">
        <v>3.35</v>
      </c>
      <c r="E60" s="3"/>
      <c r="F60" s="1"/>
    </row>
    <row r="61" spans="1:6" s="16" customFormat="1" x14ac:dyDescent="0.25">
      <c r="A61" s="3"/>
      <c r="B61" s="55" t="s">
        <v>446</v>
      </c>
      <c r="C61" s="3"/>
      <c r="D61" s="9">
        <v>234.89</v>
      </c>
      <c r="E61" s="3"/>
      <c r="F61" s="1"/>
    </row>
    <row r="62" spans="1:6" s="16" customFormat="1" x14ac:dyDescent="0.25">
      <c r="A62" s="3"/>
      <c r="B62" s="55" t="s">
        <v>447</v>
      </c>
      <c r="C62" s="3"/>
      <c r="D62" s="9">
        <v>105.91</v>
      </c>
      <c r="E62" s="3"/>
      <c r="F62" s="1"/>
    </row>
    <row r="63" spans="1:6" s="16" customFormat="1" x14ac:dyDescent="0.25">
      <c r="A63" s="3"/>
      <c r="B63" s="55" t="s">
        <v>448</v>
      </c>
      <c r="C63" s="3"/>
      <c r="D63" s="9">
        <v>198.91</v>
      </c>
      <c r="E63" s="3"/>
      <c r="F63" s="1"/>
    </row>
    <row r="64" spans="1:6" s="16" customFormat="1" x14ac:dyDescent="0.25">
      <c r="A64" s="3"/>
      <c r="B64" s="55" t="s">
        <v>449</v>
      </c>
      <c r="C64" s="3"/>
      <c r="D64" s="9">
        <v>65.41</v>
      </c>
      <c r="E64" s="3"/>
      <c r="F64" s="1"/>
    </row>
    <row r="65" spans="1:6" s="16" customFormat="1" x14ac:dyDescent="0.25">
      <c r="A65" s="3"/>
      <c r="B65" s="55" t="s">
        <v>450</v>
      </c>
      <c r="C65" s="3"/>
      <c r="D65" s="9">
        <v>3.35</v>
      </c>
      <c r="E65" s="3"/>
      <c r="F65" s="1"/>
    </row>
    <row r="66" spans="1:6" s="16" customFormat="1" x14ac:dyDescent="0.25">
      <c r="A66" s="3"/>
      <c r="B66" s="55" t="s">
        <v>451</v>
      </c>
      <c r="C66" s="3"/>
      <c r="D66" s="9">
        <v>201.29</v>
      </c>
      <c r="E66" s="3"/>
      <c r="F66" s="1"/>
    </row>
    <row r="67" spans="1:6" s="16" customFormat="1" x14ac:dyDescent="0.25">
      <c r="A67" s="3"/>
      <c r="B67" s="55" t="s">
        <v>452</v>
      </c>
      <c r="C67" s="3"/>
      <c r="D67" s="9">
        <v>127.44</v>
      </c>
      <c r="E67" s="3"/>
      <c r="F67" s="1"/>
    </row>
    <row r="68" spans="1:6" x14ac:dyDescent="0.25">
      <c r="A68" s="3"/>
      <c r="B68" s="55" t="s">
        <v>453</v>
      </c>
      <c r="C68" s="3"/>
      <c r="D68" s="9">
        <v>1307.27</v>
      </c>
      <c r="E68" s="3"/>
    </row>
    <row r="69" spans="1:6" x14ac:dyDescent="0.25">
      <c r="A69" s="3"/>
      <c r="B69" s="51">
        <v>2014</v>
      </c>
      <c r="C69" s="3"/>
      <c r="D69" s="9"/>
      <c r="E69" s="3"/>
    </row>
    <row r="70" spans="1:6" s="16" customFormat="1" x14ac:dyDescent="0.25">
      <c r="A70" s="3"/>
      <c r="B70" s="55" t="s">
        <v>454</v>
      </c>
      <c r="C70" s="3"/>
      <c r="D70" s="9">
        <v>166.09</v>
      </c>
      <c r="E70" s="3"/>
      <c r="F70" s="1"/>
    </row>
    <row r="71" spans="1:6" s="16" customFormat="1" x14ac:dyDescent="0.25">
      <c r="A71" s="3"/>
      <c r="B71" s="55" t="s">
        <v>455</v>
      </c>
      <c r="C71" s="3"/>
      <c r="D71" s="9">
        <v>3.35</v>
      </c>
      <c r="E71" s="3"/>
      <c r="F71" s="1"/>
    </row>
    <row r="72" spans="1:6" s="16" customFormat="1" x14ac:dyDescent="0.25">
      <c r="A72" s="3"/>
      <c r="B72" s="55" t="s">
        <v>456</v>
      </c>
      <c r="C72" s="3"/>
      <c r="D72" s="9">
        <v>3.35</v>
      </c>
      <c r="E72" s="3"/>
      <c r="F72" s="1"/>
    </row>
    <row r="73" spans="1:6" s="16" customFormat="1" x14ac:dyDescent="0.25">
      <c r="A73" s="3"/>
      <c r="B73" s="55" t="s">
        <v>457</v>
      </c>
      <c r="C73" s="3"/>
      <c r="D73" s="9">
        <v>98.27</v>
      </c>
      <c r="E73" s="3"/>
      <c r="F73" s="1"/>
    </row>
    <row r="74" spans="1:6" s="16" customFormat="1" x14ac:dyDescent="0.25">
      <c r="A74" s="3"/>
      <c r="B74" s="55" t="s">
        <v>458</v>
      </c>
      <c r="C74" s="3"/>
      <c r="D74" s="9">
        <v>3.35</v>
      </c>
      <c r="E74" s="3"/>
      <c r="F74" s="1"/>
    </row>
    <row r="75" spans="1:6" s="16" customFormat="1" x14ac:dyDescent="0.25">
      <c r="A75" s="3"/>
      <c r="B75" s="55" t="s">
        <v>459</v>
      </c>
      <c r="C75" s="3"/>
      <c r="D75" s="9">
        <v>126.73</v>
      </c>
      <c r="E75" s="3"/>
      <c r="F75" s="1"/>
    </row>
    <row r="76" spans="1:6" s="16" customFormat="1" x14ac:dyDescent="0.25">
      <c r="A76" s="3"/>
      <c r="B76" s="55" t="s">
        <v>460</v>
      </c>
      <c r="C76" s="3"/>
      <c r="D76" s="9">
        <v>120.11</v>
      </c>
      <c r="E76" s="3"/>
      <c r="F76" s="1"/>
    </row>
    <row r="77" spans="1:6" s="16" customFormat="1" x14ac:dyDescent="0.25">
      <c r="A77" s="3"/>
      <c r="B77" s="55" t="s">
        <v>461</v>
      </c>
      <c r="C77" s="3"/>
      <c r="D77" s="9">
        <v>3.35</v>
      </c>
      <c r="E77" s="3"/>
      <c r="F77" s="1"/>
    </row>
    <row r="78" spans="1:6" s="16" customFormat="1" x14ac:dyDescent="0.25">
      <c r="A78" s="3"/>
      <c r="B78" s="55" t="s">
        <v>462</v>
      </c>
      <c r="C78" s="3"/>
      <c r="D78" s="9">
        <v>18.75</v>
      </c>
      <c r="E78" s="3"/>
      <c r="F78" s="1"/>
    </row>
    <row r="79" spans="1:6" s="16" customFormat="1" x14ac:dyDescent="0.25">
      <c r="A79" s="3"/>
      <c r="B79" s="55" t="s">
        <v>463</v>
      </c>
      <c r="C79" s="3"/>
      <c r="D79" s="9">
        <v>3.35</v>
      </c>
      <c r="E79" s="3"/>
      <c r="F79" s="1"/>
    </row>
    <row r="80" spans="1:6" s="16" customFormat="1" x14ac:dyDescent="0.25">
      <c r="A80" s="3"/>
      <c r="B80" s="55" t="s">
        <v>464</v>
      </c>
      <c r="C80" s="3"/>
      <c r="D80" s="9">
        <v>4.32</v>
      </c>
      <c r="E80" s="3"/>
      <c r="F80" s="1"/>
    </row>
    <row r="81" spans="1:6" s="16" customFormat="1" x14ac:dyDescent="0.25">
      <c r="A81" s="3"/>
      <c r="B81" s="55" t="s">
        <v>465</v>
      </c>
      <c r="C81" s="3"/>
      <c r="D81" s="9">
        <v>201.08</v>
      </c>
      <c r="E81" s="3"/>
      <c r="F81" s="1"/>
    </row>
    <row r="82" spans="1:6" s="16" customFormat="1" x14ac:dyDescent="0.25">
      <c r="A82" s="3"/>
      <c r="B82" s="55" t="s">
        <v>466</v>
      </c>
      <c r="C82" s="3"/>
      <c r="D82" s="9">
        <v>80.19</v>
      </c>
      <c r="E82" s="3"/>
      <c r="F82" s="1"/>
    </row>
    <row r="83" spans="1:6" s="16" customFormat="1" x14ac:dyDescent="0.25">
      <c r="A83" s="3"/>
      <c r="B83" s="55" t="s">
        <v>467</v>
      </c>
      <c r="C83" s="3"/>
      <c r="D83" s="9">
        <v>4.2300000000000004</v>
      </c>
      <c r="E83" s="3"/>
      <c r="F83" s="1"/>
    </row>
    <row r="84" spans="1:6" s="16" customFormat="1" x14ac:dyDescent="0.25">
      <c r="A84" s="3"/>
      <c r="B84" s="55" t="s">
        <v>468</v>
      </c>
      <c r="C84" s="3"/>
      <c r="D84" s="9">
        <v>63.58</v>
      </c>
      <c r="E84" s="3"/>
      <c r="F84" s="1"/>
    </row>
    <row r="85" spans="1:6" s="16" customFormat="1" x14ac:dyDescent="0.25">
      <c r="A85" s="3"/>
      <c r="B85" s="55" t="s">
        <v>469</v>
      </c>
      <c r="C85" s="3"/>
      <c r="D85" s="9">
        <v>18.75</v>
      </c>
      <c r="E85" s="3"/>
      <c r="F85" s="1"/>
    </row>
    <row r="86" spans="1:6" s="16" customFormat="1" x14ac:dyDescent="0.25">
      <c r="A86" s="3"/>
      <c r="B86" s="55" t="s">
        <v>470</v>
      </c>
      <c r="C86" s="3"/>
      <c r="D86" s="9">
        <v>53.8</v>
      </c>
      <c r="E86" s="3"/>
      <c r="F86" s="1"/>
    </row>
    <row r="87" spans="1:6" s="16" customFormat="1" x14ac:dyDescent="0.25">
      <c r="A87" s="3"/>
      <c r="B87" s="55" t="s">
        <v>471</v>
      </c>
      <c r="C87" s="3"/>
      <c r="D87" s="9">
        <v>21.78</v>
      </c>
      <c r="E87" s="3"/>
      <c r="F87" s="1"/>
    </row>
    <row r="88" spans="1:6" s="16" customFormat="1" x14ac:dyDescent="0.25">
      <c r="A88" s="3"/>
      <c r="B88" s="55" t="s">
        <v>472</v>
      </c>
      <c r="C88" s="3"/>
      <c r="D88" s="9">
        <v>58.88</v>
      </c>
      <c r="E88" s="3"/>
      <c r="F88" s="1"/>
    </row>
    <row r="89" spans="1:6" s="16" customFormat="1" x14ac:dyDescent="0.25">
      <c r="A89" s="3"/>
      <c r="B89" s="55" t="s">
        <v>473</v>
      </c>
      <c r="C89" s="3"/>
      <c r="D89" s="9">
        <v>98.74</v>
      </c>
      <c r="E89" s="3"/>
      <c r="F89" s="1"/>
    </row>
    <row r="90" spans="1:6" s="16" customFormat="1" x14ac:dyDescent="0.25">
      <c r="A90" s="3"/>
      <c r="B90" s="55" t="s">
        <v>474</v>
      </c>
      <c r="C90" s="3"/>
      <c r="D90" s="9">
        <v>196.37</v>
      </c>
      <c r="E90" s="3"/>
      <c r="F90" s="1"/>
    </row>
    <row r="91" spans="1:6" s="16" customFormat="1" x14ac:dyDescent="0.25">
      <c r="A91" s="3"/>
      <c r="B91" s="55" t="s">
        <v>475</v>
      </c>
      <c r="C91" s="3"/>
      <c r="D91" s="9">
        <v>192.31</v>
      </c>
      <c r="E91" s="3"/>
      <c r="F91" s="1"/>
    </row>
    <row r="92" spans="1:6" s="16" customFormat="1" x14ac:dyDescent="0.25">
      <c r="A92" s="3"/>
      <c r="B92" s="55" t="s">
        <v>476</v>
      </c>
      <c r="C92" s="3"/>
      <c r="D92" s="9">
        <v>91.43</v>
      </c>
      <c r="E92" s="3"/>
      <c r="F92" s="1"/>
    </row>
    <row r="93" spans="1:6" s="16" customFormat="1" x14ac:dyDescent="0.25">
      <c r="A93" s="3"/>
      <c r="B93" s="55" t="s">
        <v>477</v>
      </c>
      <c r="C93" s="3"/>
      <c r="D93" s="9">
        <v>84.9</v>
      </c>
      <c r="E93" s="3"/>
      <c r="F93" s="1"/>
    </row>
    <row r="94" spans="1:6" s="16" customFormat="1" x14ac:dyDescent="0.25">
      <c r="A94" s="3"/>
      <c r="B94" s="55" t="s">
        <v>478</v>
      </c>
      <c r="C94" s="3"/>
      <c r="D94" s="9">
        <v>377.25</v>
      </c>
      <c r="E94" s="3"/>
      <c r="F94" s="1"/>
    </row>
    <row r="95" spans="1:6" s="16" customFormat="1" x14ac:dyDescent="0.25">
      <c r="A95" s="3"/>
      <c r="B95" s="55" t="s">
        <v>479</v>
      </c>
      <c r="C95" s="3"/>
      <c r="D95" s="9">
        <v>65.599999999999994</v>
      </c>
      <c r="E95" s="3"/>
      <c r="F95" s="1"/>
    </row>
    <row r="96" spans="1:6" s="16" customFormat="1" x14ac:dyDescent="0.25">
      <c r="A96" s="3"/>
      <c r="B96" s="55" t="s">
        <v>480</v>
      </c>
      <c r="C96" s="3"/>
      <c r="D96" s="9">
        <v>6</v>
      </c>
      <c r="E96" s="3"/>
      <c r="F96" s="1"/>
    </row>
    <row r="97" spans="1:6" s="16" customFormat="1" x14ac:dyDescent="0.25">
      <c r="A97" s="3"/>
      <c r="B97" s="55" t="s">
        <v>481</v>
      </c>
      <c r="C97" s="3"/>
      <c r="D97" s="9">
        <v>186.62</v>
      </c>
      <c r="E97" s="3"/>
      <c r="F97" s="1"/>
    </row>
    <row r="98" spans="1:6" s="16" customFormat="1" x14ac:dyDescent="0.25">
      <c r="A98" s="3"/>
      <c r="B98" s="55" t="s">
        <v>482</v>
      </c>
      <c r="C98" s="3"/>
      <c r="D98" s="9">
        <v>4.1500000000000004</v>
      </c>
      <c r="E98" s="3"/>
      <c r="F98" s="1"/>
    </row>
    <row r="99" spans="1:6" s="16" customFormat="1" x14ac:dyDescent="0.25">
      <c r="A99" s="3"/>
      <c r="B99" s="55" t="s">
        <v>483</v>
      </c>
      <c r="C99" s="3"/>
      <c r="D99" s="9">
        <v>23.62</v>
      </c>
      <c r="E99" s="3"/>
      <c r="F99" s="1"/>
    </row>
    <row r="100" spans="1:6" s="16" customFormat="1" x14ac:dyDescent="0.25">
      <c r="A100" s="3"/>
      <c r="B100" s="55" t="s">
        <v>484</v>
      </c>
      <c r="C100" s="3"/>
      <c r="D100" s="9">
        <v>7.75</v>
      </c>
      <c r="E100" s="3"/>
      <c r="F100" s="1"/>
    </row>
    <row r="101" spans="1:6" s="16" customFormat="1" x14ac:dyDescent="0.25">
      <c r="A101" s="3"/>
      <c r="B101" s="55" t="s">
        <v>485</v>
      </c>
      <c r="C101" s="3"/>
      <c r="D101" s="9">
        <v>435.16</v>
      </c>
      <c r="E101" s="3"/>
      <c r="F101" s="1"/>
    </row>
    <row r="102" spans="1:6" x14ac:dyDescent="0.25">
      <c r="A102" s="3"/>
      <c r="B102" s="51">
        <v>2015</v>
      </c>
      <c r="C102" s="3"/>
      <c r="D102" s="9"/>
      <c r="E102" s="3"/>
    </row>
    <row r="103" spans="1:6" s="16" customFormat="1" x14ac:dyDescent="0.25">
      <c r="A103" s="3"/>
      <c r="B103" s="6" t="s">
        <v>486</v>
      </c>
      <c r="C103" s="3"/>
      <c r="D103" s="9">
        <v>2.4</v>
      </c>
      <c r="E103" s="3"/>
      <c r="F103" s="1"/>
    </row>
    <row r="104" spans="1:6" s="16" customFormat="1" x14ac:dyDescent="0.25">
      <c r="A104" s="3"/>
      <c r="B104" s="6" t="s">
        <v>487</v>
      </c>
      <c r="C104" s="3"/>
      <c r="D104" s="9">
        <v>2.4</v>
      </c>
      <c r="E104" s="3"/>
      <c r="F104" s="1"/>
    </row>
    <row r="105" spans="1:6" s="16" customFormat="1" x14ac:dyDescent="0.25">
      <c r="A105" s="3"/>
      <c r="B105" s="6" t="s">
        <v>488</v>
      </c>
      <c r="C105" s="3"/>
      <c r="D105" s="9">
        <v>2.4</v>
      </c>
      <c r="E105" s="3"/>
      <c r="F105" s="1"/>
    </row>
    <row r="106" spans="1:6" s="16" customFormat="1" x14ac:dyDescent="0.25">
      <c r="A106" s="3"/>
      <c r="B106" s="6" t="s">
        <v>489</v>
      </c>
      <c r="C106" s="3"/>
      <c r="D106" s="9">
        <v>358.76</v>
      </c>
      <c r="E106" s="3"/>
      <c r="F106" s="1"/>
    </row>
    <row r="107" spans="1:6" s="16" customFormat="1" x14ac:dyDescent="0.25">
      <c r="A107" s="3"/>
      <c r="B107" s="6" t="s">
        <v>490</v>
      </c>
      <c r="C107" s="3"/>
      <c r="D107" s="9">
        <v>2.4</v>
      </c>
      <c r="E107" s="3"/>
      <c r="F107" s="1"/>
    </row>
    <row r="108" spans="1:6" s="16" customFormat="1" x14ac:dyDescent="0.25">
      <c r="A108" s="3"/>
      <c r="B108" s="6" t="s">
        <v>491</v>
      </c>
      <c r="C108" s="3"/>
      <c r="D108" s="9">
        <v>2.4</v>
      </c>
      <c r="E108" s="3"/>
      <c r="F108" s="1"/>
    </row>
    <row r="109" spans="1:6" s="16" customFormat="1" x14ac:dyDescent="0.25">
      <c r="A109" s="3"/>
      <c r="B109" s="6" t="s">
        <v>492</v>
      </c>
      <c r="C109" s="3"/>
      <c r="D109" s="9">
        <v>4.6500000000000004</v>
      </c>
      <c r="E109" s="3"/>
      <c r="F109" s="1"/>
    </row>
    <row r="110" spans="1:6" s="16" customFormat="1" x14ac:dyDescent="0.25">
      <c r="A110" s="3"/>
      <c r="B110" s="6" t="s">
        <v>493</v>
      </c>
      <c r="C110" s="3"/>
      <c r="D110" s="9">
        <v>389.64</v>
      </c>
      <c r="E110" s="3"/>
      <c r="F110" s="1"/>
    </row>
    <row r="111" spans="1:6" s="16" customFormat="1" x14ac:dyDescent="0.25">
      <c r="A111" s="3"/>
      <c r="B111" s="6" t="s">
        <v>494</v>
      </c>
      <c r="C111" s="3"/>
      <c r="D111" s="9">
        <v>4.6500000000000004</v>
      </c>
      <c r="E111" s="3"/>
      <c r="F111" s="1"/>
    </row>
    <row r="112" spans="1:6" s="16" customFormat="1" x14ac:dyDescent="0.25">
      <c r="A112" s="3"/>
      <c r="B112" s="6" t="s">
        <v>495</v>
      </c>
      <c r="C112" s="3"/>
      <c r="D112" s="9">
        <v>4.6900000000000004</v>
      </c>
      <c r="E112" s="3"/>
      <c r="F112" s="1"/>
    </row>
    <row r="113" spans="1:6" s="16" customFormat="1" x14ac:dyDescent="0.25">
      <c r="A113" s="3"/>
      <c r="B113" s="6" t="s">
        <v>496</v>
      </c>
      <c r="C113" s="3"/>
      <c r="D113" s="9">
        <v>4.6900000000000004</v>
      </c>
      <c r="E113" s="3"/>
      <c r="F113" s="1"/>
    </row>
    <row r="114" spans="1:6" s="16" customFormat="1" x14ac:dyDescent="0.25">
      <c r="A114" s="3"/>
      <c r="B114" s="6" t="s">
        <v>497</v>
      </c>
      <c r="C114" s="3"/>
      <c r="D114" s="9">
        <v>39</v>
      </c>
      <c r="E114" s="3"/>
      <c r="F114" s="1"/>
    </row>
    <row r="115" spans="1:6" s="16" customFormat="1" x14ac:dyDescent="0.25">
      <c r="A115" s="3"/>
      <c r="B115" s="6" t="s">
        <v>498</v>
      </c>
      <c r="C115" s="3"/>
      <c r="D115" s="9">
        <v>32.5</v>
      </c>
      <c r="E115" s="3"/>
      <c r="F115" s="1"/>
    </row>
    <row r="116" spans="1:6" s="16" customFormat="1" x14ac:dyDescent="0.25">
      <c r="A116" s="3"/>
      <c r="B116" s="6" t="s">
        <v>499</v>
      </c>
      <c r="C116" s="3"/>
      <c r="D116" s="9">
        <v>3.2</v>
      </c>
      <c r="E116" s="3"/>
      <c r="F116" s="1"/>
    </row>
    <row r="117" spans="1:6" s="16" customFormat="1" x14ac:dyDescent="0.25">
      <c r="A117" s="3"/>
      <c r="B117" s="6" t="s">
        <v>500</v>
      </c>
      <c r="C117" s="3"/>
      <c r="D117" s="9">
        <v>4.6900000000000004</v>
      </c>
      <c r="E117" s="3"/>
      <c r="F117" s="1"/>
    </row>
    <row r="118" spans="1:6" s="16" customFormat="1" x14ac:dyDescent="0.25">
      <c r="A118" s="3"/>
      <c r="B118" s="6" t="s">
        <v>501</v>
      </c>
      <c r="C118" s="3"/>
      <c r="D118" s="9">
        <v>428.64</v>
      </c>
      <c r="E118" s="3"/>
      <c r="F118" s="1"/>
    </row>
    <row r="119" spans="1:6" s="16" customFormat="1" x14ac:dyDescent="0.25">
      <c r="A119" s="3"/>
      <c r="B119" s="6" t="s">
        <v>502</v>
      </c>
      <c r="C119" s="3"/>
      <c r="D119" s="9">
        <v>3.2</v>
      </c>
      <c r="E119" s="3"/>
      <c r="F119" s="1"/>
    </row>
    <row r="120" spans="1:6" s="16" customFormat="1" x14ac:dyDescent="0.25">
      <c r="A120" s="3"/>
      <c r="B120" s="6" t="s">
        <v>503</v>
      </c>
      <c r="C120" s="3"/>
      <c r="D120" s="9">
        <v>3.2</v>
      </c>
      <c r="E120" s="3"/>
      <c r="F120" s="1"/>
    </row>
    <row r="121" spans="1:6" s="16" customFormat="1" x14ac:dyDescent="0.25">
      <c r="A121" s="3"/>
      <c r="B121" s="6" t="s">
        <v>504</v>
      </c>
      <c r="C121" s="3"/>
      <c r="D121" s="9">
        <v>19.53</v>
      </c>
      <c r="E121" s="3"/>
      <c r="F121" s="1"/>
    </row>
    <row r="122" spans="1:6" s="16" customFormat="1" x14ac:dyDescent="0.25">
      <c r="A122" s="3"/>
      <c r="B122" s="6" t="s">
        <v>505</v>
      </c>
      <c r="C122" s="3"/>
      <c r="D122" s="9">
        <v>354.6</v>
      </c>
      <c r="E122" s="3"/>
      <c r="F122" s="1"/>
    </row>
    <row r="123" spans="1:6" s="16" customFormat="1" x14ac:dyDescent="0.25">
      <c r="A123" s="3"/>
      <c r="B123" s="6" t="s">
        <v>506</v>
      </c>
      <c r="C123" s="3"/>
      <c r="D123" s="9">
        <v>16.8</v>
      </c>
      <c r="E123" s="3"/>
      <c r="F123" s="1"/>
    </row>
    <row r="124" spans="1:6" x14ac:dyDescent="0.25">
      <c r="A124" s="3"/>
      <c r="B124" s="51">
        <v>2016</v>
      </c>
      <c r="C124" s="3"/>
      <c r="D124" s="10"/>
      <c r="E124" s="3"/>
    </row>
    <row r="125" spans="1:6" x14ac:dyDescent="0.25">
      <c r="A125" s="23"/>
      <c r="B125" s="168" t="s">
        <v>100</v>
      </c>
      <c r="C125" s="23"/>
      <c r="D125" s="57"/>
      <c r="E125" s="23"/>
    </row>
    <row r="126" spans="1:6" x14ac:dyDescent="0.25">
      <c r="A126" s="3"/>
      <c r="B126" s="6" t="s">
        <v>69</v>
      </c>
      <c r="C126" s="3"/>
      <c r="D126" s="6">
        <v>4.6900000000000004</v>
      </c>
      <c r="E126" s="3"/>
    </row>
    <row r="127" spans="1:6" x14ac:dyDescent="0.25">
      <c r="A127" s="3"/>
      <c r="B127" s="6" t="s">
        <v>70</v>
      </c>
      <c r="C127" s="3"/>
      <c r="D127" s="6">
        <v>3.52</v>
      </c>
      <c r="E127" s="3"/>
    </row>
    <row r="128" spans="1:6" x14ac:dyDescent="0.25">
      <c r="A128" s="23"/>
      <c r="B128" s="168" t="s">
        <v>101</v>
      </c>
      <c r="C128" s="23"/>
      <c r="D128" s="56"/>
      <c r="E128" s="23"/>
    </row>
    <row r="129" spans="1:6" x14ac:dyDescent="0.25">
      <c r="A129" s="3"/>
      <c r="B129" s="6" t="s">
        <v>72</v>
      </c>
      <c r="C129" s="3"/>
      <c r="D129" s="6">
        <v>4.6900000000000004</v>
      </c>
      <c r="E129" s="3"/>
    </row>
    <row r="130" spans="1:6" x14ac:dyDescent="0.25">
      <c r="A130" s="3"/>
      <c r="B130" s="6" t="s">
        <v>73</v>
      </c>
      <c r="C130" s="3"/>
      <c r="D130" s="6">
        <v>3.52</v>
      </c>
      <c r="E130" s="3"/>
    </row>
    <row r="131" spans="1:6" x14ac:dyDescent="0.25">
      <c r="A131" s="23"/>
      <c r="B131" s="168" t="s">
        <v>102</v>
      </c>
      <c r="C131" s="23"/>
      <c r="D131" s="23"/>
      <c r="E131" s="23"/>
    </row>
    <row r="132" spans="1:6" x14ac:dyDescent="0.25">
      <c r="A132" s="3"/>
      <c r="B132" s="6" t="s">
        <v>74</v>
      </c>
      <c r="C132" s="6"/>
      <c r="D132" s="6">
        <v>212.84</v>
      </c>
      <c r="E132" s="3"/>
    </row>
    <row r="133" spans="1:6" x14ac:dyDescent="0.25">
      <c r="A133" s="3"/>
      <c r="B133" s="6" t="s">
        <v>75</v>
      </c>
      <c r="C133" s="6"/>
      <c r="D133" s="6">
        <v>4.6900000000000004</v>
      </c>
      <c r="E133" s="3"/>
    </row>
    <row r="134" spans="1:6" x14ac:dyDescent="0.25">
      <c r="A134" s="3"/>
      <c r="B134" s="6" t="s">
        <v>76</v>
      </c>
      <c r="C134" s="6"/>
      <c r="D134" s="6">
        <v>3.52</v>
      </c>
      <c r="E134" s="3"/>
    </row>
    <row r="135" spans="1:6" s="1" customFormat="1" x14ac:dyDescent="0.25">
      <c r="A135" s="23"/>
      <c r="B135" s="168" t="s">
        <v>99</v>
      </c>
      <c r="C135" s="56"/>
      <c r="D135" s="56"/>
      <c r="E135" s="23"/>
    </row>
    <row r="136" spans="1:6" x14ac:dyDescent="0.25">
      <c r="A136" s="39">
        <v>1004</v>
      </c>
      <c r="B136" s="39" t="s">
        <v>103</v>
      </c>
      <c r="C136" s="7">
        <v>0</v>
      </c>
      <c r="D136" s="169">
        <v>3.52</v>
      </c>
      <c r="E136" s="169"/>
    </row>
    <row r="137" spans="1:6" s="16" customFormat="1" x14ac:dyDescent="0.25">
      <c r="A137" s="39"/>
      <c r="B137" s="39"/>
      <c r="C137" s="7"/>
      <c r="D137" s="169"/>
      <c r="E137" s="169"/>
      <c r="F137" s="1"/>
    </row>
    <row r="138" spans="1:6" x14ac:dyDescent="0.25">
      <c r="A138" s="2" t="s">
        <v>93</v>
      </c>
      <c r="B138" s="13" t="s">
        <v>109</v>
      </c>
      <c r="C138" s="2" t="s">
        <v>95</v>
      </c>
      <c r="D138" s="2" t="s">
        <v>98</v>
      </c>
      <c r="E138" s="2" t="s">
        <v>105</v>
      </c>
    </row>
    <row r="139" spans="1:6" x14ac:dyDescent="0.25">
      <c r="A139" s="3" t="s">
        <v>96</v>
      </c>
      <c r="B139" s="3"/>
      <c r="C139" s="3"/>
      <c r="D139" s="3"/>
      <c r="E139" s="7"/>
    </row>
    <row r="140" spans="1:6" x14ac:dyDescent="0.25">
      <c r="A140" s="39">
        <v>1004</v>
      </c>
      <c r="B140" s="39" t="s">
        <v>110</v>
      </c>
      <c r="C140" s="169">
        <v>0</v>
      </c>
      <c r="D140" s="169">
        <v>260.69</v>
      </c>
      <c r="E140" s="169"/>
    </row>
    <row r="141" spans="1:6" x14ac:dyDescent="0.25">
      <c r="A141" s="39">
        <v>1004</v>
      </c>
      <c r="B141" s="39" t="s">
        <v>111</v>
      </c>
      <c r="C141" s="169">
        <v>0</v>
      </c>
      <c r="D141" s="169">
        <v>699.39</v>
      </c>
      <c r="E141" s="169"/>
    </row>
    <row r="142" spans="1:6" x14ac:dyDescent="0.25">
      <c r="A142" s="39">
        <v>1004</v>
      </c>
      <c r="B142" s="39" t="s">
        <v>112</v>
      </c>
      <c r="C142" s="169">
        <v>0</v>
      </c>
      <c r="D142" s="169">
        <v>3.52</v>
      </c>
      <c r="E142" s="169"/>
    </row>
    <row r="143" spans="1:6" x14ac:dyDescent="0.25">
      <c r="A143" s="39">
        <v>1004</v>
      </c>
      <c r="B143" s="39" t="s">
        <v>113</v>
      </c>
      <c r="C143" s="169">
        <v>0</v>
      </c>
      <c r="D143" s="169">
        <v>407.22</v>
      </c>
      <c r="E143" s="169"/>
    </row>
    <row r="144" spans="1:6" x14ac:dyDescent="0.25">
      <c r="A144" s="39">
        <v>1004</v>
      </c>
      <c r="B144" s="39" t="s">
        <v>114</v>
      </c>
      <c r="C144" s="169">
        <v>0</v>
      </c>
      <c r="D144" s="169">
        <v>494.45</v>
      </c>
      <c r="E144" s="169"/>
    </row>
    <row r="145" spans="1:6" x14ac:dyDescent="0.25">
      <c r="A145" s="39">
        <v>1004</v>
      </c>
      <c r="B145" s="39" t="s">
        <v>115</v>
      </c>
      <c r="C145" s="169">
        <v>0</v>
      </c>
      <c r="D145" s="169">
        <v>729.02</v>
      </c>
      <c r="E145" s="169"/>
    </row>
    <row r="146" spans="1:6" s="16" customFormat="1" x14ac:dyDescent="0.25">
      <c r="A146" s="39"/>
      <c r="B146" s="39" t="s">
        <v>196</v>
      </c>
      <c r="C146" s="169"/>
      <c r="D146" s="169"/>
      <c r="E146" s="154"/>
      <c r="F146" s="1"/>
    </row>
    <row r="147" spans="1:6" s="16" customFormat="1" x14ac:dyDescent="0.25">
      <c r="A147" s="2"/>
      <c r="B147" s="13" t="s">
        <v>116</v>
      </c>
      <c r="C147" s="8"/>
      <c r="D147" s="8"/>
      <c r="E147" s="170"/>
      <c r="F147" s="1"/>
    </row>
    <row r="148" spans="1:6" ht="15" customHeight="1" x14ac:dyDescent="0.25">
      <c r="A148" s="58">
        <v>42522</v>
      </c>
      <c r="B148" s="59" t="s">
        <v>197</v>
      </c>
      <c r="C148" s="6"/>
      <c r="D148" s="38">
        <v>420</v>
      </c>
      <c r="E148" s="39"/>
    </row>
    <row r="149" spans="1:6" ht="15" customHeight="1" x14ac:dyDescent="0.25">
      <c r="A149" s="58">
        <v>42522</v>
      </c>
      <c r="B149" s="59" t="s">
        <v>198</v>
      </c>
      <c r="C149" s="6"/>
      <c r="D149" s="38">
        <v>200</v>
      </c>
      <c r="E149" s="39"/>
    </row>
    <row r="150" spans="1:6" ht="15" customHeight="1" x14ac:dyDescent="0.25">
      <c r="A150" s="58">
        <v>42528</v>
      </c>
      <c r="B150" s="59" t="s">
        <v>199</v>
      </c>
      <c r="C150" s="6"/>
      <c r="D150" s="38">
        <v>0.2</v>
      </c>
      <c r="E150" s="39" t="s">
        <v>263</v>
      </c>
    </row>
    <row r="151" spans="1:6" ht="15" customHeight="1" x14ac:dyDescent="0.25">
      <c r="A151" s="58">
        <v>42530</v>
      </c>
      <c r="B151" s="59" t="s">
        <v>200</v>
      </c>
      <c r="C151" s="6"/>
      <c r="D151" s="38">
        <v>352.99</v>
      </c>
      <c r="E151" s="39"/>
    </row>
    <row r="152" spans="1:6" ht="15" customHeight="1" x14ac:dyDescent="0.25">
      <c r="A152" s="58">
        <v>42535</v>
      </c>
      <c r="B152" s="59" t="s">
        <v>201</v>
      </c>
      <c r="C152" s="6"/>
      <c r="D152" s="38">
        <v>37.5</v>
      </c>
      <c r="E152" s="39"/>
    </row>
    <row r="153" spans="1:6" ht="15" customHeight="1" x14ac:dyDescent="0.25">
      <c r="A153" s="58">
        <v>42542</v>
      </c>
      <c r="B153" s="59" t="s">
        <v>202</v>
      </c>
      <c r="C153" s="6"/>
      <c r="D153" s="38">
        <v>85.5</v>
      </c>
      <c r="E153" s="39"/>
    </row>
    <row r="154" spans="1:6" ht="15" customHeight="1" x14ac:dyDescent="0.25">
      <c r="A154" s="58">
        <v>42542</v>
      </c>
      <c r="B154" s="59" t="s">
        <v>203</v>
      </c>
      <c r="C154" s="6"/>
      <c r="D154" s="38">
        <v>120</v>
      </c>
      <c r="E154" s="39"/>
    </row>
    <row r="155" spans="1:6" ht="15" customHeight="1" x14ac:dyDescent="0.25">
      <c r="A155" s="58">
        <v>42544</v>
      </c>
      <c r="B155" s="59" t="s">
        <v>204</v>
      </c>
      <c r="C155" s="6"/>
      <c r="D155" s="38">
        <v>635.96</v>
      </c>
      <c r="E155" s="39"/>
    </row>
    <row r="156" spans="1:6" ht="15" customHeight="1" x14ac:dyDescent="0.25">
      <c r="A156" s="58">
        <v>42545</v>
      </c>
      <c r="B156" s="59" t="s">
        <v>205</v>
      </c>
      <c r="C156" s="6"/>
      <c r="D156" s="38">
        <v>51.5</v>
      </c>
      <c r="E156" s="39"/>
    </row>
    <row r="157" spans="1:6" ht="15" customHeight="1" x14ac:dyDescent="0.25">
      <c r="A157" s="58">
        <v>42549</v>
      </c>
      <c r="B157" s="59" t="s">
        <v>206</v>
      </c>
      <c r="C157" s="6"/>
      <c r="D157" s="38">
        <v>120</v>
      </c>
      <c r="E157" s="39"/>
    </row>
    <row r="158" spans="1:6" ht="15" customHeight="1" x14ac:dyDescent="0.25">
      <c r="A158" s="56"/>
      <c r="B158" s="168" t="s">
        <v>145</v>
      </c>
      <c r="C158" s="56"/>
      <c r="D158" s="56"/>
      <c r="E158" s="60"/>
    </row>
    <row r="159" spans="1:6" ht="15" customHeight="1" x14ac:dyDescent="0.25">
      <c r="A159" s="58">
        <v>42557</v>
      </c>
      <c r="B159" s="59" t="s">
        <v>208</v>
      </c>
      <c r="C159" s="6"/>
      <c r="D159" s="38">
        <v>4.6900000000000004</v>
      </c>
      <c r="E159" s="39"/>
    </row>
    <row r="160" spans="1:6" ht="15" customHeight="1" x14ac:dyDescent="0.25">
      <c r="A160" s="58">
        <v>42557</v>
      </c>
      <c r="B160" s="59" t="s">
        <v>209</v>
      </c>
      <c r="C160" s="6"/>
      <c r="D160" s="38">
        <v>4.6900000000000004</v>
      </c>
      <c r="E160" s="39"/>
    </row>
    <row r="161" spans="1:5" s="21" customFormat="1" ht="15" customHeight="1" x14ac:dyDescent="0.25">
      <c r="A161" s="58">
        <v>42566</v>
      </c>
      <c r="B161" s="59" t="s">
        <v>207</v>
      </c>
      <c r="C161" s="6"/>
      <c r="D161" s="38">
        <v>66.900000000000006</v>
      </c>
      <c r="E161" s="39"/>
    </row>
    <row r="162" spans="1:5" ht="15" customHeight="1" x14ac:dyDescent="0.25">
      <c r="A162" s="64">
        <v>42566</v>
      </c>
      <c r="B162" s="65" t="s">
        <v>210</v>
      </c>
      <c r="C162" s="66">
        <v>45.6</v>
      </c>
      <c r="D162" s="67"/>
      <c r="E162" s="68" t="s">
        <v>507</v>
      </c>
    </row>
    <row r="163" spans="1:5" ht="15" customHeight="1" x14ac:dyDescent="0.25">
      <c r="A163" s="58">
        <v>42570</v>
      </c>
      <c r="B163" s="59" t="s">
        <v>211</v>
      </c>
      <c r="C163" s="6"/>
      <c r="D163" s="38">
        <v>100</v>
      </c>
      <c r="E163" s="39"/>
    </row>
    <row r="164" spans="1:5" ht="15" customHeight="1" x14ac:dyDescent="0.25">
      <c r="A164" s="58">
        <v>42572</v>
      </c>
      <c r="B164" s="59" t="s">
        <v>212</v>
      </c>
      <c r="C164" s="6"/>
      <c r="D164" s="38">
        <v>149.4</v>
      </c>
      <c r="E164" s="39"/>
    </row>
    <row r="165" spans="1:5" ht="15" customHeight="1" x14ac:dyDescent="0.25">
      <c r="A165" s="58">
        <v>42576</v>
      </c>
      <c r="B165" s="59" t="s">
        <v>213</v>
      </c>
      <c r="C165" s="6"/>
      <c r="D165" s="38">
        <v>175</v>
      </c>
      <c r="E165" s="39"/>
    </row>
    <row r="166" spans="1:5" ht="15" customHeight="1" x14ac:dyDescent="0.25">
      <c r="A166" s="58">
        <v>42577</v>
      </c>
      <c r="B166" s="59" t="s">
        <v>214</v>
      </c>
      <c r="C166" s="6"/>
      <c r="D166" s="38">
        <v>60</v>
      </c>
      <c r="E166" s="39"/>
    </row>
    <row r="167" spans="1:5" ht="15" customHeight="1" x14ac:dyDescent="0.25">
      <c r="A167" s="58">
        <v>42578</v>
      </c>
      <c r="B167" s="59" t="s">
        <v>215</v>
      </c>
      <c r="C167" s="6"/>
      <c r="D167" s="38">
        <v>15</v>
      </c>
      <c r="E167" s="39"/>
    </row>
    <row r="168" spans="1:5" ht="15" customHeight="1" x14ac:dyDescent="0.25">
      <c r="A168" s="58">
        <v>42579</v>
      </c>
      <c r="B168" s="59" t="s">
        <v>207</v>
      </c>
      <c r="C168" s="6"/>
      <c r="D168" s="38">
        <v>67.95</v>
      </c>
      <c r="E168" s="39"/>
    </row>
    <row r="169" spans="1:5" ht="15" customHeight="1" x14ac:dyDescent="0.25">
      <c r="A169" s="58">
        <v>42580</v>
      </c>
      <c r="B169" s="59" t="s">
        <v>216</v>
      </c>
      <c r="C169" s="6"/>
      <c r="D169" s="38">
        <v>34</v>
      </c>
      <c r="E169" s="39"/>
    </row>
    <row r="170" spans="1:5" ht="15" customHeight="1" x14ac:dyDescent="0.25">
      <c r="A170" s="56"/>
      <c r="B170" s="168" t="s">
        <v>143</v>
      </c>
      <c r="C170" s="56"/>
      <c r="D170" s="56"/>
      <c r="E170" s="60"/>
    </row>
    <row r="171" spans="1:5" ht="15" customHeight="1" x14ac:dyDescent="0.25">
      <c r="A171" s="58">
        <v>42584</v>
      </c>
      <c r="B171" s="59" t="s">
        <v>217</v>
      </c>
      <c r="C171" s="6"/>
      <c r="D171" s="38">
        <v>39</v>
      </c>
      <c r="E171" s="39"/>
    </row>
    <row r="172" spans="1:5" ht="15" customHeight="1" x14ac:dyDescent="0.25">
      <c r="A172" s="58">
        <v>42584</v>
      </c>
      <c r="B172" s="59" t="s">
        <v>218</v>
      </c>
      <c r="C172" s="6"/>
      <c r="D172" s="40">
        <v>24</v>
      </c>
      <c r="E172" s="39"/>
    </row>
    <row r="173" spans="1:5" ht="15" customHeight="1" x14ac:dyDescent="0.25">
      <c r="A173" s="58">
        <v>42584</v>
      </c>
      <c r="B173" s="59" t="s">
        <v>219</v>
      </c>
      <c r="C173" s="6"/>
      <c r="D173" s="38">
        <v>139.5</v>
      </c>
      <c r="E173" s="39"/>
    </row>
    <row r="174" spans="1:5" ht="15" customHeight="1" x14ac:dyDescent="0.25">
      <c r="A174" s="58">
        <v>42586</v>
      </c>
      <c r="B174" s="59" t="s">
        <v>220</v>
      </c>
      <c r="C174" s="6"/>
      <c r="D174" s="38">
        <v>17.579999999999998</v>
      </c>
      <c r="E174" s="39"/>
    </row>
    <row r="175" spans="1:5" s="21" customFormat="1" ht="15" customHeight="1" x14ac:dyDescent="0.25">
      <c r="A175" s="58">
        <v>42591</v>
      </c>
      <c r="B175" s="59" t="s">
        <v>221</v>
      </c>
      <c r="C175" s="6"/>
      <c r="D175" s="40">
        <v>24</v>
      </c>
      <c r="E175" s="39"/>
    </row>
    <row r="176" spans="1:5" s="21" customFormat="1" ht="15" customHeight="1" x14ac:dyDescent="0.25">
      <c r="A176" s="64">
        <v>42593</v>
      </c>
      <c r="B176" s="65" t="s">
        <v>264</v>
      </c>
      <c r="C176" s="66">
        <v>16.5</v>
      </c>
      <c r="D176" s="67"/>
      <c r="E176" s="68" t="s">
        <v>507</v>
      </c>
    </row>
    <row r="177" spans="1:5" s="21" customFormat="1" ht="15" customHeight="1" x14ac:dyDescent="0.25">
      <c r="A177" s="64">
        <v>42593</v>
      </c>
      <c r="B177" s="65" t="s">
        <v>223</v>
      </c>
      <c r="C177" s="66">
        <v>10.25</v>
      </c>
      <c r="D177" s="67"/>
      <c r="E177" s="68" t="s">
        <v>507</v>
      </c>
    </row>
    <row r="178" spans="1:5" ht="15" customHeight="1" x14ac:dyDescent="0.25">
      <c r="A178" s="64">
        <v>42593</v>
      </c>
      <c r="B178" s="65" t="s">
        <v>222</v>
      </c>
      <c r="C178" s="66">
        <v>5.25</v>
      </c>
      <c r="D178" s="67"/>
      <c r="E178" s="68" t="s">
        <v>507</v>
      </c>
    </row>
    <row r="179" spans="1:5" s="21" customFormat="1" ht="15" customHeight="1" x14ac:dyDescent="0.25">
      <c r="A179" s="58">
        <v>42594</v>
      </c>
      <c r="B179" s="59" t="s">
        <v>224</v>
      </c>
      <c r="C179" s="6"/>
      <c r="D179" s="38">
        <v>36</v>
      </c>
      <c r="E179" s="39"/>
    </row>
    <row r="180" spans="1:5" s="21" customFormat="1" ht="15" customHeight="1" x14ac:dyDescent="0.25">
      <c r="A180" s="64">
        <v>42594</v>
      </c>
      <c r="B180" s="65" t="s">
        <v>225</v>
      </c>
      <c r="C180" s="66">
        <v>18.98</v>
      </c>
      <c r="D180" s="67"/>
      <c r="E180" s="68" t="s">
        <v>507</v>
      </c>
    </row>
    <row r="181" spans="1:5" s="21" customFormat="1" ht="15" customHeight="1" x14ac:dyDescent="0.25">
      <c r="A181" s="64">
        <v>42594</v>
      </c>
      <c r="B181" s="65" t="s">
        <v>225</v>
      </c>
      <c r="C181" s="66">
        <v>20.28</v>
      </c>
      <c r="D181" s="67"/>
      <c r="E181" s="68" t="s">
        <v>507</v>
      </c>
    </row>
    <row r="182" spans="1:5" ht="15" customHeight="1" x14ac:dyDescent="0.25">
      <c r="A182" s="64">
        <v>42594</v>
      </c>
      <c r="B182" s="65" t="s">
        <v>226</v>
      </c>
      <c r="C182" s="66">
        <v>0.84</v>
      </c>
      <c r="D182" s="67"/>
      <c r="E182" s="68" t="s">
        <v>507</v>
      </c>
    </row>
    <row r="183" spans="1:5" ht="15" customHeight="1" x14ac:dyDescent="0.25">
      <c r="A183" s="58">
        <v>42601</v>
      </c>
      <c r="B183" s="59" t="s">
        <v>227</v>
      </c>
      <c r="C183" s="6"/>
      <c r="D183" s="40">
        <v>44.64</v>
      </c>
      <c r="E183" s="39"/>
    </row>
    <row r="184" spans="1:5" ht="15" customHeight="1" x14ac:dyDescent="0.25">
      <c r="A184" s="58">
        <v>42605</v>
      </c>
      <c r="B184" s="59" t="s">
        <v>228</v>
      </c>
      <c r="C184" s="6"/>
      <c r="D184" s="38">
        <v>80</v>
      </c>
      <c r="E184" s="39"/>
    </row>
    <row r="185" spans="1:5" ht="15" customHeight="1" x14ac:dyDescent="0.25">
      <c r="A185" s="58">
        <v>42612</v>
      </c>
      <c r="B185" s="59" t="s">
        <v>229</v>
      </c>
      <c r="C185" s="6"/>
      <c r="D185" s="38">
        <v>23.19</v>
      </c>
      <c r="E185" s="39"/>
    </row>
    <row r="186" spans="1:5" ht="15" customHeight="1" x14ac:dyDescent="0.25">
      <c r="A186" s="58">
        <v>42612</v>
      </c>
      <c r="B186" s="59" t="s">
        <v>230</v>
      </c>
      <c r="C186" s="6"/>
      <c r="D186" s="38">
        <v>108.55</v>
      </c>
      <c r="E186" s="39"/>
    </row>
    <row r="187" spans="1:5" ht="15" customHeight="1" x14ac:dyDescent="0.25">
      <c r="A187" s="58">
        <v>42612</v>
      </c>
      <c r="B187" s="59" t="s">
        <v>231</v>
      </c>
      <c r="C187" s="6"/>
      <c r="D187" s="38">
        <v>36</v>
      </c>
      <c r="E187" s="39"/>
    </row>
    <row r="188" spans="1:5" ht="15" customHeight="1" x14ac:dyDescent="0.25">
      <c r="A188" s="58">
        <v>42612</v>
      </c>
      <c r="B188" s="59" t="s">
        <v>232</v>
      </c>
      <c r="C188" s="6"/>
      <c r="D188" s="38">
        <v>57.6</v>
      </c>
      <c r="E188" s="39"/>
    </row>
    <row r="189" spans="1:5" ht="15" customHeight="1" x14ac:dyDescent="0.25">
      <c r="A189" s="58">
        <v>42612</v>
      </c>
      <c r="B189" s="59" t="s">
        <v>233</v>
      </c>
      <c r="C189" s="6"/>
      <c r="D189" s="38">
        <v>57.6</v>
      </c>
      <c r="E189" s="39"/>
    </row>
    <row r="190" spans="1:5" ht="15" customHeight="1" x14ac:dyDescent="0.25">
      <c r="A190" s="58">
        <v>42612</v>
      </c>
      <c r="B190" s="59" t="s">
        <v>234</v>
      </c>
      <c r="C190" s="6"/>
      <c r="D190" s="38">
        <v>90</v>
      </c>
      <c r="E190" s="39"/>
    </row>
    <row r="191" spans="1:5" ht="15" customHeight="1" x14ac:dyDescent="0.25">
      <c r="A191" s="58">
        <v>42613</v>
      </c>
      <c r="B191" s="59" t="s">
        <v>235</v>
      </c>
      <c r="C191" s="6"/>
      <c r="D191" s="38">
        <v>50</v>
      </c>
      <c r="E191" s="39"/>
    </row>
    <row r="192" spans="1:5" ht="15" customHeight="1" x14ac:dyDescent="0.25">
      <c r="A192" s="56"/>
      <c r="B192" s="168" t="s">
        <v>144</v>
      </c>
      <c r="C192" s="56"/>
      <c r="D192" s="56"/>
      <c r="E192" s="60"/>
    </row>
    <row r="193" spans="1:6" ht="15" customHeight="1" x14ac:dyDescent="0.25">
      <c r="A193" s="58">
        <v>42614</v>
      </c>
      <c r="B193" s="59" t="s">
        <v>207</v>
      </c>
      <c r="C193" s="6"/>
      <c r="D193" s="38">
        <v>3.2</v>
      </c>
      <c r="E193" s="39"/>
    </row>
    <row r="194" spans="1:6" ht="15" customHeight="1" x14ac:dyDescent="0.25">
      <c r="A194" s="58">
        <v>42615</v>
      </c>
      <c r="B194" s="59" t="s">
        <v>236</v>
      </c>
      <c r="C194" s="6"/>
      <c r="D194" s="38">
        <v>778.18</v>
      </c>
      <c r="E194" s="39"/>
    </row>
    <row r="195" spans="1:6" ht="15" customHeight="1" x14ac:dyDescent="0.25">
      <c r="A195" s="58">
        <v>42615</v>
      </c>
      <c r="B195" s="59" t="s">
        <v>237</v>
      </c>
      <c r="C195" s="6"/>
      <c r="D195" s="38">
        <v>89.8</v>
      </c>
      <c r="E195" s="39"/>
    </row>
    <row r="196" spans="1:6" ht="15" customHeight="1" x14ac:dyDescent="0.25">
      <c r="A196" s="58">
        <v>42618</v>
      </c>
      <c r="B196" s="59" t="s">
        <v>238</v>
      </c>
      <c r="C196" s="6"/>
      <c r="D196" s="38">
        <v>139.5</v>
      </c>
      <c r="E196" s="39"/>
    </row>
    <row r="197" spans="1:6" s="21" customFormat="1" ht="15" customHeight="1" x14ac:dyDescent="0.25">
      <c r="A197" s="58">
        <v>42618</v>
      </c>
      <c r="B197" s="59" t="s">
        <v>239</v>
      </c>
      <c r="C197" s="6"/>
      <c r="D197" s="38">
        <v>250</v>
      </c>
      <c r="E197" s="39"/>
      <c r="F197" s="1"/>
    </row>
    <row r="198" spans="1:6" ht="15" customHeight="1" x14ac:dyDescent="0.25">
      <c r="A198" s="58">
        <v>42618</v>
      </c>
      <c r="B198" s="59" t="s">
        <v>240</v>
      </c>
      <c r="C198" s="6"/>
      <c r="D198" s="38">
        <v>300</v>
      </c>
      <c r="E198" s="39"/>
    </row>
    <row r="199" spans="1:6" x14ac:dyDescent="0.25">
      <c r="A199" s="58">
        <v>42618</v>
      </c>
      <c r="B199" s="59" t="s">
        <v>241</v>
      </c>
      <c r="C199" s="6"/>
      <c r="D199" s="38">
        <v>100</v>
      </c>
      <c r="E199" s="39"/>
    </row>
    <row r="200" spans="1:6" x14ac:dyDescent="0.25">
      <c r="A200" s="58">
        <v>42625</v>
      </c>
      <c r="B200" s="59" t="s">
        <v>242</v>
      </c>
      <c r="C200" s="6"/>
      <c r="D200" s="38">
        <v>139.5</v>
      </c>
      <c r="E200" s="39"/>
    </row>
    <row r="201" spans="1:6" s="21" customFormat="1" x14ac:dyDescent="0.25">
      <c r="A201" s="58">
        <v>42625</v>
      </c>
      <c r="B201" s="59" t="s">
        <v>243</v>
      </c>
      <c r="C201" s="6"/>
      <c r="D201" s="38">
        <v>250</v>
      </c>
      <c r="E201" s="39"/>
    </row>
    <row r="202" spans="1:6" x14ac:dyDescent="0.25">
      <c r="A202" s="64">
        <v>42625</v>
      </c>
      <c r="B202" s="65" t="s">
        <v>244</v>
      </c>
      <c r="C202" s="66">
        <v>45.72</v>
      </c>
      <c r="D202" s="67"/>
      <c r="E202" s="68" t="s">
        <v>507</v>
      </c>
    </row>
    <row r="203" spans="1:6" x14ac:dyDescent="0.25">
      <c r="A203" s="58">
        <v>42626</v>
      </c>
      <c r="B203" s="59" t="s">
        <v>245</v>
      </c>
      <c r="C203" s="6"/>
      <c r="D203" s="38">
        <v>300</v>
      </c>
      <c r="E203" s="39"/>
    </row>
    <row r="204" spans="1:6" x14ac:dyDescent="0.25">
      <c r="A204" s="58">
        <v>42626</v>
      </c>
      <c r="B204" s="59" t="s">
        <v>246</v>
      </c>
      <c r="C204" s="6"/>
      <c r="D204" s="38">
        <v>190</v>
      </c>
      <c r="E204" s="39"/>
    </row>
    <row r="205" spans="1:6" x14ac:dyDescent="0.25">
      <c r="A205" s="58">
        <v>42629</v>
      </c>
      <c r="B205" s="59" t="s">
        <v>247</v>
      </c>
      <c r="C205" s="6"/>
      <c r="D205" s="38">
        <v>102.61</v>
      </c>
      <c r="E205" s="39"/>
    </row>
    <row r="206" spans="1:6" x14ac:dyDescent="0.25">
      <c r="A206" s="58">
        <v>42632</v>
      </c>
      <c r="B206" s="59" t="s">
        <v>248</v>
      </c>
      <c r="C206" s="6"/>
      <c r="D206" s="38">
        <v>85.1</v>
      </c>
      <c r="E206" s="39"/>
    </row>
    <row r="207" spans="1:6" x14ac:dyDescent="0.25">
      <c r="A207" s="58">
        <v>42632</v>
      </c>
      <c r="B207" s="59" t="s">
        <v>249</v>
      </c>
      <c r="C207" s="6"/>
      <c r="D207" s="38">
        <v>2144.7199999999998</v>
      </c>
      <c r="E207" s="39"/>
    </row>
    <row r="208" spans="1:6" x14ac:dyDescent="0.25">
      <c r="A208" s="58">
        <v>42633</v>
      </c>
      <c r="B208" s="59" t="s">
        <v>250</v>
      </c>
      <c r="C208" s="6"/>
      <c r="D208" s="38">
        <v>300</v>
      </c>
      <c r="E208" s="39"/>
    </row>
    <row r="209" spans="1:5" x14ac:dyDescent="0.25">
      <c r="A209" s="58">
        <v>42633</v>
      </c>
      <c r="B209" s="59" t="s">
        <v>251</v>
      </c>
      <c r="C209" s="6"/>
      <c r="D209" s="38">
        <v>250</v>
      </c>
      <c r="E209" s="39"/>
    </row>
    <row r="210" spans="1:5" x14ac:dyDescent="0.25">
      <c r="A210" s="58">
        <v>42633</v>
      </c>
      <c r="B210" s="59" t="s">
        <v>252</v>
      </c>
      <c r="C210" s="6"/>
      <c r="D210" s="38">
        <v>223.2</v>
      </c>
      <c r="E210" s="39"/>
    </row>
    <row r="211" spans="1:5" x14ac:dyDescent="0.25">
      <c r="A211" s="58">
        <v>42633</v>
      </c>
      <c r="B211" s="59" t="s">
        <v>253</v>
      </c>
      <c r="C211" s="6"/>
      <c r="D211" s="38">
        <v>24</v>
      </c>
      <c r="E211" s="39"/>
    </row>
    <row r="212" spans="1:5" s="21" customFormat="1" x14ac:dyDescent="0.25">
      <c r="A212" s="58">
        <v>42633</v>
      </c>
      <c r="B212" s="59" t="s">
        <v>254</v>
      </c>
      <c r="C212" s="6"/>
      <c r="D212" s="38">
        <v>25</v>
      </c>
      <c r="E212" s="39"/>
    </row>
    <row r="213" spans="1:5" x14ac:dyDescent="0.25">
      <c r="A213" s="58">
        <v>42633</v>
      </c>
      <c r="B213" s="59" t="s">
        <v>255</v>
      </c>
      <c r="C213" s="6"/>
      <c r="D213" s="38">
        <v>25</v>
      </c>
      <c r="E213" s="39"/>
    </row>
    <row r="214" spans="1:5" x14ac:dyDescent="0.25">
      <c r="A214" s="64">
        <v>42635</v>
      </c>
      <c r="B214" s="65" t="s">
        <v>256</v>
      </c>
      <c r="C214" s="66">
        <v>1.87</v>
      </c>
      <c r="D214" s="67"/>
      <c r="E214" s="68" t="s">
        <v>507</v>
      </c>
    </row>
    <row r="215" spans="1:5" x14ac:dyDescent="0.25">
      <c r="A215" s="58">
        <v>42639</v>
      </c>
      <c r="B215" s="59" t="s">
        <v>257</v>
      </c>
      <c r="C215" s="6"/>
      <c r="D215" s="38">
        <v>50.4</v>
      </c>
      <c r="E215" s="39"/>
    </row>
    <row r="216" spans="1:5" x14ac:dyDescent="0.25">
      <c r="A216" s="58">
        <v>42639</v>
      </c>
      <c r="B216" s="59" t="s">
        <v>258</v>
      </c>
      <c r="C216" s="6"/>
      <c r="D216" s="38">
        <v>50.4</v>
      </c>
      <c r="E216" s="39"/>
    </row>
    <row r="217" spans="1:5" x14ac:dyDescent="0.25">
      <c r="A217" s="58">
        <v>42640</v>
      </c>
      <c r="B217" s="59" t="s">
        <v>259</v>
      </c>
      <c r="C217" s="6"/>
      <c r="D217" s="38">
        <v>250</v>
      </c>
      <c r="E217" s="39"/>
    </row>
    <row r="218" spans="1:5" x14ac:dyDescent="0.25">
      <c r="A218" s="58">
        <v>42641</v>
      </c>
      <c r="B218" s="59" t="s">
        <v>260</v>
      </c>
      <c r="C218" s="6"/>
      <c r="D218" s="38">
        <v>293.02</v>
      </c>
      <c r="E218" s="39"/>
    </row>
    <row r="219" spans="1:5" x14ac:dyDescent="0.25">
      <c r="A219" s="58">
        <v>42643</v>
      </c>
      <c r="B219" s="59" t="s">
        <v>261</v>
      </c>
      <c r="C219" s="6"/>
      <c r="D219" s="38">
        <v>279</v>
      </c>
      <c r="E219" s="39"/>
    </row>
    <row r="220" spans="1:5" x14ac:dyDescent="0.25">
      <c r="A220" s="171"/>
      <c r="B220" s="172" t="s">
        <v>530</v>
      </c>
      <c r="C220" s="171"/>
      <c r="D220" s="171"/>
      <c r="E220" s="173"/>
    </row>
    <row r="221" spans="1:5" x14ac:dyDescent="0.25">
      <c r="A221" s="30">
        <v>42646</v>
      </c>
      <c r="B221" s="39" t="s">
        <v>516</v>
      </c>
      <c r="C221" s="39"/>
      <c r="D221" s="73">
        <v>35.6</v>
      </c>
      <c r="E221" s="39"/>
    </row>
    <row r="222" spans="1:5" x14ac:dyDescent="0.25">
      <c r="A222" s="30">
        <v>42646</v>
      </c>
      <c r="B222" s="39" t="s">
        <v>515</v>
      </c>
      <c r="C222" s="39"/>
      <c r="D222" s="73">
        <v>1895.78</v>
      </c>
      <c r="E222" s="39"/>
    </row>
    <row r="223" spans="1:5" x14ac:dyDescent="0.25">
      <c r="A223" s="30">
        <v>42647</v>
      </c>
      <c r="B223" s="39" t="s">
        <v>519</v>
      </c>
      <c r="C223" s="39"/>
      <c r="D223" s="73">
        <v>279</v>
      </c>
      <c r="E223" s="39"/>
    </row>
    <row r="224" spans="1:5" x14ac:dyDescent="0.25">
      <c r="A224" s="30">
        <v>42647</v>
      </c>
      <c r="B224" s="39" t="s">
        <v>520</v>
      </c>
      <c r="C224" s="39"/>
      <c r="D224" s="73">
        <v>250</v>
      </c>
      <c r="E224" s="39"/>
    </row>
    <row r="225" spans="1:6" x14ac:dyDescent="0.25">
      <c r="A225" s="30">
        <v>42653</v>
      </c>
      <c r="B225" s="39" t="s">
        <v>517</v>
      </c>
      <c r="C225" s="39"/>
      <c r="D225" s="73">
        <v>150</v>
      </c>
      <c r="E225" s="39"/>
      <c r="F225"/>
    </row>
    <row r="226" spans="1:6" x14ac:dyDescent="0.25">
      <c r="A226" s="30">
        <v>42653</v>
      </c>
      <c r="B226" s="39" t="s">
        <v>519</v>
      </c>
      <c r="C226" s="39"/>
      <c r="D226" s="73">
        <v>139.5</v>
      </c>
      <c r="E226" s="39"/>
      <c r="F226"/>
    </row>
    <row r="227" spans="1:6" x14ac:dyDescent="0.25">
      <c r="A227" s="30">
        <v>42654</v>
      </c>
      <c r="B227" s="39" t="s">
        <v>520</v>
      </c>
      <c r="C227" s="39"/>
      <c r="D227" s="73">
        <v>250</v>
      </c>
      <c r="E227" s="39"/>
      <c r="F227"/>
    </row>
    <row r="228" spans="1:6" x14ac:dyDescent="0.25">
      <c r="A228" s="30">
        <v>42657</v>
      </c>
      <c r="B228" s="39" t="s">
        <v>523</v>
      </c>
      <c r="C228" s="68">
        <v>50.4</v>
      </c>
      <c r="D228" s="73"/>
      <c r="E228" s="68" t="s">
        <v>507</v>
      </c>
      <c r="F228"/>
    </row>
    <row r="229" spans="1:6" x14ac:dyDescent="0.25">
      <c r="A229" s="30">
        <v>42660</v>
      </c>
      <c r="B229" s="39" t="s">
        <v>524</v>
      </c>
      <c r="C229" s="39"/>
      <c r="D229" s="73">
        <v>5.32</v>
      </c>
      <c r="E229" s="39"/>
      <c r="F229"/>
    </row>
    <row r="230" spans="1:6" x14ac:dyDescent="0.25">
      <c r="A230" s="30">
        <v>42661</v>
      </c>
      <c r="B230" s="39" t="s">
        <v>521</v>
      </c>
      <c r="C230" s="39"/>
      <c r="D230" s="73">
        <v>4.6900000000000004</v>
      </c>
      <c r="E230" s="39"/>
      <c r="F230"/>
    </row>
    <row r="231" spans="1:6" x14ac:dyDescent="0.25">
      <c r="A231" s="30">
        <v>42661</v>
      </c>
      <c r="B231" s="39" t="s">
        <v>518</v>
      </c>
      <c r="C231" s="39"/>
      <c r="D231" s="73">
        <v>139.5</v>
      </c>
      <c r="E231" s="39"/>
    </row>
    <row r="232" spans="1:6" x14ac:dyDescent="0.25">
      <c r="A232" s="30">
        <v>42662</v>
      </c>
      <c r="B232" s="39" t="s">
        <v>525</v>
      </c>
      <c r="C232" s="39"/>
      <c r="D232" s="73">
        <v>160</v>
      </c>
      <c r="E232" s="39"/>
    </row>
    <row r="233" spans="1:6" x14ac:dyDescent="0.25">
      <c r="A233" s="30">
        <v>42662</v>
      </c>
      <c r="B233" s="39" t="s">
        <v>526</v>
      </c>
      <c r="C233" s="39"/>
      <c r="D233" s="73">
        <v>140</v>
      </c>
      <c r="E233" s="39"/>
    </row>
    <row r="234" spans="1:6" x14ac:dyDescent="0.25">
      <c r="A234" s="30">
        <v>42662</v>
      </c>
      <c r="B234" s="39" t="s">
        <v>527</v>
      </c>
      <c r="C234" s="39"/>
      <c r="D234" s="73">
        <v>60</v>
      </c>
      <c r="E234" s="39"/>
    </row>
    <row r="235" spans="1:6" x14ac:dyDescent="0.25">
      <c r="A235" s="30">
        <v>42662</v>
      </c>
      <c r="B235" s="39" t="s">
        <v>527</v>
      </c>
      <c r="C235" s="39"/>
      <c r="D235" s="73">
        <v>240</v>
      </c>
      <c r="E235" s="39"/>
    </row>
    <row r="236" spans="1:6" x14ac:dyDescent="0.25">
      <c r="A236" s="30">
        <v>42662</v>
      </c>
      <c r="B236" s="39" t="s">
        <v>527</v>
      </c>
      <c r="C236" s="39"/>
      <c r="D236" s="73">
        <v>18</v>
      </c>
      <c r="E236" s="39"/>
    </row>
    <row r="237" spans="1:6" x14ac:dyDescent="0.25">
      <c r="A237" s="30">
        <v>42664</v>
      </c>
      <c r="B237" s="39" t="s">
        <v>522</v>
      </c>
      <c r="C237" s="39"/>
      <c r="D237" s="73">
        <v>39.200000000000003</v>
      </c>
      <c r="E237" s="39"/>
    </row>
    <row r="238" spans="1:6" x14ac:dyDescent="0.25">
      <c r="A238" s="30">
        <v>42668</v>
      </c>
      <c r="B238" s="39" t="s">
        <v>518</v>
      </c>
      <c r="C238" s="39"/>
      <c r="D238" s="73">
        <v>139.5</v>
      </c>
      <c r="E238" s="39"/>
    </row>
    <row r="239" spans="1:6" x14ac:dyDescent="0.25">
      <c r="A239" s="30">
        <v>42668</v>
      </c>
      <c r="B239" s="39" t="s">
        <v>528</v>
      </c>
      <c r="C239" s="39"/>
      <c r="D239" s="73">
        <v>405.04</v>
      </c>
      <c r="E239" s="39"/>
    </row>
    <row r="240" spans="1:6" x14ac:dyDescent="0.25">
      <c r="A240" s="30">
        <v>42671</v>
      </c>
      <c r="B240" s="39" t="s">
        <v>515</v>
      </c>
      <c r="C240" s="39"/>
      <c r="D240" s="73">
        <v>3075.77</v>
      </c>
      <c r="E240" s="39"/>
    </row>
    <row r="241" spans="1:6" x14ac:dyDescent="0.25">
      <c r="A241" s="30">
        <v>42674</v>
      </c>
      <c r="B241" s="39" t="s">
        <v>529</v>
      </c>
      <c r="C241" s="39"/>
      <c r="D241" s="73">
        <v>44.82</v>
      </c>
      <c r="E241" s="39"/>
    </row>
    <row r="242" spans="1:6" x14ac:dyDescent="0.25">
      <c r="A242" s="30">
        <v>42674</v>
      </c>
      <c r="B242" s="39" t="s">
        <v>518</v>
      </c>
      <c r="C242" s="39"/>
      <c r="D242" s="73">
        <v>83.7</v>
      </c>
      <c r="E242" s="39"/>
    </row>
    <row r="243" spans="1:6" x14ac:dyDescent="0.25">
      <c r="A243" s="39"/>
      <c r="B243" s="74" t="s">
        <v>569</v>
      </c>
      <c r="C243" s="39"/>
      <c r="D243" s="73"/>
      <c r="E243" s="39"/>
      <c r="F243"/>
    </row>
    <row r="244" spans="1:6" x14ac:dyDescent="0.25">
      <c r="A244" s="37">
        <v>42675</v>
      </c>
      <c r="B244" s="35" t="s">
        <v>573</v>
      </c>
      <c r="C244" s="36"/>
      <c r="D244" s="31">
        <v>150</v>
      </c>
      <c r="E244" s="39"/>
      <c r="F244"/>
    </row>
    <row r="245" spans="1:6" x14ac:dyDescent="0.25">
      <c r="A245" s="37">
        <v>42677</v>
      </c>
      <c r="B245" s="35" t="s">
        <v>574</v>
      </c>
      <c r="C245" s="36"/>
      <c r="D245" s="31">
        <v>5.23</v>
      </c>
      <c r="E245" s="39"/>
      <c r="F245"/>
    </row>
    <row r="246" spans="1:6" x14ac:dyDescent="0.25">
      <c r="A246" s="37">
        <v>42682</v>
      </c>
      <c r="B246" s="35" t="s">
        <v>575</v>
      </c>
      <c r="C246" s="36"/>
      <c r="D246" s="31">
        <v>1344</v>
      </c>
      <c r="E246" s="39"/>
      <c r="F246"/>
    </row>
    <row r="247" spans="1:6" x14ac:dyDescent="0.25">
      <c r="A247" s="37">
        <v>42682</v>
      </c>
      <c r="B247" s="35" t="s">
        <v>576</v>
      </c>
      <c r="C247" s="36"/>
      <c r="D247" s="31">
        <v>300</v>
      </c>
      <c r="E247" s="39"/>
      <c r="F247"/>
    </row>
    <row r="248" spans="1:6" x14ac:dyDescent="0.25">
      <c r="A248" s="37">
        <v>42682</v>
      </c>
      <c r="B248" s="35" t="s">
        <v>577</v>
      </c>
      <c r="C248" s="36"/>
      <c r="D248" s="31">
        <v>150</v>
      </c>
      <c r="E248" s="39"/>
      <c r="F248"/>
    </row>
    <row r="249" spans="1:6" x14ac:dyDescent="0.25">
      <c r="A249" s="37">
        <v>42683</v>
      </c>
      <c r="B249" s="35" t="s">
        <v>578</v>
      </c>
      <c r="C249" s="36"/>
      <c r="D249" s="31">
        <v>54.85</v>
      </c>
      <c r="E249" s="39"/>
      <c r="F249"/>
    </row>
    <row r="250" spans="1:6" x14ac:dyDescent="0.25">
      <c r="A250" s="37">
        <v>42685</v>
      </c>
      <c r="B250" s="35" t="s">
        <v>579</v>
      </c>
      <c r="C250" s="36"/>
      <c r="D250" s="31">
        <v>240</v>
      </c>
      <c r="E250" s="39"/>
      <c r="F250"/>
    </row>
    <row r="251" spans="1:6" x14ac:dyDescent="0.25">
      <c r="A251" s="37">
        <v>42688</v>
      </c>
      <c r="B251" s="35" t="s">
        <v>607</v>
      </c>
      <c r="C251" s="66">
        <v>35.6</v>
      </c>
      <c r="D251" s="68" t="s">
        <v>609</v>
      </c>
      <c r="E251" s="68"/>
      <c r="F251"/>
    </row>
    <row r="252" spans="1:6" x14ac:dyDescent="0.25">
      <c r="A252" s="37">
        <v>42690</v>
      </c>
      <c r="B252" s="35" t="s">
        <v>580</v>
      </c>
      <c r="C252" s="36"/>
      <c r="D252" s="31">
        <v>1344</v>
      </c>
      <c r="E252" s="39"/>
      <c r="F252"/>
    </row>
    <row r="253" spans="1:6" x14ac:dyDescent="0.25">
      <c r="A253" s="37">
        <v>42691</v>
      </c>
      <c r="B253" s="35" t="s">
        <v>581</v>
      </c>
      <c r="C253" s="36"/>
      <c r="D253" s="31">
        <v>63.29</v>
      </c>
      <c r="E253" s="39"/>
      <c r="F253"/>
    </row>
    <row r="254" spans="1:6" x14ac:dyDescent="0.25">
      <c r="A254" s="37">
        <v>42691</v>
      </c>
      <c r="B254" s="35" t="s">
        <v>582</v>
      </c>
      <c r="C254" s="36"/>
      <c r="D254" s="31">
        <v>138.97</v>
      </c>
      <c r="E254" s="39"/>
      <c r="F254"/>
    </row>
    <row r="255" spans="1:6" x14ac:dyDescent="0.25">
      <c r="A255" s="37">
        <v>42695</v>
      </c>
      <c r="B255" s="35" t="s">
        <v>583</v>
      </c>
      <c r="C255" s="36"/>
      <c r="D255" s="31">
        <v>150</v>
      </c>
      <c r="E255" s="39"/>
      <c r="F255"/>
    </row>
    <row r="256" spans="1:6" x14ac:dyDescent="0.25">
      <c r="A256" s="37">
        <v>42696</v>
      </c>
      <c r="B256" s="35" t="s">
        <v>584</v>
      </c>
      <c r="C256" s="36"/>
      <c r="D256" s="31">
        <v>45.9</v>
      </c>
      <c r="E256" s="39"/>
      <c r="F256"/>
    </row>
    <row r="257" spans="1:6" x14ac:dyDescent="0.25">
      <c r="A257" s="37">
        <v>42702</v>
      </c>
      <c r="B257" s="35" t="s">
        <v>585</v>
      </c>
      <c r="C257" s="36"/>
      <c r="D257" s="31">
        <v>17.02</v>
      </c>
      <c r="E257" s="39"/>
      <c r="F257"/>
    </row>
    <row r="258" spans="1:6" x14ac:dyDescent="0.25">
      <c r="A258" s="37">
        <v>42704</v>
      </c>
      <c r="B258" s="35" t="s">
        <v>586</v>
      </c>
      <c r="C258" s="36"/>
      <c r="D258" s="31">
        <v>100</v>
      </c>
      <c r="E258" s="39"/>
      <c r="F258"/>
    </row>
    <row r="259" spans="1:6" x14ac:dyDescent="0.25">
      <c r="A259" s="37">
        <v>42704</v>
      </c>
      <c r="B259" s="35" t="s">
        <v>587</v>
      </c>
      <c r="C259" s="36"/>
      <c r="D259" s="31">
        <v>150</v>
      </c>
      <c r="E259" s="39"/>
      <c r="F259"/>
    </row>
    <row r="260" spans="1:6" x14ac:dyDescent="0.25">
      <c r="A260" s="36"/>
      <c r="B260" s="75" t="s">
        <v>570</v>
      </c>
      <c r="C260" s="36"/>
      <c r="D260" s="36"/>
      <c r="E260" s="39"/>
      <c r="F260"/>
    </row>
    <row r="261" spans="1:6" x14ac:dyDescent="0.25">
      <c r="A261" s="37">
        <v>42705</v>
      </c>
      <c r="B261" s="35" t="s">
        <v>588</v>
      </c>
      <c r="C261" s="36"/>
      <c r="D261" s="31">
        <v>101.66</v>
      </c>
      <c r="E261" s="39"/>
      <c r="F261"/>
    </row>
    <row r="262" spans="1:6" x14ac:dyDescent="0.25">
      <c r="A262" s="37">
        <v>42705</v>
      </c>
      <c r="B262" s="35" t="s">
        <v>589</v>
      </c>
      <c r="C262" s="36"/>
      <c r="D262" s="31">
        <v>31.04</v>
      </c>
      <c r="E262" s="39"/>
      <c r="F262"/>
    </row>
    <row r="263" spans="1:6" x14ac:dyDescent="0.25">
      <c r="A263" s="37">
        <v>42709</v>
      </c>
      <c r="B263" s="35" t="s">
        <v>590</v>
      </c>
      <c r="C263" s="36"/>
      <c r="D263" s="31">
        <v>5.23</v>
      </c>
      <c r="E263" s="39"/>
      <c r="F263"/>
    </row>
    <row r="264" spans="1:6" x14ac:dyDescent="0.25">
      <c r="A264" s="37">
        <v>42709</v>
      </c>
      <c r="B264" s="35" t="s">
        <v>591</v>
      </c>
      <c r="C264" s="36"/>
      <c r="D264" s="31">
        <v>200</v>
      </c>
      <c r="E264" s="39"/>
      <c r="F264"/>
    </row>
    <row r="265" spans="1:6" x14ac:dyDescent="0.25">
      <c r="A265" s="37">
        <v>42709</v>
      </c>
      <c r="B265" s="35" t="s">
        <v>592</v>
      </c>
      <c r="C265" s="36"/>
      <c r="D265" s="31">
        <v>5.23</v>
      </c>
      <c r="E265" s="39"/>
      <c r="F265"/>
    </row>
    <row r="266" spans="1:6" x14ac:dyDescent="0.25">
      <c r="A266" s="37">
        <v>42709</v>
      </c>
      <c r="B266" s="35" t="s">
        <v>593</v>
      </c>
      <c r="C266" s="36"/>
      <c r="D266" s="31">
        <v>400</v>
      </c>
      <c r="E266" s="39"/>
      <c r="F266"/>
    </row>
    <row r="267" spans="1:6" x14ac:dyDescent="0.25">
      <c r="A267" s="37">
        <v>42716</v>
      </c>
      <c r="B267" s="35" t="s">
        <v>594</v>
      </c>
      <c r="C267" s="36"/>
      <c r="D267" s="31">
        <v>240</v>
      </c>
      <c r="E267" s="39"/>
      <c r="F267"/>
    </row>
    <row r="268" spans="1:6" x14ac:dyDescent="0.25">
      <c r="A268" s="37">
        <v>42717</v>
      </c>
      <c r="B268" s="35" t="s">
        <v>595</v>
      </c>
      <c r="C268" s="36"/>
      <c r="D268" s="31">
        <v>200</v>
      </c>
      <c r="E268" s="39"/>
      <c r="F268"/>
    </row>
    <row r="269" spans="1:6" x14ac:dyDescent="0.25">
      <c r="A269" s="37">
        <v>42717</v>
      </c>
      <c r="B269" s="35" t="s">
        <v>596</v>
      </c>
      <c r="C269" s="36"/>
      <c r="D269" s="31">
        <v>1536</v>
      </c>
      <c r="E269" s="39"/>
      <c r="F269"/>
    </row>
    <row r="270" spans="1:6" x14ac:dyDescent="0.25">
      <c r="A270" s="37">
        <v>42717</v>
      </c>
      <c r="B270" s="35" t="s">
        <v>597</v>
      </c>
      <c r="C270" s="36"/>
      <c r="D270" s="31">
        <v>250</v>
      </c>
      <c r="E270" s="39"/>
      <c r="F270"/>
    </row>
    <row r="271" spans="1:6" x14ac:dyDescent="0.25">
      <c r="A271" s="37">
        <v>42717</v>
      </c>
      <c r="B271" s="35" t="s">
        <v>598</v>
      </c>
      <c r="C271" s="36"/>
      <c r="D271" s="31">
        <v>400</v>
      </c>
      <c r="E271" s="39"/>
      <c r="F271"/>
    </row>
    <row r="272" spans="1:6" x14ac:dyDescent="0.25">
      <c r="A272" s="37">
        <v>42718</v>
      </c>
      <c r="B272" s="35" t="s">
        <v>599</v>
      </c>
      <c r="C272" s="36"/>
      <c r="D272" s="31">
        <v>24.27</v>
      </c>
      <c r="E272" s="39"/>
      <c r="F272"/>
    </row>
    <row r="273" spans="1:6" x14ac:dyDescent="0.25">
      <c r="A273" s="37">
        <v>42719</v>
      </c>
      <c r="B273" s="35" t="s">
        <v>608</v>
      </c>
      <c r="C273" s="66">
        <v>21.9</v>
      </c>
      <c r="D273" s="68" t="s">
        <v>609</v>
      </c>
      <c r="E273" s="39"/>
      <c r="F273"/>
    </row>
    <row r="274" spans="1:6" x14ac:dyDescent="0.25">
      <c r="A274" s="37">
        <v>42720</v>
      </c>
      <c r="B274" s="35" t="s">
        <v>600</v>
      </c>
      <c r="C274" s="36"/>
      <c r="D274" s="31">
        <v>250</v>
      </c>
      <c r="E274" s="39"/>
      <c r="F274"/>
    </row>
    <row r="275" spans="1:6" ht="17.25" customHeight="1" x14ac:dyDescent="0.25">
      <c r="A275" s="37">
        <v>42720</v>
      </c>
      <c r="B275" s="35" t="s">
        <v>601</v>
      </c>
      <c r="C275" s="36"/>
      <c r="D275" s="31">
        <v>250</v>
      </c>
      <c r="E275" s="39"/>
      <c r="F275"/>
    </row>
    <row r="276" spans="1:6" x14ac:dyDescent="0.25">
      <c r="A276" s="37">
        <v>42720</v>
      </c>
      <c r="B276" s="35" t="s">
        <v>602</v>
      </c>
      <c r="C276" s="36"/>
      <c r="D276" s="31">
        <v>1536</v>
      </c>
      <c r="E276" s="39"/>
      <c r="F276"/>
    </row>
    <row r="277" spans="1:6" x14ac:dyDescent="0.25">
      <c r="A277" s="37">
        <v>42725</v>
      </c>
      <c r="B277" s="35" t="s">
        <v>603</v>
      </c>
      <c r="C277" s="36"/>
      <c r="D277" s="31">
        <v>175</v>
      </c>
      <c r="E277" s="39"/>
      <c r="F277"/>
    </row>
    <row r="278" spans="1:6" x14ac:dyDescent="0.25">
      <c r="A278" s="37">
        <v>42725</v>
      </c>
      <c r="B278" s="35" t="s">
        <v>604</v>
      </c>
      <c r="C278" s="36"/>
      <c r="D278" s="31">
        <v>400</v>
      </c>
      <c r="E278" s="39"/>
      <c r="F278"/>
    </row>
    <row r="279" spans="1:6" x14ac:dyDescent="0.25">
      <c r="A279" s="37">
        <v>42726</v>
      </c>
      <c r="B279" s="35" t="s">
        <v>605</v>
      </c>
      <c r="C279" s="36"/>
      <c r="D279" s="31">
        <v>135.94999999999999</v>
      </c>
      <c r="E279" s="39"/>
      <c r="F279"/>
    </row>
    <row r="280" spans="1:6" x14ac:dyDescent="0.25">
      <c r="A280" s="37">
        <v>42726</v>
      </c>
      <c r="B280" s="35" t="s">
        <v>606</v>
      </c>
      <c r="C280" s="36"/>
      <c r="D280" s="31">
        <v>69.39</v>
      </c>
      <c r="E280" s="39"/>
      <c r="F280"/>
    </row>
    <row r="281" spans="1:6" x14ac:dyDescent="0.25">
      <c r="A281" s="39"/>
      <c r="B281" s="39"/>
      <c r="C281" s="39"/>
      <c r="D281" s="73"/>
      <c r="E281" s="39"/>
    </row>
    <row r="282" spans="1:6" s="16" customFormat="1" x14ac:dyDescent="0.25">
      <c r="A282" s="39"/>
      <c r="B282" s="74" t="s">
        <v>786</v>
      </c>
      <c r="C282" s="39"/>
      <c r="D282" s="73"/>
      <c r="E282" s="39"/>
      <c r="F282" s="1"/>
    </row>
    <row r="283" spans="1:6" s="17" customFormat="1" x14ac:dyDescent="0.25">
      <c r="A283" s="78">
        <v>42738</v>
      </c>
      <c r="B283" s="50" t="s">
        <v>790</v>
      </c>
      <c r="C283" s="73"/>
      <c r="D283" s="73">
        <v>1548</v>
      </c>
      <c r="E283" s="73"/>
      <c r="F283" s="22"/>
    </row>
    <row r="284" spans="1:6" s="17" customFormat="1" x14ac:dyDescent="0.25">
      <c r="A284" s="78">
        <v>42738</v>
      </c>
      <c r="B284" s="50" t="s">
        <v>791</v>
      </c>
      <c r="C284" s="73"/>
      <c r="D284" s="73">
        <v>500</v>
      </c>
      <c r="E284" s="73"/>
      <c r="F284" s="22"/>
    </row>
    <row r="285" spans="1:6" s="17" customFormat="1" x14ac:dyDescent="0.25">
      <c r="A285" s="78">
        <v>42739</v>
      </c>
      <c r="B285" s="50" t="s">
        <v>792</v>
      </c>
      <c r="C285" s="73"/>
      <c r="D285" s="73">
        <v>300</v>
      </c>
      <c r="E285" s="73"/>
      <c r="F285" s="22"/>
    </row>
    <row r="286" spans="1:6" s="17" customFormat="1" x14ac:dyDescent="0.25">
      <c r="A286" s="78">
        <v>42739</v>
      </c>
      <c r="B286" s="50" t="s">
        <v>793</v>
      </c>
      <c r="C286" s="73"/>
      <c r="D286" s="73">
        <v>350</v>
      </c>
      <c r="E286" s="73"/>
      <c r="F286" s="22"/>
    </row>
    <row r="287" spans="1:6" s="17" customFormat="1" x14ac:dyDescent="0.25">
      <c r="A287" s="78">
        <v>42744</v>
      </c>
      <c r="B287" s="50" t="s">
        <v>794</v>
      </c>
      <c r="C287" s="73"/>
      <c r="D287" s="73">
        <v>56.36</v>
      </c>
      <c r="E287" s="73"/>
      <c r="F287" s="22"/>
    </row>
    <row r="288" spans="1:6" s="17" customFormat="1" x14ac:dyDescent="0.25">
      <c r="A288" s="78">
        <v>42745</v>
      </c>
      <c r="B288" s="50" t="s">
        <v>795</v>
      </c>
      <c r="C288" s="73"/>
      <c r="D288" s="73">
        <v>162.5</v>
      </c>
      <c r="E288" s="73"/>
      <c r="F288" s="22"/>
    </row>
    <row r="289" spans="1:6" s="17" customFormat="1" x14ac:dyDescent="0.25">
      <c r="A289" s="78">
        <v>42745</v>
      </c>
      <c r="B289" s="50" t="s">
        <v>796</v>
      </c>
      <c r="C289" s="73"/>
      <c r="D289" s="73">
        <v>500</v>
      </c>
      <c r="E289" s="73"/>
      <c r="F289" s="22"/>
    </row>
    <row r="290" spans="1:6" s="17" customFormat="1" x14ac:dyDescent="0.25">
      <c r="A290" s="78">
        <v>42745</v>
      </c>
      <c r="B290" s="50" t="s">
        <v>797</v>
      </c>
      <c r="C290" s="73"/>
      <c r="D290" s="73">
        <v>350</v>
      </c>
      <c r="E290" s="73"/>
      <c r="F290" s="22"/>
    </row>
    <row r="291" spans="1:6" s="17" customFormat="1" x14ac:dyDescent="0.25">
      <c r="A291" s="78">
        <v>42745</v>
      </c>
      <c r="B291" s="50" t="s">
        <v>798</v>
      </c>
      <c r="C291" s="73"/>
      <c r="D291" s="73">
        <v>1548</v>
      </c>
      <c r="E291" s="73"/>
      <c r="F291" s="22"/>
    </row>
    <row r="292" spans="1:6" s="17" customFormat="1" x14ac:dyDescent="0.25">
      <c r="A292" s="78">
        <v>42751</v>
      </c>
      <c r="B292" s="50" t="s">
        <v>799</v>
      </c>
      <c r="C292" s="73"/>
      <c r="D292" s="73">
        <v>240</v>
      </c>
      <c r="E292" s="73"/>
      <c r="F292" s="22"/>
    </row>
    <row r="293" spans="1:6" s="17" customFormat="1" x14ac:dyDescent="0.25">
      <c r="A293" s="78">
        <v>42752</v>
      </c>
      <c r="B293" s="50" t="s">
        <v>800</v>
      </c>
      <c r="C293" s="73"/>
      <c r="D293" s="73">
        <v>337.5</v>
      </c>
      <c r="E293" s="73"/>
      <c r="F293" s="22"/>
    </row>
    <row r="294" spans="1:6" s="17" customFormat="1" x14ac:dyDescent="0.25">
      <c r="A294" s="78">
        <v>42752</v>
      </c>
      <c r="B294" s="50" t="s">
        <v>801</v>
      </c>
      <c r="C294" s="73"/>
      <c r="D294" s="73">
        <v>350</v>
      </c>
      <c r="E294" s="73"/>
      <c r="F294" s="22"/>
    </row>
    <row r="295" spans="1:6" s="17" customFormat="1" x14ac:dyDescent="0.25">
      <c r="A295" s="78">
        <v>42752</v>
      </c>
      <c r="B295" s="50" t="s">
        <v>802</v>
      </c>
      <c r="C295" s="73"/>
      <c r="D295" s="73">
        <v>1548</v>
      </c>
      <c r="E295" s="73"/>
      <c r="F295" s="22"/>
    </row>
    <row r="296" spans="1:6" s="17" customFormat="1" x14ac:dyDescent="0.25">
      <c r="A296" s="78">
        <v>42755</v>
      </c>
      <c r="B296" s="50" t="s">
        <v>803</v>
      </c>
      <c r="C296" s="73"/>
      <c r="D296" s="73">
        <v>225.07</v>
      </c>
      <c r="E296" s="73"/>
      <c r="F296" s="22"/>
    </row>
    <row r="297" spans="1:6" s="17" customFormat="1" x14ac:dyDescent="0.25">
      <c r="A297" s="78">
        <v>42755</v>
      </c>
      <c r="B297" s="50" t="s">
        <v>804</v>
      </c>
      <c r="C297" s="73"/>
      <c r="D297" s="73">
        <v>104.1</v>
      </c>
      <c r="E297" s="73"/>
      <c r="F297" s="22"/>
    </row>
    <row r="298" spans="1:6" s="17" customFormat="1" x14ac:dyDescent="0.25">
      <c r="A298" s="78">
        <v>42758</v>
      </c>
      <c r="B298" s="50" t="s">
        <v>805</v>
      </c>
      <c r="C298" s="73"/>
      <c r="D298" s="73">
        <v>337.5</v>
      </c>
      <c r="E298" s="73"/>
      <c r="F298" s="22"/>
    </row>
    <row r="299" spans="1:6" s="17" customFormat="1" x14ac:dyDescent="0.25">
      <c r="A299" s="78">
        <v>42759</v>
      </c>
      <c r="B299" s="50" t="s">
        <v>806</v>
      </c>
      <c r="C299" s="73"/>
      <c r="D299" s="73">
        <v>24</v>
      </c>
      <c r="E299" s="73"/>
      <c r="F299" s="22"/>
    </row>
    <row r="300" spans="1:6" s="17" customFormat="1" x14ac:dyDescent="0.25">
      <c r="A300" s="78">
        <v>42760</v>
      </c>
      <c r="B300" s="50" t="s">
        <v>807</v>
      </c>
      <c r="C300" s="73"/>
      <c r="D300" s="73">
        <v>1548</v>
      </c>
      <c r="E300" s="73"/>
      <c r="F300" s="22"/>
    </row>
    <row r="301" spans="1:6" s="17" customFormat="1" x14ac:dyDescent="0.25">
      <c r="A301" s="78">
        <v>42762</v>
      </c>
      <c r="B301" s="50" t="s">
        <v>808</v>
      </c>
      <c r="C301" s="73"/>
      <c r="D301" s="73">
        <v>7</v>
      </c>
      <c r="E301" s="73"/>
      <c r="F301" s="22"/>
    </row>
    <row r="302" spans="1:6" s="17" customFormat="1" x14ac:dyDescent="0.25">
      <c r="A302" s="78">
        <v>42763</v>
      </c>
      <c r="B302" s="50" t="s">
        <v>809</v>
      </c>
      <c r="C302" s="73"/>
      <c r="D302" s="73">
        <v>27.11</v>
      </c>
      <c r="E302" s="73"/>
      <c r="F302" s="22"/>
    </row>
    <row r="303" spans="1:6" s="17" customFormat="1" x14ac:dyDescent="0.25">
      <c r="A303" s="78">
        <v>42765</v>
      </c>
      <c r="B303" s="50" t="s">
        <v>810</v>
      </c>
      <c r="C303" s="73"/>
      <c r="D303" s="73">
        <v>114.05</v>
      </c>
      <c r="E303" s="73"/>
      <c r="F303" s="22"/>
    </row>
    <row r="304" spans="1:6" s="17" customFormat="1" x14ac:dyDescent="0.25">
      <c r="A304" s="78">
        <v>42766</v>
      </c>
      <c r="B304" s="50" t="s">
        <v>811</v>
      </c>
      <c r="C304" s="73"/>
      <c r="D304" s="73">
        <v>380</v>
      </c>
      <c r="E304" s="73"/>
      <c r="F304" s="22"/>
    </row>
    <row r="305" spans="1:6" s="17" customFormat="1" x14ac:dyDescent="0.25">
      <c r="A305" s="78">
        <v>42766</v>
      </c>
      <c r="B305" s="50" t="s">
        <v>812</v>
      </c>
      <c r="C305" s="73"/>
      <c r="D305" s="73">
        <v>1935</v>
      </c>
      <c r="E305" s="73"/>
      <c r="F305" s="22"/>
    </row>
    <row r="306" spans="1:6" s="17" customFormat="1" x14ac:dyDescent="0.25">
      <c r="A306" s="78">
        <v>42766</v>
      </c>
      <c r="B306" s="50" t="s">
        <v>813</v>
      </c>
      <c r="C306" s="73"/>
      <c r="D306" s="73">
        <v>652.01</v>
      </c>
      <c r="E306" s="73"/>
      <c r="F306" s="22"/>
    </row>
    <row r="307" spans="1:6" x14ac:dyDescent="0.25">
      <c r="A307" s="36"/>
      <c r="B307" s="36"/>
      <c r="C307" s="39"/>
      <c r="D307" s="73"/>
      <c r="E307" s="39"/>
    </row>
    <row r="308" spans="1:6" x14ac:dyDescent="0.25">
      <c r="A308" s="36"/>
      <c r="B308" s="174" t="s">
        <v>787</v>
      </c>
      <c r="C308" s="39"/>
      <c r="D308" s="73"/>
      <c r="E308" s="39"/>
    </row>
    <row r="309" spans="1:6" x14ac:dyDescent="0.25">
      <c r="A309" s="37">
        <v>42769</v>
      </c>
      <c r="B309" s="35" t="s">
        <v>814</v>
      </c>
      <c r="C309" s="39"/>
      <c r="D309" s="73">
        <v>5.19</v>
      </c>
      <c r="E309" s="39"/>
    </row>
    <row r="310" spans="1:6" ht="25.5" x14ac:dyDescent="0.25">
      <c r="A310" s="37">
        <v>42769</v>
      </c>
      <c r="B310" s="35" t="s">
        <v>820</v>
      </c>
      <c r="C310" s="39"/>
      <c r="D310" s="73">
        <v>5.19</v>
      </c>
      <c r="E310" s="39"/>
    </row>
    <row r="311" spans="1:6" x14ac:dyDescent="0.25">
      <c r="A311" s="37">
        <v>42773</v>
      </c>
      <c r="B311" s="35" t="s">
        <v>815</v>
      </c>
      <c r="C311" s="39"/>
      <c r="D311" s="73">
        <v>24</v>
      </c>
      <c r="E311" s="39"/>
    </row>
    <row r="312" spans="1:6" x14ac:dyDescent="0.25">
      <c r="A312" s="37">
        <v>42783</v>
      </c>
      <c r="B312" s="35" t="s">
        <v>816</v>
      </c>
      <c r="C312" s="39"/>
      <c r="D312" s="73">
        <v>240</v>
      </c>
      <c r="E312" s="39"/>
    </row>
    <row r="313" spans="1:6" x14ac:dyDescent="0.25">
      <c r="A313" s="37">
        <v>42786</v>
      </c>
      <c r="B313" s="35" t="s">
        <v>817</v>
      </c>
      <c r="C313" s="39"/>
      <c r="D313" s="73">
        <v>24</v>
      </c>
      <c r="E313" s="39"/>
    </row>
    <row r="314" spans="1:6" x14ac:dyDescent="0.25">
      <c r="A314" s="37">
        <v>42786</v>
      </c>
      <c r="B314" s="35" t="s">
        <v>818</v>
      </c>
      <c r="C314" s="39"/>
      <c r="D314" s="73">
        <v>60</v>
      </c>
      <c r="E314" s="39"/>
    </row>
    <row r="315" spans="1:6" s="17" customFormat="1" x14ac:dyDescent="0.25">
      <c r="A315" s="78">
        <v>42789</v>
      </c>
      <c r="B315" s="50" t="s">
        <v>819</v>
      </c>
      <c r="C315" s="73"/>
      <c r="D315" s="73">
        <v>41.41</v>
      </c>
      <c r="E315" s="73"/>
      <c r="F315" s="22"/>
    </row>
    <row r="316" spans="1:6" x14ac:dyDescent="0.25">
      <c r="A316" s="39"/>
      <c r="B316" s="39"/>
      <c r="C316" s="175"/>
      <c r="D316" s="176"/>
      <c r="E316" s="175"/>
    </row>
    <row r="317" spans="1:6" x14ac:dyDescent="0.25">
      <c r="A317" s="39"/>
      <c r="B317" s="39"/>
      <c r="C317" s="39"/>
      <c r="D317" s="73"/>
      <c r="E317" s="39"/>
      <c r="F317" s="52"/>
    </row>
    <row r="318" spans="1:6" s="17" customFormat="1" x14ac:dyDescent="0.25">
      <c r="A318" s="177">
        <v>42795</v>
      </c>
      <c r="B318" s="178" t="s">
        <v>831</v>
      </c>
      <c r="C318" s="179"/>
      <c r="D318" s="180">
        <v>257.24</v>
      </c>
      <c r="E318" s="73"/>
      <c r="F318" s="22"/>
    </row>
    <row r="319" spans="1:6" s="17" customFormat="1" x14ac:dyDescent="0.25">
      <c r="A319" s="181">
        <v>42795</v>
      </c>
      <c r="B319" s="50" t="s">
        <v>832</v>
      </c>
      <c r="C319" s="79"/>
      <c r="D319" s="34">
        <v>24.61</v>
      </c>
      <c r="E319" s="73"/>
      <c r="F319" s="22"/>
    </row>
    <row r="320" spans="1:6" s="17" customFormat="1" x14ac:dyDescent="0.25">
      <c r="A320" s="181">
        <v>42795</v>
      </c>
      <c r="B320" s="50" t="s">
        <v>833</v>
      </c>
      <c r="C320" s="79"/>
      <c r="D320" s="34">
        <v>1548</v>
      </c>
      <c r="E320" s="73"/>
      <c r="F320" s="22"/>
    </row>
    <row r="321" spans="1:6" s="17" customFormat="1" x14ac:dyDescent="0.25">
      <c r="A321" s="181">
        <v>42796</v>
      </c>
      <c r="B321" s="50" t="s">
        <v>834</v>
      </c>
      <c r="C321" s="79"/>
      <c r="D321" s="34">
        <v>10.15</v>
      </c>
      <c r="E321" s="73"/>
      <c r="F321" s="22"/>
    </row>
    <row r="322" spans="1:6" s="17" customFormat="1" x14ac:dyDescent="0.25">
      <c r="A322" s="181">
        <v>42796</v>
      </c>
      <c r="B322" s="50" t="s">
        <v>835</v>
      </c>
      <c r="C322" s="79"/>
      <c r="D322" s="34">
        <v>60</v>
      </c>
      <c r="E322" s="73"/>
      <c r="F322" s="22"/>
    </row>
    <row r="323" spans="1:6" s="17" customFormat="1" x14ac:dyDescent="0.25">
      <c r="A323" s="181">
        <v>42796</v>
      </c>
      <c r="B323" s="50" t="s">
        <v>836</v>
      </c>
      <c r="C323" s="79"/>
      <c r="D323" s="34">
        <v>24</v>
      </c>
      <c r="E323" s="73"/>
      <c r="F323" s="22"/>
    </row>
    <row r="324" spans="1:6" s="17" customFormat="1" x14ac:dyDescent="0.25">
      <c r="A324" s="181">
        <v>42796</v>
      </c>
      <c r="B324" s="50" t="s">
        <v>837</v>
      </c>
      <c r="C324" s="79"/>
      <c r="D324" s="34">
        <v>24</v>
      </c>
      <c r="E324" s="73"/>
      <c r="F324" s="22"/>
    </row>
    <row r="325" spans="1:6" s="17" customFormat="1" x14ac:dyDescent="0.25">
      <c r="A325" s="181">
        <v>42796</v>
      </c>
      <c r="B325" s="50" t="s">
        <v>838</v>
      </c>
      <c r="C325" s="79"/>
      <c r="D325" s="34">
        <v>20.9</v>
      </c>
      <c r="E325" s="73"/>
      <c r="F325" s="22"/>
    </row>
    <row r="326" spans="1:6" s="17" customFormat="1" x14ac:dyDescent="0.25">
      <c r="A326" s="181">
        <v>42796</v>
      </c>
      <c r="B326" s="50" t="s">
        <v>839</v>
      </c>
      <c r="C326" s="79"/>
      <c r="D326" s="34">
        <v>24</v>
      </c>
      <c r="E326" s="73"/>
      <c r="F326" s="22"/>
    </row>
    <row r="327" spans="1:6" s="17" customFormat="1" x14ac:dyDescent="0.25">
      <c r="A327" s="181">
        <v>42796</v>
      </c>
      <c r="B327" s="50" t="s">
        <v>840</v>
      </c>
      <c r="C327" s="79"/>
      <c r="D327" s="34">
        <v>24</v>
      </c>
      <c r="E327" s="73"/>
      <c r="F327" s="22"/>
    </row>
    <row r="328" spans="1:6" s="17" customFormat="1" x14ac:dyDescent="0.25">
      <c r="A328" s="181">
        <v>42796</v>
      </c>
      <c r="B328" s="50" t="s">
        <v>841</v>
      </c>
      <c r="C328" s="79"/>
      <c r="D328" s="34">
        <v>75.23</v>
      </c>
      <c r="E328" s="73"/>
      <c r="F328" s="22"/>
    </row>
    <row r="329" spans="1:6" s="17" customFormat="1" x14ac:dyDescent="0.25">
      <c r="A329" s="181">
        <v>42796</v>
      </c>
      <c r="B329" s="50" t="s">
        <v>842</v>
      </c>
      <c r="C329" s="79"/>
      <c r="D329" s="34">
        <v>300</v>
      </c>
      <c r="E329" s="73"/>
      <c r="F329" s="22"/>
    </row>
    <row r="330" spans="1:6" s="17" customFormat="1" x14ac:dyDescent="0.25">
      <c r="A330" s="181">
        <v>42797</v>
      </c>
      <c r="B330" s="50" t="s">
        <v>843</v>
      </c>
      <c r="C330" s="79"/>
      <c r="D330" s="34">
        <v>5.19</v>
      </c>
      <c r="E330" s="73"/>
      <c r="F330" s="22"/>
    </row>
    <row r="331" spans="1:6" s="17" customFormat="1" x14ac:dyDescent="0.25">
      <c r="A331" s="181">
        <v>42797</v>
      </c>
      <c r="B331" s="50" t="s">
        <v>844</v>
      </c>
      <c r="C331" s="79"/>
      <c r="D331" s="34">
        <v>5.19</v>
      </c>
      <c r="E331" s="73"/>
      <c r="F331" s="22"/>
    </row>
    <row r="332" spans="1:6" s="17" customFormat="1" x14ac:dyDescent="0.25">
      <c r="A332" s="181">
        <v>42797</v>
      </c>
      <c r="B332" s="50" t="s">
        <v>845</v>
      </c>
      <c r="C332" s="79"/>
      <c r="D332" s="34">
        <v>5.19</v>
      </c>
      <c r="E332" s="73"/>
      <c r="F332" s="22"/>
    </row>
    <row r="333" spans="1:6" s="17" customFormat="1" x14ac:dyDescent="0.25">
      <c r="A333" s="181">
        <v>42797</v>
      </c>
      <c r="B333" s="50" t="s">
        <v>846</v>
      </c>
      <c r="C333" s="79"/>
      <c r="D333" s="34">
        <v>5.19</v>
      </c>
      <c r="E333" s="73"/>
      <c r="F333" s="22"/>
    </row>
    <row r="334" spans="1:6" s="17" customFormat="1" x14ac:dyDescent="0.25">
      <c r="A334" s="181">
        <v>42797</v>
      </c>
      <c r="B334" s="50" t="s">
        <v>847</v>
      </c>
      <c r="C334" s="79"/>
      <c r="D334" s="34">
        <v>5.19</v>
      </c>
      <c r="E334" s="73"/>
      <c r="F334" s="22"/>
    </row>
    <row r="335" spans="1:6" s="17" customFormat="1" x14ac:dyDescent="0.25">
      <c r="A335" s="181">
        <v>42797</v>
      </c>
      <c r="B335" s="50" t="s">
        <v>848</v>
      </c>
      <c r="C335" s="79"/>
      <c r="D335" s="34">
        <v>5.19</v>
      </c>
      <c r="E335" s="73"/>
      <c r="F335" s="22"/>
    </row>
    <row r="336" spans="1:6" s="17" customFormat="1" x14ac:dyDescent="0.25">
      <c r="A336" s="181">
        <v>42797</v>
      </c>
      <c r="B336" s="50" t="s">
        <v>849</v>
      </c>
      <c r="C336" s="79"/>
      <c r="D336" s="34">
        <v>5.19</v>
      </c>
      <c r="E336" s="73"/>
      <c r="F336" s="22"/>
    </row>
    <row r="337" spans="1:6" s="17" customFormat="1" x14ac:dyDescent="0.25">
      <c r="A337" s="181">
        <v>42797</v>
      </c>
      <c r="B337" s="50" t="s">
        <v>850</v>
      </c>
      <c r="C337" s="79"/>
      <c r="D337" s="34">
        <v>4.6500000000000004</v>
      </c>
      <c r="E337" s="73"/>
      <c r="F337" s="22"/>
    </row>
    <row r="338" spans="1:6" s="17" customFormat="1" x14ac:dyDescent="0.25">
      <c r="A338" s="181">
        <v>42797</v>
      </c>
      <c r="B338" s="50" t="s">
        <v>851</v>
      </c>
      <c r="C338" s="79"/>
      <c r="D338" s="34">
        <v>5.19</v>
      </c>
      <c r="E338" s="73"/>
      <c r="F338" s="22"/>
    </row>
    <row r="339" spans="1:6" s="17" customFormat="1" x14ac:dyDescent="0.25">
      <c r="A339" s="181">
        <v>42797</v>
      </c>
      <c r="B339" s="50" t="s">
        <v>852</v>
      </c>
      <c r="C339" s="79"/>
      <c r="D339" s="34">
        <v>5.19</v>
      </c>
      <c r="E339" s="73"/>
      <c r="F339" s="22"/>
    </row>
    <row r="340" spans="1:6" s="17" customFormat="1" x14ac:dyDescent="0.25">
      <c r="A340" s="181">
        <v>42800</v>
      </c>
      <c r="B340" s="50" t="s">
        <v>853</v>
      </c>
      <c r="C340" s="79"/>
      <c r="D340" s="34">
        <v>193.5</v>
      </c>
      <c r="E340" s="73"/>
      <c r="F340" s="22"/>
    </row>
    <row r="341" spans="1:6" s="17" customFormat="1" x14ac:dyDescent="0.25">
      <c r="A341" s="181">
        <v>42800</v>
      </c>
      <c r="B341" s="50" t="s">
        <v>854</v>
      </c>
      <c r="C341" s="79"/>
      <c r="D341" s="34">
        <v>16</v>
      </c>
      <c r="E341" s="73"/>
      <c r="F341" s="22"/>
    </row>
    <row r="342" spans="1:6" s="17" customFormat="1" x14ac:dyDescent="0.25">
      <c r="A342" s="181">
        <v>42800</v>
      </c>
      <c r="B342" s="50" t="s">
        <v>855</v>
      </c>
      <c r="C342" s="79"/>
      <c r="D342" s="34">
        <v>4.4000000000000004</v>
      </c>
      <c r="E342" s="73"/>
      <c r="F342" s="22"/>
    </row>
    <row r="343" spans="1:6" s="17" customFormat="1" x14ac:dyDescent="0.25">
      <c r="A343" s="181">
        <v>42800</v>
      </c>
      <c r="B343" s="50" t="s">
        <v>856</v>
      </c>
      <c r="C343" s="79"/>
      <c r="D343" s="34">
        <v>1548</v>
      </c>
      <c r="E343" s="73"/>
      <c r="F343" s="22"/>
    </row>
    <row r="344" spans="1:6" s="17" customFormat="1" x14ac:dyDescent="0.25">
      <c r="A344" s="181">
        <v>42801</v>
      </c>
      <c r="B344" s="50" t="s">
        <v>857</v>
      </c>
      <c r="C344" s="79"/>
      <c r="D344" s="34">
        <v>50.35</v>
      </c>
      <c r="E344" s="73"/>
      <c r="F344" s="22"/>
    </row>
    <row r="345" spans="1:6" s="17" customFormat="1" x14ac:dyDescent="0.25">
      <c r="A345" s="181">
        <v>42802</v>
      </c>
      <c r="B345" s="50" t="s">
        <v>858</v>
      </c>
      <c r="C345" s="79"/>
      <c r="D345" s="34">
        <v>16.600000000000001</v>
      </c>
      <c r="E345" s="73"/>
      <c r="F345" s="22"/>
    </row>
    <row r="346" spans="1:6" s="17" customFormat="1" x14ac:dyDescent="0.25">
      <c r="A346" s="181">
        <v>42802</v>
      </c>
      <c r="B346" s="50" t="s">
        <v>859</v>
      </c>
      <c r="C346" s="79"/>
      <c r="D346" s="34">
        <v>48</v>
      </c>
      <c r="E346" s="73"/>
      <c r="F346" s="22"/>
    </row>
    <row r="347" spans="1:6" s="17" customFormat="1" x14ac:dyDescent="0.25">
      <c r="A347" s="181">
        <v>42802</v>
      </c>
      <c r="B347" s="50" t="s">
        <v>860</v>
      </c>
      <c r="C347" s="79"/>
      <c r="D347" s="34">
        <v>12.8</v>
      </c>
      <c r="E347" s="73"/>
      <c r="F347" s="22"/>
    </row>
    <row r="348" spans="1:6" s="17" customFormat="1" x14ac:dyDescent="0.25">
      <c r="A348" s="181">
        <v>42803</v>
      </c>
      <c r="B348" s="50" t="s">
        <v>861</v>
      </c>
      <c r="C348" s="79"/>
      <c r="D348" s="34">
        <v>8.8800000000000008</v>
      </c>
      <c r="E348" s="73"/>
      <c r="F348" s="22"/>
    </row>
    <row r="349" spans="1:6" s="17" customFormat="1" x14ac:dyDescent="0.25">
      <c r="A349" s="181">
        <v>42807</v>
      </c>
      <c r="B349" s="50" t="s">
        <v>862</v>
      </c>
      <c r="C349" s="79"/>
      <c r="D349" s="34">
        <v>24</v>
      </c>
      <c r="E349" s="73"/>
      <c r="F349" s="22"/>
    </row>
    <row r="350" spans="1:6" s="17" customFormat="1" x14ac:dyDescent="0.25">
      <c r="A350" s="181">
        <v>42807</v>
      </c>
      <c r="B350" s="50" t="s">
        <v>863</v>
      </c>
      <c r="C350" s="79"/>
      <c r="D350" s="34">
        <v>39.200000000000003</v>
      </c>
      <c r="E350" s="73"/>
      <c r="F350" s="22"/>
    </row>
    <row r="351" spans="1:6" s="17" customFormat="1" x14ac:dyDescent="0.25">
      <c r="A351" s="181">
        <v>42807</v>
      </c>
      <c r="B351" s="50" t="s">
        <v>864</v>
      </c>
      <c r="C351" s="79"/>
      <c r="D351" s="34">
        <v>60</v>
      </c>
      <c r="E351" s="73"/>
      <c r="F351" s="22"/>
    </row>
    <row r="352" spans="1:6" s="17" customFormat="1" x14ac:dyDescent="0.25">
      <c r="A352" s="181">
        <v>42807</v>
      </c>
      <c r="B352" s="50" t="s">
        <v>865</v>
      </c>
      <c r="C352" s="79"/>
      <c r="D352" s="34">
        <v>2021.72</v>
      </c>
      <c r="E352" s="73"/>
      <c r="F352" s="22"/>
    </row>
    <row r="353" spans="1:6" s="17" customFormat="1" x14ac:dyDescent="0.25">
      <c r="A353" s="181">
        <v>42807</v>
      </c>
      <c r="B353" s="50" t="s">
        <v>866</v>
      </c>
      <c r="C353" s="79"/>
      <c r="D353" s="34">
        <v>1548</v>
      </c>
      <c r="E353" s="73"/>
      <c r="F353" s="22"/>
    </row>
    <row r="354" spans="1:6" s="17" customFormat="1" x14ac:dyDescent="0.25">
      <c r="A354" s="181">
        <v>42807</v>
      </c>
      <c r="B354" s="50" t="s">
        <v>867</v>
      </c>
      <c r="C354" s="79"/>
      <c r="D354" s="34">
        <v>1548</v>
      </c>
      <c r="E354" s="73"/>
      <c r="F354" s="22"/>
    </row>
    <row r="355" spans="1:6" s="17" customFormat="1" x14ac:dyDescent="0.25">
      <c r="A355" s="181">
        <v>42807</v>
      </c>
      <c r="B355" s="50" t="s">
        <v>868</v>
      </c>
      <c r="C355" s="79"/>
      <c r="D355" s="34">
        <v>37.5</v>
      </c>
      <c r="E355" s="73"/>
      <c r="F355" s="22"/>
    </row>
    <row r="356" spans="1:6" s="17" customFormat="1" x14ac:dyDescent="0.25">
      <c r="A356" s="181">
        <v>42810</v>
      </c>
      <c r="B356" s="50" t="s">
        <v>869</v>
      </c>
      <c r="C356" s="79"/>
      <c r="D356" s="34">
        <v>107.67</v>
      </c>
      <c r="E356" s="73"/>
      <c r="F356" s="22"/>
    </row>
    <row r="357" spans="1:6" s="17" customFormat="1" x14ac:dyDescent="0.25">
      <c r="A357" s="181">
        <v>42810</v>
      </c>
      <c r="B357" s="50" t="s">
        <v>870</v>
      </c>
      <c r="C357" s="79"/>
      <c r="D357" s="34">
        <v>81.34</v>
      </c>
      <c r="E357" s="73"/>
      <c r="F357" s="22"/>
    </row>
    <row r="358" spans="1:6" s="17" customFormat="1" x14ac:dyDescent="0.25">
      <c r="A358" s="181">
        <v>42811</v>
      </c>
      <c r="B358" s="50" t="s">
        <v>871</v>
      </c>
      <c r="C358" s="79"/>
      <c r="D358" s="34">
        <v>24.27</v>
      </c>
      <c r="E358" s="73"/>
      <c r="F358" s="22"/>
    </row>
    <row r="359" spans="1:6" s="17" customFormat="1" x14ac:dyDescent="0.25">
      <c r="A359" s="181">
        <v>42814</v>
      </c>
      <c r="B359" s="50" t="s">
        <v>872</v>
      </c>
      <c r="C359" s="79"/>
      <c r="D359" s="34">
        <v>17.02</v>
      </c>
      <c r="E359" s="73"/>
      <c r="F359" s="22"/>
    </row>
    <row r="360" spans="1:6" s="17" customFormat="1" x14ac:dyDescent="0.25">
      <c r="A360" s="181">
        <v>42814</v>
      </c>
      <c r="B360" s="50" t="s">
        <v>873</v>
      </c>
      <c r="C360" s="79"/>
      <c r="D360" s="34">
        <v>66.87</v>
      </c>
      <c r="E360" s="73"/>
      <c r="F360" s="22"/>
    </row>
    <row r="361" spans="1:6" s="17" customFormat="1" x14ac:dyDescent="0.25">
      <c r="A361" s="181">
        <v>42815</v>
      </c>
      <c r="B361" s="50" t="s">
        <v>874</v>
      </c>
      <c r="C361" s="79"/>
      <c r="D361" s="34">
        <v>350</v>
      </c>
      <c r="E361" s="73"/>
      <c r="F361" s="22"/>
    </row>
    <row r="362" spans="1:6" s="17" customFormat="1" x14ac:dyDescent="0.25">
      <c r="A362" s="181">
        <v>42815</v>
      </c>
      <c r="B362" s="50" t="s">
        <v>875</v>
      </c>
      <c r="C362" s="79"/>
      <c r="D362" s="34">
        <v>125</v>
      </c>
      <c r="E362" s="73"/>
      <c r="F362" s="22"/>
    </row>
    <row r="363" spans="1:6" s="17" customFormat="1" ht="25.5" x14ac:dyDescent="0.25">
      <c r="A363" s="181">
        <v>42817</v>
      </c>
      <c r="B363" s="50" t="s">
        <v>876</v>
      </c>
      <c r="C363" s="79"/>
      <c r="D363" s="34">
        <v>55.8</v>
      </c>
      <c r="E363" s="73"/>
      <c r="F363" s="22"/>
    </row>
    <row r="364" spans="1:6" s="17" customFormat="1" x14ac:dyDescent="0.25">
      <c r="A364" s="181">
        <v>42818</v>
      </c>
      <c r="B364" s="50" t="s">
        <v>877</v>
      </c>
      <c r="C364" s="79"/>
      <c r="D364" s="34">
        <v>39.200000000000003</v>
      </c>
      <c r="E364" s="73"/>
      <c r="F364" s="22"/>
    </row>
    <row r="365" spans="1:6" s="17" customFormat="1" x14ac:dyDescent="0.25">
      <c r="A365" s="181">
        <v>42818</v>
      </c>
      <c r="B365" s="50" t="s">
        <v>878</v>
      </c>
      <c r="C365" s="79"/>
      <c r="D365" s="34">
        <v>10</v>
      </c>
      <c r="E365" s="73"/>
      <c r="F365" s="22"/>
    </row>
    <row r="366" spans="1:6" s="17" customFormat="1" x14ac:dyDescent="0.25">
      <c r="A366" s="181">
        <v>42818</v>
      </c>
      <c r="B366" s="50" t="s">
        <v>879</v>
      </c>
      <c r="C366" s="79"/>
      <c r="D366" s="34">
        <v>70</v>
      </c>
      <c r="E366" s="73"/>
      <c r="F366" s="22"/>
    </row>
    <row r="367" spans="1:6" s="17" customFormat="1" x14ac:dyDescent="0.25">
      <c r="A367" s="181">
        <v>42821</v>
      </c>
      <c r="B367" s="50" t="s">
        <v>880</v>
      </c>
      <c r="C367" s="79"/>
      <c r="D367" s="34">
        <v>302.82</v>
      </c>
      <c r="E367" s="73"/>
      <c r="F367" s="22"/>
    </row>
    <row r="368" spans="1:6" s="17" customFormat="1" x14ac:dyDescent="0.25">
      <c r="A368" s="181">
        <v>42821</v>
      </c>
      <c r="B368" s="50" t="s">
        <v>881</v>
      </c>
      <c r="C368" s="79"/>
      <c r="D368" s="34">
        <v>875.1</v>
      </c>
      <c r="E368" s="73"/>
      <c r="F368" s="22"/>
    </row>
    <row r="369" spans="1:6" s="17" customFormat="1" x14ac:dyDescent="0.25">
      <c r="A369" s="181">
        <v>42821</v>
      </c>
      <c r="B369" s="50" t="s">
        <v>882</v>
      </c>
      <c r="C369" s="79"/>
      <c r="D369" s="34">
        <v>39.520000000000003</v>
      </c>
      <c r="E369" s="73"/>
      <c r="F369" s="22"/>
    </row>
    <row r="370" spans="1:6" s="17" customFormat="1" x14ac:dyDescent="0.25">
      <c r="A370" s="181">
        <v>42821</v>
      </c>
      <c r="B370" s="50" t="s">
        <v>883</v>
      </c>
      <c r="C370" s="79"/>
      <c r="D370" s="34">
        <v>126.53</v>
      </c>
      <c r="E370" s="73"/>
      <c r="F370" s="22"/>
    </row>
    <row r="371" spans="1:6" s="17" customFormat="1" x14ac:dyDescent="0.25">
      <c r="A371" s="181">
        <v>42822</v>
      </c>
      <c r="B371" s="50" t="s">
        <v>884</v>
      </c>
      <c r="C371" s="79"/>
      <c r="D371" s="34">
        <v>350</v>
      </c>
      <c r="E371" s="73"/>
      <c r="F371" s="22"/>
    </row>
    <row r="372" spans="1:6" s="17" customFormat="1" x14ac:dyDescent="0.25">
      <c r="A372" s="181">
        <v>42822</v>
      </c>
      <c r="B372" s="50" t="s">
        <v>885</v>
      </c>
      <c r="C372" s="79"/>
      <c r="D372" s="34">
        <v>150</v>
      </c>
      <c r="E372" s="73"/>
      <c r="F372" s="22"/>
    </row>
    <row r="373" spans="1:6" s="17" customFormat="1" x14ac:dyDescent="0.25">
      <c r="A373" s="181">
        <v>42822</v>
      </c>
      <c r="B373" s="50" t="s">
        <v>886</v>
      </c>
      <c r="C373" s="79"/>
      <c r="D373" s="34">
        <v>150</v>
      </c>
      <c r="E373" s="73"/>
      <c r="F373" s="22"/>
    </row>
    <row r="374" spans="1:6" s="17" customFormat="1" x14ac:dyDescent="0.25">
      <c r="A374" s="181">
        <v>42822</v>
      </c>
      <c r="B374" s="50" t="s">
        <v>887</v>
      </c>
      <c r="C374" s="79"/>
      <c r="D374" s="34">
        <v>193.5</v>
      </c>
      <c r="E374" s="73"/>
      <c r="F374" s="22"/>
    </row>
    <row r="375" spans="1:6" s="17" customFormat="1" x14ac:dyDescent="0.25">
      <c r="A375" s="181">
        <v>42822</v>
      </c>
      <c r="B375" s="50" t="s">
        <v>888</v>
      </c>
      <c r="C375" s="79"/>
      <c r="D375" s="34">
        <v>150</v>
      </c>
      <c r="E375" s="73"/>
      <c r="F375" s="22"/>
    </row>
    <row r="376" spans="1:6" s="17" customFormat="1" ht="25.5" x14ac:dyDescent="0.25">
      <c r="A376" s="181">
        <v>42824</v>
      </c>
      <c r="B376" s="50" t="s">
        <v>889</v>
      </c>
      <c r="C376" s="79"/>
      <c r="D376" s="34">
        <v>22.12</v>
      </c>
      <c r="E376" s="73"/>
      <c r="F376" s="22"/>
    </row>
    <row r="377" spans="1:6" s="17" customFormat="1" x14ac:dyDescent="0.25">
      <c r="A377" s="181">
        <v>42825</v>
      </c>
      <c r="B377" s="50" t="s">
        <v>890</v>
      </c>
      <c r="C377" s="79"/>
      <c r="D377" s="34">
        <v>15.5</v>
      </c>
      <c r="E377" s="73"/>
      <c r="F377" s="22"/>
    </row>
    <row r="378" spans="1:6" x14ac:dyDescent="0.25">
      <c r="A378" s="39"/>
      <c r="B378" s="39"/>
      <c r="C378" s="39">
        <f>SUM(C3:C377)</f>
        <v>273.19</v>
      </c>
      <c r="D378" s="182">
        <f>SUM(D4:D377)</f>
        <v>70683.490000000049</v>
      </c>
      <c r="E378" s="183">
        <f>C378-D378</f>
        <v>-70410.300000000047</v>
      </c>
    </row>
    <row r="379" spans="1:6" x14ac:dyDescent="0.25">
      <c r="A379" s="39"/>
      <c r="B379" s="39" t="s">
        <v>905</v>
      </c>
      <c r="C379" s="39"/>
      <c r="D379" s="73"/>
      <c r="E379" s="175">
        <v>-350</v>
      </c>
    </row>
    <row r="380" spans="1:6" x14ac:dyDescent="0.25">
      <c r="A380" s="39"/>
      <c r="B380" s="90" t="s">
        <v>1081</v>
      </c>
      <c r="C380" s="39"/>
      <c r="D380" s="73"/>
      <c r="E380" s="39">
        <v>-17.02</v>
      </c>
    </row>
    <row r="381" spans="1:6" x14ac:dyDescent="0.25">
      <c r="A381" s="39"/>
      <c r="B381" s="184" t="s">
        <v>268</v>
      </c>
      <c r="C381" s="184"/>
      <c r="D381" s="153"/>
      <c r="E381" s="185">
        <f>SUM(E378:E380)</f>
        <v>-70777.320000000051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D56"/>
  <sheetViews>
    <sheetView zoomScaleNormal="100" workbookViewId="0">
      <selection activeCell="D56" sqref="D56"/>
    </sheetView>
  </sheetViews>
  <sheetFormatPr defaultRowHeight="15" x14ac:dyDescent="0.25"/>
  <cols>
    <col min="1" max="1" width="11.42578125" bestFit="1" customWidth="1"/>
    <col min="2" max="2" width="98.28515625" bestFit="1" customWidth="1"/>
    <col min="4" max="4" width="12.140625" bestFit="1" customWidth="1"/>
  </cols>
  <sheetData>
    <row r="1" spans="1:4" x14ac:dyDescent="0.25">
      <c r="A1" s="2" t="s">
        <v>92</v>
      </c>
      <c r="B1" s="2" t="s">
        <v>94</v>
      </c>
      <c r="C1" s="2" t="s">
        <v>95</v>
      </c>
      <c r="D1" s="2" t="s">
        <v>98</v>
      </c>
    </row>
    <row r="2" spans="1:4" ht="18" x14ac:dyDescent="0.25">
      <c r="A2" s="6"/>
      <c r="B2" s="47" t="s">
        <v>143</v>
      </c>
      <c r="C2" s="6"/>
      <c r="D2" s="6"/>
    </row>
    <row r="3" spans="1:4" x14ac:dyDescent="0.25">
      <c r="A3" s="37">
        <v>42599</v>
      </c>
      <c r="B3" s="35" t="s">
        <v>269</v>
      </c>
      <c r="C3" s="6"/>
      <c r="D3" s="34">
        <v>280.70999999999998</v>
      </c>
    </row>
    <row r="4" spans="1:4" x14ac:dyDescent="0.25">
      <c r="A4" s="37">
        <v>42604</v>
      </c>
      <c r="B4" s="35" t="s">
        <v>270</v>
      </c>
      <c r="C4" s="6"/>
      <c r="D4" s="34">
        <v>221.4</v>
      </c>
    </row>
    <row r="5" spans="1:4" x14ac:dyDescent="0.25">
      <c r="A5" s="37">
        <v>42613</v>
      </c>
      <c r="B5" s="35" t="s">
        <v>266</v>
      </c>
      <c r="C5" s="6"/>
      <c r="D5" s="31"/>
    </row>
    <row r="6" spans="1:4" x14ac:dyDescent="0.25">
      <c r="A6" s="6"/>
      <c r="B6" s="48" t="s">
        <v>144</v>
      </c>
      <c r="C6" s="6"/>
      <c r="D6" s="6"/>
    </row>
    <row r="7" spans="1:4" x14ac:dyDescent="0.25">
      <c r="A7" s="37">
        <v>42633</v>
      </c>
      <c r="B7" s="35" t="s">
        <v>271</v>
      </c>
      <c r="C7" s="6"/>
      <c r="D7" s="31">
        <v>360</v>
      </c>
    </row>
    <row r="8" spans="1:4" x14ac:dyDescent="0.25">
      <c r="A8" s="37">
        <v>42640</v>
      </c>
      <c r="B8" s="35" t="s">
        <v>272</v>
      </c>
      <c r="C8" s="6"/>
      <c r="D8" s="31">
        <v>360</v>
      </c>
    </row>
    <row r="9" spans="1:4" ht="15.75" x14ac:dyDescent="0.25">
      <c r="A9" s="11"/>
      <c r="B9" s="69" t="s">
        <v>530</v>
      </c>
      <c r="C9" s="49"/>
      <c r="D9" s="70"/>
    </row>
    <row r="10" spans="1:4" x14ac:dyDescent="0.25">
      <c r="A10" s="37">
        <v>42649</v>
      </c>
      <c r="B10" s="11" t="s">
        <v>539</v>
      </c>
      <c r="C10" s="11"/>
      <c r="D10" s="11">
        <v>33.72</v>
      </c>
    </row>
    <row r="11" spans="1:4" x14ac:dyDescent="0.25">
      <c r="A11" s="37">
        <v>42649</v>
      </c>
      <c r="B11" s="11" t="s">
        <v>540</v>
      </c>
      <c r="C11" s="11"/>
      <c r="D11" s="11">
        <v>27.63</v>
      </c>
    </row>
    <row r="12" spans="1:4" x14ac:dyDescent="0.25">
      <c r="A12" s="37">
        <v>42649</v>
      </c>
      <c r="B12" s="11" t="s">
        <v>539</v>
      </c>
      <c r="C12" s="11"/>
      <c r="D12" s="11">
        <v>13.58</v>
      </c>
    </row>
    <row r="13" spans="1:4" x14ac:dyDescent="0.25">
      <c r="A13" s="37">
        <v>42649</v>
      </c>
      <c r="B13" s="11" t="s">
        <v>539</v>
      </c>
      <c r="C13" s="11"/>
      <c r="D13" s="11">
        <v>66.88</v>
      </c>
    </row>
    <row r="14" spans="1:4" x14ac:dyDescent="0.25">
      <c r="A14" s="37">
        <v>42661</v>
      </c>
      <c r="B14" s="11" t="s">
        <v>541</v>
      </c>
      <c r="C14" s="11"/>
      <c r="D14" s="11">
        <v>12.24</v>
      </c>
    </row>
    <row r="15" spans="1:4" x14ac:dyDescent="0.25">
      <c r="A15" s="37">
        <v>42661</v>
      </c>
      <c r="B15" s="11" t="s">
        <v>541</v>
      </c>
      <c r="C15" s="11"/>
      <c r="D15" s="11">
        <v>311.58</v>
      </c>
    </row>
    <row r="16" spans="1:4" x14ac:dyDescent="0.25">
      <c r="A16" s="37">
        <v>42661</v>
      </c>
      <c r="B16" s="11" t="s">
        <v>541</v>
      </c>
      <c r="C16" s="11"/>
      <c r="D16" s="11">
        <v>82.13</v>
      </c>
    </row>
    <row r="17" spans="1:4" x14ac:dyDescent="0.25">
      <c r="A17" s="37">
        <v>42661</v>
      </c>
      <c r="B17" s="11" t="s">
        <v>541</v>
      </c>
      <c r="C17" s="11"/>
      <c r="D17" s="11">
        <v>59.25</v>
      </c>
    </row>
    <row r="18" spans="1:4" x14ac:dyDescent="0.25">
      <c r="A18" s="37">
        <v>42668</v>
      </c>
      <c r="B18" s="11" t="s">
        <v>542</v>
      </c>
      <c r="C18" s="11"/>
      <c r="D18" s="11">
        <v>101.54</v>
      </c>
    </row>
    <row r="19" spans="1:4" x14ac:dyDescent="0.25">
      <c r="A19" s="37">
        <v>42668</v>
      </c>
      <c r="B19" s="11" t="s">
        <v>542</v>
      </c>
      <c r="C19" s="11"/>
      <c r="D19" s="11">
        <v>20.09</v>
      </c>
    </row>
    <row r="20" spans="1:4" ht="15.75" x14ac:dyDescent="0.25">
      <c r="A20" s="11"/>
      <c r="B20" s="69" t="s">
        <v>569</v>
      </c>
      <c r="C20" s="11"/>
      <c r="D20" s="77"/>
    </row>
    <row r="21" spans="1:4" x14ac:dyDescent="0.25">
      <c r="A21" s="37">
        <v>42682</v>
      </c>
      <c r="B21" s="35" t="s">
        <v>619</v>
      </c>
      <c r="C21" s="36"/>
      <c r="D21" s="31">
        <v>45.57</v>
      </c>
    </row>
    <row r="22" spans="1:4" x14ac:dyDescent="0.25">
      <c r="A22" s="37">
        <v>42684</v>
      </c>
      <c r="B22" s="35" t="s">
        <v>620</v>
      </c>
      <c r="C22" s="36"/>
      <c r="D22" s="31">
        <v>1016.96</v>
      </c>
    </row>
    <row r="23" spans="1:4" x14ac:dyDescent="0.25">
      <c r="A23" s="37">
        <v>42685</v>
      </c>
      <c r="B23" s="35" t="s">
        <v>621</v>
      </c>
      <c r="C23" s="36"/>
      <c r="D23" s="31">
        <v>558</v>
      </c>
    </row>
    <row r="24" spans="1:4" x14ac:dyDescent="0.25">
      <c r="A24" s="37">
        <v>42688</v>
      </c>
      <c r="B24" s="35" t="s">
        <v>622</v>
      </c>
      <c r="C24" s="36"/>
      <c r="D24" s="31">
        <v>80.59</v>
      </c>
    </row>
    <row r="25" spans="1:4" x14ac:dyDescent="0.25">
      <c r="A25" s="37">
        <v>42690</v>
      </c>
      <c r="B25" s="35" t="s">
        <v>623</v>
      </c>
      <c r="C25" s="36"/>
      <c r="D25" s="31">
        <v>12.26</v>
      </c>
    </row>
    <row r="26" spans="1:4" x14ac:dyDescent="0.25">
      <c r="A26" s="37">
        <v>42691</v>
      </c>
      <c r="B26" s="35" t="s">
        <v>624</v>
      </c>
      <c r="C26" s="36"/>
      <c r="D26" s="31">
        <v>143.79</v>
      </c>
    </row>
    <row r="27" spans="1:4" x14ac:dyDescent="0.25">
      <c r="A27" s="37">
        <v>42691</v>
      </c>
      <c r="B27" s="35" t="s">
        <v>625</v>
      </c>
      <c r="C27" s="36"/>
      <c r="D27" s="31">
        <v>98.1</v>
      </c>
    </row>
    <row r="28" spans="1:4" x14ac:dyDescent="0.25">
      <c r="A28" s="37">
        <v>42691</v>
      </c>
      <c r="B28" s="35" t="s">
        <v>626</v>
      </c>
      <c r="C28" s="36"/>
      <c r="D28" s="31">
        <v>112.98</v>
      </c>
    </row>
    <row r="29" spans="1:4" x14ac:dyDescent="0.25">
      <c r="A29" s="37">
        <v>42691</v>
      </c>
      <c r="B29" s="35" t="s">
        <v>627</v>
      </c>
      <c r="C29" s="36"/>
      <c r="D29" s="31">
        <v>310.11</v>
      </c>
    </row>
    <row r="30" spans="1:4" x14ac:dyDescent="0.25">
      <c r="A30" s="37">
        <v>42691</v>
      </c>
      <c r="B30" s="35" t="s">
        <v>628</v>
      </c>
      <c r="C30" s="36"/>
      <c r="D30" s="31">
        <v>106.66</v>
      </c>
    </row>
    <row r="31" spans="1:4" x14ac:dyDescent="0.25">
      <c r="A31" s="37">
        <v>42691</v>
      </c>
      <c r="B31" s="35" t="s">
        <v>629</v>
      </c>
      <c r="C31" s="36"/>
      <c r="D31" s="31">
        <v>129.24</v>
      </c>
    </row>
    <row r="32" spans="1:4" x14ac:dyDescent="0.25">
      <c r="A32" s="37">
        <v>42699</v>
      </c>
      <c r="B32" s="35" t="s">
        <v>630</v>
      </c>
      <c r="C32" s="36"/>
      <c r="D32" s="31">
        <v>109.18</v>
      </c>
    </row>
    <row r="33" spans="1:4" ht="15.75" x14ac:dyDescent="0.25">
      <c r="A33" s="36"/>
      <c r="B33" s="69" t="s">
        <v>570</v>
      </c>
      <c r="C33" s="32"/>
      <c r="D33" s="32"/>
    </row>
    <row r="34" spans="1:4" x14ac:dyDescent="0.25">
      <c r="A34" s="64">
        <v>42711</v>
      </c>
      <c r="B34" s="65" t="s">
        <v>631</v>
      </c>
      <c r="C34" s="68"/>
      <c r="D34" s="66">
        <v>6.97</v>
      </c>
    </row>
    <row r="35" spans="1:4" x14ac:dyDescent="0.25">
      <c r="A35" s="11"/>
      <c r="B35" s="11"/>
      <c r="C35" s="11"/>
      <c r="D35" s="72">
        <f>SUM(D3:D34)</f>
        <v>4681.16</v>
      </c>
    </row>
    <row r="36" spans="1:4" ht="16.5" x14ac:dyDescent="0.25">
      <c r="A36" s="11"/>
      <c r="B36" s="141" t="s">
        <v>1177</v>
      </c>
      <c r="C36" s="11"/>
      <c r="D36" s="11"/>
    </row>
    <row r="37" spans="1:4" ht="16.5" x14ac:dyDescent="0.3">
      <c r="A37" s="124">
        <v>42795</v>
      </c>
      <c r="B37" s="124" t="s">
        <v>1178</v>
      </c>
      <c r="C37" s="134"/>
      <c r="D37" s="138">
        <v>83.7</v>
      </c>
    </row>
    <row r="38" spans="1:4" ht="16.5" x14ac:dyDescent="0.3">
      <c r="A38" s="124">
        <v>42801</v>
      </c>
      <c r="B38" s="124" t="s">
        <v>1179</v>
      </c>
      <c r="C38" s="134"/>
      <c r="D38" s="138">
        <v>36.380000000000003</v>
      </c>
    </row>
    <row r="39" spans="1:4" ht="16.5" x14ac:dyDescent="0.3">
      <c r="A39" s="124">
        <v>42801</v>
      </c>
      <c r="B39" s="124" t="s">
        <v>1180</v>
      </c>
      <c r="C39" s="134"/>
      <c r="D39" s="138">
        <v>31.98</v>
      </c>
    </row>
    <row r="40" spans="1:4" ht="16.5" x14ac:dyDescent="0.3">
      <c r="A40" s="124">
        <v>42801</v>
      </c>
      <c r="B40" s="124" t="s">
        <v>1181</v>
      </c>
      <c r="C40" s="134"/>
      <c r="D40" s="138">
        <v>16.260000000000002</v>
      </c>
    </row>
    <row r="41" spans="1:4" ht="16.5" x14ac:dyDescent="0.3">
      <c r="A41" s="124">
        <v>42801</v>
      </c>
      <c r="B41" s="124" t="s">
        <v>1182</v>
      </c>
      <c r="C41" s="134"/>
      <c r="D41" s="138">
        <v>14.57</v>
      </c>
    </row>
    <row r="42" spans="1:4" ht="16.5" x14ac:dyDescent="0.3">
      <c r="A42" s="124">
        <v>42801</v>
      </c>
      <c r="B42" s="124" t="s">
        <v>1183</v>
      </c>
      <c r="C42" s="134"/>
      <c r="D42" s="138">
        <v>25.2</v>
      </c>
    </row>
    <row r="43" spans="1:4" ht="16.5" x14ac:dyDescent="0.3">
      <c r="A43" s="124">
        <v>42810</v>
      </c>
      <c r="B43" s="124" t="s">
        <v>1184</v>
      </c>
      <c r="C43" s="134"/>
      <c r="D43" s="138">
        <v>95.98</v>
      </c>
    </row>
    <row r="44" spans="1:4" ht="16.5" x14ac:dyDescent="0.3">
      <c r="A44" s="124">
        <v>42810</v>
      </c>
      <c r="B44" s="124" t="s">
        <v>1185</v>
      </c>
      <c r="C44" s="134"/>
      <c r="D44" s="138">
        <v>279.66000000000003</v>
      </c>
    </row>
    <row r="45" spans="1:4" ht="16.5" x14ac:dyDescent="0.3">
      <c r="A45" s="124">
        <v>42819</v>
      </c>
      <c r="B45" s="124" t="s">
        <v>1186</v>
      </c>
      <c r="C45" s="134"/>
      <c r="D45" s="138">
        <v>101.6</v>
      </c>
    </row>
    <row r="46" spans="1:4" ht="16.5" x14ac:dyDescent="0.3">
      <c r="A46" s="124">
        <v>42821</v>
      </c>
      <c r="B46" s="124" t="s">
        <v>1187</v>
      </c>
      <c r="C46" s="134"/>
      <c r="D46" s="138">
        <v>469.37</v>
      </c>
    </row>
    <row r="47" spans="1:4" ht="16.5" x14ac:dyDescent="0.3">
      <c r="A47" s="124">
        <v>42821</v>
      </c>
      <c r="B47" s="124" t="s">
        <v>1188</v>
      </c>
      <c r="C47" s="134"/>
      <c r="D47" s="138">
        <v>1356.41</v>
      </c>
    </row>
    <row r="48" spans="1:4" ht="16.5" x14ac:dyDescent="0.3">
      <c r="A48" s="124">
        <v>42821</v>
      </c>
      <c r="B48" s="124" t="s">
        <v>1189</v>
      </c>
      <c r="C48" s="134"/>
      <c r="D48" s="138">
        <v>91.88</v>
      </c>
    </row>
    <row r="49" spans="1:4" ht="16.5" x14ac:dyDescent="0.3">
      <c r="A49" s="124">
        <v>42821</v>
      </c>
      <c r="B49" s="124" t="s">
        <v>1190</v>
      </c>
      <c r="C49" s="134"/>
      <c r="D49" s="138">
        <v>186</v>
      </c>
    </row>
    <row r="50" spans="1:4" ht="16.5" x14ac:dyDescent="0.3">
      <c r="A50" s="124">
        <v>42822</v>
      </c>
      <c r="B50" s="124" t="s">
        <v>1191</v>
      </c>
      <c r="C50" s="134"/>
      <c r="D50" s="138">
        <v>157.16999999999999</v>
      </c>
    </row>
    <row r="51" spans="1:4" ht="16.5" x14ac:dyDescent="0.3">
      <c r="A51" s="124">
        <v>42824</v>
      </c>
      <c r="B51" s="124" t="s">
        <v>1192</v>
      </c>
      <c r="C51" s="134"/>
      <c r="D51" s="138">
        <v>20.59</v>
      </c>
    </row>
    <row r="52" spans="1:4" ht="16.5" x14ac:dyDescent="0.3">
      <c r="A52" s="124">
        <v>42824</v>
      </c>
      <c r="B52" s="124" t="s">
        <v>1193</v>
      </c>
      <c r="C52" s="134"/>
      <c r="D52" s="138">
        <v>12.22</v>
      </c>
    </row>
    <row r="53" spans="1:4" x14ac:dyDescent="0.25">
      <c r="A53" s="11"/>
      <c r="B53" s="11"/>
      <c r="C53" s="11"/>
      <c r="D53" s="11"/>
    </row>
    <row r="54" spans="1:4" ht="16.5" x14ac:dyDescent="0.25">
      <c r="A54" s="11"/>
      <c r="B54" s="124" t="s">
        <v>129</v>
      </c>
      <c r="C54" s="11"/>
      <c r="D54" s="140">
        <f>SUM(D37:D52)</f>
        <v>2978.9700000000003</v>
      </c>
    </row>
    <row r="55" spans="1:4" x14ac:dyDescent="0.25">
      <c r="A55" s="11"/>
      <c r="B55" s="11"/>
      <c r="C55" s="11"/>
      <c r="D55" s="11"/>
    </row>
    <row r="56" spans="1:4" ht="16.5" x14ac:dyDescent="0.25">
      <c r="A56" s="11"/>
      <c r="B56" s="124" t="s">
        <v>129</v>
      </c>
      <c r="C56" s="11"/>
      <c r="D56" s="142">
        <f>D35+D54</f>
        <v>7660.13</v>
      </c>
    </row>
  </sheetData>
  <autoFilter ref="B1:B5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D22"/>
  <sheetViews>
    <sheetView workbookViewId="0"/>
  </sheetViews>
  <sheetFormatPr defaultRowHeight="15" x14ac:dyDescent="0.25"/>
  <cols>
    <col min="1" max="1" width="13.42578125" bestFit="1" customWidth="1"/>
    <col min="2" max="2" width="82" bestFit="1" customWidth="1"/>
    <col min="4" max="4" width="10.7109375" style="1" bestFit="1" customWidth="1"/>
  </cols>
  <sheetData>
    <row r="1" spans="1:4" s="17" customFormat="1" ht="15" customHeight="1" x14ac:dyDescent="0.25">
      <c r="A1" s="80"/>
      <c r="B1" s="80"/>
      <c r="C1" s="81"/>
      <c r="D1" s="81"/>
    </row>
    <row r="2" spans="1:4" s="17" customFormat="1" x14ac:dyDescent="0.25">
      <c r="A2" s="14">
        <v>42551</v>
      </c>
      <c r="B2" s="54" t="s">
        <v>275</v>
      </c>
      <c r="C2" s="15"/>
      <c r="D2" s="20">
        <v>29.3</v>
      </c>
    </row>
    <row r="3" spans="1:4" s="17" customFormat="1" x14ac:dyDescent="0.25">
      <c r="A3" s="78">
        <v>42660</v>
      </c>
      <c r="B3" s="71" t="s">
        <v>543</v>
      </c>
      <c r="C3" s="71"/>
      <c r="D3" s="42">
        <v>5.32</v>
      </c>
    </row>
    <row r="4" spans="1:4" s="17" customFormat="1" ht="15.75" x14ac:dyDescent="0.25">
      <c r="A4" s="71"/>
      <c r="B4" s="82" t="s">
        <v>569</v>
      </c>
      <c r="C4" s="71"/>
      <c r="D4" s="41"/>
    </row>
    <row r="5" spans="1:4" s="17" customFormat="1" x14ac:dyDescent="0.25">
      <c r="A5" s="78">
        <v>42699</v>
      </c>
      <c r="B5" s="50" t="s">
        <v>906</v>
      </c>
      <c r="C5" s="79"/>
      <c r="D5" s="34">
        <v>42.9</v>
      </c>
    </row>
    <row r="6" spans="1:4" s="17" customFormat="1" x14ac:dyDescent="0.25">
      <c r="A6" s="71"/>
      <c r="B6" s="71"/>
      <c r="C6" s="71"/>
      <c r="D6" s="83">
        <f>SUM(D2:D5)</f>
        <v>77.52000000000001</v>
      </c>
    </row>
    <row r="7" spans="1:4" x14ac:dyDescent="0.25">
      <c r="A7" s="37">
        <v>42795</v>
      </c>
      <c r="B7" s="35" t="s">
        <v>891</v>
      </c>
      <c r="C7" s="36"/>
      <c r="D7" s="31">
        <v>54.13</v>
      </c>
    </row>
    <row r="8" spans="1:4" x14ac:dyDescent="0.25">
      <c r="A8" s="37">
        <v>42796</v>
      </c>
      <c r="B8" s="35" t="s">
        <v>892</v>
      </c>
      <c r="C8" s="36"/>
      <c r="D8" s="31">
        <v>18.899999999999999</v>
      </c>
    </row>
    <row r="9" spans="1:4" x14ac:dyDescent="0.25">
      <c r="A9" s="37">
        <v>42800</v>
      </c>
      <c r="B9" s="35" t="s">
        <v>893</v>
      </c>
      <c r="C9" s="36"/>
      <c r="D9" s="31">
        <v>175</v>
      </c>
    </row>
    <row r="10" spans="1:4" x14ac:dyDescent="0.25">
      <c r="A10" s="37">
        <v>42803</v>
      </c>
      <c r="B10" s="35" t="s">
        <v>894</v>
      </c>
      <c r="C10" s="36"/>
      <c r="D10" s="31">
        <v>15.55</v>
      </c>
    </row>
    <row r="11" spans="1:4" x14ac:dyDescent="0.25">
      <c r="A11" s="37">
        <v>42804</v>
      </c>
      <c r="B11" s="35" t="s">
        <v>895</v>
      </c>
      <c r="C11" s="36"/>
      <c r="D11" s="31">
        <v>33</v>
      </c>
    </row>
    <row r="12" spans="1:4" x14ac:dyDescent="0.25">
      <c r="A12" s="37">
        <v>42804</v>
      </c>
      <c r="B12" s="35" t="s">
        <v>896</v>
      </c>
      <c r="C12" s="36"/>
      <c r="D12" s="31">
        <v>35.200000000000003</v>
      </c>
    </row>
    <row r="13" spans="1:4" x14ac:dyDescent="0.25">
      <c r="A13" s="37">
        <v>42804</v>
      </c>
      <c r="B13" s="35" t="s">
        <v>897</v>
      </c>
      <c r="C13" s="36"/>
      <c r="D13" s="31">
        <v>33</v>
      </c>
    </row>
    <row r="14" spans="1:4" x14ac:dyDescent="0.25">
      <c r="A14" s="37">
        <v>42804</v>
      </c>
      <c r="B14" s="35" t="s">
        <v>898</v>
      </c>
      <c r="C14" s="36"/>
      <c r="D14" s="31">
        <v>42.9</v>
      </c>
    </row>
    <row r="15" spans="1:4" x14ac:dyDescent="0.25">
      <c r="A15" s="37">
        <v>42804</v>
      </c>
      <c r="B15" s="35" t="s">
        <v>899</v>
      </c>
      <c r="C15" s="36"/>
      <c r="D15" s="31">
        <v>48.4</v>
      </c>
    </row>
    <row r="16" spans="1:4" x14ac:dyDescent="0.25">
      <c r="A16" s="37">
        <v>42810</v>
      </c>
      <c r="B16" s="35" t="s">
        <v>900</v>
      </c>
      <c r="C16" s="36"/>
      <c r="D16" s="31">
        <v>338.04</v>
      </c>
    </row>
    <row r="17" spans="1:4" x14ac:dyDescent="0.25">
      <c r="A17" s="37">
        <v>42814</v>
      </c>
      <c r="B17" s="35" t="s">
        <v>901</v>
      </c>
      <c r="C17" s="36"/>
      <c r="D17" s="31">
        <v>21.35</v>
      </c>
    </row>
    <row r="18" spans="1:4" x14ac:dyDescent="0.25">
      <c r="A18" s="37">
        <v>42814</v>
      </c>
      <c r="B18" s="35" t="s">
        <v>902</v>
      </c>
      <c r="C18" s="36"/>
      <c r="D18" s="31">
        <v>60.48</v>
      </c>
    </row>
    <row r="19" spans="1:4" x14ac:dyDescent="0.25">
      <c r="A19" s="37">
        <v>42822</v>
      </c>
      <c r="B19" s="35" t="s">
        <v>903</v>
      </c>
      <c r="C19" s="36"/>
      <c r="D19" s="31">
        <v>175</v>
      </c>
    </row>
    <row r="20" spans="1:4" x14ac:dyDescent="0.25">
      <c r="A20" s="37">
        <v>42825</v>
      </c>
      <c r="B20" s="35" t="s">
        <v>904</v>
      </c>
      <c r="C20" s="36"/>
      <c r="D20" s="31">
        <v>27.13</v>
      </c>
    </row>
    <row r="21" spans="1:4" x14ac:dyDescent="0.25">
      <c r="A21" s="36"/>
      <c r="B21" s="115" t="s">
        <v>907</v>
      </c>
      <c r="C21" s="36"/>
      <c r="D21" s="116">
        <f>SUM(D6:D20)</f>
        <v>1155.6000000000004</v>
      </c>
    </row>
    <row r="22" spans="1:4" x14ac:dyDescent="0.25">
      <c r="A22" s="113"/>
      <c r="B22" s="113"/>
      <c r="C22" s="114"/>
      <c r="D22" s="1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RESUMO</vt:lpstr>
      <vt:lpstr>DEMONSTRATIVO</vt:lpstr>
      <vt:lpstr>1413</vt:lpstr>
      <vt:lpstr>203</vt:lpstr>
      <vt:lpstr>327</vt:lpstr>
      <vt:lpstr>375</vt:lpstr>
      <vt:lpstr>322</vt:lpstr>
      <vt:lpstr>330</vt:lpstr>
      <vt:lpstr>333</vt:lpstr>
      <vt:lpstr>357</vt:lpstr>
      <vt:lpstr>373</vt:lpstr>
      <vt:lpstr>R_5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Contabil2</dc:creator>
  <cp:lastModifiedBy>Cleber Marrara Prado</cp:lastModifiedBy>
  <cp:lastPrinted>2017-04-26T20:48:05Z</cp:lastPrinted>
  <dcterms:created xsi:type="dcterms:W3CDTF">2013-03-19T13:34:52Z</dcterms:created>
  <dcterms:modified xsi:type="dcterms:W3CDTF">2018-10-26T10:53:11Z</dcterms:modified>
</cp:coreProperties>
</file>