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externalReferences>
    <externalReference r:id="rId5"/>
    <externalReference r:id="rId6"/>
  </externalReferences>
  <definedNames>
    <definedName name="Type">#REF!</definedName>
    <definedName name="Status">#REF!</definedName>
    <definedName name="Priority">#REF!</definedName>
  </definedNames>
  <calcPr/>
  <extLst>
    <ext uri="GoogleSheetsCustomDataVersion1">
      <go:sheetsCustomData xmlns:go="http://customooxmlschemas.google.com/" r:id="rId7" roundtripDataSignature="AMtx7mjZJJD/3dW87XFEgkmU+7pFn1RJCg=="/>
    </ext>
  </extLst>
</workbook>
</file>

<file path=xl/sharedStrings.xml><?xml version="1.0" encoding="utf-8"?>
<sst xmlns="http://schemas.openxmlformats.org/spreadsheetml/2006/main" count="144" uniqueCount="115">
  <si>
    <t>BILL OF MATERIALS - Quickey</t>
  </si>
  <si>
    <t>PRODUCT NAME</t>
  </si>
  <si>
    <t>Quickey</t>
  </si>
  <si>
    <t>PART COUNT</t>
  </si>
  <si>
    <t>TOTAL COST</t>
  </si>
  <si>
    <t>DESIGNATOR</t>
  </si>
  <si>
    <t>COMMENT</t>
  </si>
  <si>
    <t>FOOTPRINT</t>
  </si>
  <si>
    <t>QUANTITY</t>
  </si>
  <si>
    <t>DISTRIBUTOR</t>
  </si>
  <si>
    <t>PART NUMBER</t>
  </si>
  <si>
    <t>MANUFACTURER</t>
  </si>
  <si>
    <t>MANUFACTURER PRODUCT NUMBER</t>
  </si>
  <si>
    <t>UNIT COST</t>
  </si>
  <si>
    <t>AMOUNT</t>
  </si>
  <si>
    <t>C1,C2</t>
  </si>
  <si>
    <t>22pF</t>
  </si>
  <si>
    <t>Capacitor_SMD:C_0805_2012Metric</t>
  </si>
  <si>
    <t>Digikey</t>
  </si>
  <si>
    <t>399-17624-2-ND - Tape &amp; Reel (TR)
399-17624-1-ND - Cut Tape (CT)
399-17624-6-ND - Digi-Reel®</t>
  </si>
  <si>
    <t>KEMET</t>
  </si>
  <si>
    <t>C0805C200K5RAC7800</t>
  </si>
  <si>
    <t>C3,C7</t>
  </si>
  <si>
    <t>1uF</t>
  </si>
  <si>
    <t>Mouser</t>
  </si>
  <si>
    <t>80-C0805C105K5R</t>
  </si>
  <si>
    <t>C0805C105K5RACTU</t>
  </si>
  <si>
    <t>C4:C6</t>
  </si>
  <si>
    <t>0.1uF</t>
  </si>
  <si>
    <t>399-3486-2-ND - Tape &amp; Reel (TR)
399-3486-1-ND - Cut Tape (CT)
399-3486-6-ND - Digi-Reel®</t>
  </si>
  <si>
    <t>C0805C104K1RACTU</t>
  </si>
  <si>
    <t>D1</t>
  </si>
  <si>
    <t>PRTR5V0U2X</t>
  </si>
  <si>
    <t>Package_TO_SOT_SMD:SOT-143</t>
  </si>
  <si>
    <t>771-PRTR5V0U2X-T/R</t>
  </si>
  <si>
    <t xml:space="preserve">
Nexperia USA Inc.</t>
  </si>
  <si>
    <t>PRTR5V0U2X,215</t>
  </si>
  <si>
    <t>D2:D68</t>
  </si>
  <si>
    <t>D_Small</t>
  </si>
  <si>
    <t>Diode_SMD:D_SOD-123</t>
  </si>
  <si>
    <t>1727-7321-2-ND - Tape &amp; Reel (TR)
1727-7321-1-ND - Cut Tape (CT)
1727-7321-6-ND - Digi-Reel®</t>
  </si>
  <si>
    <t>Nexperia USA Inc.</t>
  </si>
  <si>
    <t>BAS116GWX</t>
  </si>
  <si>
    <t>F1</t>
  </si>
  <si>
    <t>500mA</t>
  </si>
  <si>
    <t>Fuse:Fuse_1812_4532Metric</t>
  </si>
  <si>
    <t>F2150TR-ND - Tape &amp; Reel (TR)
F2150CT-ND - Cut Tape (CT)
F2150DKR-ND - Digi-Reel®</t>
  </si>
  <si>
    <t>Littelfuse Inc.</t>
  </si>
  <si>
    <t>1812L050PR</t>
  </si>
  <si>
    <t>H1:H7</t>
  </si>
  <si>
    <t>MountingHole_Pad</t>
  </si>
  <si>
    <t>MountingHole:MountingHole_2.2mm_M2_Pad</t>
  </si>
  <si>
    <t>J1</t>
  </si>
  <si>
    <t>USB_C_Receptacle_USB2.0</t>
  </si>
  <si>
    <t>Connector_USB:USB_C_Receptacle_HRO_TYPE-C-31-M-12</t>
  </si>
  <si>
    <t>Keebio</t>
  </si>
  <si>
    <t xml:space="preserve">HRO_TYPE-C-31-M-12
</t>
  </si>
  <si>
    <t>Key_0,Key_A1,Key_S1,Key_D1,Key_F1,Key_G1,Key_H1,Key_J1,Key_K1,Key_L1,Key_;1,Key_'1,Key_Z1,Key_X1,Key_C1,Key_V1,Key_B1,Key_N1,Key_M1,Key_,1,Key_.1,Key_/1,Key_NEW1,Key_ESC1,Key_1,Key_-1,Key_=1,Key_Q1,Key_W1,Key_E1,Key_R1,Key_T1,Key_Y1,Key_U1,Key_I1,Key_O1,Key_P1,Key_[1,Key_}1,Key_NEW2,Key_2,Key_NEW3,Key_3,Key_NEW4,Key_4,Key_NEW5,Key_5,Key_NEW6,Key_6,Key_7,Key_8,Key_9</t>
  </si>
  <si>
    <t>MX-NoLED</t>
  </si>
  <si>
    <t>MX_Only:MXOnly-1U</t>
  </si>
  <si>
    <t>MX1A-11NN</t>
  </si>
  <si>
    <t>Key_Bksp1</t>
  </si>
  <si>
    <t>MX_Only:MXOnly-2U</t>
  </si>
  <si>
    <t>Key_Caps1</t>
  </si>
  <si>
    <t>MX_Only:MXOnly-1.75U</t>
  </si>
  <si>
    <t>Key_Enter1,Key_LShift1</t>
  </si>
  <si>
    <t>MX_Only:MXOnly-2.25U</t>
  </si>
  <si>
    <t>Key_LCtrl1,Key_LWin1,Key_LAlt1,Key_RAlt1,Key_RWin1,Key_RMenu1,Key_RCtrl1</t>
  </si>
  <si>
    <t>MX_Only:MXOnly-1.25U</t>
  </si>
  <si>
    <t>Key_RShift1</t>
  </si>
  <si>
    <t>MX_Only:MXOnly-2.75U</t>
  </si>
  <si>
    <t>Key_Space1</t>
  </si>
  <si>
    <t>MX_Only:MXOnly-6.25U</t>
  </si>
  <si>
    <t>Key_Tab1,Key_|1</t>
  </si>
  <si>
    <t>MX_Only:MXOnly-1.5U</t>
  </si>
  <si>
    <t>R1,R2</t>
  </si>
  <si>
    <t>5.1k</t>
  </si>
  <si>
    <t>Resistor_SMD:R_0805_2012Metric</t>
  </si>
  <si>
    <t>P5.1KDBTR-ND - Tape &amp; Reel (TR)
P5.1KDBCT-ND - Cut Tape (CT)
P5.1KDBDKR-ND - Digi-Reel®</t>
  </si>
  <si>
    <t xml:space="preserve">Panasonic Electronic Components
</t>
  </si>
  <si>
    <t xml:space="preserve">ERA-3AEB512V
</t>
  </si>
  <si>
    <t>R3,R4</t>
  </si>
  <si>
    <t>YAG2518TR-ND - Tape &amp; Reel (TR)
YAG2518CT-ND - Cut Tape (CT)
YAG2518DKR-ND - Digi-Reel®</t>
  </si>
  <si>
    <t>YAGEO</t>
  </si>
  <si>
    <t xml:space="preserve">RC0201FR-0722RL
</t>
  </si>
  <si>
    <t>R5</t>
  </si>
  <si>
    <t>10k</t>
  </si>
  <si>
    <t>RMCF0201FT10K0TR-ND - Tape &amp; Reel (TR)
RMCF0201FT10K0CT-ND - Cut Tape (CT)
RMCF0201FT10K0DKR-ND - Digi-Reel®</t>
  </si>
  <si>
    <t>Stackpole Electronics Inc</t>
  </si>
  <si>
    <t xml:space="preserve">RMCF0201FT10K0
</t>
  </si>
  <si>
    <t>SW1</t>
  </si>
  <si>
    <t>SW_Push</t>
  </si>
  <si>
    <t>Button_Switch_SMD:SW_SPST_SKQG_WithoutStem</t>
  </si>
  <si>
    <t>SKQGAFE010</t>
  </si>
  <si>
    <t xml:space="preserve">Alps Alpine Co.
</t>
  </si>
  <si>
    <t>U1</t>
  </si>
  <si>
    <t>ATmega32U4-AU</t>
  </si>
  <si>
    <t>Package_QFP:TQFP-44_10x10mm_P0.8mm</t>
  </si>
  <si>
    <t>Microchip</t>
  </si>
  <si>
    <t xml:space="preserve">ATMEGA32U4-AU-ND
</t>
  </si>
  <si>
    <t>Microchip Technology</t>
  </si>
  <si>
    <t xml:space="preserve">ATMEGA32U4-AU
</t>
  </si>
  <si>
    <t>Y1</t>
  </si>
  <si>
    <t>16MHz</t>
  </si>
  <si>
    <t>Crystal:Crystal_SMD_3225-4Pin_3.2x2.5mm</t>
  </si>
  <si>
    <t>2151-AS-16.000-20-SMD-TR-ND - Tape &amp; Reel (TR)
2151-AS-16.000-20-SMD-TRCT-ND - Cut Tape (CT)
2151-AS-16.000-20-SMD-TRDKR-ND - Digi-Reel®</t>
  </si>
  <si>
    <t xml:space="preserve">Raltron Electronics
</t>
  </si>
  <si>
    <t xml:space="preserve">CX2016DB16000D0FLNCC
</t>
  </si>
  <si>
    <t>N/A</t>
  </si>
  <si>
    <t>PCB x5</t>
  </si>
  <si>
    <t>PCB Gerber Files</t>
  </si>
  <si>
    <t>JLCPCB</t>
  </si>
  <si>
    <t>-</t>
  </si>
  <si>
    <t>TOTAL PARTS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</si>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</sst>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2.0"/>
      <color theme="1"/>
      <name val="Arial"/>
    </font>
    <font>
      <b/>
      <sz val="20.0"/>
      <color rgb="FF7F7F7F"/>
      <name val="Century Gothic"/>
    </font>
    <font>
      <sz val="12.0"/>
      <color theme="1"/>
      <name val="Century Gothic"/>
    </font>
    <font>
      <sz val="12.0"/>
      <color theme="1"/>
      <name val="Calibri"/>
    </font>
    <font>
      <b/>
      <sz val="8.0"/>
      <color theme="0"/>
      <name val="Century Gothic"/>
    </font>
    <font>
      <b/>
      <sz val="11.0"/>
      <color theme="1"/>
      <name val="Century Gothic"/>
    </font>
    <font>
      <sz val="10.0"/>
      <color theme="1"/>
      <name val="Century Gothic"/>
    </font>
    <font>
      <b/>
      <sz val="36.0"/>
      <color rgb="FFD6DCE4"/>
      <name val="Century Gothic"/>
    </font>
    <font/>
    <font>
      <sz val="10.0"/>
      <color theme="1"/>
      <name val="Cenutry goth"/>
    </font>
    <font>
      <b/>
      <sz val="9.0"/>
      <color rgb="FFFFFFFF"/>
      <name val="Century Gothic"/>
    </font>
    <font>
      <b/>
      <sz val="9.0"/>
      <color theme="0"/>
      <name val="Century Gothic"/>
    </font>
    <font>
      <b/>
      <sz val="10.0"/>
      <color theme="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FBFBF"/>
      </left>
      <top style="thin">
        <color rgb="FFBFBFBF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bottom style="thin">
        <color rgb="FFB7B7B7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/>
      <top/>
      <bottom style="thin">
        <color rgb="FFBFBFBF"/>
      </bottom>
    </border>
    <border>
      <left/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/>
      <right/>
      <bottom style="thin">
        <color rgb="FFBFBFBF"/>
      </bottom>
    </border>
    <border>
      <left/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right" vertic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vertical="center"/>
    </xf>
    <xf borderId="2" fillId="3" fontId="7" numFmtId="0" xfId="0" applyAlignment="1" applyBorder="1" applyFill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right" vertical="center"/>
    </xf>
    <xf borderId="1" fillId="5" fontId="6" numFmtId="1" xfId="0" applyAlignment="1" applyBorder="1" applyFill="1" applyFont="1" applyNumberFormat="1">
      <alignment horizontal="right" vertical="center"/>
    </xf>
    <xf borderId="5" fillId="0" fontId="8" numFmtId="0" xfId="0" applyBorder="1" applyFont="1"/>
    <xf borderId="6" fillId="0" fontId="8" numFmtId="0" xfId="0" applyBorder="1" applyFont="1"/>
    <xf borderId="1" fillId="5" fontId="6" numFmtId="164" xfId="0" applyAlignment="1" applyBorder="1" applyFont="1" applyNumberFormat="1">
      <alignment horizontal="right" vertical="center"/>
    </xf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" fillId="4" fontId="10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6" fontId="6" numFmtId="1" xfId="0" applyAlignment="1" applyBorder="1" applyFill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6" fontId="6" numFmtId="164" xfId="0" applyAlignment="1" applyBorder="1" applyFont="1" applyNumberFormat="1">
      <alignment horizontal="left" readingOrder="0" vertical="center"/>
    </xf>
    <xf borderId="1" fillId="5" fontId="6" numFmtId="164" xfId="0" applyAlignment="1" applyBorder="1" applyFont="1" applyNumberForma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vertical="center"/>
    </xf>
    <xf borderId="1" fillId="6" fontId="6" numFmtId="164" xfId="0" applyAlignment="1" applyBorder="1" applyFont="1" applyNumberFormat="1">
      <alignment horizontal="left" vertical="center"/>
    </xf>
    <xf borderId="10" fillId="6" fontId="6" numFmtId="1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10" fillId="6" fontId="6" numFmtId="164" xfId="0" applyAlignment="1" applyBorder="1" applyFont="1" applyNumberFormat="1">
      <alignment horizontal="left" readingOrder="0" vertical="center"/>
    </xf>
    <xf borderId="10" fillId="5" fontId="6" numFmtId="164" xfId="0" applyAlignment="1" applyBorder="1" applyFont="1" applyNumberFormat="1">
      <alignment horizontal="left" vertical="center"/>
    </xf>
    <xf borderId="11" fillId="0" fontId="6" numFmtId="0" xfId="0" applyAlignment="1" applyBorder="1" applyFont="1">
      <alignment horizontal="left" readingOrder="0" shrinkToFit="0" vertical="center" wrapText="1"/>
    </xf>
    <xf borderId="12" fillId="6" fontId="6" numFmtId="1" xfId="0" applyAlignment="1" applyBorder="1" applyFont="1" applyNumberFormat="1">
      <alignment horizontal="center" readingOrder="0" vertical="center"/>
    </xf>
    <xf borderId="12" fillId="0" fontId="6" numFmtId="0" xfId="0" applyAlignment="1" applyBorder="1" applyFont="1">
      <alignment horizontal="left" readingOrder="0" vertical="center"/>
    </xf>
    <xf borderId="13" fillId="0" fontId="6" numFmtId="0" xfId="0" applyAlignment="1" applyBorder="1" applyFont="1">
      <alignment horizontal="left" readingOrder="0" vertical="center"/>
    </xf>
    <xf borderId="12" fillId="6" fontId="6" numFmtId="164" xfId="0" applyAlignment="1" applyBorder="1" applyFont="1" applyNumberFormat="1">
      <alignment horizontal="left" readingOrder="0" vertical="center"/>
    </xf>
    <xf borderId="12" fillId="5" fontId="6" numFmtId="164" xfId="0" applyAlignment="1" applyBorder="1" applyFont="1" applyNumberFormat="1">
      <alignment horizontal="left" vertical="center"/>
    </xf>
    <xf borderId="14" fillId="0" fontId="8" numFmtId="0" xfId="0" applyBorder="1" applyFont="1"/>
    <xf borderId="10" fillId="0" fontId="6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left" readingOrder="0" shrinkToFit="0" vertical="center" wrapText="1"/>
    </xf>
    <xf borderId="16" fillId="0" fontId="8" numFmtId="0" xfId="0" applyBorder="1" applyFont="1"/>
    <xf borderId="17" fillId="0" fontId="6" numFmtId="0" xfId="0" applyAlignment="1" applyBorder="1" applyFont="1">
      <alignment horizontal="left" readingOrder="0" vertical="center"/>
    </xf>
    <xf borderId="18" fillId="6" fontId="6" numFmtId="1" xfId="0" applyAlignment="1" applyBorder="1" applyFont="1" applyNumberFormat="1">
      <alignment horizontal="center" readingOrder="0" vertical="center"/>
    </xf>
    <xf borderId="19" fillId="0" fontId="6" numFmtId="0" xfId="0" applyAlignment="1" applyBorder="1" applyFont="1">
      <alignment horizontal="left" readingOrder="0" vertical="center"/>
    </xf>
    <xf borderId="18" fillId="0" fontId="6" numFmtId="0" xfId="0" applyAlignment="1" applyBorder="1" applyFont="1">
      <alignment horizontal="left" readingOrder="0" vertical="center"/>
    </xf>
    <xf borderId="18" fillId="6" fontId="6" numFmtId="164" xfId="0" applyAlignment="1" applyBorder="1" applyFont="1" applyNumberFormat="1">
      <alignment horizontal="left" readingOrder="0" vertical="center"/>
    </xf>
    <xf borderId="19" fillId="5" fontId="6" numFmtId="164" xfId="0" applyAlignment="1" applyBorder="1" applyFont="1" applyNumberFormat="1">
      <alignment horizontal="left" vertical="center"/>
    </xf>
    <xf borderId="20" fillId="6" fontId="6" numFmtId="1" xfId="0" applyAlignment="1" applyBorder="1" applyFont="1" applyNumberFormat="1">
      <alignment horizontal="center" readingOrder="0" vertical="center"/>
    </xf>
    <xf borderId="21" fillId="0" fontId="6" numFmtId="0" xfId="0" applyAlignment="1" applyBorder="1" applyFont="1">
      <alignment horizontal="left" readingOrder="0" vertical="center"/>
    </xf>
    <xf borderId="1" fillId="5" fontId="6" numFmtId="164" xfId="0" applyAlignment="1" applyBorder="1" applyFont="1" applyNumberFormat="1">
      <alignment horizontal="left" readingOrder="0" vertical="center"/>
    </xf>
    <xf borderId="22" fillId="4" fontId="12" numFmtId="0" xfId="0" applyAlignment="1" applyBorder="1" applyFont="1">
      <alignment horizontal="left" shrinkToFit="0" vertical="center" wrapText="1"/>
    </xf>
    <xf borderId="23" fillId="4" fontId="12" numFmtId="0" xfId="0" applyAlignment="1" applyBorder="1" applyFont="1">
      <alignment horizontal="left" shrinkToFit="0" vertical="center" wrapText="1"/>
    </xf>
    <xf borderId="24" fillId="4" fontId="12" numFmtId="0" xfId="0" applyAlignment="1" applyBorder="1" applyFont="1">
      <alignment horizontal="right" shrinkToFit="0" vertical="center" wrapText="1"/>
    </xf>
    <xf borderId="25" fillId="6" fontId="6" numFmtId="1" xfId="0" applyAlignment="1" applyBorder="1" applyFont="1" applyNumberFormat="1">
      <alignment horizontal="center" vertical="center"/>
    </xf>
    <xf borderId="26" fillId="4" fontId="12" numFmtId="0" xfId="0" applyAlignment="1" applyBorder="1" applyFont="1">
      <alignment horizontal="left" vertical="center"/>
    </xf>
    <xf borderId="24" fillId="4" fontId="12" numFmtId="164" xfId="0" applyAlignment="1" applyBorder="1" applyFont="1" applyNumberFormat="1">
      <alignment horizontal="right" vertical="center"/>
    </xf>
    <xf borderId="27" fillId="0" fontId="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4.22"/>
    <col customWidth="1" min="3" max="3" width="20.56"/>
    <col customWidth="1" min="4" max="4" width="41.22"/>
    <col customWidth="1" min="5" max="5" width="7.56"/>
    <col customWidth="1" min="6" max="6" width="9.56"/>
    <col customWidth="1" min="7" max="7" width="35.0"/>
    <col customWidth="1" min="8" max="8" width="25.67"/>
    <col customWidth="1" min="9" max="9" width="25.11"/>
    <col customWidth="1" min="10" max="10" width="6.89"/>
    <col customWidth="1" min="11" max="11" width="7.44"/>
    <col customWidth="1" min="12" max="12" width="2.56"/>
    <col customWidth="1" min="13" max="28" width="8.56"/>
  </cols>
  <sheetData>
    <row r="1" ht="50.2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</row>
    <row r="2" ht="30.0" customHeight="1">
      <c r="B2" s="4" t="s">
        <v>1</v>
      </c>
      <c r="C2" s="5" t="s">
        <v>2</v>
      </c>
      <c r="D2" s="6"/>
      <c r="E2" s="7"/>
      <c r="F2" s="8"/>
      <c r="G2" s="8"/>
      <c r="H2" s="8"/>
      <c r="I2" s="8"/>
      <c r="J2" s="9"/>
      <c r="K2" s="10"/>
    </row>
    <row r="3" ht="30.0" customHeight="1">
      <c r="B3" s="11" t="s">
        <v>3</v>
      </c>
      <c r="C3" s="12">
        <f>E30</f>
        <v>255</v>
      </c>
      <c r="D3" s="6"/>
      <c r="E3" s="13"/>
      <c r="J3" s="14"/>
      <c r="K3" s="10"/>
    </row>
    <row r="4" ht="30.0" customHeight="1">
      <c r="B4" s="11" t="s">
        <v>4</v>
      </c>
      <c r="C4" s="15">
        <f>K30</f>
        <v>168.53</v>
      </c>
      <c r="D4" s="6"/>
      <c r="E4" s="16"/>
      <c r="F4" s="17"/>
      <c r="G4" s="17"/>
      <c r="H4" s="17"/>
      <c r="I4" s="17"/>
      <c r="J4" s="18"/>
      <c r="K4" s="10"/>
    </row>
    <row r="5" ht="12.0" customHeight="1">
      <c r="B5" s="6"/>
      <c r="C5" s="6"/>
      <c r="D5" s="6"/>
      <c r="E5" s="6"/>
      <c r="F5" s="6"/>
      <c r="G5" s="6"/>
      <c r="H5" s="6"/>
      <c r="I5" s="6"/>
      <c r="J5" s="6"/>
      <c r="K5" s="6"/>
      <c r="L5" s="10"/>
    </row>
    <row r="6" ht="24.75" customHeight="1">
      <c r="B6" s="19" t="s">
        <v>5</v>
      </c>
      <c r="C6" s="20" t="s">
        <v>6</v>
      </c>
      <c r="D6" s="20" t="s">
        <v>7</v>
      </c>
      <c r="E6" s="21" t="s">
        <v>8</v>
      </c>
      <c r="F6" s="20" t="s">
        <v>9</v>
      </c>
      <c r="G6" s="20" t="s">
        <v>10</v>
      </c>
      <c r="H6" s="20" t="s">
        <v>11</v>
      </c>
      <c r="I6" s="20" t="s">
        <v>12</v>
      </c>
      <c r="J6" s="21" t="s">
        <v>13</v>
      </c>
      <c r="K6" s="21" t="s">
        <v>14</v>
      </c>
      <c r="L6" s="3"/>
    </row>
    <row r="7" ht="63.75" customHeight="1">
      <c r="B7" s="22" t="s">
        <v>15</v>
      </c>
      <c r="C7" s="22" t="s">
        <v>16</v>
      </c>
      <c r="D7" s="22" t="s">
        <v>17</v>
      </c>
      <c r="E7" s="23">
        <v>6.0</v>
      </c>
      <c r="F7" s="24" t="s">
        <v>18</v>
      </c>
      <c r="G7" s="24" t="s">
        <v>19</v>
      </c>
      <c r="H7" s="24" t="s">
        <v>20</v>
      </c>
      <c r="I7" s="24" t="s">
        <v>21</v>
      </c>
      <c r="J7" s="25">
        <v>0.33</v>
      </c>
      <c r="K7" s="26">
        <f t="shared" ref="K7:K15" si="1">E7*J7</f>
        <v>1.98</v>
      </c>
      <c r="L7" s="3"/>
    </row>
    <row r="8" ht="63.75" customHeight="1">
      <c r="B8" s="22" t="s">
        <v>22</v>
      </c>
      <c r="C8" s="22" t="s">
        <v>23</v>
      </c>
      <c r="D8" s="22" t="s">
        <v>17</v>
      </c>
      <c r="E8" s="23">
        <v>6.0</v>
      </c>
      <c r="F8" s="24" t="s">
        <v>24</v>
      </c>
      <c r="G8" s="24" t="s">
        <v>25</v>
      </c>
      <c r="H8" s="24" t="s">
        <v>20</v>
      </c>
      <c r="I8" s="24" t="s">
        <v>26</v>
      </c>
      <c r="J8" s="25">
        <v>0.9</v>
      </c>
      <c r="K8" s="26">
        <f t="shared" si="1"/>
        <v>5.4</v>
      </c>
      <c r="L8" s="3"/>
    </row>
    <row r="9" ht="63.75" customHeight="1">
      <c r="B9" s="22" t="s">
        <v>27</v>
      </c>
      <c r="C9" s="22" t="s">
        <v>28</v>
      </c>
      <c r="D9" s="22" t="s">
        <v>17</v>
      </c>
      <c r="E9" s="23">
        <v>9.0</v>
      </c>
      <c r="F9" s="24" t="s">
        <v>18</v>
      </c>
      <c r="G9" s="24" t="s">
        <v>29</v>
      </c>
      <c r="H9" s="24" t="s">
        <v>20</v>
      </c>
      <c r="I9" s="24" t="s">
        <v>30</v>
      </c>
      <c r="J9" s="25">
        <v>0.26</v>
      </c>
      <c r="K9" s="26">
        <f t="shared" si="1"/>
        <v>2.34</v>
      </c>
      <c r="L9" s="3"/>
    </row>
    <row r="10" ht="63.75" customHeight="1">
      <c r="B10" s="22" t="s">
        <v>31</v>
      </c>
      <c r="C10" s="22" t="s">
        <v>32</v>
      </c>
      <c r="D10" s="22" t="s">
        <v>33</v>
      </c>
      <c r="E10" s="23">
        <v>3.0</v>
      </c>
      <c r="F10" s="24" t="s">
        <v>24</v>
      </c>
      <c r="G10" s="24" t="s">
        <v>34</v>
      </c>
      <c r="H10" s="24" t="s">
        <v>35</v>
      </c>
      <c r="I10" s="24" t="s">
        <v>36</v>
      </c>
      <c r="J10" s="25">
        <v>0.55</v>
      </c>
      <c r="K10" s="26">
        <f t="shared" si="1"/>
        <v>1.65</v>
      </c>
      <c r="L10" s="3"/>
    </row>
    <row r="11" ht="63.75" customHeight="1">
      <c r="B11" s="22" t="s">
        <v>37</v>
      </c>
      <c r="C11" s="22" t="s">
        <v>38</v>
      </c>
      <c r="D11" s="22" t="s">
        <v>39</v>
      </c>
      <c r="E11" s="23">
        <v>100.0</v>
      </c>
      <c r="F11" s="24" t="s">
        <v>18</v>
      </c>
      <c r="G11" s="24" t="s">
        <v>40</v>
      </c>
      <c r="H11" s="24" t="s">
        <v>41</v>
      </c>
      <c r="I11" s="24" t="s">
        <v>42</v>
      </c>
      <c r="J11" s="25">
        <v>0.11</v>
      </c>
      <c r="K11" s="26">
        <f t="shared" si="1"/>
        <v>11</v>
      </c>
      <c r="L11" s="3"/>
    </row>
    <row r="12" ht="63.75" customHeight="1">
      <c r="B12" s="22" t="s">
        <v>43</v>
      </c>
      <c r="C12" s="22" t="s">
        <v>44</v>
      </c>
      <c r="D12" s="22" t="s">
        <v>45</v>
      </c>
      <c r="E12" s="23">
        <v>3.0</v>
      </c>
      <c r="F12" s="24" t="s">
        <v>18</v>
      </c>
      <c r="G12" s="24" t="s">
        <v>46</v>
      </c>
      <c r="H12" s="24" t="s">
        <v>47</v>
      </c>
      <c r="I12" s="27" t="s">
        <v>48</v>
      </c>
      <c r="J12" s="25">
        <v>0.49</v>
      </c>
      <c r="K12" s="26">
        <f t="shared" si="1"/>
        <v>1.47</v>
      </c>
      <c r="L12" s="3"/>
    </row>
    <row r="13" ht="63.75" customHeight="1">
      <c r="B13" s="22" t="s">
        <v>49</v>
      </c>
      <c r="C13" s="22" t="s">
        <v>50</v>
      </c>
      <c r="D13" s="22" t="s">
        <v>51</v>
      </c>
      <c r="E13" s="23">
        <v>0.0</v>
      </c>
      <c r="F13" s="24" t="s">
        <v>18</v>
      </c>
      <c r="G13" s="28"/>
      <c r="H13" s="28"/>
      <c r="I13" s="28"/>
      <c r="J13" s="29"/>
      <c r="K13" s="26">
        <f t="shared" si="1"/>
        <v>0</v>
      </c>
      <c r="L13" s="3"/>
    </row>
    <row r="14" ht="63.75" customHeight="1">
      <c r="B14" s="22" t="s">
        <v>52</v>
      </c>
      <c r="C14" s="22" t="s">
        <v>53</v>
      </c>
      <c r="D14" s="22" t="s">
        <v>54</v>
      </c>
      <c r="E14" s="30">
        <v>3.0</v>
      </c>
      <c r="F14" s="31" t="s">
        <v>55</v>
      </c>
      <c r="G14" s="31"/>
      <c r="H14" s="32" t="s">
        <v>55</v>
      </c>
      <c r="I14" s="31" t="s">
        <v>56</v>
      </c>
      <c r="J14" s="33">
        <v>0.99</v>
      </c>
      <c r="K14" s="34">
        <f t="shared" si="1"/>
        <v>2.97</v>
      </c>
      <c r="L14" s="3"/>
    </row>
    <row r="15" ht="270.0" customHeight="1">
      <c r="B15" s="22" t="s">
        <v>57</v>
      </c>
      <c r="C15" s="22" t="s">
        <v>58</v>
      </c>
      <c r="D15" s="35" t="s">
        <v>59</v>
      </c>
      <c r="E15" s="36">
        <v>100.0</v>
      </c>
      <c r="F15" s="37" t="s">
        <v>18</v>
      </c>
      <c r="G15" s="38"/>
      <c r="H15" s="38"/>
      <c r="I15" s="37" t="s">
        <v>60</v>
      </c>
      <c r="J15" s="39">
        <v>0.82</v>
      </c>
      <c r="K15" s="40">
        <f t="shared" si="1"/>
        <v>82</v>
      </c>
      <c r="L15" s="3"/>
    </row>
    <row r="16" ht="75.0" customHeight="1">
      <c r="B16" s="22" t="s">
        <v>61</v>
      </c>
      <c r="C16" s="22" t="s">
        <v>58</v>
      </c>
      <c r="D16" s="35" t="s">
        <v>62</v>
      </c>
      <c r="E16" s="41"/>
      <c r="F16" s="41"/>
      <c r="G16" s="32"/>
      <c r="H16" s="32"/>
      <c r="I16" s="41"/>
      <c r="J16" s="41"/>
      <c r="K16" s="41"/>
      <c r="L16" s="3"/>
    </row>
    <row r="17" ht="75.0" customHeight="1">
      <c r="B17" s="22" t="s">
        <v>63</v>
      </c>
      <c r="C17" s="22" t="s">
        <v>58</v>
      </c>
      <c r="D17" s="35" t="s">
        <v>64</v>
      </c>
      <c r="E17" s="41"/>
      <c r="F17" s="41"/>
      <c r="G17" s="32"/>
      <c r="H17" s="32"/>
      <c r="I17" s="41"/>
      <c r="J17" s="41"/>
      <c r="K17" s="41"/>
      <c r="L17" s="3"/>
    </row>
    <row r="18" ht="42.75" customHeight="1">
      <c r="B18" s="22" t="s">
        <v>65</v>
      </c>
      <c r="C18" s="22" t="s">
        <v>58</v>
      </c>
      <c r="D18" s="35" t="s">
        <v>66</v>
      </c>
      <c r="E18" s="41"/>
      <c r="F18" s="41"/>
      <c r="G18" s="32"/>
      <c r="H18" s="32"/>
      <c r="I18" s="41"/>
      <c r="J18" s="41"/>
      <c r="K18" s="41"/>
      <c r="L18" s="3"/>
    </row>
    <row r="19" ht="75.0" customHeight="1">
      <c r="B19" s="22" t="s">
        <v>67</v>
      </c>
      <c r="C19" s="22" t="s">
        <v>58</v>
      </c>
      <c r="D19" s="35" t="s">
        <v>68</v>
      </c>
      <c r="E19" s="41"/>
      <c r="F19" s="41"/>
      <c r="G19" s="32"/>
      <c r="H19" s="32"/>
      <c r="I19" s="41"/>
      <c r="J19" s="41"/>
      <c r="K19" s="41"/>
      <c r="L19" s="3"/>
    </row>
    <row r="20" ht="42.75" customHeight="1">
      <c r="B20" s="42" t="s">
        <v>69</v>
      </c>
      <c r="C20" s="42" t="s">
        <v>58</v>
      </c>
      <c r="D20" s="43" t="s">
        <v>70</v>
      </c>
      <c r="E20" s="41"/>
      <c r="F20" s="41"/>
      <c r="G20" s="32"/>
      <c r="H20" s="32"/>
      <c r="I20" s="41"/>
      <c r="J20" s="41"/>
      <c r="K20" s="41"/>
      <c r="L20" s="3"/>
    </row>
    <row r="21" ht="42.75" customHeight="1">
      <c r="B21" s="42" t="s">
        <v>71</v>
      </c>
      <c r="C21" s="42" t="s">
        <v>58</v>
      </c>
      <c r="D21" s="43" t="s">
        <v>72</v>
      </c>
      <c r="E21" s="41"/>
      <c r="F21" s="41"/>
      <c r="G21" s="32"/>
      <c r="H21" s="32"/>
      <c r="I21" s="41"/>
      <c r="J21" s="41"/>
      <c r="K21" s="41"/>
      <c r="L21" s="3"/>
    </row>
    <row r="22" ht="42.75" customHeight="1">
      <c r="B22" s="42" t="s">
        <v>73</v>
      </c>
      <c r="C22" s="42" t="s">
        <v>58</v>
      </c>
      <c r="D22" s="43" t="s">
        <v>74</v>
      </c>
      <c r="E22" s="44"/>
      <c r="F22" s="44"/>
      <c r="G22" s="45"/>
      <c r="H22" s="45"/>
      <c r="I22" s="44"/>
      <c r="J22" s="44"/>
      <c r="K22" s="44"/>
      <c r="L22" s="3"/>
    </row>
    <row r="23" ht="63.75" customHeight="1">
      <c r="B23" s="42" t="s">
        <v>75</v>
      </c>
      <c r="C23" s="42" t="s">
        <v>76</v>
      </c>
      <c r="D23" s="42" t="s">
        <v>77</v>
      </c>
      <c r="E23" s="46">
        <v>6.0</v>
      </c>
      <c r="F23" s="47" t="s">
        <v>18</v>
      </c>
      <c r="G23" s="48" t="s">
        <v>78</v>
      </c>
      <c r="H23" s="48" t="s">
        <v>79</v>
      </c>
      <c r="I23" s="48" t="s">
        <v>80</v>
      </c>
      <c r="J23" s="49">
        <v>0.32</v>
      </c>
      <c r="K23" s="50">
        <f t="shared" ref="K23:K28" si="2">E23*J23</f>
        <v>1.92</v>
      </c>
      <c r="L23" s="3"/>
    </row>
    <row r="24" ht="63.75" customHeight="1">
      <c r="B24" s="42" t="s">
        <v>81</v>
      </c>
      <c r="C24" s="42">
        <v>22.0</v>
      </c>
      <c r="D24" s="42" t="s">
        <v>77</v>
      </c>
      <c r="E24" s="30">
        <v>6.0</v>
      </c>
      <c r="F24" s="24" t="s">
        <v>18</v>
      </c>
      <c r="G24" s="31" t="s">
        <v>82</v>
      </c>
      <c r="H24" s="31" t="s">
        <v>83</v>
      </c>
      <c r="I24" s="31" t="s">
        <v>84</v>
      </c>
      <c r="J24" s="33">
        <v>0.1</v>
      </c>
      <c r="K24" s="26">
        <f t="shared" si="2"/>
        <v>0.6</v>
      </c>
      <c r="L24" s="3"/>
    </row>
    <row r="25" ht="63.75" customHeight="1">
      <c r="B25" s="42" t="s">
        <v>85</v>
      </c>
      <c r="C25" s="42" t="s">
        <v>86</v>
      </c>
      <c r="D25" s="42" t="s">
        <v>77</v>
      </c>
      <c r="E25" s="30">
        <v>3.0</v>
      </c>
      <c r="F25" s="24" t="s">
        <v>18</v>
      </c>
      <c r="G25" s="31" t="s">
        <v>87</v>
      </c>
      <c r="H25" s="31" t="s">
        <v>88</v>
      </c>
      <c r="I25" s="31" t="s">
        <v>89</v>
      </c>
      <c r="J25" s="33">
        <v>0.1</v>
      </c>
      <c r="K25" s="26">
        <f t="shared" si="2"/>
        <v>0.3</v>
      </c>
      <c r="L25" s="3"/>
    </row>
    <row r="26" ht="63.75" customHeight="1">
      <c r="B26" s="42" t="s">
        <v>90</v>
      </c>
      <c r="C26" s="42" t="s">
        <v>91</v>
      </c>
      <c r="D26" s="42" t="s">
        <v>92</v>
      </c>
      <c r="E26" s="30">
        <v>3.0</v>
      </c>
      <c r="F26" s="31" t="s">
        <v>24</v>
      </c>
      <c r="G26" s="31" t="s">
        <v>93</v>
      </c>
      <c r="H26" s="31" t="s">
        <v>94</v>
      </c>
      <c r="I26" s="31" t="s">
        <v>93</v>
      </c>
      <c r="J26" s="33">
        <v>0.46</v>
      </c>
      <c r="K26" s="26">
        <f t="shared" si="2"/>
        <v>1.38</v>
      </c>
      <c r="L26" s="3"/>
    </row>
    <row r="27" ht="63.75" customHeight="1">
      <c r="B27" s="42" t="s">
        <v>95</v>
      </c>
      <c r="C27" s="42" t="s">
        <v>96</v>
      </c>
      <c r="D27" s="42" t="s">
        <v>97</v>
      </c>
      <c r="E27" s="30">
        <v>3.0</v>
      </c>
      <c r="F27" s="31" t="s">
        <v>98</v>
      </c>
      <c r="G27" s="31" t="s">
        <v>99</v>
      </c>
      <c r="H27" s="31" t="s">
        <v>100</v>
      </c>
      <c r="I27" s="31" t="s">
        <v>101</v>
      </c>
      <c r="J27" s="33">
        <v>4.49</v>
      </c>
      <c r="K27" s="26">
        <f t="shared" si="2"/>
        <v>13.47</v>
      </c>
      <c r="L27" s="3"/>
    </row>
    <row r="28" ht="63.75" customHeight="1">
      <c r="B28" s="42" t="s">
        <v>102</v>
      </c>
      <c r="C28" s="42" t="s">
        <v>103</v>
      </c>
      <c r="D28" s="43" t="s">
        <v>104</v>
      </c>
      <c r="E28" s="51">
        <v>3.0</v>
      </c>
      <c r="F28" s="52" t="s">
        <v>18</v>
      </c>
      <c r="G28" s="31" t="s">
        <v>105</v>
      </c>
      <c r="H28" s="31" t="s">
        <v>106</v>
      </c>
      <c r="I28" s="31" t="s">
        <v>107</v>
      </c>
      <c r="J28" s="33">
        <v>0.23</v>
      </c>
      <c r="K28" s="26">
        <f t="shared" si="2"/>
        <v>0.69</v>
      </c>
      <c r="L28" s="3"/>
    </row>
    <row r="29" ht="63.75" customHeight="1">
      <c r="B29" s="42" t="s">
        <v>108</v>
      </c>
      <c r="C29" s="42" t="s">
        <v>109</v>
      </c>
      <c r="D29" s="43" t="s">
        <v>110</v>
      </c>
      <c r="E29" s="51">
        <v>1.0</v>
      </c>
      <c r="F29" s="52" t="s">
        <v>111</v>
      </c>
      <c r="G29" s="31" t="s">
        <v>108</v>
      </c>
      <c r="H29" s="31" t="s">
        <v>111</v>
      </c>
      <c r="I29" s="31" t="s">
        <v>108</v>
      </c>
      <c r="J29" s="33" t="s">
        <v>112</v>
      </c>
      <c r="K29" s="53">
        <v>41.36</v>
      </c>
      <c r="L29" s="3"/>
    </row>
    <row r="30" ht="64.5" customHeight="1">
      <c r="B30" s="54"/>
      <c r="C30" s="55"/>
      <c r="D30" s="56" t="s">
        <v>113</v>
      </c>
      <c r="E30" s="57">
        <f>SUM(E7:E29)</f>
        <v>255</v>
      </c>
      <c r="F30" s="58"/>
      <c r="G30" s="58"/>
      <c r="H30" s="58"/>
      <c r="I30" s="58"/>
      <c r="J30" s="59" t="s">
        <v>114</v>
      </c>
      <c r="K30" s="60">
        <f>SUM(K7:K29)</f>
        <v>168.53</v>
      </c>
      <c r="L30" s="3"/>
    </row>
  </sheetData>
  <mergeCells count="6">
    <mergeCell ref="E2:J4"/>
    <mergeCell ref="E15:E22"/>
    <mergeCell ref="J15:J22"/>
    <mergeCell ref="K15:K22"/>
    <mergeCell ref="F15:F22"/>
    <mergeCell ref="I15:I22"/>
  </mergeCells>
  <printOptions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ragaz</dc:creator>
</cp:coreProperties>
</file>