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3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5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drawings/drawing16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drawings/drawing17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drawings/drawing18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drawings/drawing19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FINANCEIRO\Unidades\Unidades 2018\Paracatu\1-Clientes Ativos\LP UBS\12-Dezembro\"/>
    </mc:Choice>
  </mc:AlternateContent>
  <bookViews>
    <workbookView xWindow="0" yWindow="0" windowWidth="20490" windowHeight="7755" activeTab="1"/>
  </bookViews>
  <sheets>
    <sheet name="Evento Especial - Diferença" sheetId="87" r:id="rId1"/>
    <sheet name="LP-Efetivos" sheetId="59" r:id="rId2"/>
    <sheet name="LP-Efetivos-planejado" sheetId="60" r:id="rId3"/>
    <sheet name="N&amp;A" sheetId="26" state="hidden" r:id="rId4"/>
    <sheet name="N&amp;A- planejado" sheetId="27" state="hidden" r:id="rId5"/>
    <sheet name="CMR" sheetId="44" state="hidden" r:id="rId6"/>
    <sheet name="CMR- planejado (2)" sheetId="45" state="hidden" r:id="rId7"/>
    <sheet name="JGD" sheetId="61" state="hidden" r:id="rId8"/>
    <sheet name="JGD-planejado" sheetId="62" state="hidden" r:id="rId9"/>
    <sheet name="LP-Safrista " sheetId="63" r:id="rId10"/>
    <sheet name="LP-Safrista-planejado" sheetId="64" r:id="rId11"/>
    <sheet name="CAFÉ LITRO" sheetId="84" r:id="rId12"/>
    <sheet name="COFFEE" sheetId="85" state="hidden" r:id="rId13"/>
    <sheet name="Cafe Laboratorio" sheetId="58" r:id="rId14"/>
    <sheet name="Maquinas de Cafe" sheetId="83" r:id="rId15"/>
    <sheet name="COFFE" sheetId="86" r:id="rId16"/>
    <sheet name="Sabia" sheetId="65" r:id="rId17"/>
    <sheet name="Sabia-planejado (2)" sheetId="66" r:id="rId18"/>
    <sheet name="Gocil" sheetId="67" r:id="rId19"/>
    <sheet name="Gocil-planejado (3)" sheetId="68" r:id="rId20"/>
    <sheet name="GAP" sheetId="69" r:id="rId21"/>
    <sheet name="GAPplanejado (4)" sheetId="70" r:id="rId22"/>
    <sheet name="Agripar" sheetId="71" r:id="rId23"/>
    <sheet name="Agripar-planejado (5)" sheetId="72" r:id="rId24"/>
    <sheet name="Rodosandri" sheetId="73" r:id="rId25"/>
    <sheet name="Rodosandri-planejado (6)" sheetId="74" r:id="rId26"/>
    <sheet name="LCP" sheetId="75" r:id="rId27"/>
    <sheet name="LCP-planejado (7)" sheetId="76" r:id="rId28"/>
    <sheet name="Circuit" sheetId="77" r:id="rId29"/>
    <sheet name="Circuit-planejado (8)" sheetId="78" r:id="rId30"/>
    <sheet name="Inovar" sheetId="79" r:id="rId31"/>
    <sheet name="Inovar-planejado (9)" sheetId="80" r:id="rId32"/>
    <sheet name="DP Service" sheetId="81" r:id="rId33"/>
    <sheet name="DP Service-planejado (10)" sheetId="82" r:id="rId34"/>
  </sheets>
  <definedNames>
    <definedName name="_xlnm._FilterDatabase" localSheetId="23" hidden="1">'Agripar-planejado (5)'!$A$2:$G$95</definedName>
    <definedName name="_xlnm._FilterDatabase" localSheetId="29" hidden="1">'Circuit-planejado (8)'!$A$2:$G$95</definedName>
    <definedName name="_xlnm._FilterDatabase" localSheetId="6" hidden="1">'CMR- planejado (2)'!$A$2:$H$95</definedName>
    <definedName name="_xlnm._FilterDatabase" localSheetId="33" hidden="1">'DP Service-planejado (10)'!$A$2:$G$95</definedName>
    <definedName name="_xlnm._FilterDatabase" localSheetId="21" hidden="1">'GAPplanejado (4)'!$A$2:$G$95</definedName>
    <definedName name="_xlnm._FilterDatabase" localSheetId="19" hidden="1">'Gocil-planejado (3)'!$A$2:$G$95</definedName>
    <definedName name="_xlnm._FilterDatabase" localSheetId="31" hidden="1">'Inovar-planejado (9)'!$A$2:$G$95</definedName>
    <definedName name="_xlnm._FilterDatabase" localSheetId="8" hidden="1">'JGD-planejado'!$A$2:$H$95</definedName>
    <definedName name="_xlnm._FilterDatabase" localSheetId="27" hidden="1">'LCP-planejado (7)'!$A$2:$G$95</definedName>
    <definedName name="_xlnm._FilterDatabase" localSheetId="2" hidden="1">'LP-Efetivos-planejado'!$A$2:$G$95</definedName>
    <definedName name="_xlnm._FilterDatabase" localSheetId="10" hidden="1">'LP-Safrista-planejado'!$A$2:$G$95</definedName>
    <definedName name="_xlnm._FilterDatabase" localSheetId="4" hidden="1">'N&amp;A- planejado'!$A$2:$H$95</definedName>
    <definedName name="_xlnm._FilterDatabase" localSheetId="25" hidden="1">'Rodosandri-planejado (6)'!$A$2:$G$95</definedName>
    <definedName name="_xlnm._FilterDatabase" localSheetId="17" hidden="1">'Sabia-planejado (2)'!$A$2:$G$95</definedName>
    <definedName name="_xlnm.Print_Area" localSheetId="22">Agripar!$A$1:$H$53</definedName>
    <definedName name="_xlnm.Print_Area" localSheetId="23">'Agripar-planejado (5)'!$A$1:$G$99</definedName>
    <definedName name="_xlnm.Print_Area" localSheetId="28">Circuit!$A$1:$H$53</definedName>
    <definedName name="_xlnm.Print_Area" localSheetId="29">'Circuit-planejado (8)'!$A$1:$G$99</definedName>
    <definedName name="_xlnm.Print_Area" localSheetId="5">CMR!$A$1:$I$59</definedName>
    <definedName name="_xlnm.Print_Area" localSheetId="6">'CMR- planejado (2)'!$A$1:$H$99</definedName>
    <definedName name="_xlnm.Print_Area" localSheetId="32">'DP Service'!$A$1:$H$53</definedName>
    <definedName name="_xlnm.Print_Area" localSheetId="33">'DP Service-planejado (10)'!$A$1:$G$99</definedName>
    <definedName name="_xlnm.Print_Area" localSheetId="20">GAP!$A$1:$H$53</definedName>
    <definedName name="_xlnm.Print_Area" localSheetId="21">'GAPplanejado (4)'!$A$1:$G$99</definedName>
    <definedName name="_xlnm.Print_Area" localSheetId="18">Gocil!$A$1:$H$53</definedName>
    <definedName name="_xlnm.Print_Area" localSheetId="19">'Gocil-planejado (3)'!$A$1:$G$99</definedName>
    <definedName name="_xlnm.Print_Area" localSheetId="30">Inovar!$A$1:$H$53</definedName>
    <definedName name="_xlnm.Print_Area" localSheetId="31">'Inovar-planejado (9)'!$A$1:$G$99</definedName>
    <definedName name="_xlnm.Print_Area" localSheetId="7">JGD!$A$1:$I$59</definedName>
    <definedName name="_xlnm.Print_Area" localSheetId="8">'JGD-planejado'!$A$1:$H$99</definedName>
    <definedName name="_xlnm.Print_Area" localSheetId="26">LCP!$A$1:$H$53</definedName>
    <definedName name="_xlnm.Print_Area" localSheetId="27">'LCP-planejado (7)'!$A$1:$G$99</definedName>
    <definedName name="_xlnm.Print_Area" localSheetId="1">'LP-Efetivos'!$A$1:$K$59</definedName>
    <definedName name="_xlnm.Print_Area" localSheetId="2">'LP-Efetivos-planejado'!$A$1:$H$99</definedName>
    <definedName name="_xlnm.Print_Area" localSheetId="9">'LP-Safrista '!$A$1:$I$59</definedName>
    <definedName name="_xlnm.Print_Area" localSheetId="10">'LP-Safrista-planejado'!$A$1:$H$99</definedName>
    <definedName name="_xlnm.Print_Area" localSheetId="3">'N&amp;A'!$A$1:$I$51</definedName>
    <definedName name="_xlnm.Print_Area" localSheetId="4">'N&amp;A- planejado'!$A$1:$H$99</definedName>
    <definedName name="_xlnm.Print_Area" localSheetId="24">Rodosandri!$A$1:$H$53</definedName>
    <definedName name="_xlnm.Print_Area" localSheetId="25">'Rodosandri-planejado (6)'!$A$1:$G$99</definedName>
    <definedName name="_xlnm.Print_Area" localSheetId="16">Sabia!$A$1:$H$53</definedName>
    <definedName name="_xlnm.Print_Area" localSheetId="17">'Sabia-planejado (2)'!$A$1:$G$99</definedName>
    <definedName name="_xlnm.Print_Titles" localSheetId="23">'Agripar-planejado (5)'!$2:$2</definedName>
    <definedName name="_xlnm.Print_Titles" localSheetId="29">'Circuit-planejado (8)'!$2:$2</definedName>
    <definedName name="_xlnm.Print_Titles" localSheetId="6">'CMR- planejado (2)'!$2:$2</definedName>
    <definedName name="_xlnm.Print_Titles" localSheetId="33">'DP Service-planejado (10)'!$2:$2</definedName>
    <definedName name="_xlnm.Print_Titles" localSheetId="21">'GAPplanejado (4)'!$2:$2</definedName>
    <definedName name="_xlnm.Print_Titles" localSheetId="19">'Gocil-planejado (3)'!$2:$2</definedName>
    <definedName name="_xlnm.Print_Titles" localSheetId="31">'Inovar-planejado (9)'!$2:$2</definedName>
    <definedName name="_xlnm.Print_Titles" localSheetId="8">'JGD-planejado'!$2:$2</definedName>
    <definedName name="_xlnm.Print_Titles" localSheetId="27">'LCP-planejado (7)'!$2:$2</definedName>
    <definedName name="_xlnm.Print_Titles" localSheetId="2">'LP-Efetivos-planejado'!$2:$2</definedName>
    <definedName name="_xlnm.Print_Titles" localSheetId="10">'LP-Safrista-planejado'!$2:$2</definedName>
    <definedName name="_xlnm.Print_Titles" localSheetId="4">'N&amp;A- planejado'!$2:$2</definedName>
    <definedName name="_xlnm.Print_Titles" localSheetId="25">'Rodosandri-planejado (6)'!$2:$2</definedName>
    <definedName name="_xlnm.Print_Titles" localSheetId="17">'Sabia-planejado (2)'!$2:$2</definedName>
  </definedNames>
  <calcPr calcId="152511"/>
</workbook>
</file>

<file path=xl/calcChain.xml><?xml version="1.0" encoding="utf-8"?>
<calcChain xmlns="http://schemas.openxmlformats.org/spreadsheetml/2006/main">
  <c r="F26" i="87" l="1"/>
  <c r="E17" i="87"/>
  <c r="C17" i="87"/>
  <c r="D17" i="87"/>
  <c r="C20" i="87" l="1"/>
  <c r="D19" i="87"/>
  <c r="E19" i="87"/>
  <c r="D20" i="87"/>
  <c r="D21" i="87" s="1"/>
  <c r="C19" i="87"/>
  <c r="D8" i="87"/>
  <c r="E7" i="87"/>
  <c r="C7" i="87"/>
  <c r="E5" i="87"/>
  <c r="E8" i="87" s="1"/>
  <c r="E9" i="87" s="1"/>
  <c r="D5" i="87"/>
  <c r="D7" i="87" s="1"/>
  <c r="C5" i="87"/>
  <c r="C8" i="87" s="1"/>
  <c r="C9" i="87" s="1"/>
  <c r="D9" i="87" l="1"/>
  <c r="F9" i="87" s="1"/>
  <c r="C21" i="87"/>
  <c r="E20" i="87"/>
  <c r="E21" i="87" s="1"/>
  <c r="D26" i="76"/>
  <c r="K53" i="60"/>
  <c r="F21" i="87" l="1"/>
  <c r="F23" i="87" s="1"/>
  <c r="G23" i="86"/>
  <c r="D23" i="86"/>
  <c r="C23" i="86"/>
  <c r="G21" i="86"/>
  <c r="F21" i="86"/>
  <c r="F23" i="86" s="1"/>
  <c r="E21" i="86"/>
  <c r="E23" i="86" s="1"/>
  <c r="D21" i="86"/>
  <c r="C21" i="86"/>
  <c r="B21" i="86"/>
  <c r="B23" i="86" s="1"/>
  <c r="A6" i="86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18" i="86" s="1"/>
  <c r="A19" i="86" s="1"/>
  <c r="A20" i="86" s="1"/>
  <c r="D20" i="68" l="1"/>
  <c r="C7" i="83" l="1"/>
  <c r="D7" i="83"/>
  <c r="E7" i="83"/>
  <c r="F7" i="83"/>
  <c r="G7" i="83"/>
  <c r="H7" i="83"/>
  <c r="I7" i="83"/>
  <c r="B7" i="83"/>
  <c r="B24" i="85" l="1"/>
  <c r="B21" i="84"/>
  <c r="B23" i="84" s="1"/>
  <c r="B21" i="85"/>
  <c r="B8" i="83"/>
  <c r="E32" i="60" l="1"/>
  <c r="F32" i="60"/>
  <c r="C32" i="60"/>
  <c r="D32" i="60"/>
  <c r="E95" i="78" l="1"/>
  <c r="G1" i="60" l="1"/>
  <c r="G1" i="64"/>
  <c r="G1" i="74" l="1"/>
  <c r="D95" i="72" l="1"/>
  <c r="G1" i="82" l="1"/>
  <c r="E77" i="70" l="1"/>
  <c r="J68" i="60" l="1"/>
  <c r="I26" i="59" s="1"/>
  <c r="J71" i="60"/>
  <c r="I27" i="59" s="1"/>
  <c r="J74" i="60"/>
  <c r="I28" i="59" s="1"/>
  <c r="J77" i="60"/>
  <c r="I29" i="59" s="1"/>
  <c r="J80" i="60"/>
  <c r="I30" i="59" s="1"/>
  <c r="J83" i="60"/>
  <c r="I31" i="59" s="1"/>
  <c r="I32" i="59"/>
  <c r="J89" i="60"/>
  <c r="I33" i="59" s="1"/>
  <c r="J92" i="60"/>
  <c r="I34" i="59" s="1"/>
  <c r="J95" i="60"/>
  <c r="I35" i="59" s="1"/>
  <c r="J65" i="60"/>
  <c r="I25" i="59" s="1"/>
  <c r="J62" i="60"/>
  <c r="I24" i="59" s="1"/>
  <c r="J59" i="60"/>
  <c r="I23" i="59" s="1"/>
  <c r="J56" i="60"/>
  <c r="I22" i="59" s="1"/>
  <c r="J53" i="60"/>
  <c r="I21" i="59" s="1"/>
  <c r="J50" i="60"/>
  <c r="I20" i="59" s="1"/>
  <c r="J47" i="60"/>
  <c r="I19" i="59" s="1"/>
  <c r="J44" i="60"/>
  <c r="I18" i="59" s="1"/>
  <c r="J41" i="60"/>
  <c r="I17" i="59" s="1"/>
  <c r="J38" i="60"/>
  <c r="I16" i="59" s="1"/>
  <c r="J35" i="60"/>
  <c r="I15" i="59" s="1"/>
  <c r="J32" i="60"/>
  <c r="I14" i="59" s="1"/>
  <c r="I13" i="59"/>
  <c r="J26" i="60"/>
  <c r="I12" i="59" s="1"/>
  <c r="J23" i="60"/>
  <c r="I11" i="59" s="1"/>
  <c r="J20" i="60"/>
  <c r="I10" i="59" s="1"/>
  <c r="J17" i="60"/>
  <c r="I9" i="59" s="1"/>
  <c r="J14" i="60"/>
  <c r="I8" i="59" s="1"/>
  <c r="J11" i="60"/>
  <c r="I7" i="59" s="1"/>
  <c r="J8" i="60"/>
  <c r="I6" i="59" s="1"/>
  <c r="J5" i="60"/>
  <c r="I5" i="59" s="1"/>
  <c r="I39" i="59" l="1"/>
  <c r="J97" i="60"/>
  <c r="B21" i="58"/>
  <c r="J98" i="60" l="1"/>
  <c r="J99" i="60" s="1"/>
  <c r="I41" i="59"/>
  <c r="G14" i="60"/>
  <c r="F14" i="60"/>
  <c r="G26" i="64"/>
  <c r="F26" i="64"/>
  <c r="I95" i="60" l="1"/>
  <c r="H35" i="59" s="1"/>
  <c r="I92" i="60"/>
  <c r="H34" i="59" s="1"/>
  <c r="I89" i="60"/>
  <c r="H33" i="59" s="1"/>
  <c r="I86" i="60"/>
  <c r="H32" i="59" s="1"/>
  <c r="I83" i="60"/>
  <c r="H31" i="59" s="1"/>
  <c r="I80" i="60"/>
  <c r="H30" i="59" s="1"/>
  <c r="I77" i="60"/>
  <c r="H29" i="59" s="1"/>
  <c r="I74" i="60"/>
  <c r="H28" i="59" s="1"/>
  <c r="I71" i="60"/>
  <c r="H27" i="59" s="1"/>
  <c r="I68" i="60"/>
  <c r="H26" i="59" s="1"/>
  <c r="I65" i="60"/>
  <c r="H25" i="59" s="1"/>
  <c r="I62" i="60"/>
  <c r="H24" i="59" s="1"/>
  <c r="I59" i="60"/>
  <c r="H23" i="59" s="1"/>
  <c r="I56" i="60"/>
  <c r="H22" i="59" s="1"/>
  <c r="I53" i="60"/>
  <c r="H21" i="59" s="1"/>
  <c r="I50" i="60"/>
  <c r="H20" i="59" s="1"/>
  <c r="I47" i="60"/>
  <c r="I44" i="60"/>
  <c r="H18" i="59" s="1"/>
  <c r="I41" i="60"/>
  <c r="H17" i="59" s="1"/>
  <c r="I38" i="60"/>
  <c r="H16" i="59" s="1"/>
  <c r="I35" i="60"/>
  <c r="H15" i="59" s="1"/>
  <c r="I32" i="60"/>
  <c r="H14" i="59" s="1"/>
  <c r="I29" i="60"/>
  <c r="H13" i="59" s="1"/>
  <c r="I26" i="60"/>
  <c r="H12" i="59" s="1"/>
  <c r="I23" i="60"/>
  <c r="H11" i="59" s="1"/>
  <c r="I20" i="60"/>
  <c r="H10" i="59" s="1"/>
  <c r="I17" i="60"/>
  <c r="H9" i="59" s="1"/>
  <c r="I14" i="60"/>
  <c r="H8" i="59" s="1"/>
  <c r="I11" i="60"/>
  <c r="H7" i="59" s="1"/>
  <c r="I8" i="60"/>
  <c r="H6" i="59" s="1"/>
  <c r="I5" i="60"/>
  <c r="H5" i="59" s="1"/>
  <c r="I97" i="60" l="1"/>
  <c r="H19" i="59"/>
  <c r="H39" i="59"/>
  <c r="E23" i="85"/>
  <c r="G21" i="85"/>
  <c r="G23" i="85" s="1"/>
  <c r="F21" i="85"/>
  <c r="F23" i="85" s="1"/>
  <c r="E21" i="85"/>
  <c r="D21" i="85"/>
  <c r="D23" i="85" s="1"/>
  <c r="C21" i="85"/>
  <c r="C23" i="85" s="1"/>
  <c r="B23" i="85"/>
  <c r="A6" i="85"/>
  <c r="A7" i="85" s="1"/>
  <c r="A8" i="85" s="1"/>
  <c r="A9" i="85" s="1"/>
  <c r="A10" i="85" s="1"/>
  <c r="A11" i="85" s="1"/>
  <c r="A12" i="85" s="1"/>
  <c r="A13" i="85" s="1"/>
  <c r="A14" i="85" s="1"/>
  <c r="A15" i="85" s="1"/>
  <c r="A16" i="85" s="1"/>
  <c r="A17" i="85" s="1"/>
  <c r="A18" i="85" s="1"/>
  <c r="A19" i="85" s="1"/>
  <c r="A20" i="85" s="1"/>
  <c r="H41" i="59" l="1"/>
  <c r="I98" i="60"/>
  <c r="I24" i="84" l="1"/>
  <c r="I22" i="84"/>
  <c r="H22" i="84"/>
  <c r="H24" i="84" s="1"/>
  <c r="D21" i="84"/>
  <c r="D23" i="84" s="1"/>
  <c r="C21" i="84"/>
  <c r="C23" i="84" s="1"/>
  <c r="F6" i="84"/>
  <c r="F7" i="84" s="1"/>
  <c r="F8" i="84" s="1"/>
  <c r="F9" i="84" s="1"/>
  <c r="F10" i="84" s="1"/>
  <c r="F11" i="84" s="1"/>
  <c r="F12" i="84" s="1"/>
  <c r="F13" i="84" s="1"/>
  <c r="F14" i="84" s="1"/>
  <c r="F15" i="84" s="1"/>
  <c r="F16" i="84" s="1"/>
  <c r="F17" i="84" s="1"/>
  <c r="F18" i="84" s="1"/>
  <c r="F19" i="84" s="1"/>
  <c r="F20" i="84" s="1"/>
  <c r="A6" i="84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G68" i="72" l="1"/>
  <c r="B1" i="82" l="1"/>
  <c r="I95" i="82" l="1"/>
  <c r="H95" i="82"/>
  <c r="G95" i="82"/>
  <c r="F95" i="82"/>
  <c r="E95" i="82"/>
  <c r="D95" i="82"/>
  <c r="C95" i="82"/>
  <c r="I92" i="82"/>
  <c r="H34" i="81" s="1"/>
  <c r="H92" i="82"/>
  <c r="G92" i="82"/>
  <c r="F92" i="82"/>
  <c r="E92" i="82"/>
  <c r="D34" i="81" s="1"/>
  <c r="D92" i="82"/>
  <c r="C92" i="82"/>
  <c r="I89" i="82"/>
  <c r="H89" i="82"/>
  <c r="G89" i="82"/>
  <c r="F89" i="82"/>
  <c r="E89" i="82"/>
  <c r="D89" i="82"/>
  <c r="C89" i="82"/>
  <c r="I86" i="82"/>
  <c r="H32" i="81" s="1"/>
  <c r="H86" i="82"/>
  <c r="G86" i="82"/>
  <c r="F86" i="82"/>
  <c r="E86" i="82"/>
  <c r="D32" i="81" s="1"/>
  <c r="D86" i="82"/>
  <c r="C86" i="82"/>
  <c r="I83" i="82"/>
  <c r="H83" i="82"/>
  <c r="G83" i="82"/>
  <c r="F83" i="82"/>
  <c r="E83" i="82"/>
  <c r="D83" i="82"/>
  <c r="C83" i="82"/>
  <c r="I80" i="82"/>
  <c r="H30" i="81" s="1"/>
  <c r="H80" i="82"/>
  <c r="G80" i="82"/>
  <c r="F80" i="82"/>
  <c r="E80" i="82"/>
  <c r="D30" i="81" s="1"/>
  <c r="D80" i="82"/>
  <c r="C80" i="82"/>
  <c r="I77" i="82"/>
  <c r="H77" i="82"/>
  <c r="G77" i="82"/>
  <c r="F77" i="82"/>
  <c r="E77" i="82"/>
  <c r="D77" i="82"/>
  <c r="C77" i="82"/>
  <c r="I74" i="82"/>
  <c r="H28" i="81" s="1"/>
  <c r="H74" i="82"/>
  <c r="G74" i="82"/>
  <c r="F74" i="82"/>
  <c r="E74" i="82"/>
  <c r="D28" i="81" s="1"/>
  <c r="D74" i="82"/>
  <c r="C74" i="82"/>
  <c r="I71" i="82"/>
  <c r="H71" i="82"/>
  <c r="G71" i="82"/>
  <c r="F71" i="82"/>
  <c r="E71" i="82"/>
  <c r="D71" i="82"/>
  <c r="C71" i="82"/>
  <c r="I68" i="82"/>
  <c r="H26" i="81" s="1"/>
  <c r="H68" i="82"/>
  <c r="G68" i="82"/>
  <c r="F68" i="82"/>
  <c r="E68" i="82"/>
  <c r="D26" i="81" s="1"/>
  <c r="D68" i="82"/>
  <c r="C68" i="82"/>
  <c r="I65" i="82"/>
  <c r="H65" i="82"/>
  <c r="G65" i="82"/>
  <c r="F65" i="82"/>
  <c r="E65" i="82"/>
  <c r="D65" i="82"/>
  <c r="C65" i="82"/>
  <c r="I62" i="82"/>
  <c r="H24" i="81" s="1"/>
  <c r="H62" i="82"/>
  <c r="G62" i="82"/>
  <c r="F62" i="82"/>
  <c r="E62" i="82"/>
  <c r="D24" i="81" s="1"/>
  <c r="D62" i="82"/>
  <c r="C62" i="82"/>
  <c r="I59" i="82"/>
  <c r="H59" i="82"/>
  <c r="G59" i="82"/>
  <c r="F59" i="82"/>
  <c r="E59" i="82"/>
  <c r="D59" i="82"/>
  <c r="C59" i="82"/>
  <c r="I56" i="82"/>
  <c r="H22" i="81" s="1"/>
  <c r="H56" i="82"/>
  <c r="G56" i="82"/>
  <c r="F56" i="82"/>
  <c r="E56" i="82"/>
  <c r="D22" i="81" s="1"/>
  <c r="D56" i="82"/>
  <c r="C56" i="82"/>
  <c r="I53" i="82"/>
  <c r="H53" i="82"/>
  <c r="G53" i="82"/>
  <c r="F53" i="82"/>
  <c r="E53" i="82"/>
  <c r="D53" i="82"/>
  <c r="C53" i="82"/>
  <c r="I50" i="82"/>
  <c r="H20" i="81" s="1"/>
  <c r="H50" i="82"/>
  <c r="G50" i="82"/>
  <c r="F50" i="82"/>
  <c r="E50" i="82"/>
  <c r="D20" i="81" s="1"/>
  <c r="D50" i="82"/>
  <c r="C50" i="82"/>
  <c r="I47" i="82"/>
  <c r="H47" i="82"/>
  <c r="G47" i="82"/>
  <c r="F47" i="82"/>
  <c r="E47" i="82"/>
  <c r="D47" i="82"/>
  <c r="C47" i="82"/>
  <c r="I44" i="82"/>
  <c r="H18" i="81" s="1"/>
  <c r="H44" i="82"/>
  <c r="G44" i="82"/>
  <c r="F44" i="82"/>
  <c r="E44" i="82"/>
  <c r="D18" i="81" s="1"/>
  <c r="D44" i="82"/>
  <c r="C44" i="82"/>
  <c r="I41" i="82"/>
  <c r="H41" i="82"/>
  <c r="G41" i="82"/>
  <c r="F41" i="82"/>
  <c r="E41" i="82"/>
  <c r="D41" i="82"/>
  <c r="C41" i="82"/>
  <c r="I38" i="82"/>
  <c r="H16" i="81" s="1"/>
  <c r="H38" i="82"/>
  <c r="G38" i="82"/>
  <c r="F38" i="82"/>
  <c r="E38" i="82"/>
  <c r="D16" i="81" s="1"/>
  <c r="D38" i="82"/>
  <c r="C38" i="82"/>
  <c r="I35" i="82"/>
  <c r="H35" i="82"/>
  <c r="G35" i="82"/>
  <c r="F35" i="82"/>
  <c r="E35" i="82"/>
  <c r="D35" i="82"/>
  <c r="C35" i="82"/>
  <c r="I32" i="82"/>
  <c r="H14" i="81" s="1"/>
  <c r="H32" i="82"/>
  <c r="G32" i="82"/>
  <c r="F32" i="82"/>
  <c r="E32" i="82"/>
  <c r="D14" i="81" s="1"/>
  <c r="D32" i="82"/>
  <c r="C32" i="82"/>
  <c r="I29" i="82"/>
  <c r="H29" i="82"/>
  <c r="G29" i="82"/>
  <c r="F29" i="82"/>
  <c r="E29" i="82"/>
  <c r="D29" i="82"/>
  <c r="C29" i="82"/>
  <c r="I26" i="82"/>
  <c r="H12" i="81" s="1"/>
  <c r="H26" i="82"/>
  <c r="G26" i="82"/>
  <c r="F26" i="82"/>
  <c r="E26" i="82"/>
  <c r="D12" i="81" s="1"/>
  <c r="D26" i="82"/>
  <c r="C26" i="82"/>
  <c r="I23" i="82"/>
  <c r="H23" i="82"/>
  <c r="G23" i="82"/>
  <c r="F23" i="82"/>
  <c r="E23" i="82"/>
  <c r="D23" i="82"/>
  <c r="C23" i="82"/>
  <c r="I20" i="82"/>
  <c r="H10" i="81" s="1"/>
  <c r="H20" i="82"/>
  <c r="G20" i="82"/>
  <c r="F20" i="82"/>
  <c r="E20" i="82"/>
  <c r="D10" i="81" s="1"/>
  <c r="D20" i="82"/>
  <c r="C20" i="82"/>
  <c r="I17" i="82"/>
  <c r="H17" i="82"/>
  <c r="G17" i="82"/>
  <c r="F17" i="82"/>
  <c r="E17" i="82"/>
  <c r="D17" i="82"/>
  <c r="C17" i="82"/>
  <c r="I14" i="82"/>
  <c r="H8" i="81" s="1"/>
  <c r="H14" i="82"/>
  <c r="G14" i="82"/>
  <c r="F14" i="82"/>
  <c r="E14" i="82"/>
  <c r="D8" i="81" s="1"/>
  <c r="D14" i="82"/>
  <c r="C14" i="82"/>
  <c r="I11" i="82"/>
  <c r="H11" i="82"/>
  <c r="G11" i="82"/>
  <c r="F11" i="82"/>
  <c r="E11" i="82"/>
  <c r="D11" i="82"/>
  <c r="C11" i="82"/>
  <c r="B7" i="81" s="1"/>
  <c r="I8" i="82"/>
  <c r="H6" i="81" s="1"/>
  <c r="H8" i="82"/>
  <c r="G8" i="82"/>
  <c r="F8" i="82"/>
  <c r="E8" i="82"/>
  <c r="D6" i="81" s="1"/>
  <c r="D8" i="82"/>
  <c r="C8" i="82"/>
  <c r="I5" i="82"/>
  <c r="H5" i="82"/>
  <c r="H97" i="82" s="1"/>
  <c r="G5" i="82"/>
  <c r="G97" i="82" s="1"/>
  <c r="F5" i="82"/>
  <c r="E5" i="82"/>
  <c r="D5" i="82"/>
  <c r="D97" i="82" s="1"/>
  <c r="C5" i="82"/>
  <c r="C97" i="82" s="1"/>
  <c r="A3" i="82"/>
  <c r="A6" i="82" s="1"/>
  <c r="H35" i="81"/>
  <c r="G35" i="81"/>
  <c r="F35" i="81"/>
  <c r="E35" i="81"/>
  <c r="D35" i="81"/>
  <c r="C35" i="81"/>
  <c r="B35" i="81"/>
  <c r="G34" i="81"/>
  <c r="F34" i="81"/>
  <c r="E34" i="81"/>
  <c r="C34" i="81"/>
  <c r="B34" i="81"/>
  <c r="H33" i="81"/>
  <c r="G33" i="81"/>
  <c r="F33" i="81"/>
  <c r="E33" i="81"/>
  <c r="D33" i="81"/>
  <c r="C33" i="81"/>
  <c r="B33" i="81"/>
  <c r="G32" i="81"/>
  <c r="F32" i="81"/>
  <c r="E32" i="81"/>
  <c r="C32" i="81"/>
  <c r="B32" i="81"/>
  <c r="H31" i="81"/>
  <c r="G31" i="81"/>
  <c r="F31" i="81"/>
  <c r="E31" i="81"/>
  <c r="D31" i="81"/>
  <c r="C31" i="81"/>
  <c r="B31" i="81"/>
  <c r="G30" i="81"/>
  <c r="F30" i="81"/>
  <c r="E30" i="81"/>
  <c r="C30" i="81"/>
  <c r="B30" i="81"/>
  <c r="H29" i="81"/>
  <c r="G29" i="81"/>
  <c r="F29" i="81"/>
  <c r="E29" i="81"/>
  <c r="D29" i="81"/>
  <c r="C29" i="81"/>
  <c r="B29" i="81"/>
  <c r="G28" i="81"/>
  <c r="F28" i="81"/>
  <c r="E28" i="81"/>
  <c r="C28" i="81"/>
  <c r="B28" i="81"/>
  <c r="H27" i="81"/>
  <c r="G27" i="81"/>
  <c r="F27" i="81"/>
  <c r="E27" i="81"/>
  <c r="D27" i="81"/>
  <c r="C27" i="81"/>
  <c r="B27" i="81"/>
  <c r="G26" i="81"/>
  <c r="F26" i="81"/>
  <c r="E26" i="81"/>
  <c r="C26" i="81"/>
  <c r="B26" i="81"/>
  <c r="H25" i="81"/>
  <c r="G25" i="81"/>
  <c r="F25" i="81"/>
  <c r="E25" i="81"/>
  <c r="D25" i="81"/>
  <c r="C25" i="81"/>
  <c r="B25" i="81"/>
  <c r="G24" i="81"/>
  <c r="F24" i="81"/>
  <c r="E24" i="81"/>
  <c r="C24" i="81"/>
  <c r="B24" i="81"/>
  <c r="H23" i="81"/>
  <c r="G23" i="81"/>
  <c r="F23" i="81"/>
  <c r="E23" i="81"/>
  <c r="D23" i="81"/>
  <c r="C23" i="81"/>
  <c r="B23" i="81"/>
  <c r="G22" i="81"/>
  <c r="F22" i="81"/>
  <c r="E22" i="81"/>
  <c r="C22" i="81"/>
  <c r="B22" i="81"/>
  <c r="H21" i="81"/>
  <c r="G21" i="81"/>
  <c r="F21" i="81"/>
  <c r="E21" i="81"/>
  <c r="D21" i="81"/>
  <c r="C21" i="81"/>
  <c r="B21" i="81"/>
  <c r="G20" i="81"/>
  <c r="F20" i="81"/>
  <c r="E20" i="81"/>
  <c r="C20" i="81"/>
  <c r="B20" i="81"/>
  <c r="H19" i="81"/>
  <c r="G19" i="81"/>
  <c r="F19" i="81"/>
  <c r="E19" i="81"/>
  <c r="D19" i="81"/>
  <c r="C19" i="81"/>
  <c r="B19" i="81"/>
  <c r="G18" i="81"/>
  <c r="F18" i="81"/>
  <c r="E18" i="81"/>
  <c r="C18" i="81"/>
  <c r="B18" i="81"/>
  <c r="H17" i="81"/>
  <c r="G17" i="81"/>
  <c r="F17" i="81"/>
  <c r="E17" i="81"/>
  <c r="D17" i="81"/>
  <c r="C17" i="81"/>
  <c r="B17" i="81"/>
  <c r="G16" i="81"/>
  <c r="F16" i="81"/>
  <c r="E16" i="81"/>
  <c r="C16" i="81"/>
  <c r="B16" i="81"/>
  <c r="H15" i="81"/>
  <c r="G15" i="81"/>
  <c r="F15" i="81"/>
  <c r="E15" i="81"/>
  <c r="D15" i="81"/>
  <c r="C15" i="81"/>
  <c r="B15" i="81"/>
  <c r="G14" i="81"/>
  <c r="F14" i="81"/>
  <c r="E14" i="81"/>
  <c r="C14" i="81"/>
  <c r="B14" i="81"/>
  <c r="H13" i="81"/>
  <c r="G13" i="81"/>
  <c r="F13" i="81"/>
  <c r="E13" i="81"/>
  <c r="D13" i="81"/>
  <c r="C13" i="81"/>
  <c r="B13" i="81"/>
  <c r="G12" i="81"/>
  <c r="F12" i="81"/>
  <c r="E12" i="81"/>
  <c r="C12" i="81"/>
  <c r="B12" i="81"/>
  <c r="H11" i="81"/>
  <c r="G11" i="81"/>
  <c r="F11" i="81"/>
  <c r="E11" i="81"/>
  <c r="D11" i="81"/>
  <c r="C11" i="81"/>
  <c r="B11" i="81"/>
  <c r="G10" i="81"/>
  <c r="F10" i="81"/>
  <c r="E10" i="81"/>
  <c r="C10" i="81"/>
  <c r="B10" i="81"/>
  <c r="H9" i="81"/>
  <c r="G9" i="81"/>
  <c r="F9" i="81"/>
  <c r="E9" i="81"/>
  <c r="D9" i="81"/>
  <c r="C9" i="81"/>
  <c r="B9" i="81"/>
  <c r="G8" i="81"/>
  <c r="F8" i="81"/>
  <c r="E8" i="81"/>
  <c r="C8" i="81"/>
  <c r="B8" i="81"/>
  <c r="H7" i="81"/>
  <c r="G7" i="81"/>
  <c r="F7" i="81"/>
  <c r="E7" i="81"/>
  <c r="D7" i="81"/>
  <c r="C7" i="81"/>
  <c r="G6" i="81"/>
  <c r="F6" i="81"/>
  <c r="E6" i="81"/>
  <c r="C6" i="81"/>
  <c r="B6" i="81"/>
  <c r="A6" i="81"/>
  <c r="A7" i="81" s="1"/>
  <c r="A8" i="81" s="1"/>
  <c r="A9" i="81" s="1"/>
  <c r="A10" i="81" s="1"/>
  <c r="A11" i="81" s="1"/>
  <c r="A12" i="81" s="1"/>
  <c r="A13" i="81" s="1"/>
  <c r="A14" i="81" s="1"/>
  <c r="A15" i="81" s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A28" i="81" s="1"/>
  <c r="A29" i="81" s="1"/>
  <c r="A30" i="81" s="1"/>
  <c r="A31" i="81" s="1"/>
  <c r="A32" i="81" s="1"/>
  <c r="A33" i="81" s="1"/>
  <c r="A34" i="81" s="1"/>
  <c r="A35" i="81" s="1"/>
  <c r="H5" i="81"/>
  <c r="G5" i="81"/>
  <c r="G39" i="81" s="1"/>
  <c r="E5" i="81"/>
  <c r="D5" i="81"/>
  <c r="C5" i="81"/>
  <c r="I95" i="80"/>
  <c r="H95" i="80"/>
  <c r="G95" i="80"/>
  <c r="F95" i="80"/>
  <c r="E95" i="80"/>
  <c r="D95" i="80"/>
  <c r="C95" i="80"/>
  <c r="I92" i="80"/>
  <c r="H92" i="80"/>
  <c r="G92" i="80"/>
  <c r="F92" i="80"/>
  <c r="E92" i="80"/>
  <c r="D92" i="80"/>
  <c r="C92" i="80"/>
  <c r="I89" i="80"/>
  <c r="H89" i="80"/>
  <c r="G89" i="80"/>
  <c r="F89" i="80"/>
  <c r="E89" i="80"/>
  <c r="D89" i="80"/>
  <c r="C89" i="80"/>
  <c r="I86" i="80"/>
  <c r="H86" i="80"/>
  <c r="G86" i="80"/>
  <c r="F86" i="80"/>
  <c r="E86" i="80"/>
  <c r="D86" i="80"/>
  <c r="C86" i="80"/>
  <c r="I83" i="80"/>
  <c r="H83" i="80"/>
  <c r="G83" i="80"/>
  <c r="F83" i="80"/>
  <c r="E83" i="80"/>
  <c r="D83" i="80"/>
  <c r="C83" i="80"/>
  <c r="I80" i="80"/>
  <c r="H80" i="80"/>
  <c r="G80" i="80"/>
  <c r="F80" i="80"/>
  <c r="E80" i="80"/>
  <c r="D30" i="79" s="1"/>
  <c r="D80" i="80"/>
  <c r="C30" i="79" s="1"/>
  <c r="C80" i="80"/>
  <c r="I77" i="80"/>
  <c r="H77" i="80"/>
  <c r="G29" i="79" s="1"/>
  <c r="G77" i="80"/>
  <c r="F29" i="79" s="1"/>
  <c r="F77" i="80"/>
  <c r="E77" i="80"/>
  <c r="D77" i="80"/>
  <c r="C29" i="79" s="1"/>
  <c r="C77" i="80"/>
  <c r="B29" i="79" s="1"/>
  <c r="I74" i="80"/>
  <c r="H74" i="80"/>
  <c r="G74" i="80"/>
  <c r="F74" i="80"/>
  <c r="E74" i="80"/>
  <c r="D74" i="80"/>
  <c r="C74" i="80"/>
  <c r="I71" i="80"/>
  <c r="H27" i="79" s="1"/>
  <c r="H71" i="80"/>
  <c r="G71" i="80"/>
  <c r="F71" i="80"/>
  <c r="E71" i="80"/>
  <c r="D27" i="79" s="1"/>
  <c r="D71" i="80"/>
  <c r="C71" i="80"/>
  <c r="I68" i="80"/>
  <c r="H68" i="80"/>
  <c r="G68" i="80"/>
  <c r="F68" i="80"/>
  <c r="E68" i="80"/>
  <c r="D68" i="80"/>
  <c r="C68" i="80"/>
  <c r="I65" i="80"/>
  <c r="H65" i="80"/>
  <c r="G65" i="80"/>
  <c r="F65" i="80"/>
  <c r="E65" i="80"/>
  <c r="D65" i="80"/>
  <c r="C65" i="80"/>
  <c r="I62" i="80"/>
  <c r="H62" i="80"/>
  <c r="G62" i="80"/>
  <c r="F62" i="80"/>
  <c r="E24" i="79" s="1"/>
  <c r="E62" i="80"/>
  <c r="D62" i="80"/>
  <c r="C62" i="80"/>
  <c r="I59" i="80"/>
  <c r="H59" i="80"/>
  <c r="G59" i="80"/>
  <c r="F59" i="80"/>
  <c r="E59" i="80"/>
  <c r="D59" i="80"/>
  <c r="C59" i="80"/>
  <c r="I56" i="80"/>
  <c r="H56" i="80"/>
  <c r="G56" i="80"/>
  <c r="F56" i="80"/>
  <c r="E56" i="80"/>
  <c r="D56" i="80"/>
  <c r="C56" i="80"/>
  <c r="I53" i="80"/>
  <c r="H53" i="80"/>
  <c r="G53" i="80"/>
  <c r="F53" i="80"/>
  <c r="E53" i="80"/>
  <c r="D53" i="80"/>
  <c r="C53" i="80"/>
  <c r="I50" i="80"/>
  <c r="H50" i="80"/>
  <c r="G50" i="80"/>
  <c r="F50" i="80"/>
  <c r="E50" i="80"/>
  <c r="D50" i="80"/>
  <c r="C50" i="80"/>
  <c r="I47" i="80"/>
  <c r="H47" i="80"/>
  <c r="G47" i="80"/>
  <c r="F47" i="80"/>
  <c r="E47" i="80"/>
  <c r="D47" i="80"/>
  <c r="C47" i="80"/>
  <c r="I44" i="80"/>
  <c r="H44" i="80"/>
  <c r="G44" i="80"/>
  <c r="F44" i="80"/>
  <c r="E44" i="80"/>
  <c r="D44" i="80"/>
  <c r="C44" i="80"/>
  <c r="I41" i="80"/>
  <c r="H41" i="80"/>
  <c r="G41" i="80"/>
  <c r="F41" i="80"/>
  <c r="E41" i="80"/>
  <c r="D41" i="80"/>
  <c r="C41" i="80"/>
  <c r="I38" i="80"/>
  <c r="H38" i="80"/>
  <c r="G38" i="80"/>
  <c r="F38" i="80"/>
  <c r="E38" i="80"/>
  <c r="D16" i="79" s="1"/>
  <c r="D38" i="80"/>
  <c r="C38" i="80"/>
  <c r="I35" i="80"/>
  <c r="H35" i="80"/>
  <c r="G35" i="80"/>
  <c r="F35" i="80"/>
  <c r="E35" i="80"/>
  <c r="D35" i="80"/>
  <c r="C35" i="80"/>
  <c r="I32" i="80"/>
  <c r="H32" i="80"/>
  <c r="G32" i="80"/>
  <c r="F32" i="80"/>
  <c r="E32" i="80"/>
  <c r="D32" i="80"/>
  <c r="C32" i="80"/>
  <c r="I29" i="80"/>
  <c r="H29" i="80"/>
  <c r="G29" i="80"/>
  <c r="F29" i="80"/>
  <c r="E29" i="80"/>
  <c r="D29" i="80"/>
  <c r="C29" i="80"/>
  <c r="I26" i="80"/>
  <c r="H26" i="80"/>
  <c r="G26" i="80"/>
  <c r="F26" i="80"/>
  <c r="E26" i="80"/>
  <c r="D26" i="80"/>
  <c r="C26" i="80"/>
  <c r="I23" i="80"/>
  <c r="H23" i="80"/>
  <c r="G23" i="80"/>
  <c r="F23" i="80"/>
  <c r="E23" i="80"/>
  <c r="D23" i="80"/>
  <c r="C23" i="80"/>
  <c r="I20" i="80"/>
  <c r="H20" i="80"/>
  <c r="G20" i="80"/>
  <c r="F20" i="80"/>
  <c r="E20" i="80"/>
  <c r="D20" i="80"/>
  <c r="C20" i="80"/>
  <c r="I17" i="80"/>
  <c r="H17" i="80"/>
  <c r="G17" i="80"/>
  <c r="F17" i="80"/>
  <c r="E17" i="80"/>
  <c r="D17" i="80"/>
  <c r="C17" i="80"/>
  <c r="I14" i="80"/>
  <c r="H14" i="80"/>
  <c r="G14" i="80"/>
  <c r="F14" i="80"/>
  <c r="E14" i="80"/>
  <c r="D14" i="80"/>
  <c r="C14" i="80"/>
  <c r="I11" i="80"/>
  <c r="H11" i="80"/>
  <c r="G11" i="80"/>
  <c r="F11" i="80"/>
  <c r="E11" i="80"/>
  <c r="D11" i="80"/>
  <c r="C11" i="80"/>
  <c r="I8" i="80"/>
  <c r="H8" i="80"/>
  <c r="G8" i="80"/>
  <c r="F8" i="80"/>
  <c r="E8" i="80"/>
  <c r="D8" i="80"/>
  <c r="C8" i="80"/>
  <c r="I5" i="80"/>
  <c r="H5" i="80"/>
  <c r="G5" i="80"/>
  <c r="G97" i="80" s="1"/>
  <c r="F5" i="80"/>
  <c r="E5" i="80"/>
  <c r="D5" i="80"/>
  <c r="C5" i="80"/>
  <c r="C97" i="80" s="1"/>
  <c r="A3" i="80"/>
  <c r="A6" i="80" s="1"/>
  <c r="G1" i="80"/>
  <c r="B1" i="80"/>
  <c r="H35" i="79"/>
  <c r="G35" i="79"/>
  <c r="F35" i="79"/>
  <c r="E35" i="79"/>
  <c r="D35" i="79"/>
  <c r="C35" i="79"/>
  <c r="B35" i="79"/>
  <c r="H34" i="79"/>
  <c r="G34" i="79"/>
  <c r="F34" i="79"/>
  <c r="E34" i="79"/>
  <c r="D34" i="79"/>
  <c r="C34" i="79"/>
  <c r="B34" i="79"/>
  <c r="H33" i="79"/>
  <c r="G33" i="79"/>
  <c r="F33" i="79"/>
  <c r="E33" i="79"/>
  <c r="D33" i="79"/>
  <c r="C33" i="79"/>
  <c r="B33" i="79"/>
  <c r="H32" i="79"/>
  <c r="G32" i="79"/>
  <c r="F32" i="79"/>
  <c r="E32" i="79"/>
  <c r="D32" i="79"/>
  <c r="C32" i="79"/>
  <c r="B32" i="79"/>
  <c r="H31" i="79"/>
  <c r="G31" i="79"/>
  <c r="F31" i="79"/>
  <c r="E31" i="79"/>
  <c r="D31" i="79"/>
  <c r="C31" i="79"/>
  <c r="B31" i="79"/>
  <c r="H30" i="79"/>
  <c r="G30" i="79"/>
  <c r="F30" i="79"/>
  <c r="E30" i="79"/>
  <c r="B30" i="79"/>
  <c r="H29" i="79"/>
  <c r="E29" i="79"/>
  <c r="D29" i="79"/>
  <c r="H28" i="79"/>
  <c r="G28" i="79"/>
  <c r="F28" i="79"/>
  <c r="E28" i="79"/>
  <c r="D28" i="79"/>
  <c r="C28" i="79"/>
  <c r="B28" i="79"/>
  <c r="G27" i="79"/>
  <c r="F27" i="79"/>
  <c r="E27" i="79"/>
  <c r="C27" i="79"/>
  <c r="B27" i="79"/>
  <c r="H26" i="79"/>
  <c r="G26" i="79"/>
  <c r="F26" i="79"/>
  <c r="E26" i="79"/>
  <c r="D26" i="79"/>
  <c r="C26" i="79"/>
  <c r="B26" i="79"/>
  <c r="H25" i="79"/>
  <c r="G25" i="79"/>
  <c r="F25" i="79"/>
  <c r="E25" i="79"/>
  <c r="D25" i="79"/>
  <c r="C25" i="79"/>
  <c r="B25" i="79"/>
  <c r="H24" i="79"/>
  <c r="G24" i="79"/>
  <c r="F24" i="79"/>
  <c r="D24" i="79"/>
  <c r="C24" i="79"/>
  <c r="B24" i="79"/>
  <c r="H23" i="79"/>
  <c r="G23" i="79"/>
  <c r="F23" i="79"/>
  <c r="E23" i="79"/>
  <c r="D23" i="79"/>
  <c r="C23" i="79"/>
  <c r="B23" i="79"/>
  <c r="H22" i="79"/>
  <c r="G22" i="79"/>
  <c r="F22" i="79"/>
  <c r="E22" i="79"/>
  <c r="D22" i="79"/>
  <c r="C22" i="79"/>
  <c r="B22" i="79"/>
  <c r="H21" i="79"/>
  <c r="G21" i="79"/>
  <c r="F21" i="79"/>
  <c r="E21" i="79"/>
  <c r="D21" i="79"/>
  <c r="C21" i="79"/>
  <c r="B21" i="79"/>
  <c r="H20" i="79"/>
  <c r="G20" i="79"/>
  <c r="F20" i="79"/>
  <c r="E20" i="79"/>
  <c r="D20" i="79"/>
  <c r="C20" i="79"/>
  <c r="B20" i="79"/>
  <c r="H19" i="79"/>
  <c r="G19" i="79"/>
  <c r="F19" i="79"/>
  <c r="E19" i="79"/>
  <c r="D19" i="79"/>
  <c r="C19" i="79"/>
  <c r="B19" i="79"/>
  <c r="H18" i="79"/>
  <c r="G18" i="79"/>
  <c r="F18" i="79"/>
  <c r="E18" i="79"/>
  <c r="D18" i="79"/>
  <c r="C18" i="79"/>
  <c r="B18" i="79"/>
  <c r="H17" i="79"/>
  <c r="G17" i="79"/>
  <c r="F17" i="79"/>
  <c r="E17" i="79"/>
  <c r="D17" i="79"/>
  <c r="C17" i="79"/>
  <c r="B17" i="79"/>
  <c r="H16" i="79"/>
  <c r="G16" i="79"/>
  <c r="F16" i="79"/>
  <c r="E16" i="79"/>
  <c r="C16" i="79"/>
  <c r="B16" i="79"/>
  <c r="H15" i="79"/>
  <c r="G15" i="79"/>
  <c r="F15" i="79"/>
  <c r="E15" i="79"/>
  <c r="D15" i="79"/>
  <c r="C15" i="79"/>
  <c r="B15" i="79"/>
  <c r="H14" i="79"/>
  <c r="G14" i="79"/>
  <c r="F14" i="79"/>
  <c r="E14" i="79"/>
  <c r="D14" i="79"/>
  <c r="C14" i="79"/>
  <c r="B14" i="79"/>
  <c r="H13" i="79"/>
  <c r="G13" i="79"/>
  <c r="F13" i="79"/>
  <c r="E13" i="79"/>
  <c r="D13" i="79"/>
  <c r="C13" i="79"/>
  <c r="B13" i="79"/>
  <c r="H12" i="79"/>
  <c r="G12" i="79"/>
  <c r="F12" i="79"/>
  <c r="E12" i="79"/>
  <c r="D12" i="79"/>
  <c r="C12" i="79"/>
  <c r="B12" i="79"/>
  <c r="H11" i="79"/>
  <c r="G11" i="79"/>
  <c r="F11" i="79"/>
  <c r="E11" i="79"/>
  <c r="D11" i="79"/>
  <c r="C11" i="79"/>
  <c r="B11" i="79"/>
  <c r="H10" i="79"/>
  <c r="G10" i="79"/>
  <c r="F10" i="79"/>
  <c r="E10" i="79"/>
  <c r="D10" i="79"/>
  <c r="C10" i="79"/>
  <c r="B10" i="79"/>
  <c r="H9" i="79"/>
  <c r="G9" i="79"/>
  <c r="F9" i="79"/>
  <c r="E9" i="79"/>
  <c r="D9" i="79"/>
  <c r="C9" i="79"/>
  <c r="B9" i="79"/>
  <c r="H8" i="79"/>
  <c r="G8" i="79"/>
  <c r="F8" i="79"/>
  <c r="E8" i="79"/>
  <c r="D8" i="79"/>
  <c r="C8" i="79"/>
  <c r="B8" i="79"/>
  <c r="H7" i="79"/>
  <c r="G7" i="79"/>
  <c r="F7" i="79"/>
  <c r="E7" i="79"/>
  <c r="D7" i="79"/>
  <c r="C7" i="79"/>
  <c r="B7" i="79"/>
  <c r="H6" i="79"/>
  <c r="G6" i="79"/>
  <c r="F6" i="79"/>
  <c r="E6" i="79"/>
  <c r="D6" i="79"/>
  <c r="C6" i="79"/>
  <c r="B6" i="79"/>
  <c r="A6" i="79"/>
  <c r="A7" i="79" s="1"/>
  <c r="A8" i="79" s="1"/>
  <c r="A9" i="79" s="1"/>
  <c r="A10" i="79" s="1"/>
  <c r="A11" i="79" s="1"/>
  <c r="A12" i="79" s="1"/>
  <c r="A13" i="79" s="1"/>
  <c r="A14" i="79" s="1"/>
  <c r="A15" i="79" s="1"/>
  <c r="A16" i="79" s="1"/>
  <c r="A17" i="79" s="1"/>
  <c r="A18" i="79" s="1"/>
  <c r="A19" i="79" s="1"/>
  <c r="A20" i="79" s="1"/>
  <c r="A21" i="79" s="1"/>
  <c r="A22" i="79" s="1"/>
  <c r="A23" i="79" s="1"/>
  <c r="A24" i="79" s="1"/>
  <c r="A25" i="79" s="1"/>
  <c r="A26" i="79" s="1"/>
  <c r="A27" i="79" s="1"/>
  <c r="A28" i="79" s="1"/>
  <c r="A29" i="79" s="1"/>
  <c r="A30" i="79" s="1"/>
  <c r="A31" i="79" s="1"/>
  <c r="A32" i="79" s="1"/>
  <c r="A33" i="79" s="1"/>
  <c r="A34" i="79" s="1"/>
  <c r="A35" i="79" s="1"/>
  <c r="H5" i="79"/>
  <c r="G5" i="79"/>
  <c r="F5" i="79"/>
  <c r="E5" i="79"/>
  <c r="D5" i="79"/>
  <c r="C5" i="79"/>
  <c r="B5" i="79"/>
  <c r="I95" i="78"/>
  <c r="H35" i="77" s="1"/>
  <c r="H95" i="78"/>
  <c r="G35" i="77" s="1"/>
  <c r="G95" i="78"/>
  <c r="F95" i="78"/>
  <c r="D35" i="77"/>
  <c r="D95" i="78"/>
  <c r="C35" i="77" s="1"/>
  <c r="C95" i="78"/>
  <c r="I92" i="78"/>
  <c r="H92" i="78"/>
  <c r="G92" i="78"/>
  <c r="F34" i="77" s="1"/>
  <c r="F92" i="78"/>
  <c r="E92" i="78"/>
  <c r="D92" i="78"/>
  <c r="C92" i="78"/>
  <c r="B34" i="77" s="1"/>
  <c r="I89" i="78"/>
  <c r="H89" i="78"/>
  <c r="G89" i="78"/>
  <c r="F89" i="78"/>
  <c r="E89" i="78"/>
  <c r="D89" i="78"/>
  <c r="C89" i="78"/>
  <c r="I86" i="78"/>
  <c r="H86" i="78"/>
  <c r="G32" i="77" s="1"/>
  <c r="G86" i="78"/>
  <c r="F32" i="77" s="1"/>
  <c r="F86" i="78"/>
  <c r="E86" i="78"/>
  <c r="D86" i="78"/>
  <c r="C32" i="77" s="1"/>
  <c r="C86" i="78"/>
  <c r="B32" i="77" s="1"/>
  <c r="I83" i="78"/>
  <c r="H83" i="78"/>
  <c r="G83" i="78"/>
  <c r="F31" i="77" s="1"/>
  <c r="F83" i="78"/>
  <c r="E31" i="77" s="1"/>
  <c r="E83" i="78"/>
  <c r="D83" i="78"/>
  <c r="C83" i="78"/>
  <c r="B31" i="77" s="1"/>
  <c r="I80" i="78"/>
  <c r="H30" i="77" s="1"/>
  <c r="H80" i="78"/>
  <c r="G80" i="78"/>
  <c r="F80" i="78"/>
  <c r="E80" i="78"/>
  <c r="D30" i="77" s="1"/>
  <c r="D80" i="78"/>
  <c r="C80" i="78"/>
  <c r="I77" i="78"/>
  <c r="H77" i="78"/>
  <c r="G29" i="77" s="1"/>
  <c r="G77" i="78"/>
  <c r="F77" i="78"/>
  <c r="E77" i="78"/>
  <c r="D77" i="78"/>
  <c r="C29" i="77" s="1"/>
  <c r="C77" i="78"/>
  <c r="I74" i="78"/>
  <c r="H74" i="78"/>
  <c r="G74" i="78"/>
  <c r="F28" i="77" s="1"/>
  <c r="F74" i="78"/>
  <c r="E74" i="78"/>
  <c r="D28" i="77" s="1"/>
  <c r="D74" i="78"/>
  <c r="C74" i="78"/>
  <c r="B28" i="77" s="1"/>
  <c r="I71" i="78"/>
  <c r="H71" i="78"/>
  <c r="G71" i="78"/>
  <c r="F71" i="78"/>
  <c r="E71" i="78"/>
  <c r="D71" i="78"/>
  <c r="C71" i="78"/>
  <c r="I68" i="78"/>
  <c r="H68" i="78"/>
  <c r="G68" i="78"/>
  <c r="F68" i="78"/>
  <c r="E68" i="78"/>
  <c r="D68" i="78"/>
  <c r="C68" i="78"/>
  <c r="I65" i="78"/>
  <c r="H65" i="78"/>
  <c r="G25" i="77" s="1"/>
  <c r="G65" i="78"/>
  <c r="F65" i="78"/>
  <c r="E65" i="78"/>
  <c r="D25" i="77" s="1"/>
  <c r="D65" i="78"/>
  <c r="C25" i="77" s="1"/>
  <c r="C65" i="78"/>
  <c r="I62" i="78"/>
  <c r="H62" i="78"/>
  <c r="G62" i="78"/>
  <c r="F24" i="77" s="1"/>
  <c r="F62" i="78"/>
  <c r="E62" i="78"/>
  <c r="D24" i="77" s="1"/>
  <c r="D62" i="78"/>
  <c r="C62" i="78"/>
  <c r="I59" i="78"/>
  <c r="H59" i="78"/>
  <c r="G59" i="78"/>
  <c r="F59" i="78"/>
  <c r="E59" i="78"/>
  <c r="D23" i="77" s="1"/>
  <c r="D59" i="78"/>
  <c r="C59" i="78"/>
  <c r="I56" i="78"/>
  <c r="H56" i="78"/>
  <c r="G56" i="78"/>
  <c r="F56" i="78"/>
  <c r="E56" i="78"/>
  <c r="D56" i="78"/>
  <c r="C56" i="78"/>
  <c r="I53" i="78"/>
  <c r="H53" i="78"/>
  <c r="G53" i="78"/>
  <c r="F53" i="78"/>
  <c r="E53" i="78"/>
  <c r="D53" i="78"/>
  <c r="C53" i="78"/>
  <c r="I50" i="78"/>
  <c r="H50" i="78"/>
  <c r="G50" i="78"/>
  <c r="F50" i="78"/>
  <c r="E50" i="78"/>
  <c r="D50" i="78"/>
  <c r="C50" i="78"/>
  <c r="I47" i="78"/>
  <c r="H47" i="78"/>
  <c r="G47" i="78"/>
  <c r="F47" i="78"/>
  <c r="E47" i="78"/>
  <c r="D47" i="78"/>
  <c r="C47" i="78"/>
  <c r="I44" i="78"/>
  <c r="H44" i="78"/>
  <c r="G44" i="78"/>
  <c r="F44" i="78"/>
  <c r="E44" i="78"/>
  <c r="D18" i="77" s="1"/>
  <c r="D44" i="78"/>
  <c r="C44" i="78"/>
  <c r="I41" i="78"/>
  <c r="H41" i="78"/>
  <c r="G41" i="78"/>
  <c r="F41" i="78"/>
  <c r="E41" i="78"/>
  <c r="D17" i="77" s="1"/>
  <c r="D41" i="78"/>
  <c r="C41" i="78"/>
  <c r="I38" i="78"/>
  <c r="H38" i="78"/>
  <c r="G38" i="78"/>
  <c r="F38" i="78"/>
  <c r="E38" i="78"/>
  <c r="D16" i="77" s="1"/>
  <c r="D38" i="78"/>
  <c r="C16" i="77" s="1"/>
  <c r="C38" i="78"/>
  <c r="B16" i="77" s="1"/>
  <c r="I35" i="78"/>
  <c r="H35" i="78"/>
  <c r="G15" i="77" s="1"/>
  <c r="G35" i="78"/>
  <c r="F35" i="78"/>
  <c r="E15" i="77" s="1"/>
  <c r="E35" i="78"/>
  <c r="D15" i="77" s="1"/>
  <c r="D35" i="78"/>
  <c r="C35" i="78"/>
  <c r="I32" i="78"/>
  <c r="H14" i="77" s="1"/>
  <c r="H32" i="78"/>
  <c r="G32" i="78"/>
  <c r="F14" i="77" s="1"/>
  <c r="F32" i="78"/>
  <c r="E32" i="78"/>
  <c r="D14" i="77" s="1"/>
  <c r="D32" i="78"/>
  <c r="C32" i="78"/>
  <c r="B14" i="77" s="1"/>
  <c r="I29" i="78"/>
  <c r="H29" i="78"/>
  <c r="G29" i="78"/>
  <c r="F29" i="78"/>
  <c r="E13" i="77" s="1"/>
  <c r="E29" i="78"/>
  <c r="D29" i="78"/>
  <c r="C29" i="78"/>
  <c r="I26" i="78"/>
  <c r="H12" i="77" s="1"/>
  <c r="H26" i="78"/>
  <c r="G26" i="78"/>
  <c r="F26" i="78"/>
  <c r="E12" i="77" s="1"/>
  <c r="E26" i="78"/>
  <c r="D12" i="77" s="1"/>
  <c r="D26" i="78"/>
  <c r="C26" i="78"/>
  <c r="I23" i="78"/>
  <c r="H23" i="78"/>
  <c r="G23" i="78"/>
  <c r="F23" i="78"/>
  <c r="E23" i="78"/>
  <c r="D11" i="77" s="1"/>
  <c r="D23" i="78"/>
  <c r="C23" i="78"/>
  <c r="I20" i="78"/>
  <c r="H20" i="78"/>
  <c r="G20" i="78"/>
  <c r="F20" i="78"/>
  <c r="E20" i="78"/>
  <c r="D10" i="77" s="1"/>
  <c r="D20" i="78"/>
  <c r="C20" i="78"/>
  <c r="I17" i="78"/>
  <c r="H17" i="78"/>
  <c r="G17" i="78"/>
  <c r="F17" i="78"/>
  <c r="E9" i="77" s="1"/>
  <c r="E17" i="78"/>
  <c r="D9" i="77" s="1"/>
  <c r="D17" i="78"/>
  <c r="C17" i="78"/>
  <c r="I14" i="78"/>
  <c r="H8" i="77" s="1"/>
  <c r="H14" i="78"/>
  <c r="G14" i="78"/>
  <c r="F14" i="78"/>
  <c r="E14" i="78"/>
  <c r="D8" i="77" s="1"/>
  <c r="D14" i="78"/>
  <c r="C14" i="78"/>
  <c r="I11" i="78"/>
  <c r="H7" i="77" s="1"/>
  <c r="H11" i="78"/>
  <c r="G7" i="77" s="1"/>
  <c r="G11" i="78"/>
  <c r="F11" i="78"/>
  <c r="E11" i="78"/>
  <c r="D7" i="77" s="1"/>
  <c r="D11" i="78"/>
  <c r="C7" i="77" s="1"/>
  <c r="C11" i="78"/>
  <c r="I8" i="78"/>
  <c r="H6" i="77" s="1"/>
  <c r="H8" i="78"/>
  <c r="G6" i="77" s="1"/>
  <c r="G8" i="78"/>
  <c r="F6" i="77" s="1"/>
  <c r="F8" i="78"/>
  <c r="E8" i="78"/>
  <c r="D6" i="77" s="1"/>
  <c r="D8" i="78"/>
  <c r="C6" i="77" s="1"/>
  <c r="C8" i="78"/>
  <c r="B6" i="77" s="1"/>
  <c r="I5" i="78"/>
  <c r="H5" i="78"/>
  <c r="G5" i="78"/>
  <c r="F5" i="77" s="1"/>
  <c r="F5" i="78"/>
  <c r="E5" i="78"/>
  <c r="D5" i="78"/>
  <c r="C5" i="78"/>
  <c r="B5" i="77" s="1"/>
  <c r="A3" i="78"/>
  <c r="A6" i="78" s="1"/>
  <c r="A9" i="78" s="1"/>
  <c r="G1" i="78"/>
  <c r="B1" i="78"/>
  <c r="F35" i="77"/>
  <c r="E35" i="77"/>
  <c r="B35" i="77"/>
  <c r="H34" i="77"/>
  <c r="G34" i="77"/>
  <c r="E34" i="77"/>
  <c r="D34" i="77"/>
  <c r="C34" i="77"/>
  <c r="H33" i="77"/>
  <c r="G33" i="77"/>
  <c r="F33" i="77"/>
  <c r="E33" i="77"/>
  <c r="D33" i="77"/>
  <c r="C33" i="77"/>
  <c r="B33" i="77"/>
  <c r="H32" i="77"/>
  <c r="E32" i="77"/>
  <c r="D32" i="77"/>
  <c r="H31" i="77"/>
  <c r="G31" i="77"/>
  <c r="D31" i="77"/>
  <c r="C31" i="77"/>
  <c r="G30" i="77"/>
  <c r="F30" i="77"/>
  <c r="E30" i="77"/>
  <c r="C30" i="77"/>
  <c r="B30" i="77"/>
  <c r="H29" i="77"/>
  <c r="F29" i="77"/>
  <c r="E29" i="77"/>
  <c r="D29" i="77"/>
  <c r="B29" i="77"/>
  <c r="H28" i="77"/>
  <c r="G28" i="77"/>
  <c r="E28" i="77"/>
  <c r="C28" i="77"/>
  <c r="H27" i="77"/>
  <c r="G27" i="77"/>
  <c r="F27" i="77"/>
  <c r="E27" i="77"/>
  <c r="D27" i="77"/>
  <c r="C27" i="77"/>
  <c r="B27" i="77"/>
  <c r="H26" i="77"/>
  <c r="G26" i="77"/>
  <c r="F26" i="77"/>
  <c r="E26" i="77"/>
  <c r="D26" i="77"/>
  <c r="C26" i="77"/>
  <c r="B26" i="77"/>
  <c r="H25" i="77"/>
  <c r="F25" i="77"/>
  <c r="E25" i="77"/>
  <c r="B25" i="77"/>
  <c r="H24" i="77"/>
  <c r="G24" i="77"/>
  <c r="E24" i="77"/>
  <c r="C24" i="77"/>
  <c r="B24" i="77"/>
  <c r="H23" i="77"/>
  <c r="G23" i="77"/>
  <c r="F23" i="77"/>
  <c r="E23" i="77"/>
  <c r="C23" i="77"/>
  <c r="B23" i="77"/>
  <c r="H22" i="77"/>
  <c r="G22" i="77"/>
  <c r="F22" i="77"/>
  <c r="E22" i="77"/>
  <c r="D22" i="77"/>
  <c r="C22" i="77"/>
  <c r="B22" i="77"/>
  <c r="H21" i="77"/>
  <c r="G21" i="77"/>
  <c r="F21" i="77"/>
  <c r="E21" i="77"/>
  <c r="D21" i="77"/>
  <c r="C21" i="77"/>
  <c r="B21" i="77"/>
  <c r="H20" i="77"/>
  <c r="G20" i="77"/>
  <c r="F20" i="77"/>
  <c r="E20" i="77"/>
  <c r="D20" i="77"/>
  <c r="C20" i="77"/>
  <c r="B20" i="77"/>
  <c r="H19" i="77"/>
  <c r="G19" i="77"/>
  <c r="F19" i="77"/>
  <c r="E19" i="77"/>
  <c r="D19" i="77"/>
  <c r="C19" i="77"/>
  <c r="B19" i="77"/>
  <c r="H18" i="77"/>
  <c r="G18" i="77"/>
  <c r="F18" i="77"/>
  <c r="E18" i="77"/>
  <c r="C18" i="77"/>
  <c r="B18" i="77"/>
  <c r="H17" i="77"/>
  <c r="G17" i="77"/>
  <c r="F17" i="77"/>
  <c r="E17" i="77"/>
  <c r="C17" i="77"/>
  <c r="B17" i="77"/>
  <c r="H16" i="77"/>
  <c r="G16" i="77"/>
  <c r="F16" i="77"/>
  <c r="E16" i="77"/>
  <c r="H15" i="77"/>
  <c r="F15" i="77"/>
  <c r="C15" i="77"/>
  <c r="B15" i="77"/>
  <c r="G14" i="77"/>
  <c r="E14" i="77"/>
  <c r="C14" i="77"/>
  <c r="H13" i="77"/>
  <c r="G13" i="77"/>
  <c r="F13" i="77"/>
  <c r="D13" i="77"/>
  <c r="C13" i="77"/>
  <c r="B13" i="77"/>
  <c r="G12" i="77"/>
  <c r="F12" i="77"/>
  <c r="C12" i="77"/>
  <c r="B12" i="77"/>
  <c r="H11" i="77"/>
  <c r="G11" i="77"/>
  <c r="F11" i="77"/>
  <c r="E11" i="77"/>
  <c r="C11" i="77"/>
  <c r="B11" i="77"/>
  <c r="H10" i="77"/>
  <c r="G10" i="77"/>
  <c r="F10" i="77"/>
  <c r="E10" i="77"/>
  <c r="C10" i="77"/>
  <c r="B10" i="77"/>
  <c r="H9" i="77"/>
  <c r="G9" i="77"/>
  <c r="F9" i="77"/>
  <c r="C9" i="77"/>
  <c r="B9" i="77"/>
  <c r="G8" i="77"/>
  <c r="F8" i="77"/>
  <c r="E8" i="77"/>
  <c r="C8" i="77"/>
  <c r="B8" i="77"/>
  <c r="F7" i="77"/>
  <c r="E7" i="77"/>
  <c r="B7" i="77"/>
  <c r="E6" i="77"/>
  <c r="A6" i="77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A18" i="77" s="1"/>
  <c r="A19" i="77" s="1"/>
  <c r="A20" i="77" s="1"/>
  <c r="A21" i="77" s="1"/>
  <c r="A22" i="77" s="1"/>
  <c r="A23" i="77" s="1"/>
  <c r="A24" i="77" s="1"/>
  <c r="A25" i="77" s="1"/>
  <c r="A26" i="77" s="1"/>
  <c r="A27" i="77" s="1"/>
  <c r="A28" i="77" s="1"/>
  <c r="A29" i="77" s="1"/>
  <c r="A30" i="77" s="1"/>
  <c r="A31" i="77" s="1"/>
  <c r="A32" i="77" s="1"/>
  <c r="A33" i="77" s="1"/>
  <c r="A34" i="77" s="1"/>
  <c r="A35" i="77" s="1"/>
  <c r="H5" i="77"/>
  <c r="G5" i="77"/>
  <c r="E5" i="77"/>
  <c r="D5" i="77"/>
  <c r="C5" i="77"/>
  <c r="I95" i="76"/>
  <c r="H95" i="76"/>
  <c r="G95" i="76"/>
  <c r="F35" i="75" s="1"/>
  <c r="F95" i="76"/>
  <c r="E35" i="75" s="1"/>
  <c r="E95" i="76"/>
  <c r="D35" i="75" s="1"/>
  <c r="D95" i="76"/>
  <c r="C35" i="75" s="1"/>
  <c r="C95" i="76"/>
  <c r="I92" i="76"/>
  <c r="H92" i="76"/>
  <c r="G34" i="75" s="1"/>
  <c r="G92" i="76"/>
  <c r="F92" i="76"/>
  <c r="E34" i="75" s="1"/>
  <c r="E92" i="76"/>
  <c r="D34" i="75" s="1"/>
  <c r="D92" i="76"/>
  <c r="C34" i="75" s="1"/>
  <c r="C92" i="76"/>
  <c r="B34" i="75" s="1"/>
  <c r="I89" i="76"/>
  <c r="H89" i="76"/>
  <c r="G33" i="75" s="1"/>
  <c r="G89" i="76"/>
  <c r="F33" i="75" s="1"/>
  <c r="F89" i="76"/>
  <c r="E33" i="75" s="1"/>
  <c r="E89" i="76"/>
  <c r="D33" i="75" s="1"/>
  <c r="D89" i="76"/>
  <c r="C33" i="75" s="1"/>
  <c r="C89" i="76"/>
  <c r="B33" i="75" s="1"/>
  <c r="I86" i="76"/>
  <c r="H86" i="76"/>
  <c r="G32" i="75" s="1"/>
  <c r="G86" i="76"/>
  <c r="F32" i="75" s="1"/>
  <c r="F86" i="76"/>
  <c r="E86" i="76"/>
  <c r="D32" i="75" s="1"/>
  <c r="D86" i="76"/>
  <c r="C32" i="75" s="1"/>
  <c r="C86" i="76"/>
  <c r="B32" i="75" s="1"/>
  <c r="I83" i="76"/>
  <c r="H83" i="76"/>
  <c r="G83" i="76"/>
  <c r="F31" i="75" s="1"/>
  <c r="F83" i="76"/>
  <c r="E31" i="75" s="1"/>
  <c r="E83" i="76"/>
  <c r="D31" i="75" s="1"/>
  <c r="D83" i="76"/>
  <c r="C31" i="75" s="1"/>
  <c r="C83" i="76"/>
  <c r="I80" i="76"/>
  <c r="H80" i="76"/>
  <c r="G80" i="76"/>
  <c r="F80" i="76"/>
  <c r="E80" i="76"/>
  <c r="D30" i="75" s="1"/>
  <c r="D80" i="76"/>
  <c r="C80" i="76"/>
  <c r="I77" i="76"/>
  <c r="H77" i="76"/>
  <c r="G77" i="76"/>
  <c r="F77" i="76"/>
  <c r="E77" i="76"/>
  <c r="D29" i="75" s="1"/>
  <c r="D77" i="76"/>
  <c r="C29" i="75" s="1"/>
  <c r="C77" i="76"/>
  <c r="B29" i="75" s="1"/>
  <c r="I74" i="76"/>
  <c r="H28" i="75" s="1"/>
  <c r="H74" i="76"/>
  <c r="G28" i="75" s="1"/>
  <c r="G74" i="76"/>
  <c r="F28" i="75" s="1"/>
  <c r="F74" i="76"/>
  <c r="E28" i="75" s="1"/>
  <c r="E74" i="76"/>
  <c r="D28" i="75" s="1"/>
  <c r="D74" i="76"/>
  <c r="C28" i="75" s="1"/>
  <c r="C74" i="76"/>
  <c r="B28" i="75" s="1"/>
  <c r="I71" i="76"/>
  <c r="H71" i="76"/>
  <c r="G27" i="75" s="1"/>
  <c r="G71" i="76"/>
  <c r="F27" i="75" s="1"/>
  <c r="F71" i="76"/>
  <c r="E27" i="75" s="1"/>
  <c r="E71" i="76"/>
  <c r="D27" i="75" s="1"/>
  <c r="D71" i="76"/>
  <c r="C71" i="76"/>
  <c r="B27" i="75" s="1"/>
  <c r="I68" i="76"/>
  <c r="H26" i="75" s="1"/>
  <c r="H68" i="76"/>
  <c r="G26" i="75" s="1"/>
  <c r="G68" i="76"/>
  <c r="F26" i="75" s="1"/>
  <c r="F68" i="76"/>
  <c r="E26" i="75" s="1"/>
  <c r="E68" i="76"/>
  <c r="D26" i="75" s="1"/>
  <c r="D68" i="76"/>
  <c r="C26" i="75" s="1"/>
  <c r="C68" i="76"/>
  <c r="B26" i="75" s="1"/>
  <c r="I65" i="76"/>
  <c r="H65" i="76"/>
  <c r="G65" i="76"/>
  <c r="F25" i="75" s="1"/>
  <c r="F65" i="76"/>
  <c r="E25" i="75" s="1"/>
  <c r="E65" i="76"/>
  <c r="D25" i="75" s="1"/>
  <c r="D65" i="76"/>
  <c r="C25" i="75" s="1"/>
  <c r="C65" i="76"/>
  <c r="B25" i="75" s="1"/>
  <c r="I62" i="76"/>
  <c r="H24" i="75" s="1"/>
  <c r="H62" i="76"/>
  <c r="G24" i="75" s="1"/>
  <c r="G62" i="76"/>
  <c r="F62" i="76"/>
  <c r="E24" i="75" s="1"/>
  <c r="E62" i="76"/>
  <c r="D24" i="75" s="1"/>
  <c r="D62" i="76"/>
  <c r="C24" i="75" s="1"/>
  <c r="C62" i="76"/>
  <c r="B24" i="75" s="1"/>
  <c r="I59" i="76"/>
  <c r="H59" i="76"/>
  <c r="G23" i="75" s="1"/>
  <c r="G59" i="76"/>
  <c r="F59" i="76"/>
  <c r="E23" i="75" s="1"/>
  <c r="E59" i="76"/>
  <c r="D23" i="75" s="1"/>
  <c r="D59" i="76"/>
  <c r="C23" i="75" s="1"/>
  <c r="C59" i="76"/>
  <c r="B23" i="75" s="1"/>
  <c r="I56" i="76"/>
  <c r="H22" i="75" s="1"/>
  <c r="H56" i="76"/>
  <c r="G22" i="75" s="1"/>
  <c r="G56" i="76"/>
  <c r="F22" i="75" s="1"/>
  <c r="F56" i="76"/>
  <c r="E22" i="75" s="1"/>
  <c r="E56" i="76"/>
  <c r="D22" i="75" s="1"/>
  <c r="D56" i="76"/>
  <c r="C22" i="75" s="1"/>
  <c r="C56" i="76"/>
  <c r="I53" i="76"/>
  <c r="H21" i="75" s="1"/>
  <c r="H53" i="76"/>
  <c r="G21" i="75" s="1"/>
  <c r="G53" i="76"/>
  <c r="F21" i="75" s="1"/>
  <c r="F53" i="76"/>
  <c r="E21" i="75" s="1"/>
  <c r="E53" i="76"/>
  <c r="D21" i="75" s="1"/>
  <c r="D53" i="76"/>
  <c r="C21" i="75" s="1"/>
  <c r="C53" i="76"/>
  <c r="B21" i="75" s="1"/>
  <c r="I50" i="76"/>
  <c r="H20" i="75" s="1"/>
  <c r="H50" i="76"/>
  <c r="G20" i="75" s="1"/>
  <c r="G50" i="76"/>
  <c r="F20" i="75" s="1"/>
  <c r="F50" i="76"/>
  <c r="E20" i="75" s="1"/>
  <c r="E50" i="76"/>
  <c r="D20" i="75" s="1"/>
  <c r="D50" i="76"/>
  <c r="C20" i="75" s="1"/>
  <c r="C50" i="76"/>
  <c r="B20" i="75" s="1"/>
  <c r="I47" i="76"/>
  <c r="H19" i="75" s="1"/>
  <c r="H47" i="76"/>
  <c r="G19" i="75" s="1"/>
  <c r="G47" i="76"/>
  <c r="F19" i="75" s="1"/>
  <c r="F47" i="76"/>
  <c r="E19" i="75" s="1"/>
  <c r="E47" i="76"/>
  <c r="D19" i="75" s="1"/>
  <c r="D47" i="76"/>
  <c r="C19" i="75" s="1"/>
  <c r="C47" i="76"/>
  <c r="B19" i="75" s="1"/>
  <c r="I44" i="76"/>
  <c r="H44" i="76"/>
  <c r="G18" i="75" s="1"/>
  <c r="G44" i="76"/>
  <c r="F18" i="75" s="1"/>
  <c r="F44" i="76"/>
  <c r="E18" i="75" s="1"/>
  <c r="E44" i="76"/>
  <c r="D18" i="75" s="1"/>
  <c r="D44" i="76"/>
  <c r="C18" i="75" s="1"/>
  <c r="C44" i="76"/>
  <c r="B18" i="75" s="1"/>
  <c r="I41" i="76"/>
  <c r="H41" i="76"/>
  <c r="G17" i="75" s="1"/>
  <c r="G41" i="76"/>
  <c r="F17" i="75" s="1"/>
  <c r="F41" i="76"/>
  <c r="E17" i="75" s="1"/>
  <c r="E41" i="76"/>
  <c r="D17" i="75" s="1"/>
  <c r="D41" i="76"/>
  <c r="C17" i="75" s="1"/>
  <c r="C41" i="76"/>
  <c r="B17" i="75" s="1"/>
  <c r="I38" i="76"/>
  <c r="H38" i="76"/>
  <c r="G16" i="75" s="1"/>
  <c r="G38" i="76"/>
  <c r="F16" i="75" s="1"/>
  <c r="F38" i="76"/>
  <c r="E38" i="76"/>
  <c r="D16" i="75" s="1"/>
  <c r="D38" i="76"/>
  <c r="C16" i="75" s="1"/>
  <c r="C38" i="76"/>
  <c r="B16" i="75" s="1"/>
  <c r="I35" i="76"/>
  <c r="H35" i="76"/>
  <c r="G15" i="75" s="1"/>
  <c r="G35" i="76"/>
  <c r="F15" i="75" s="1"/>
  <c r="F35" i="76"/>
  <c r="E35" i="76"/>
  <c r="D15" i="75" s="1"/>
  <c r="D35" i="76"/>
  <c r="C15" i="75" s="1"/>
  <c r="C35" i="76"/>
  <c r="B15" i="75" s="1"/>
  <c r="I32" i="76"/>
  <c r="H32" i="76"/>
  <c r="G14" i="75" s="1"/>
  <c r="G32" i="76"/>
  <c r="F14" i="75" s="1"/>
  <c r="F32" i="76"/>
  <c r="E14" i="75" s="1"/>
  <c r="E32" i="76"/>
  <c r="D14" i="75" s="1"/>
  <c r="D32" i="76"/>
  <c r="C14" i="75" s="1"/>
  <c r="C32" i="76"/>
  <c r="B14" i="75" s="1"/>
  <c r="I29" i="76"/>
  <c r="H29" i="76"/>
  <c r="G13" i="75" s="1"/>
  <c r="G29" i="76"/>
  <c r="F13" i="75" s="1"/>
  <c r="F29" i="76"/>
  <c r="E13" i="75" s="1"/>
  <c r="E29" i="76"/>
  <c r="D13" i="75" s="1"/>
  <c r="D29" i="76"/>
  <c r="C13" i="75" s="1"/>
  <c r="C29" i="76"/>
  <c r="B13" i="75" s="1"/>
  <c r="I26" i="76"/>
  <c r="H12" i="75" s="1"/>
  <c r="H26" i="76"/>
  <c r="G12" i="75" s="1"/>
  <c r="G26" i="76"/>
  <c r="F12" i="75" s="1"/>
  <c r="F26" i="76"/>
  <c r="E12" i="75" s="1"/>
  <c r="E26" i="76"/>
  <c r="D12" i="75" s="1"/>
  <c r="C12" i="75"/>
  <c r="C26" i="76"/>
  <c r="I23" i="76"/>
  <c r="H23" i="76"/>
  <c r="G11" i="75" s="1"/>
  <c r="G23" i="76"/>
  <c r="F11" i="75" s="1"/>
  <c r="F23" i="76"/>
  <c r="E11" i="75" s="1"/>
  <c r="E23" i="76"/>
  <c r="D11" i="75" s="1"/>
  <c r="D23" i="76"/>
  <c r="C11" i="75" s="1"/>
  <c r="C23" i="76"/>
  <c r="B11" i="75" s="1"/>
  <c r="I20" i="76"/>
  <c r="H20" i="76"/>
  <c r="G10" i="75" s="1"/>
  <c r="G20" i="76"/>
  <c r="F10" i="75" s="1"/>
  <c r="F20" i="76"/>
  <c r="E10" i="75" s="1"/>
  <c r="E20" i="76"/>
  <c r="D10" i="75" s="1"/>
  <c r="D20" i="76"/>
  <c r="C10" i="75" s="1"/>
  <c r="C20" i="76"/>
  <c r="B10" i="75" s="1"/>
  <c r="I17" i="76"/>
  <c r="H17" i="76"/>
  <c r="G9" i="75" s="1"/>
  <c r="G17" i="76"/>
  <c r="F9" i="75" s="1"/>
  <c r="F17" i="76"/>
  <c r="E9" i="75" s="1"/>
  <c r="E17" i="76"/>
  <c r="D9" i="75" s="1"/>
  <c r="D17" i="76"/>
  <c r="C17" i="76"/>
  <c r="B9" i="75" s="1"/>
  <c r="I14" i="76"/>
  <c r="H8" i="75" s="1"/>
  <c r="H14" i="76"/>
  <c r="G8" i="75" s="1"/>
  <c r="G14" i="76"/>
  <c r="F8" i="75" s="1"/>
  <c r="F14" i="76"/>
  <c r="E8" i="75" s="1"/>
  <c r="E14" i="76"/>
  <c r="D8" i="75" s="1"/>
  <c r="D14" i="76"/>
  <c r="C8" i="75" s="1"/>
  <c r="C14" i="76"/>
  <c r="B8" i="75" s="1"/>
  <c r="I11" i="76"/>
  <c r="H7" i="75" s="1"/>
  <c r="H11" i="76"/>
  <c r="G7" i="75" s="1"/>
  <c r="G11" i="76"/>
  <c r="F7" i="75" s="1"/>
  <c r="F11" i="76"/>
  <c r="E7" i="75" s="1"/>
  <c r="E11" i="76"/>
  <c r="D7" i="75" s="1"/>
  <c r="D11" i="76"/>
  <c r="C7" i="75" s="1"/>
  <c r="C11" i="76"/>
  <c r="B7" i="75" s="1"/>
  <c r="I8" i="76"/>
  <c r="H8" i="76"/>
  <c r="G6" i="75" s="1"/>
  <c r="G8" i="76"/>
  <c r="F6" i="75" s="1"/>
  <c r="F8" i="76"/>
  <c r="E6" i="75" s="1"/>
  <c r="E8" i="76"/>
  <c r="D8" i="76"/>
  <c r="C8" i="76"/>
  <c r="B6" i="75" s="1"/>
  <c r="I5" i="76"/>
  <c r="H5" i="76"/>
  <c r="G5" i="76"/>
  <c r="F5" i="75" s="1"/>
  <c r="F5" i="76"/>
  <c r="E5" i="75" s="1"/>
  <c r="E5" i="76"/>
  <c r="D5" i="75" s="1"/>
  <c r="D5" i="76"/>
  <c r="C5" i="75" s="1"/>
  <c r="C5" i="76"/>
  <c r="B5" i="75" s="1"/>
  <c r="A3" i="76"/>
  <c r="A6" i="76" s="1"/>
  <c r="G1" i="76"/>
  <c r="B1" i="76"/>
  <c r="H35" i="75"/>
  <c r="G35" i="75"/>
  <c r="B35" i="75"/>
  <c r="H34" i="75"/>
  <c r="F34" i="75"/>
  <c r="H33" i="75"/>
  <c r="H32" i="75"/>
  <c r="E32" i="75"/>
  <c r="H31" i="75"/>
  <c r="G31" i="75"/>
  <c r="B31" i="75"/>
  <c r="H30" i="75"/>
  <c r="G30" i="75"/>
  <c r="F30" i="75"/>
  <c r="E30" i="75"/>
  <c r="C30" i="75"/>
  <c r="B30" i="75"/>
  <c r="H29" i="75"/>
  <c r="G29" i="75"/>
  <c r="F29" i="75"/>
  <c r="E29" i="75"/>
  <c r="H27" i="75"/>
  <c r="C27" i="75"/>
  <c r="H25" i="75"/>
  <c r="G25" i="75"/>
  <c r="F24" i="75"/>
  <c r="H23" i="75"/>
  <c r="F23" i="75"/>
  <c r="B22" i="75"/>
  <c r="H18" i="75"/>
  <c r="H17" i="75"/>
  <c r="H16" i="75"/>
  <c r="E16" i="75"/>
  <c r="H15" i="75"/>
  <c r="E15" i="75"/>
  <c r="H14" i="75"/>
  <c r="H13" i="75"/>
  <c r="B12" i="75"/>
  <c r="H11" i="75"/>
  <c r="H10" i="75"/>
  <c r="H9" i="75"/>
  <c r="C9" i="75"/>
  <c r="H6" i="75"/>
  <c r="D6" i="75"/>
  <c r="C6" i="75"/>
  <c r="A6" i="75"/>
  <c r="A7" i="75" s="1"/>
  <c r="A8" i="75" s="1"/>
  <c r="A9" i="75" s="1"/>
  <c r="A10" i="75" s="1"/>
  <c r="A11" i="75" s="1"/>
  <c r="A12" i="75" s="1"/>
  <c r="A13" i="75" s="1"/>
  <c r="A14" i="75" s="1"/>
  <c r="A15" i="75" s="1"/>
  <c r="A16" i="75" s="1"/>
  <c r="A17" i="75" s="1"/>
  <c r="A18" i="75" s="1"/>
  <c r="A19" i="75" s="1"/>
  <c r="A20" i="75" s="1"/>
  <c r="A21" i="75" s="1"/>
  <c r="A22" i="75" s="1"/>
  <c r="A23" i="75" s="1"/>
  <c r="A24" i="75" s="1"/>
  <c r="A25" i="75" s="1"/>
  <c r="A26" i="75" s="1"/>
  <c r="A27" i="75" s="1"/>
  <c r="A28" i="75" s="1"/>
  <c r="A29" i="75" s="1"/>
  <c r="A30" i="75" s="1"/>
  <c r="A31" i="75" s="1"/>
  <c r="A32" i="75" s="1"/>
  <c r="A33" i="75" s="1"/>
  <c r="A34" i="75" s="1"/>
  <c r="A35" i="75" s="1"/>
  <c r="H5" i="75"/>
  <c r="G5" i="75"/>
  <c r="I95" i="74"/>
  <c r="H95" i="74"/>
  <c r="G95" i="74"/>
  <c r="F35" i="73" s="1"/>
  <c r="F95" i="74"/>
  <c r="E95" i="74"/>
  <c r="D95" i="74"/>
  <c r="C95" i="74"/>
  <c r="B35" i="73" s="1"/>
  <c r="I92" i="74"/>
  <c r="H34" i="73" s="1"/>
  <c r="H92" i="74"/>
  <c r="G34" i="73" s="1"/>
  <c r="G92" i="74"/>
  <c r="F34" i="73" s="1"/>
  <c r="F92" i="74"/>
  <c r="E92" i="74"/>
  <c r="D34" i="73" s="1"/>
  <c r="D92" i="74"/>
  <c r="C34" i="73" s="1"/>
  <c r="C92" i="74"/>
  <c r="I89" i="74"/>
  <c r="H89" i="74"/>
  <c r="G89" i="74"/>
  <c r="F33" i="73" s="1"/>
  <c r="F89" i="74"/>
  <c r="E89" i="74"/>
  <c r="D89" i="74"/>
  <c r="C89" i="74"/>
  <c r="B33" i="73" s="1"/>
  <c r="I86" i="74"/>
  <c r="H32" i="73" s="1"/>
  <c r="H86" i="74"/>
  <c r="G86" i="74"/>
  <c r="F86" i="74"/>
  <c r="E86" i="74"/>
  <c r="D32" i="73" s="1"/>
  <c r="D86" i="74"/>
  <c r="C32" i="73" s="1"/>
  <c r="C86" i="74"/>
  <c r="I83" i="74"/>
  <c r="H31" i="73" s="1"/>
  <c r="H83" i="74"/>
  <c r="G83" i="74"/>
  <c r="F31" i="73" s="1"/>
  <c r="F83" i="74"/>
  <c r="E83" i="74"/>
  <c r="D31" i="73" s="1"/>
  <c r="D83" i="74"/>
  <c r="C31" i="73" s="1"/>
  <c r="C83" i="74"/>
  <c r="B31" i="73" s="1"/>
  <c r="I80" i="74"/>
  <c r="H30" i="73" s="1"/>
  <c r="H80" i="74"/>
  <c r="G80" i="74"/>
  <c r="F80" i="74"/>
  <c r="E80" i="74"/>
  <c r="D30" i="73" s="1"/>
  <c r="D80" i="74"/>
  <c r="C30" i="73" s="1"/>
  <c r="C80" i="74"/>
  <c r="I77" i="74"/>
  <c r="H77" i="74"/>
  <c r="G77" i="74"/>
  <c r="F29" i="73" s="1"/>
  <c r="F77" i="74"/>
  <c r="E77" i="74"/>
  <c r="D77" i="74"/>
  <c r="C77" i="74"/>
  <c r="B29" i="73" s="1"/>
  <c r="I74" i="74"/>
  <c r="H28" i="73" s="1"/>
  <c r="H74" i="74"/>
  <c r="G74" i="74"/>
  <c r="F74" i="74"/>
  <c r="E74" i="74"/>
  <c r="D28" i="73" s="1"/>
  <c r="D74" i="74"/>
  <c r="C74" i="74"/>
  <c r="I71" i="74"/>
  <c r="H71" i="74"/>
  <c r="G71" i="74"/>
  <c r="F27" i="73" s="1"/>
  <c r="F71" i="74"/>
  <c r="E71" i="74"/>
  <c r="D27" i="73" s="1"/>
  <c r="D71" i="74"/>
  <c r="C27" i="73" s="1"/>
  <c r="C71" i="74"/>
  <c r="B27" i="73" s="1"/>
  <c r="I68" i="74"/>
  <c r="H26" i="73" s="1"/>
  <c r="H68" i="74"/>
  <c r="G68" i="74"/>
  <c r="F26" i="73" s="1"/>
  <c r="F68" i="74"/>
  <c r="E68" i="74"/>
  <c r="D26" i="73" s="1"/>
  <c r="D68" i="74"/>
  <c r="C68" i="74"/>
  <c r="I65" i="74"/>
  <c r="H65" i="74"/>
  <c r="G65" i="74"/>
  <c r="F25" i="73" s="1"/>
  <c r="F65" i="74"/>
  <c r="E65" i="74"/>
  <c r="D65" i="74"/>
  <c r="C65" i="74"/>
  <c r="B25" i="73" s="1"/>
  <c r="I62" i="74"/>
  <c r="H24" i="73" s="1"/>
  <c r="H62" i="74"/>
  <c r="G62" i="74"/>
  <c r="F62" i="74"/>
  <c r="E62" i="74"/>
  <c r="D24" i="73" s="1"/>
  <c r="D62" i="74"/>
  <c r="C62" i="74"/>
  <c r="I59" i="74"/>
  <c r="H59" i="74"/>
  <c r="G59" i="74"/>
  <c r="F23" i="73" s="1"/>
  <c r="F59" i="74"/>
  <c r="E59" i="74"/>
  <c r="D59" i="74"/>
  <c r="C59" i="74"/>
  <c r="B23" i="73" s="1"/>
  <c r="I56" i="74"/>
  <c r="H22" i="73" s="1"/>
  <c r="H56" i="74"/>
  <c r="G56" i="74"/>
  <c r="F56" i="74"/>
  <c r="E56" i="74"/>
  <c r="D22" i="73" s="1"/>
  <c r="D56" i="74"/>
  <c r="C56" i="74"/>
  <c r="I53" i="74"/>
  <c r="H53" i="74"/>
  <c r="G53" i="74"/>
  <c r="F21" i="73" s="1"/>
  <c r="F53" i="74"/>
  <c r="E53" i="74"/>
  <c r="D53" i="74"/>
  <c r="C53" i="74"/>
  <c r="B21" i="73" s="1"/>
  <c r="I50" i="74"/>
  <c r="H20" i="73" s="1"/>
  <c r="H50" i="74"/>
  <c r="G50" i="74"/>
  <c r="F50" i="74"/>
  <c r="E50" i="74"/>
  <c r="D20" i="73" s="1"/>
  <c r="D50" i="74"/>
  <c r="C50" i="74"/>
  <c r="I47" i="74"/>
  <c r="H47" i="74"/>
  <c r="G47" i="74"/>
  <c r="F19" i="73" s="1"/>
  <c r="F47" i="74"/>
  <c r="E47" i="74"/>
  <c r="D47" i="74"/>
  <c r="C47" i="74"/>
  <c r="B19" i="73" s="1"/>
  <c r="I44" i="74"/>
  <c r="H18" i="73" s="1"/>
  <c r="H44" i="74"/>
  <c r="G18" i="73" s="1"/>
  <c r="G44" i="74"/>
  <c r="F44" i="74"/>
  <c r="E44" i="74"/>
  <c r="D18" i="73" s="1"/>
  <c r="D44" i="74"/>
  <c r="C18" i="73" s="1"/>
  <c r="C44" i="74"/>
  <c r="I41" i="74"/>
  <c r="H41" i="74"/>
  <c r="G17" i="73" s="1"/>
  <c r="G41" i="74"/>
  <c r="F17" i="73" s="1"/>
  <c r="F41" i="74"/>
  <c r="E41" i="74"/>
  <c r="D41" i="74"/>
  <c r="C17" i="73" s="1"/>
  <c r="C41" i="74"/>
  <c r="B17" i="73" s="1"/>
  <c r="I38" i="74"/>
  <c r="H16" i="73" s="1"/>
  <c r="H38" i="74"/>
  <c r="G38" i="74"/>
  <c r="F16" i="73" s="1"/>
  <c r="F38" i="74"/>
  <c r="E16" i="73" s="1"/>
  <c r="E38" i="74"/>
  <c r="D16" i="73" s="1"/>
  <c r="D38" i="74"/>
  <c r="C16" i="73" s="1"/>
  <c r="C38" i="74"/>
  <c r="I35" i="74"/>
  <c r="H35" i="74"/>
  <c r="G15" i="73" s="1"/>
  <c r="G35" i="74"/>
  <c r="F15" i="73" s="1"/>
  <c r="F35" i="74"/>
  <c r="E15" i="73" s="1"/>
  <c r="E35" i="74"/>
  <c r="D15" i="73" s="1"/>
  <c r="D35" i="74"/>
  <c r="C15" i="73" s="1"/>
  <c r="C35" i="74"/>
  <c r="B15" i="73" s="1"/>
  <c r="I32" i="74"/>
  <c r="H14" i="73" s="1"/>
  <c r="H32" i="74"/>
  <c r="G14" i="73" s="1"/>
  <c r="G32" i="74"/>
  <c r="F14" i="73" s="1"/>
  <c r="F32" i="74"/>
  <c r="E32" i="74"/>
  <c r="D14" i="73" s="1"/>
  <c r="D32" i="74"/>
  <c r="C14" i="73" s="1"/>
  <c r="C32" i="74"/>
  <c r="B14" i="73" s="1"/>
  <c r="I29" i="74"/>
  <c r="H29" i="74"/>
  <c r="G13" i="73" s="1"/>
  <c r="G29" i="74"/>
  <c r="F13" i="73" s="1"/>
  <c r="F29" i="74"/>
  <c r="E13" i="73" s="1"/>
  <c r="E29" i="74"/>
  <c r="D13" i="73" s="1"/>
  <c r="D29" i="74"/>
  <c r="C13" i="73" s="1"/>
  <c r="C29" i="74"/>
  <c r="B13" i="73" s="1"/>
  <c r="I26" i="74"/>
  <c r="H12" i="73" s="1"/>
  <c r="H26" i="74"/>
  <c r="G12" i="73" s="1"/>
  <c r="G26" i="74"/>
  <c r="F12" i="73" s="1"/>
  <c r="F26" i="74"/>
  <c r="E12" i="73" s="1"/>
  <c r="E26" i="74"/>
  <c r="D12" i="73" s="1"/>
  <c r="D26" i="74"/>
  <c r="C12" i="73" s="1"/>
  <c r="C26" i="74"/>
  <c r="I23" i="74"/>
  <c r="H11" i="73" s="1"/>
  <c r="H23" i="74"/>
  <c r="G11" i="73" s="1"/>
  <c r="G23" i="74"/>
  <c r="F11" i="73" s="1"/>
  <c r="F23" i="74"/>
  <c r="E11" i="73" s="1"/>
  <c r="E23" i="74"/>
  <c r="D11" i="73" s="1"/>
  <c r="D23" i="74"/>
  <c r="C11" i="73" s="1"/>
  <c r="C23" i="74"/>
  <c r="B11" i="73" s="1"/>
  <c r="I20" i="74"/>
  <c r="H10" i="73" s="1"/>
  <c r="H20" i="74"/>
  <c r="G20" i="74"/>
  <c r="F20" i="74"/>
  <c r="E20" i="74"/>
  <c r="D10" i="73" s="1"/>
  <c r="D20" i="74"/>
  <c r="C10" i="73" s="1"/>
  <c r="C20" i="74"/>
  <c r="I17" i="74"/>
  <c r="H17" i="74"/>
  <c r="G17" i="74"/>
  <c r="F9" i="73" s="1"/>
  <c r="F17" i="74"/>
  <c r="E9" i="73" s="1"/>
  <c r="E17" i="74"/>
  <c r="D9" i="73" s="1"/>
  <c r="D17" i="74"/>
  <c r="C9" i="73" s="1"/>
  <c r="C17" i="74"/>
  <c r="B9" i="73" s="1"/>
  <c r="I14" i="74"/>
  <c r="H8" i="73" s="1"/>
  <c r="H14" i="74"/>
  <c r="G14" i="74"/>
  <c r="F8" i="73" s="1"/>
  <c r="F14" i="74"/>
  <c r="E8" i="73" s="1"/>
  <c r="E14" i="74"/>
  <c r="D8" i="73" s="1"/>
  <c r="D14" i="74"/>
  <c r="C8" i="73" s="1"/>
  <c r="C14" i="74"/>
  <c r="I11" i="74"/>
  <c r="H7" i="73" s="1"/>
  <c r="H11" i="74"/>
  <c r="G7" i="73" s="1"/>
  <c r="G11" i="74"/>
  <c r="F7" i="73" s="1"/>
  <c r="F11" i="74"/>
  <c r="E7" i="73" s="1"/>
  <c r="E11" i="74"/>
  <c r="D7" i="73" s="1"/>
  <c r="D11" i="74"/>
  <c r="C7" i="73" s="1"/>
  <c r="C11" i="74"/>
  <c r="B7" i="73" s="1"/>
  <c r="I8" i="74"/>
  <c r="H6" i="73" s="1"/>
  <c r="H8" i="74"/>
  <c r="G6" i="73" s="1"/>
  <c r="G8" i="74"/>
  <c r="F6" i="73" s="1"/>
  <c r="F8" i="74"/>
  <c r="E8" i="74"/>
  <c r="D6" i="73" s="1"/>
  <c r="D8" i="74"/>
  <c r="C6" i="73" s="1"/>
  <c r="C8" i="74"/>
  <c r="B6" i="73" s="1"/>
  <c r="I5" i="74"/>
  <c r="H5" i="74"/>
  <c r="G5" i="74"/>
  <c r="F5" i="74"/>
  <c r="E5" i="73" s="1"/>
  <c r="E5" i="74"/>
  <c r="D5" i="73" s="1"/>
  <c r="D5" i="74"/>
  <c r="C5" i="73" s="1"/>
  <c r="C5" i="74"/>
  <c r="A3" i="74"/>
  <c r="A6" i="74" s="1"/>
  <c r="B1" i="74"/>
  <c r="H35" i="73"/>
  <c r="G35" i="73"/>
  <c r="E35" i="73"/>
  <c r="D35" i="73"/>
  <c r="C35" i="73"/>
  <c r="E34" i="73"/>
  <c r="B34" i="73"/>
  <c r="H33" i="73"/>
  <c r="G33" i="73"/>
  <c r="E33" i="73"/>
  <c r="D33" i="73"/>
  <c r="C33" i="73"/>
  <c r="G32" i="73"/>
  <c r="F32" i="73"/>
  <c r="E32" i="73"/>
  <c r="B32" i="73"/>
  <c r="G31" i="73"/>
  <c r="E31" i="73"/>
  <c r="G30" i="73"/>
  <c r="F30" i="73"/>
  <c r="E30" i="73"/>
  <c r="B30" i="73"/>
  <c r="H29" i="73"/>
  <c r="G29" i="73"/>
  <c r="E29" i="73"/>
  <c r="D29" i="73"/>
  <c r="C29" i="73"/>
  <c r="G28" i="73"/>
  <c r="F28" i="73"/>
  <c r="E28" i="73"/>
  <c r="C28" i="73"/>
  <c r="B28" i="73"/>
  <c r="H27" i="73"/>
  <c r="G27" i="73"/>
  <c r="E27" i="73"/>
  <c r="G26" i="73"/>
  <c r="E26" i="73"/>
  <c r="C26" i="73"/>
  <c r="B26" i="73"/>
  <c r="H25" i="73"/>
  <c r="G25" i="73"/>
  <c r="E25" i="73"/>
  <c r="D25" i="73"/>
  <c r="C25" i="73"/>
  <c r="G24" i="73"/>
  <c r="F24" i="73"/>
  <c r="E24" i="73"/>
  <c r="C24" i="73"/>
  <c r="B24" i="73"/>
  <c r="H23" i="73"/>
  <c r="G23" i="73"/>
  <c r="E23" i="73"/>
  <c r="D23" i="73"/>
  <c r="C23" i="73"/>
  <c r="G22" i="73"/>
  <c r="F22" i="73"/>
  <c r="E22" i="73"/>
  <c r="C22" i="73"/>
  <c r="B22" i="73"/>
  <c r="H21" i="73"/>
  <c r="G21" i="73"/>
  <c r="E21" i="73"/>
  <c r="D21" i="73"/>
  <c r="C21" i="73"/>
  <c r="G20" i="73"/>
  <c r="F20" i="73"/>
  <c r="E20" i="73"/>
  <c r="C20" i="73"/>
  <c r="B20" i="73"/>
  <c r="H19" i="73"/>
  <c r="G19" i="73"/>
  <c r="E19" i="73"/>
  <c r="D19" i="73"/>
  <c r="C19" i="73"/>
  <c r="F18" i="73"/>
  <c r="E18" i="73"/>
  <c r="B18" i="73"/>
  <c r="H17" i="73"/>
  <c r="E17" i="73"/>
  <c r="D17" i="73"/>
  <c r="G16" i="73"/>
  <c r="B16" i="73"/>
  <c r="H15" i="73"/>
  <c r="E14" i="73"/>
  <c r="H13" i="73"/>
  <c r="B12" i="73"/>
  <c r="G10" i="73"/>
  <c r="F10" i="73"/>
  <c r="E10" i="73"/>
  <c r="B10" i="73"/>
  <c r="H9" i="73"/>
  <c r="G9" i="73"/>
  <c r="G8" i="73"/>
  <c r="B8" i="73"/>
  <c r="E6" i="73"/>
  <c r="A6" i="73"/>
  <c r="A7" i="73" s="1"/>
  <c r="A8" i="73" s="1"/>
  <c r="A9" i="73" s="1"/>
  <c r="A10" i="73" s="1"/>
  <c r="A11" i="73" s="1"/>
  <c r="A12" i="73" s="1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34" i="73" s="1"/>
  <c r="A35" i="73" s="1"/>
  <c r="H5" i="73"/>
  <c r="G5" i="73"/>
  <c r="I95" i="72"/>
  <c r="H35" i="71" s="1"/>
  <c r="H95" i="72"/>
  <c r="G95" i="72"/>
  <c r="F35" i="71" s="1"/>
  <c r="F95" i="72"/>
  <c r="E35" i="71" s="1"/>
  <c r="E95" i="72"/>
  <c r="C95" i="72"/>
  <c r="B35" i="71" s="1"/>
  <c r="I92" i="72"/>
  <c r="H34" i="71" s="1"/>
  <c r="H92" i="72"/>
  <c r="G92" i="72"/>
  <c r="F34" i="71" s="1"/>
  <c r="F92" i="72"/>
  <c r="E34" i="71" s="1"/>
  <c r="E92" i="72"/>
  <c r="D34" i="71" s="1"/>
  <c r="D92" i="72"/>
  <c r="C92" i="72"/>
  <c r="B34" i="71" s="1"/>
  <c r="I89" i="72"/>
  <c r="H89" i="72"/>
  <c r="G33" i="71" s="1"/>
  <c r="G89" i="72"/>
  <c r="F33" i="71" s="1"/>
  <c r="F89" i="72"/>
  <c r="E33" i="71" s="1"/>
  <c r="E89" i="72"/>
  <c r="D33" i="71" s="1"/>
  <c r="D89" i="72"/>
  <c r="C33" i="71" s="1"/>
  <c r="C89" i="72"/>
  <c r="B33" i="71" s="1"/>
  <c r="I86" i="72"/>
  <c r="H32" i="71" s="1"/>
  <c r="H86" i="72"/>
  <c r="G86" i="72"/>
  <c r="F32" i="71" s="1"/>
  <c r="F86" i="72"/>
  <c r="E32" i="71" s="1"/>
  <c r="E86" i="72"/>
  <c r="D32" i="71" s="1"/>
  <c r="D86" i="72"/>
  <c r="C32" i="71" s="1"/>
  <c r="C86" i="72"/>
  <c r="B32" i="71" s="1"/>
  <c r="I83" i="72"/>
  <c r="H83" i="72"/>
  <c r="G31" i="71" s="1"/>
  <c r="G83" i="72"/>
  <c r="F31" i="71" s="1"/>
  <c r="F83" i="72"/>
  <c r="E31" i="71" s="1"/>
  <c r="E83" i="72"/>
  <c r="D83" i="72"/>
  <c r="C31" i="71" s="1"/>
  <c r="C83" i="72"/>
  <c r="B31" i="71" s="1"/>
  <c r="I80" i="72"/>
  <c r="H30" i="71" s="1"/>
  <c r="H80" i="72"/>
  <c r="G80" i="72"/>
  <c r="F30" i="71" s="1"/>
  <c r="F80" i="72"/>
  <c r="E80" i="72"/>
  <c r="D30" i="71" s="1"/>
  <c r="D80" i="72"/>
  <c r="C80" i="72"/>
  <c r="B30" i="71" s="1"/>
  <c r="I77" i="72"/>
  <c r="H77" i="72"/>
  <c r="G29" i="71" s="1"/>
  <c r="G77" i="72"/>
  <c r="F29" i="71" s="1"/>
  <c r="F77" i="72"/>
  <c r="E77" i="72"/>
  <c r="D77" i="72"/>
  <c r="C29" i="71" s="1"/>
  <c r="C77" i="72"/>
  <c r="B29" i="71" s="1"/>
  <c r="I74" i="72"/>
  <c r="H28" i="71" s="1"/>
  <c r="H74" i="72"/>
  <c r="G74" i="72"/>
  <c r="F28" i="71" s="1"/>
  <c r="F74" i="72"/>
  <c r="E28" i="71" s="1"/>
  <c r="E74" i="72"/>
  <c r="D28" i="71" s="1"/>
  <c r="D74" i="72"/>
  <c r="C74" i="72"/>
  <c r="I71" i="72"/>
  <c r="H71" i="72"/>
  <c r="G27" i="71" s="1"/>
  <c r="G71" i="72"/>
  <c r="F27" i="71" s="1"/>
  <c r="F71" i="72"/>
  <c r="E27" i="71" s="1"/>
  <c r="E71" i="72"/>
  <c r="D71" i="72"/>
  <c r="C27" i="71" s="1"/>
  <c r="C71" i="72"/>
  <c r="B27" i="71" s="1"/>
  <c r="I68" i="72"/>
  <c r="H26" i="71" s="1"/>
  <c r="H68" i="72"/>
  <c r="F26" i="71"/>
  <c r="F68" i="72"/>
  <c r="E68" i="72"/>
  <c r="D26" i="71" s="1"/>
  <c r="D68" i="72"/>
  <c r="C68" i="72"/>
  <c r="B26" i="71" s="1"/>
  <c r="I65" i="72"/>
  <c r="H65" i="72"/>
  <c r="G25" i="71" s="1"/>
  <c r="G65" i="72"/>
  <c r="F25" i="71" s="1"/>
  <c r="F65" i="72"/>
  <c r="E65" i="72"/>
  <c r="D65" i="72"/>
  <c r="C25" i="71" s="1"/>
  <c r="C65" i="72"/>
  <c r="B25" i="71" s="1"/>
  <c r="I62" i="72"/>
  <c r="H24" i="71" s="1"/>
  <c r="H62" i="72"/>
  <c r="G62" i="72"/>
  <c r="F24" i="71" s="1"/>
  <c r="F62" i="72"/>
  <c r="E24" i="71" s="1"/>
  <c r="E62" i="72"/>
  <c r="D24" i="71" s="1"/>
  <c r="D62" i="72"/>
  <c r="C62" i="72"/>
  <c r="B24" i="71" s="1"/>
  <c r="I59" i="72"/>
  <c r="H59" i="72"/>
  <c r="G23" i="71" s="1"/>
  <c r="G59" i="72"/>
  <c r="F23" i="71" s="1"/>
  <c r="F59" i="72"/>
  <c r="E59" i="72"/>
  <c r="D23" i="71" s="1"/>
  <c r="D59" i="72"/>
  <c r="C23" i="71" s="1"/>
  <c r="C59" i="72"/>
  <c r="B23" i="71" s="1"/>
  <c r="I56" i="72"/>
  <c r="H22" i="71" s="1"/>
  <c r="H56" i="72"/>
  <c r="G56" i="72"/>
  <c r="F22" i="71" s="1"/>
  <c r="F56" i="72"/>
  <c r="E56" i="72"/>
  <c r="D22" i="71" s="1"/>
  <c r="D56" i="72"/>
  <c r="C56" i="72"/>
  <c r="I53" i="72"/>
  <c r="H53" i="72"/>
  <c r="G21" i="71" s="1"/>
  <c r="G53" i="72"/>
  <c r="F21" i="71" s="1"/>
  <c r="F53" i="72"/>
  <c r="E53" i="72"/>
  <c r="D21" i="71" s="1"/>
  <c r="D53" i="72"/>
  <c r="C21" i="71" s="1"/>
  <c r="C53" i="72"/>
  <c r="B21" i="71" s="1"/>
  <c r="I50" i="72"/>
  <c r="H20" i="71" s="1"/>
  <c r="H50" i="72"/>
  <c r="G50" i="72"/>
  <c r="F20" i="71" s="1"/>
  <c r="F50" i="72"/>
  <c r="E20" i="71" s="1"/>
  <c r="E50" i="72"/>
  <c r="D20" i="71" s="1"/>
  <c r="D50" i="72"/>
  <c r="C50" i="72"/>
  <c r="B20" i="71" s="1"/>
  <c r="I47" i="72"/>
  <c r="H19" i="71" s="1"/>
  <c r="H47" i="72"/>
  <c r="G19" i="71" s="1"/>
  <c r="G47" i="72"/>
  <c r="F19" i="71" s="1"/>
  <c r="F47" i="72"/>
  <c r="E19" i="71" s="1"/>
  <c r="E47" i="72"/>
  <c r="D19" i="71" s="1"/>
  <c r="D47" i="72"/>
  <c r="C19" i="71" s="1"/>
  <c r="C47" i="72"/>
  <c r="B19" i="71" s="1"/>
  <c r="I44" i="72"/>
  <c r="H18" i="71" s="1"/>
  <c r="H44" i="72"/>
  <c r="G44" i="72"/>
  <c r="F18" i="71" s="1"/>
  <c r="F44" i="72"/>
  <c r="E44" i="72"/>
  <c r="D18" i="71" s="1"/>
  <c r="D44" i="72"/>
  <c r="C44" i="72"/>
  <c r="I41" i="72"/>
  <c r="H41" i="72"/>
  <c r="G17" i="71" s="1"/>
  <c r="G41" i="72"/>
  <c r="F17" i="71" s="1"/>
  <c r="F41" i="72"/>
  <c r="E41" i="72"/>
  <c r="D17" i="71" s="1"/>
  <c r="D41" i="72"/>
  <c r="C17" i="71" s="1"/>
  <c r="C41" i="72"/>
  <c r="B17" i="71" s="1"/>
  <c r="I38" i="72"/>
  <c r="H16" i="71" s="1"/>
  <c r="H38" i="72"/>
  <c r="G38" i="72"/>
  <c r="F16" i="71" s="1"/>
  <c r="F38" i="72"/>
  <c r="E16" i="71" s="1"/>
  <c r="E38" i="72"/>
  <c r="D16" i="71" s="1"/>
  <c r="D38" i="72"/>
  <c r="C38" i="72"/>
  <c r="B16" i="71" s="1"/>
  <c r="I35" i="72"/>
  <c r="H35" i="72"/>
  <c r="G15" i="71" s="1"/>
  <c r="G35" i="72"/>
  <c r="F15" i="71" s="1"/>
  <c r="F35" i="72"/>
  <c r="E35" i="72"/>
  <c r="D15" i="71" s="1"/>
  <c r="D35" i="72"/>
  <c r="C15" i="71" s="1"/>
  <c r="C35" i="72"/>
  <c r="B15" i="71" s="1"/>
  <c r="I32" i="72"/>
  <c r="H14" i="71" s="1"/>
  <c r="H32" i="72"/>
  <c r="G32" i="72"/>
  <c r="F32" i="72"/>
  <c r="E32" i="72"/>
  <c r="D14" i="71" s="1"/>
  <c r="D32" i="72"/>
  <c r="C32" i="72"/>
  <c r="I29" i="72"/>
  <c r="H29" i="72"/>
  <c r="G13" i="71" s="1"/>
  <c r="G29" i="72"/>
  <c r="F13" i="71" s="1"/>
  <c r="F29" i="72"/>
  <c r="E29" i="72"/>
  <c r="D13" i="71" s="1"/>
  <c r="D29" i="72"/>
  <c r="C13" i="71" s="1"/>
  <c r="C29" i="72"/>
  <c r="B13" i="71" s="1"/>
  <c r="I26" i="72"/>
  <c r="H12" i="71" s="1"/>
  <c r="H26" i="72"/>
  <c r="G12" i="71" s="1"/>
  <c r="G26" i="72"/>
  <c r="F12" i="71" s="1"/>
  <c r="F26" i="72"/>
  <c r="E12" i="71" s="1"/>
  <c r="E26" i="72"/>
  <c r="D12" i="71" s="1"/>
  <c r="D26" i="72"/>
  <c r="C12" i="71" s="1"/>
  <c r="C26" i="72"/>
  <c r="B12" i="71" s="1"/>
  <c r="I23" i="72"/>
  <c r="H11" i="71" s="1"/>
  <c r="H23" i="72"/>
  <c r="G11" i="71" s="1"/>
  <c r="G23" i="72"/>
  <c r="F11" i="71" s="1"/>
  <c r="F23" i="72"/>
  <c r="E11" i="71" s="1"/>
  <c r="E23" i="72"/>
  <c r="D11" i="71" s="1"/>
  <c r="D23" i="72"/>
  <c r="C11" i="71" s="1"/>
  <c r="C23" i="72"/>
  <c r="B11" i="71" s="1"/>
  <c r="I20" i="72"/>
  <c r="H10" i="71" s="1"/>
  <c r="H20" i="72"/>
  <c r="G10" i="71" s="1"/>
  <c r="G20" i="72"/>
  <c r="F10" i="71" s="1"/>
  <c r="F20" i="72"/>
  <c r="E10" i="71" s="1"/>
  <c r="E20" i="72"/>
  <c r="D10" i="71" s="1"/>
  <c r="D20" i="72"/>
  <c r="C10" i="71" s="1"/>
  <c r="C20" i="72"/>
  <c r="I17" i="72"/>
  <c r="H17" i="72"/>
  <c r="G9" i="71" s="1"/>
  <c r="G17" i="72"/>
  <c r="F9" i="71" s="1"/>
  <c r="F17" i="72"/>
  <c r="E17" i="72"/>
  <c r="D9" i="71" s="1"/>
  <c r="D17" i="72"/>
  <c r="C9" i="71" s="1"/>
  <c r="C17" i="72"/>
  <c r="B9" i="71" s="1"/>
  <c r="I14" i="72"/>
  <c r="H8" i="71" s="1"/>
  <c r="H14" i="72"/>
  <c r="G8" i="71" s="1"/>
  <c r="G14" i="72"/>
  <c r="F8" i="71" s="1"/>
  <c r="F14" i="72"/>
  <c r="E8" i="71" s="1"/>
  <c r="E14" i="72"/>
  <c r="D8" i="71" s="1"/>
  <c r="D14" i="72"/>
  <c r="C8" i="71" s="1"/>
  <c r="C14" i="72"/>
  <c r="B8" i="71" s="1"/>
  <c r="I11" i="72"/>
  <c r="H11" i="72"/>
  <c r="G7" i="71" s="1"/>
  <c r="G11" i="72"/>
  <c r="F7" i="71" s="1"/>
  <c r="F11" i="72"/>
  <c r="E7" i="71" s="1"/>
  <c r="E11" i="72"/>
  <c r="D7" i="71" s="1"/>
  <c r="D11" i="72"/>
  <c r="C7" i="71" s="1"/>
  <c r="C11" i="72"/>
  <c r="B7" i="71" s="1"/>
  <c r="I8" i="72"/>
  <c r="H6" i="71" s="1"/>
  <c r="H8" i="72"/>
  <c r="G8" i="72"/>
  <c r="F8" i="72"/>
  <c r="E8" i="72"/>
  <c r="D6" i="71" s="1"/>
  <c r="D8" i="72"/>
  <c r="C6" i="71" s="1"/>
  <c r="C8" i="72"/>
  <c r="B6" i="71" s="1"/>
  <c r="I5" i="72"/>
  <c r="H5" i="72"/>
  <c r="G5" i="71" s="1"/>
  <c r="G5" i="72"/>
  <c r="F5" i="72"/>
  <c r="E5" i="72"/>
  <c r="D5" i="72"/>
  <c r="C5" i="71" s="1"/>
  <c r="C5" i="72"/>
  <c r="A3" i="72"/>
  <c r="A6" i="72" s="1"/>
  <c r="A9" i="72" s="1"/>
  <c r="G1" i="72"/>
  <c r="B1" i="72"/>
  <c r="G35" i="71"/>
  <c r="D35" i="71"/>
  <c r="C35" i="71"/>
  <c r="G34" i="71"/>
  <c r="C34" i="71"/>
  <c r="H33" i="71"/>
  <c r="G32" i="71"/>
  <c r="H31" i="71"/>
  <c r="D31" i="71"/>
  <c r="G30" i="71"/>
  <c r="E30" i="71"/>
  <c r="C30" i="71"/>
  <c r="H29" i="71"/>
  <c r="E29" i="71"/>
  <c r="D29" i="71"/>
  <c r="G28" i="71"/>
  <c r="C28" i="71"/>
  <c r="B28" i="71"/>
  <c r="H27" i="71"/>
  <c r="D27" i="71"/>
  <c r="G26" i="71"/>
  <c r="E26" i="71"/>
  <c r="C26" i="71"/>
  <c r="H25" i="71"/>
  <c r="E25" i="71"/>
  <c r="D25" i="71"/>
  <c r="G24" i="71"/>
  <c r="C24" i="71"/>
  <c r="H23" i="71"/>
  <c r="E23" i="71"/>
  <c r="G22" i="71"/>
  <c r="E22" i="71"/>
  <c r="C22" i="71"/>
  <c r="B22" i="71"/>
  <c r="H21" i="71"/>
  <c r="E21" i="71"/>
  <c r="G20" i="71"/>
  <c r="C20" i="71"/>
  <c r="G18" i="71"/>
  <c r="E18" i="71"/>
  <c r="C18" i="71"/>
  <c r="B18" i="71"/>
  <c r="H17" i="71"/>
  <c r="E17" i="71"/>
  <c r="G16" i="71"/>
  <c r="C16" i="71"/>
  <c r="H15" i="71"/>
  <c r="E15" i="71"/>
  <c r="G14" i="71"/>
  <c r="F14" i="71"/>
  <c r="E14" i="71"/>
  <c r="C14" i="71"/>
  <c r="B14" i="71"/>
  <c r="H13" i="71"/>
  <c r="E13" i="71"/>
  <c r="B10" i="71"/>
  <c r="H9" i="71"/>
  <c r="E9" i="71"/>
  <c r="H7" i="71"/>
  <c r="G6" i="71"/>
  <c r="F6" i="71"/>
  <c r="E6" i="71"/>
  <c r="A6" i="71"/>
  <c r="A7" i="71" s="1"/>
  <c r="A8" i="71" s="1"/>
  <c r="A9" i="71" s="1"/>
  <c r="A10" i="71" s="1"/>
  <c r="A11" i="71" s="1"/>
  <c r="A12" i="71" s="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H5" i="71"/>
  <c r="E5" i="71"/>
  <c r="D5" i="71"/>
  <c r="I95" i="70"/>
  <c r="H35" i="69" s="1"/>
  <c r="H95" i="70"/>
  <c r="G95" i="70"/>
  <c r="F35" i="69" s="1"/>
  <c r="F95" i="70"/>
  <c r="E95" i="70"/>
  <c r="D35" i="69" s="1"/>
  <c r="D95" i="70"/>
  <c r="C35" i="69" s="1"/>
  <c r="C95" i="70"/>
  <c r="B35" i="69" s="1"/>
  <c r="I92" i="70"/>
  <c r="H34" i="69" s="1"/>
  <c r="H92" i="70"/>
  <c r="G34" i="69" s="1"/>
  <c r="G92" i="70"/>
  <c r="F34" i="69" s="1"/>
  <c r="F92" i="70"/>
  <c r="E34" i="69" s="1"/>
  <c r="E92" i="70"/>
  <c r="D34" i="69" s="1"/>
  <c r="D92" i="70"/>
  <c r="C34" i="69" s="1"/>
  <c r="C92" i="70"/>
  <c r="B34" i="69" s="1"/>
  <c r="I89" i="70"/>
  <c r="H89" i="70"/>
  <c r="G89" i="70"/>
  <c r="F33" i="69" s="1"/>
  <c r="F89" i="70"/>
  <c r="E89" i="70"/>
  <c r="D33" i="69" s="1"/>
  <c r="D89" i="70"/>
  <c r="C33" i="69" s="1"/>
  <c r="C89" i="70"/>
  <c r="B33" i="69" s="1"/>
  <c r="I86" i="70"/>
  <c r="H32" i="69" s="1"/>
  <c r="H86" i="70"/>
  <c r="G32" i="69" s="1"/>
  <c r="G86" i="70"/>
  <c r="F32" i="69" s="1"/>
  <c r="F86" i="70"/>
  <c r="E86" i="70"/>
  <c r="D32" i="69" s="1"/>
  <c r="D86" i="70"/>
  <c r="C32" i="69" s="1"/>
  <c r="C86" i="70"/>
  <c r="B32" i="69" s="1"/>
  <c r="I83" i="70"/>
  <c r="H31" i="69" s="1"/>
  <c r="H83" i="70"/>
  <c r="G31" i="69" s="1"/>
  <c r="G83" i="70"/>
  <c r="F31" i="69" s="1"/>
  <c r="F83" i="70"/>
  <c r="E31" i="69" s="1"/>
  <c r="E83" i="70"/>
  <c r="D31" i="69" s="1"/>
  <c r="D83" i="70"/>
  <c r="C31" i="69" s="1"/>
  <c r="C83" i="70"/>
  <c r="B31" i="69" s="1"/>
  <c r="I80" i="70"/>
  <c r="H30" i="69" s="1"/>
  <c r="H80" i="70"/>
  <c r="G80" i="70"/>
  <c r="F30" i="69" s="1"/>
  <c r="F80" i="70"/>
  <c r="E80" i="70"/>
  <c r="D30" i="69" s="1"/>
  <c r="D80" i="70"/>
  <c r="C80" i="70"/>
  <c r="B30" i="69" s="1"/>
  <c r="I77" i="70"/>
  <c r="H29" i="69" s="1"/>
  <c r="H77" i="70"/>
  <c r="G29" i="69" s="1"/>
  <c r="G77" i="70"/>
  <c r="F29" i="69" s="1"/>
  <c r="F77" i="70"/>
  <c r="E29" i="69" s="1"/>
  <c r="D29" i="69"/>
  <c r="D77" i="70"/>
  <c r="C29" i="69" s="1"/>
  <c r="C77" i="70"/>
  <c r="B29" i="69" s="1"/>
  <c r="I74" i="70"/>
  <c r="H28" i="69" s="1"/>
  <c r="H74" i="70"/>
  <c r="G74" i="70"/>
  <c r="F28" i="69" s="1"/>
  <c r="F74" i="70"/>
  <c r="E28" i="69" s="1"/>
  <c r="E74" i="70"/>
  <c r="D28" i="69" s="1"/>
  <c r="D74" i="70"/>
  <c r="C28" i="69" s="1"/>
  <c r="C74" i="70"/>
  <c r="B28" i="69" s="1"/>
  <c r="I71" i="70"/>
  <c r="H71" i="70"/>
  <c r="G71" i="70"/>
  <c r="F27" i="69" s="1"/>
  <c r="F71" i="70"/>
  <c r="E27" i="69" s="1"/>
  <c r="E71" i="70"/>
  <c r="D27" i="69" s="1"/>
  <c r="D71" i="70"/>
  <c r="C27" i="69" s="1"/>
  <c r="C71" i="70"/>
  <c r="B27" i="69" s="1"/>
  <c r="I68" i="70"/>
  <c r="H26" i="69" s="1"/>
  <c r="H68" i="70"/>
  <c r="G68" i="70"/>
  <c r="F68" i="70"/>
  <c r="E26" i="69" s="1"/>
  <c r="E68" i="70"/>
  <c r="D26" i="69" s="1"/>
  <c r="D68" i="70"/>
  <c r="C26" i="69" s="1"/>
  <c r="C68" i="70"/>
  <c r="B26" i="69" s="1"/>
  <c r="I65" i="70"/>
  <c r="H65" i="70"/>
  <c r="G25" i="69" s="1"/>
  <c r="G65" i="70"/>
  <c r="F25" i="69" s="1"/>
  <c r="F65" i="70"/>
  <c r="E25" i="69" s="1"/>
  <c r="E65" i="70"/>
  <c r="D25" i="69" s="1"/>
  <c r="D65" i="70"/>
  <c r="C25" i="69" s="1"/>
  <c r="C65" i="70"/>
  <c r="B25" i="69" s="1"/>
  <c r="I62" i="70"/>
  <c r="H24" i="69" s="1"/>
  <c r="H62" i="70"/>
  <c r="G62" i="70"/>
  <c r="F24" i="69" s="1"/>
  <c r="F62" i="70"/>
  <c r="E62" i="70"/>
  <c r="D24" i="69" s="1"/>
  <c r="D62" i="70"/>
  <c r="C24" i="69" s="1"/>
  <c r="C62" i="70"/>
  <c r="B24" i="69" s="1"/>
  <c r="I59" i="70"/>
  <c r="H23" i="69" s="1"/>
  <c r="H59" i="70"/>
  <c r="G23" i="69" s="1"/>
  <c r="G59" i="70"/>
  <c r="F59" i="70"/>
  <c r="E59" i="70"/>
  <c r="D23" i="69" s="1"/>
  <c r="D59" i="70"/>
  <c r="C23" i="69" s="1"/>
  <c r="C59" i="70"/>
  <c r="I56" i="70"/>
  <c r="H56" i="70"/>
  <c r="G56" i="70"/>
  <c r="F22" i="69" s="1"/>
  <c r="F56" i="70"/>
  <c r="E56" i="70"/>
  <c r="D22" i="69" s="1"/>
  <c r="D56" i="70"/>
  <c r="C22" i="69" s="1"/>
  <c r="C56" i="70"/>
  <c r="B22" i="69" s="1"/>
  <c r="I53" i="70"/>
  <c r="H53" i="70"/>
  <c r="G53" i="70"/>
  <c r="F21" i="69" s="1"/>
  <c r="F53" i="70"/>
  <c r="E21" i="69" s="1"/>
  <c r="E53" i="70"/>
  <c r="D21" i="69" s="1"/>
  <c r="D53" i="70"/>
  <c r="C21" i="69" s="1"/>
  <c r="C53" i="70"/>
  <c r="B21" i="69" s="1"/>
  <c r="I50" i="70"/>
  <c r="H20" i="69" s="1"/>
  <c r="H50" i="70"/>
  <c r="G50" i="70"/>
  <c r="F20" i="69" s="1"/>
  <c r="F50" i="70"/>
  <c r="E50" i="70"/>
  <c r="D20" i="69" s="1"/>
  <c r="D50" i="70"/>
  <c r="C20" i="69" s="1"/>
  <c r="C50" i="70"/>
  <c r="B20" i="69" s="1"/>
  <c r="I47" i="70"/>
  <c r="H47" i="70"/>
  <c r="G19" i="69" s="1"/>
  <c r="G47" i="70"/>
  <c r="F19" i="69" s="1"/>
  <c r="F47" i="70"/>
  <c r="E47" i="70"/>
  <c r="D19" i="69" s="1"/>
  <c r="D47" i="70"/>
  <c r="C19" i="69" s="1"/>
  <c r="C47" i="70"/>
  <c r="B19" i="69" s="1"/>
  <c r="I44" i="70"/>
  <c r="H44" i="70"/>
  <c r="G18" i="69" s="1"/>
  <c r="G44" i="70"/>
  <c r="F44" i="70"/>
  <c r="E18" i="69" s="1"/>
  <c r="E44" i="70"/>
  <c r="D18" i="69" s="1"/>
  <c r="D44" i="70"/>
  <c r="C18" i="69" s="1"/>
  <c r="C44" i="70"/>
  <c r="I41" i="70"/>
  <c r="H41" i="70"/>
  <c r="G17" i="69" s="1"/>
  <c r="G41" i="70"/>
  <c r="F41" i="70"/>
  <c r="E17" i="69" s="1"/>
  <c r="E41" i="70"/>
  <c r="D17" i="69" s="1"/>
  <c r="D41" i="70"/>
  <c r="C17" i="69" s="1"/>
  <c r="C41" i="70"/>
  <c r="B17" i="69" s="1"/>
  <c r="I38" i="70"/>
  <c r="H16" i="69" s="1"/>
  <c r="H38" i="70"/>
  <c r="G16" i="69" s="1"/>
  <c r="G38" i="70"/>
  <c r="F16" i="69" s="1"/>
  <c r="F38" i="70"/>
  <c r="E38" i="70"/>
  <c r="D16" i="69" s="1"/>
  <c r="D38" i="70"/>
  <c r="C16" i="69" s="1"/>
  <c r="C38" i="70"/>
  <c r="B16" i="69" s="1"/>
  <c r="I35" i="70"/>
  <c r="H35" i="70"/>
  <c r="G35" i="70"/>
  <c r="F15" i="69" s="1"/>
  <c r="F35" i="70"/>
  <c r="E35" i="70"/>
  <c r="D35" i="70"/>
  <c r="C15" i="69" s="1"/>
  <c r="C35" i="70"/>
  <c r="I32" i="70"/>
  <c r="H32" i="70"/>
  <c r="G32" i="70"/>
  <c r="F14" i="69" s="1"/>
  <c r="F32" i="70"/>
  <c r="E14" i="69" s="1"/>
  <c r="E32" i="70"/>
  <c r="D14" i="69" s="1"/>
  <c r="D32" i="70"/>
  <c r="C14" i="69" s="1"/>
  <c r="C32" i="70"/>
  <c r="B14" i="69" s="1"/>
  <c r="I29" i="70"/>
  <c r="H29" i="70"/>
  <c r="G13" i="69" s="1"/>
  <c r="G29" i="70"/>
  <c r="F13" i="69" s="1"/>
  <c r="F29" i="70"/>
  <c r="E13" i="69" s="1"/>
  <c r="E29" i="70"/>
  <c r="D13" i="69" s="1"/>
  <c r="D29" i="70"/>
  <c r="C13" i="69" s="1"/>
  <c r="C29" i="70"/>
  <c r="B13" i="69" s="1"/>
  <c r="I26" i="70"/>
  <c r="H12" i="69" s="1"/>
  <c r="H26" i="70"/>
  <c r="G26" i="70"/>
  <c r="F12" i="69" s="1"/>
  <c r="F26" i="70"/>
  <c r="E12" i="69" s="1"/>
  <c r="E26" i="70"/>
  <c r="D12" i="69" s="1"/>
  <c r="D26" i="70"/>
  <c r="C12" i="69" s="1"/>
  <c r="C26" i="70"/>
  <c r="B12" i="69" s="1"/>
  <c r="I23" i="70"/>
  <c r="H23" i="70"/>
  <c r="G11" i="69" s="1"/>
  <c r="G23" i="70"/>
  <c r="F23" i="70"/>
  <c r="E11" i="69" s="1"/>
  <c r="E23" i="70"/>
  <c r="D11" i="69" s="1"/>
  <c r="D23" i="70"/>
  <c r="C11" i="69" s="1"/>
  <c r="C23" i="70"/>
  <c r="B11" i="69" s="1"/>
  <c r="I20" i="70"/>
  <c r="H20" i="70"/>
  <c r="G10" i="69" s="1"/>
  <c r="G20" i="70"/>
  <c r="F10" i="69" s="1"/>
  <c r="F20" i="70"/>
  <c r="E10" i="69" s="1"/>
  <c r="E20" i="70"/>
  <c r="D10" i="69" s="1"/>
  <c r="D20" i="70"/>
  <c r="C10" i="69" s="1"/>
  <c r="C20" i="70"/>
  <c r="B10" i="69" s="1"/>
  <c r="I17" i="70"/>
  <c r="H17" i="70"/>
  <c r="G17" i="70"/>
  <c r="F9" i="69" s="1"/>
  <c r="F17" i="70"/>
  <c r="E9" i="69" s="1"/>
  <c r="E17" i="70"/>
  <c r="D9" i="69" s="1"/>
  <c r="D17" i="70"/>
  <c r="C17" i="70"/>
  <c r="B9" i="69" s="1"/>
  <c r="I14" i="70"/>
  <c r="H8" i="69" s="1"/>
  <c r="H14" i="70"/>
  <c r="G8" i="69" s="1"/>
  <c r="G14" i="70"/>
  <c r="F8" i="69" s="1"/>
  <c r="F14" i="70"/>
  <c r="E8" i="69" s="1"/>
  <c r="E14" i="70"/>
  <c r="D8" i="69" s="1"/>
  <c r="D14" i="70"/>
  <c r="C8" i="69" s="1"/>
  <c r="C14" i="70"/>
  <c r="B8" i="69" s="1"/>
  <c r="I11" i="70"/>
  <c r="H11" i="70"/>
  <c r="G7" i="69" s="1"/>
  <c r="G11" i="70"/>
  <c r="F7" i="69" s="1"/>
  <c r="F11" i="70"/>
  <c r="E7" i="69" s="1"/>
  <c r="E11" i="70"/>
  <c r="D7" i="69" s="1"/>
  <c r="D11" i="70"/>
  <c r="C7" i="69" s="1"/>
  <c r="C11" i="70"/>
  <c r="B7" i="69" s="1"/>
  <c r="I8" i="70"/>
  <c r="H8" i="70"/>
  <c r="G8" i="70"/>
  <c r="F6" i="69" s="1"/>
  <c r="F8" i="70"/>
  <c r="E6" i="69" s="1"/>
  <c r="E8" i="70"/>
  <c r="D6" i="69" s="1"/>
  <c r="D8" i="70"/>
  <c r="C6" i="69" s="1"/>
  <c r="C8" i="70"/>
  <c r="B6" i="69" s="1"/>
  <c r="I5" i="70"/>
  <c r="H5" i="70"/>
  <c r="G5" i="70"/>
  <c r="F5" i="69" s="1"/>
  <c r="F5" i="70"/>
  <c r="E5" i="69" s="1"/>
  <c r="E5" i="70"/>
  <c r="D5" i="69" s="1"/>
  <c r="D5" i="70"/>
  <c r="C5" i="69" s="1"/>
  <c r="C5" i="70"/>
  <c r="B5" i="69" s="1"/>
  <c r="A3" i="70"/>
  <c r="A6" i="70" s="1"/>
  <c r="G1" i="70"/>
  <c r="B1" i="70"/>
  <c r="G35" i="69"/>
  <c r="E35" i="69"/>
  <c r="H33" i="69"/>
  <c r="G33" i="69"/>
  <c r="E33" i="69"/>
  <c r="E32" i="69"/>
  <c r="G30" i="69"/>
  <c r="E30" i="69"/>
  <c r="C30" i="69"/>
  <c r="G28" i="69"/>
  <c r="H27" i="69"/>
  <c r="G27" i="69"/>
  <c r="G26" i="69"/>
  <c r="F26" i="69"/>
  <c r="H25" i="69"/>
  <c r="G24" i="69"/>
  <c r="E24" i="69"/>
  <c r="F23" i="69"/>
  <c r="E23" i="69"/>
  <c r="B23" i="69"/>
  <c r="H22" i="69"/>
  <c r="G22" i="69"/>
  <c r="E22" i="69"/>
  <c r="H21" i="69"/>
  <c r="G21" i="69"/>
  <c r="G20" i="69"/>
  <c r="E20" i="69"/>
  <c r="H19" i="69"/>
  <c r="E19" i="69"/>
  <c r="H18" i="69"/>
  <c r="F18" i="69"/>
  <c r="B18" i="69"/>
  <c r="H17" i="69"/>
  <c r="F17" i="69"/>
  <c r="E16" i="69"/>
  <c r="H15" i="69"/>
  <c r="G15" i="69"/>
  <c r="E15" i="69"/>
  <c r="D15" i="69"/>
  <c r="B15" i="69"/>
  <c r="H14" i="69"/>
  <c r="G14" i="69"/>
  <c r="H13" i="69"/>
  <c r="G12" i="69"/>
  <c r="H11" i="69"/>
  <c r="F11" i="69"/>
  <c r="H10" i="69"/>
  <c r="H9" i="69"/>
  <c r="G9" i="69"/>
  <c r="C9" i="69"/>
  <c r="H7" i="69"/>
  <c r="H6" i="69"/>
  <c r="G6" i="69"/>
  <c r="A6" i="69"/>
  <c r="A7" i="69" s="1"/>
  <c r="A8" i="69" s="1"/>
  <c r="A9" i="69" s="1"/>
  <c r="A10" i="69" s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A35" i="69" s="1"/>
  <c r="H5" i="69"/>
  <c r="G5" i="69"/>
  <c r="F97" i="80" l="1"/>
  <c r="D97" i="78"/>
  <c r="H97" i="78"/>
  <c r="F97" i="82"/>
  <c r="C39" i="81"/>
  <c r="C41" i="81" s="1"/>
  <c r="E39" i="81"/>
  <c r="F98" i="82" s="1"/>
  <c r="I97" i="82"/>
  <c r="E97" i="82"/>
  <c r="D39" i="81"/>
  <c r="D41" i="81" s="1"/>
  <c r="D97" i="80"/>
  <c r="H39" i="79"/>
  <c r="H41" i="79" s="1"/>
  <c r="I97" i="80"/>
  <c r="H97" i="80"/>
  <c r="F39" i="79"/>
  <c r="F41" i="79" s="1"/>
  <c r="C39" i="79"/>
  <c r="B39" i="79"/>
  <c r="B41" i="79" s="1"/>
  <c r="G39" i="79"/>
  <c r="H98" i="80" s="1"/>
  <c r="E39" i="79"/>
  <c r="E41" i="79" s="1"/>
  <c r="C39" i="77"/>
  <c r="C97" i="78"/>
  <c r="G97" i="78"/>
  <c r="F97" i="78"/>
  <c r="E39" i="77"/>
  <c r="I97" i="78"/>
  <c r="B39" i="77"/>
  <c r="C98" i="78" s="1"/>
  <c r="F39" i="77"/>
  <c r="F41" i="77" s="1"/>
  <c r="G39" i="77"/>
  <c r="H98" i="78" s="1"/>
  <c r="H99" i="78" s="1"/>
  <c r="I97" i="74"/>
  <c r="I97" i="76"/>
  <c r="H39" i="75"/>
  <c r="I98" i="76" s="1"/>
  <c r="D39" i="79"/>
  <c r="D41" i="79" s="1"/>
  <c r="E97" i="80"/>
  <c r="A4" i="78"/>
  <c r="A5" i="78" s="1"/>
  <c r="A4" i="74"/>
  <c r="A5" i="74" s="1"/>
  <c r="F97" i="74"/>
  <c r="C97" i="74"/>
  <c r="I97" i="72"/>
  <c r="A4" i="70"/>
  <c r="A5" i="70" s="1"/>
  <c r="H39" i="77"/>
  <c r="H41" i="77" s="1"/>
  <c r="I97" i="70"/>
  <c r="H39" i="69"/>
  <c r="I98" i="70" s="1"/>
  <c r="G97" i="76"/>
  <c r="D97" i="72"/>
  <c r="C97" i="76"/>
  <c r="E39" i="73"/>
  <c r="E41" i="73" s="1"/>
  <c r="H97" i="74"/>
  <c r="G39" i="73"/>
  <c r="G41" i="73" s="1"/>
  <c r="H97" i="70"/>
  <c r="G39" i="69"/>
  <c r="G41" i="69" s="1"/>
  <c r="D39" i="77"/>
  <c r="D41" i="77" s="1"/>
  <c r="E97" i="78"/>
  <c r="G39" i="75"/>
  <c r="H98" i="76" s="1"/>
  <c r="C39" i="75"/>
  <c r="D98" i="76" s="1"/>
  <c r="F97" i="72"/>
  <c r="E97" i="70"/>
  <c r="H97" i="72"/>
  <c r="D39" i="75"/>
  <c r="D41" i="75" s="1"/>
  <c r="D97" i="76"/>
  <c r="H97" i="76"/>
  <c r="F39" i="75"/>
  <c r="F41" i="75" s="1"/>
  <c r="E39" i="75"/>
  <c r="E41" i="75" s="1"/>
  <c r="F97" i="76"/>
  <c r="E97" i="76"/>
  <c r="B39" i="75"/>
  <c r="C98" i="76" s="1"/>
  <c r="E97" i="74"/>
  <c r="D97" i="74"/>
  <c r="C39" i="73"/>
  <c r="D98" i="74" s="1"/>
  <c r="G97" i="74"/>
  <c r="D39" i="71"/>
  <c r="D41" i="71" s="1"/>
  <c r="E97" i="72"/>
  <c r="F97" i="70"/>
  <c r="C39" i="69"/>
  <c r="D98" i="70" s="1"/>
  <c r="E39" i="69"/>
  <c r="E41" i="69" s="1"/>
  <c r="D97" i="70"/>
  <c r="G97" i="70"/>
  <c r="F39" i="69"/>
  <c r="G98" i="70" s="1"/>
  <c r="B39" i="69"/>
  <c r="B41" i="69" s="1"/>
  <c r="C97" i="70"/>
  <c r="D39" i="69"/>
  <c r="D41" i="69" s="1"/>
  <c r="H98" i="82"/>
  <c r="H99" i="82" s="1"/>
  <c r="G41" i="81"/>
  <c r="A9" i="82"/>
  <c r="A7" i="82"/>
  <c r="A8" i="82" s="1"/>
  <c r="E41" i="81"/>
  <c r="D98" i="82"/>
  <c r="D99" i="82" s="1"/>
  <c r="H39" i="81"/>
  <c r="B5" i="81"/>
  <c r="B39" i="81" s="1"/>
  <c r="F5" i="81"/>
  <c r="F39" i="81" s="1"/>
  <c r="A4" i="82"/>
  <c r="A5" i="82" s="1"/>
  <c r="A9" i="80"/>
  <c r="A7" i="80"/>
  <c r="A8" i="80" s="1"/>
  <c r="D98" i="80"/>
  <c r="C41" i="79"/>
  <c r="A4" i="80"/>
  <c r="A5" i="80" s="1"/>
  <c r="D98" i="78"/>
  <c r="D99" i="78" s="1"/>
  <c r="C41" i="77"/>
  <c r="A12" i="78"/>
  <c r="A10" i="78"/>
  <c r="A11" i="78" s="1"/>
  <c r="E41" i="77"/>
  <c r="F98" i="78"/>
  <c r="A7" i="78"/>
  <c r="A8" i="78" s="1"/>
  <c r="A9" i="76"/>
  <c r="A7" i="76"/>
  <c r="A8" i="76" s="1"/>
  <c r="A4" i="76"/>
  <c r="A5" i="76" s="1"/>
  <c r="H39" i="73"/>
  <c r="D39" i="73"/>
  <c r="A9" i="74"/>
  <c r="A7" i="74"/>
  <c r="A8" i="74" s="1"/>
  <c r="B5" i="73"/>
  <c r="B39" i="73" s="1"/>
  <c r="F5" i="73"/>
  <c r="F39" i="73" s="1"/>
  <c r="A7" i="72"/>
  <c r="A8" i="72" s="1"/>
  <c r="A12" i="72"/>
  <c r="A10" i="72"/>
  <c r="A11" i="72" s="1"/>
  <c r="H39" i="71"/>
  <c r="C97" i="72"/>
  <c r="B5" i="71"/>
  <c r="B39" i="71" s="1"/>
  <c r="G97" i="72"/>
  <c r="F5" i="71"/>
  <c r="F39" i="71" s="1"/>
  <c r="E39" i="71"/>
  <c r="C39" i="71"/>
  <c r="G39" i="71"/>
  <c r="A4" i="72"/>
  <c r="A5" i="72" s="1"/>
  <c r="A9" i="70"/>
  <c r="A7" i="70"/>
  <c r="A8" i="70" s="1"/>
  <c r="H41" i="69"/>
  <c r="F99" i="82" l="1"/>
  <c r="C98" i="80"/>
  <c r="C99" i="80" s="1"/>
  <c r="D99" i="80"/>
  <c r="F98" i="80"/>
  <c r="F99" i="80" s="1"/>
  <c r="I98" i="78"/>
  <c r="G41" i="77"/>
  <c r="H98" i="74"/>
  <c r="E98" i="82"/>
  <c r="E99" i="82" s="1"/>
  <c r="H41" i="75"/>
  <c r="I98" i="80"/>
  <c r="I99" i="80" s="1"/>
  <c r="E98" i="80"/>
  <c r="E99" i="80" s="1"/>
  <c r="H99" i="80"/>
  <c r="G98" i="80"/>
  <c r="G99" i="80" s="1"/>
  <c r="G41" i="79"/>
  <c r="B42" i="79" s="1"/>
  <c r="C99" i="78"/>
  <c r="F99" i="78"/>
  <c r="G98" i="78"/>
  <c r="G99" i="78" s="1"/>
  <c r="B41" i="77"/>
  <c r="I99" i="78"/>
  <c r="I99" i="76"/>
  <c r="C41" i="69"/>
  <c r="F98" i="74"/>
  <c r="F99" i="74" s="1"/>
  <c r="I99" i="70"/>
  <c r="H98" i="70"/>
  <c r="H99" i="70" s="1"/>
  <c r="G41" i="75"/>
  <c r="C41" i="75"/>
  <c r="C99" i="76"/>
  <c r="E98" i="78"/>
  <c r="E99" i="78" s="1"/>
  <c r="H99" i="74"/>
  <c r="F41" i="69"/>
  <c r="E98" i="76"/>
  <c r="E99" i="76" s="1"/>
  <c r="H99" i="76"/>
  <c r="G98" i="76"/>
  <c r="G99" i="76" s="1"/>
  <c r="D99" i="76"/>
  <c r="B41" i="75"/>
  <c r="F98" i="76"/>
  <c r="F99" i="76" s="1"/>
  <c r="C41" i="73"/>
  <c r="D99" i="74"/>
  <c r="E98" i="72"/>
  <c r="E99" i="72" s="1"/>
  <c r="F98" i="70"/>
  <c r="F99" i="70" s="1"/>
  <c r="E98" i="70"/>
  <c r="E99" i="70" s="1"/>
  <c r="D99" i="70"/>
  <c r="C98" i="70"/>
  <c r="C99" i="70" s="1"/>
  <c r="G99" i="70"/>
  <c r="F41" i="81"/>
  <c r="G98" i="82"/>
  <c r="G99" i="82" s="1"/>
  <c r="H41" i="81"/>
  <c r="I98" i="82"/>
  <c r="I99" i="82" s="1"/>
  <c r="B41" i="81"/>
  <c r="C98" i="82"/>
  <c r="C99" i="82" s="1"/>
  <c r="A12" i="82"/>
  <c r="A10" i="82"/>
  <c r="A11" i="82" s="1"/>
  <c r="A12" i="80"/>
  <c r="A10" i="80"/>
  <c r="A11" i="80" s="1"/>
  <c r="A15" i="78"/>
  <c r="A13" i="78"/>
  <c r="A14" i="78" s="1"/>
  <c r="A12" i="76"/>
  <c r="A10" i="76"/>
  <c r="A11" i="76" s="1"/>
  <c r="E98" i="74"/>
  <c r="E99" i="74" s="1"/>
  <c r="D41" i="73"/>
  <c r="I98" i="74"/>
  <c r="I99" i="74" s="1"/>
  <c r="H41" i="73"/>
  <c r="F41" i="73"/>
  <c r="G98" i="74"/>
  <c r="G99" i="74" s="1"/>
  <c r="B41" i="73"/>
  <c r="C98" i="74"/>
  <c r="C99" i="74" s="1"/>
  <c r="A12" i="74"/>
  <c r="A10" i="74"/>
  <c r="A11" i="74" s="1"/>
  <c r="B41" i="71"/>
  <c r="C98" i="72"/>
  <c r="C99" i="72" s="1"/>
  <c r="A15" i="72"/>
  <c r="A13" i="72"/>
  <c r="A14" i="72" s="1"/>
  <c r="E41" i="71"/>
  <c r="F98" i="72"/>
  <c r="F99" i="72" s="1"/>
  <c r="H98" i="72"/>
  <c r="H99" i="72" s="1"/>
  <c r="G41" i="71"/>
  <c r="D98" i="72"/>
  <c r="D99" i="72" s="1"/>
  <c r="C41" i="71"/>
  <c r="F41" i="71"/>
  <c r="G98" i="72"/>
  <c r="G99" i="72" s="1"/>
  <c r="H41" i="71"/>
  <c r="I98" i="72"/>
  <c r="I99" i="72" s="1"/>
  <c r="A12" i="70"/>
  <c r="A10" i="70"/>
  <c r="A11" i="70" s="1"/>
  <c r="B42" i="77" l="1"/>
  <c r="B42" i="69"/>
  <c r="B42" i="71"/>
  <c r="B42" i="75"/>
  <c r="B42" i="73"/>
  <c r="A15" i="82"/>
  <c r="A13" i="82"/>
  <c r="A14" i="82" s="1"/>
  <c r="B42" i="81"/>
  <c r="A15" i="80"/>
  <c r="A13" i="80"/>
  <c r="A14" i="80" s="1"/>
  <c r="A18" i="78"/>
  <c r="A16" i="78"/>
  <c r="A17" i="78" s="1"/>
  <c r="A15" i="76"/>
  <c r="A13" i="76"/>
  <c r="A14" i="76" s="1"/>
  <c r="A15" i="74"/>
  <c r="A13" i="74"/>
  <c r="A14" i="74" s="1"/>
  <c r="A18" i="72"/>
  <c r="A16" i="72"/>
  <c r="A17" i="72" s="1"/>
  <c r="A15" i="70"/>
  <c r="A13" i="70"/>
  <c r="A14" i="70" s="1"/>
  <c r="A18" i="82" l="1"/>
  <c r="A16" i="82"/>
  <c r="A17" i="82" s="1"/>
  <c r="A18" i="80"/>
  <c r="A16" i="80"/>
  <c r="A17" i="80" s="1"/>
  <c r="A21" i="78"/>
  <c r="A19" i="78"/>
  <c r="A20" i="78" s="1"/>
  <c r="A18" i="76"/>
  <c r="A16" i="76"/>
  <c r="A17" i="76" s="1"/>
  <c r="A18" i="74"/>
  <c r="A16" i="74"/>
  <c r="A17" i="74" s="1"/>
  <c r="A21" i="72"/>
  <c r="A19" i="72"/>
  <c r="A20" i="72" s="1"/>
  <c r="A18" i="70"/>
  <c r="A16" i="70"/>
  <c r="A17" i="70" s="1"/>
  <c r="A21" i="82" l="1"/>
  <c r="A19" i="82"/>
  <c r="A20" i="82" s="1"/>
  <c r="A21" i="80"/>
  <c r="A19" i="80"/>
  <c r="A20" i="80" s="1"/>
  <c r="A24" i="78"/>
  <c r="A22" i="78"/>
  <c r="A23" i="78" s="1"/>
  <c r="A21" i="76"/>
  <c r="A19" i="76"/>
  <c r="A20" i="76" s="1"/>
  <c r="A21" i="74"/>
  <c r="A19" i="74"/>
  <c r="A20" i="74" s="1"/>
  <c r="A24" i="72"/>
  <c r="A22" i="72"/>
  <c r="A23" i="72" s="1"/>
  <c r="A21" i="70"/>
  <c r="A19" i="70"/>
  <c r="A20" i="70" s="1"/>
  <c r="A24" i="82" l="1"/>
  <c r="A22" i="82"/>
  <c r="A23" i="82" s="1"/>
  <c r="A24" i="80"/>
  <c r="A22" i="80"/>
  <c r="A23" i="80" s="1"/>
  <c r="A27" i="78"/>
  <c r="A25" i="78"/>
  <c r="A26" i="78" s="1"/>
  <c r="A24" i="76"/>
  <c r="A22" i="76"/>
  <c r="A23" i="76" s="1"/>
  <c r="A24" i="74"/>
  <c r="A22" i="74"/>
  <c r="A23" i="74" s="1"/>
  <c r="A27" i="72"/>
  <c r="A25" i="72"/>
  <c r="A26" i="72" s="1"/>
  <c r="A24" i="70"/>
  <c r="A22" i="70"/>
  <c r="A23" i="70" s="1"/>
  <c r="A27" i="82" l="1"/>
  <c r="A25" i="82"/>
  <c r="A26" i="82" s="1"/>
  <c r="A27" i="80"/>
  <c r="A25" i="80"/>
  <c r="A26" i="80" s="1"/>
  <c r="A30" i="78"/>
  <c r="A28" i="78"/>
  <c r="A29" i="78" s="1"/>
  <c r="A27" i="76"/>
  <c r="A25" i="76"/>
  <c r="A26" i="76" s="1"/>
  <c r="A25" i="74"/>
  <c r="A26" i="74" s="1"/>
  <c r="A27" i="74"/>
  <c r="A30" i="72"/>
  <c r="A28" i="72"/>
  <c r="A29" i="72" s="1"/>
  <c r="A27" i="70"/>
  <c r="A25" i="70"/>
  <c r="A26" i="70" s="1"/>
  <c r="A30" i="82" l="1"/>
  <c r="A28" i="82"/>
  <c r="A29" i="82" s="1"/>
  <c r="A30" i="80"/>
  <c r="A28" i="80"/>
  <c r="A29" i="80" s="1"/>
  <c r="A33" i="78"/>
  <c r="A31" i="78"/>
  <c r="A32" i="78" s="1"/>
  <c r="A30" i="76"/>
  <c r="A28" i="76"/>
  <c r="A29" i="76" s="1"/>
  <c r="A30" i="74"/>
  <c r="A28" i="74"/>
  <c r="A29" i="74" s="1"/>
  <c r="A33" i="72"/>
  <c r="A31" i="72"/>
  <c r="A32" i="72" s="1"/>
  <c r="A30" i="70"/>
  <c r="A28" i="70"/>
  <c r="A29" i="70" s="1"/>
  <c r="A33" i="82" l="1"/>
  <c r="A31" i="82"/>
  <c r="A32" i="82" s="1"/>
  <c r="A33" i="80"/>
  <c r="A31" i="80"/>
  <c r="A32" i="80" s="1"/>
  <c r="A36" i="78"/>
  <c r="A34" i="78"/>
  <c r="A35" i="78" s="1"/>
  <c r="A33" i="76"/>
  <c r="A31" i="76"/>
  <c r="A32" i="76" s="1"/>
  <c r="A31" i="74"/>
  <c r="A32" i="74" s="1"/>
  <c r="A33" i="74"/>
  <c r="A36" i="72"/>
  <c r="A34" i="72"/>
  <c r="A35" i="72" s="1"/>
  <c r="A33" i="70"/>
  <c r="A31" i="70"/>
  <c r="A32" i="70" s="1"/>
  <c r="A36" i="82" l="1"/>
  <c r="A34" i="82"/>
  <c r="A35" i="82" s="1"/>
  <c r="A36" i="80"/>
  <c r="A34" i="80"/>
  <c r="A35" i="80" s="1"/>
  <c r="A39" i="78"/>
  <c r="A37" i="78"/>
  <c r="A38" i="78" s="1"/>
  <c r="A36" i="76"/>
  <c r="A34" i="76"/>
  <c r="A35" i="76" s="1"/>
  <c r="A36" i="74"/>
  <c r="A34" i="74"/>
  <c r="A35" i="74" s="1"/>
  <c r="A39" i="72"/>
  <c r="A37" i="72"/>
  <c r="A38" i="72" s="1"/>
  <c r="A36" i="70"/>
  <c r="A34" i="70"/>
  <c r="A35" i="70" s="1"/>
  <c r="A39" i="82" l="1"/>
  <c r="A37" i="82"/>
  <c r="A38" i="82" s="1"/>
  <c r="A39" i="80"/>
  <c r="A37" i="80"/>
  <c r="A38" i="80" s="1"/>
  <c r="A42" i="78"/>
  <c r="A40" i="78"/>
  <c r="A41" i="78" s="1"/>
  <c r="A39" i="76"/>
  <c r="A37" i="76"/>
  <c r="A38" i="76" s="1"/>
  <c r="A37" i="74"/>
  <c r="A38" i="74" s="1"/>
  <c r="A39" i="74"/>
  <c r="A42" i="72"/>
  <c r="A40" i="72"/>
  <c r="A41" i="72" s="1"/>
  <c r="A39" i="70"/>
  <c r="A37" i="70"/>
  <c r="A38" i="70" s="1"/>
  <c r="A42" i="82" l="1"/>
  <c r="A40" i="82"/>
  <c r="A41" i="82" s="1"/>
  <c r="A42" i="80"/>
  <c r="A40" i="80"/>
  <c r="A41" i="80" s="1"/>
  <c r="A45" i="78"/>
  <c r="A43" i="78"/>
  <c r="A44" i="78" s="1"/>
  <c r="A42" i="76"/>
  <c r="A40" i="76"/>
  <c r="A41" i="76" s="1"/>
  <c r="A42" i="74"/>
  <c r="A40" i="74"/>
  <c r="A41" i="74" s="1"/>
  <c r="A45" i="72"/>
  <c r="A43" i="72"/>
  <c r="A44" i="72" s="1"/>
  <c r="A42" i="70"/>
  <c r="A40" i="70"/>
  <c r="A41" i="70" s="1"/>
  <c r="A45" i="82" l="1"/>
  <c r="A43" i="82"/>
  <c r="A44" i="82" s="1"/>
  <c r="A45" i="80"/>
  <c r="A43" i="80"/>
  <c r="A44" i="80" s="1"/>
  <c r="A48" i="78"/>
  <c r="A46" i="78"/>
  <c r="A47" i="78" s="1"/>
  <c r="A45" i="76"/>
  <c r="A43" i="76"/>
  <c r="A44" i="76" s="1"/>
  <c r="A43" i="74"/>
  <c r="A44" i="74" s="1"/>
  <c r="A45" i="74"/>
  <c r="A48" i="72"/>
  <c r="A46" i="72"/>
  <c r="A47" i="72" s="1"/>
  <c r="A45" i="70"/>
  <c r="A43" i="70"/>
  <c r="A44" i="70" s="1"/>
  <c r="I95" i="68"/>
  <c r="H95" i="68"/>
  <c r="G35" i="67" s="1"/>
  <c r="G95" i="68"/>
  <c r="F35" i="67" s="1"/>
  <c r="F95" i="68"/>
  <c r="E95" i="68"/>
  <c r="D95" i="68"/>
  <c r="C95" i="68"/>
  <c r="B35" i="67" s="1"/>
  <c r="I92" i="68"/>
  <c r="H92" i="68"/>
  <c r="G92" i="68"/>
  <c r="F34" i="67" s="1"/>
  <c r="F92" i="68"/>
  <c r="E34" i="67" s="1"/>
  <c r="E92" i="68"/>
  <c r="D92" i="68"/>
  <c r="C34" i="67" s="1"/>
  <c r="C92" i="68"/>
  <c r="B34" i="67" s="1"/>
  <c r="I89" i="68"/>
  <c r="H89" i="68"/>
  <c r="G33" i="67" s="1"/>
  <c r="G89" i="68"/>
  <c r="F33" i="67" s="1"/>
  <c r="F89" i="68"/>
  <c r="E33" i="67" s="1"/>
  <c r="E89" i="68"/>
  <c r="D89" i="68"/>
  <c r="C89" i="68"/>
  <c r="I86" i="68"/>
  <c r="H32" i="67" s="1"/>
  <c r="H86" i="68"/>
  <c r="G86" i="68"/>
  <c r="F32" i="67" s="1"/>
  <c r="F86" i="68"/>
  <c r="E32" i="67" s="1"/>
  <c r="E86" i="68"/>
  <c r="D32" i="67" s="1"/>
  <c r="D86" i="68"/>
  <c r="C86" i="68"/>
  <c r="I83" i="68"/>
  <c r="H31" i="67" s="1"/>
  <c r="H83" i="68"/>
  <c r="G31" i="67" s="1"/>
  <c r="G83" i="68"/>
  <c r="F31" i="67" s="1"/>
  <c r="F83" i="68"/>
  <c r="E83" i="68"/>
  <c r="D31" i="67" s="1"/>
  <c r="D83" i="68"/>
  <c r="C31" i="67" s="1"/>
  <c r="C83" i="68"/>
  <c r="I80" i="68"/>
  <c r="H30" i="67" s="1"/>
  <c r="H80" i="68"/>
  <c r="G80" i="68"/>
  <c r="F30" i="67" s="1"/>
  <c r="F80" i="68"/>
  <c r="E80" i="68"/>
  <c r="D80" i="68"/>
  <c r="C80" i="68"/>
  <c r="I77" i="68"/>
  <c r="H77" i="68"/>
  <c r="G77" i="68"/>
  <c r="F29" i="67" s="1"/>
  <c r="F77" i="68"/>
  <c r="E29" i="67" s="1"/>
  <c r="E77" i="68"/>
  <c r="D77" i="68"/>
  <c r="C77" i="68"/>
  <c r="B29" i="67" s="1"/>
  <c r="I74" i="68"/>
  <c r="H28" i="67" s="1"/>
  <c r="H74" i="68"/>
  <c r="G74" i="68"/>
  <c r="F28" i="67" s="1"/>
  <c r="F74" i="68"/>
  <c r="E28" i="67" s="1"/>
  <c r="E74" i="68"/>
  <c r="D28" i="67" s="1"/>
  <c r="D74" i="68"/>
  <c r="C74" i="68"/>
  <c r="B28" i="67" s="1"/>
  <c r="I71" i="68"/>
  <c r="H71" i="68"/>
  <c r="G27" i="67" s="1"/>
  <c r="G71" i="68"/>
  <c r="F71" i="68"/>
  <c r="E27" i="67" s="1"/>
  <c r="E71" i="68"/>
  <c r="D27" i="67" s="1"/>
  <c r="D71" i="68"/>
  <c r="C27" i="67" s="1"/>
  <c r="C71" i="68"/>
  <c r="I68" i="68"/>
  <c r="H68" i="68"/>
  <c r="G68" i="68"/>
  <c r="F26" i="67" s="1"/>
  <c r="F68" i="68"/>
  <c r="E68" i="68"/>
  <c r="D26" i="67" s="1"/>
  <c r="D68" i="68"/>
  <c r="C68" i="68"/>
  <c r="I65" i="68"/>
  <c r="H65" i="68"/>
  <c r="G65" i="68"/>
  <c r="F25" i="67" s="1"/>
  <c r="F65" i="68"/>
  <c r="E25" i="67" s="1"/>
  <c r="E65" i="68"/>
  <c r="D65" i="68"/>
  <c r="C25" i="67" s="1"/>
  <c r="C65" i="68"/>
  <c r="I62" i="68"/>
  <c r="H24" i="67" s="1"/>
  <c r="H62" i="68"/>
  <c r="G62" i="68"/>
  <c r="F24" i="67" s="1"/>
  <c r="F62" i="68"/>
  <c r="E24" i="67" s="1"/>
  <c r="E62" i="68"/>
  <c r="D24" i="67" s="1"/>
  <c r="D62" i="68"/>
  <c r="C62" i="68"/>
  <c r="I59" i="68"/>
  <c r="H59" i="68"/>
  <c r="G23" i="67" s="1"/>
  <c r="G59" i="68"/>
  <c r="F59" i="68"/>
  <c r="E59" i="68"/>
  <c r="D23" i="67" s="1"/>
  <c r="D59" i="68"/>
  <c r="C23" i="67" s="1"/>
  <c r="C59" i="68"/>
  <c r="I56" i="68"/>
  <c r="H56" i="68"/>
  <c r="G22" i="67" s="1"/>
  <c r="G56" i="68"/>
  <c r="F22" i="67" s="1"/>
  <c r="F56" i="68"/>
  <c r="E56" i="68"/>
  <c r="D22" i="67" s="1"/>
  <c r="D56" i="68"/>
  <c r="C56" i="68"/>
  <c r="I53" i="68"/>
  <c r="H53" i="68"/>
  <c r="G53" i="68"/>
  <c r="F21" i="67" s="1"/>
  <c r="F53" i="68"/>
  <c r="E21" i="67" s="1"/>
  <c r="E53" i="68"/>
  <c r="D53" i="68"/>
  <c r="C53" i="68"/>
  <c r="I50" i="68"/>
  <c r="H20" i="67" s="1"/>
  <c r="H50" i="68"/>
  <c r="G50" i="68"/>
  <c r="F20" i="67" s="1"/>
  <c r="F50" i="68"/>
  <c r="E50" i="68"/>
  <c r="D20" i="67" s="1"/>
  <c r="D50" i="68"/>
  <c r="C20" i="67" s="1"/>
  <c r="C50" i="68"/>
  <c r="I47" i="68"/>
  <c r="H47" i="68"/>
  <c r="G19" i="67" s="1"/>
  <c r="G47" i="68"/>
  <c r="F19" i="67" s="1"/>
  <c r="F47" i="68"/>
  <c r="E47" i="68"/>
  <c r="D19" i="67" s="1"/>
  <c r="D47" i="68"/>
  <c r="C19" i="67" s="1"/>
  <c r="C47" i="68"/>
  <c r="I44" i="68"/>
  <c r="H44" i="68"/>
  <c r="G18" i="67" s="1"/>
  <c r="G44" i="68"/>
  <c r="F18" i="67" s="1"/>
  <c r="F44" i="68"/>
  <c r="E44" i="68"/>
  <c r="D18" i="67" s="1"/>
  <c r="D44" i="68"/>
  <c r="C18" i="67" s="1"/>
  <c r="C44" i="68"/>
  <c r="B18" i="67" s="1"/>
  <c r="I41" i="68"/>
  <c r="H41" i="68"/>
  <c r="G17" i="67" s="1"/>
  <c r="G41" i="68"/>
  <c r="F17" i="67" s="1"/>
  <c r="F41" i="68"/>
  <c r="E17" i="67" s="1"/>
  <c r="E41" i="68"/>
  <c r="D41" i="68"/>
  <c r="C17" i="67" s="1"/>
  <c r="C41" i="68"/>
  <c r="I38" i="68"/>
  <c r="H38" i="68"/>
  <c r="G16" i="67" s="1"/>
  <c r="G38" i="68"/>
  <c r="F38" i="68"/>
  <c r="E16" i="67" s="1"/>
  <c r="E38" i="68"/>
  <c r="D16" i="67" s="1"/>
  <c r="D38" i="68"/>
  <c r="C38" i="68"/>
  <c r="I35" i="68"/>
  <c r="H35" i="68"/>
  <c r="G15" i="67" s="1"/>
  <c r="G35" i="68"/>
  <c r="F15" i="67" s="1"/>
  <c r="F35" i="68"/>
  <c r="E35" i="68"/>
  <c r="D15" i="67" s="1"/>
  <c r="D35" i="68"/>
  <c r="C15" i="67" s="1"/>
  <c r="C35" i="68"/>
  <c r="I32" i="68"/>
  <c r="H32" i="68"/>
  <c r="G32" i="68"/>
  <c r="F14" i="67" s="1"/>
  <c r="F32" i="68"/>
  <c r="E32" i="68"/>
  <c r="D14" i="67" s="1"/>
  <c r="D32" i="68"/>
  <c r="C14" i="67" s="1"/>
  <c r="C32" i="68"/>
  <c r="B14" i="67" s="1"/>
  <c r="I29" i="68"/>
  <c r="H29" i="68"/>
  <c r="G29" i="68"/>
  <c r="F13" i="67" s="1"/>
  <c r="F29" i="68"/>
  <c r="E13" i="67" s="1"/>
  <c r="E29" i="68"/>
  <c r="D13" i="67" s="1"/>
  <c r="D29" i="68"/>
  <c r="C13" i="67" s="1"/>
  <c r="C29" i="68"/>
  <c r="I26" i="68"/>
  <c r="H12" i="67" s="1"/>
  <c r="H26" i="68"/>
  <c r="G26" i="68"/>
  <c r="F12" i="67" s="1"/>
  <c r="F26" i="68"/>
  <c r="E12" i="67" s="1"/>
  <c r="E26" i="68"/>
  <c r="D12" i="67" s="1"/>
  <c r="D26" i="68"/>
  <c r="C26" i="68"/>
  <c r="I23" i="68"/>
  <c r="H23" i="68"/>
  <c r="G23" i="68"/>
  <c r="F11" i="67" s="1"/>
  <c r="F23" i="68"/>
  <c r="E11" i="67" s="1"/>
  <c r="E23" i="68"/>
  <c r="D11" i="67" s="1"/>
  <c r="D23" i="68"/>
  <c r="C11" i="67" s="1"/>
  <c r="C23" i="68"/>
  <c r="I20" i="68"/>
  <c r="H20" i="68"/>
  <c r="G20" i="68"/>
  <c r="F10" i="67" s="1"/>
  <c r="F20" i="68"/>
  <c r="E20" i="68"/>
  <c r="D10" i="67" s="1"/>
  <c r="C10" i="67"/>
  <c r="C20" i="68"/>
  <c r="B10" i="67" s="1"/>
  <c r="I17" i="68"/>
  <c r="H17" i="68"/>
  <c r="G17" i="68"/>
  <c r="F9" i="67" s="1"/>
  <c r="F17" i="68"/>
  <c r="E9" i="67" s="1"/>
  <c r="E17" i="68"/>
  <c r="D9" i="67" s="1"/>
  <c r="D17" i="68"/>
  <c r="C17" i="68"/>
  <c r="I14" i="68"/>
  <c r="H14" i="68"/>
  <c r="G14" i="68"/>
  <c r="F8" i="67" s="1"/>
  <c r="F14" i="68"/>
  <c r="E14" i="68"/>
  <c r="D8" i="67" s="1"/>
  <c r="D14" i="68"/>
  <c r="C14" i="68"/>
  <c r="I11" i="68"/>
  <c r="H11" i="68"/>
  <c r="G7" i="67" s="1"/>
  <c r="G11" i="68"/>
  <c r="F7" i="67" s="1"/>
  <c r="F11" i="68"/>
  <c r="E11" i="68"/>
  <c r="D7" i="67" s="1"/>
  <c r="D11" i="68"/>
  <c r="C7" i="67" s="1"/>
  <c r="C11" i="68"/>
  <c r="I8" i="68"/>
  <c r="H8" i="68"/>
  <c r="G6" i="67" s="1"/>
  <c r="G8" i="68"/>
  <c r="F6" i="67" s="1"/>
  <c r="F8" i="68"/>
  <c r="E8" i="68"/>
  <c r="D6" i="67" s="1"/>
  <c r="D8" i="68"/>
  <c r="C6" i="67" s="1"/>
  <c r="C8" i="68"/>
  <c r="B6" i="67" s="1"/>
  <c r="I5" i="68"/>
  <c r="H5" i="68"/>
  <c r="G5" i="68"/>
  <c r="F5" i="68"/>
  <c r="F97" i="68" s="1"/>
  <c r="E5" i="68"/>
  <c r="D5" i="68"/>
  <c r="C5" i="67" s="1"/>
  <c r="C5" i="68"/>
  <c r="A4" i="68"/>
  <c r="A5" i="68" s="1"/>
  <c r="A3" i="68"/>
  <c r="A6" i="68" s="1"/>
  <c r="G1" i="68"/>
  <c r="B1" i="68"/>
  <c r="H35" i="67"/>
  <c r="E35" i="67"/>
  <c r="D35" i="67"/>
  <c r="C35" i="67"/>
  <c r="H34" i="67"/>
  <c r="G34" i="67"/>
  <c r="D34" i="67"/>
  <c r="H33" i="67"/>
  <c r="D33" i="67"/>
  <c r="C33" i="67"/>
  <c r="B33" i="67"/>
  <c r="G32" i="67"/>
  <c r="C32" i="67"/>
  <c r="B32" i="67"/>
  <c r="E31" i="67"/>
  <c r="B31" i="67"/>
  <c r="G30" i="67"/>
  <c r="E30" i="67"/>
  <c r="D30" i="67"/>
  <c r="C30" i="67"/>
  <c r="B30" i="67"/>
  <c r="H29" i="67"/>
  <c r="G29" i="67"/>
  <c r="D29" i="67"/>
  <c r="C29" i="67"/>
  <c r="G28" i="67"/>
  <c r="C28" i="67"/>
  <c r="H27" i="67"/>
  <c r="F27" i="67"/>
  <c r="B27" i="67"/>
  <c r="H26" i="67"/>
  <c r="G26" i="67"/>
  <c r="E26" i="67"/>
  <c r="C26" i="67"/>
  <c r="B26" i="67"/>
  <c r="H25" i="67"/>
  <c r="G25" i="67"/>
  <c r="D25" i="67"/>
  <c r="B25" i="67"/>
  <c r="G24" i="67"/>
  <c r="C24" i="67"/>
  <c r="B24" i="67"/>
  <c r="H23" i="67"/>
  <c r="F23" i="67"/>
  <c r="E23" i="67"/>
  <c r="B23" i="67"/>
  <c r="H22" i="67"/>
  <c r="E22" i="67"/>
  <c r="C22" i="67"/>
  <c r="B22" i="67"/>
  <c r="H21" i="67"/>
  <c r="G21" i="67"/>
  <c r="D21" i="67"/>
  <c r="C21" i="67"/>
  <c r="B21" i="67"/>
  <c r="G20" i="67"/>
  <c r="E20" i="67"/>
  <c r="B20" i="67"/>
  <c r="H19" i="67"/>
  <c r="E19" i="67"/>
  <c r="B19" i="67"/>
  <c r="H18" i="67"/>
  <c r="E18" i="67"/>
  <c r="H17" i="67"/>
  <c r="D17" i="67"/>
  <c r="B17" i="67"/>
  <c r="H16" i="67"/>
  <c r="F16" i="67"/>
  <c r="C16" i="67"/>
  <c r="B16" i="67"/>
  <c r="H15" i="67"/>
  <c r="E15" i="67"/>
  <c r="B15" i="67"/>
  <c r="H14" i="67"/>
  <c r="G14" i="67"/>
  <c r="E14" i="67"/>
  <c r="H13" i="67"/>
  <c r="G13" i="67"/>
  <c r="B13" i="67"/>
  <c r="G12" i="67"/>
  <c r="C12" i="67"/>
  <c r="B12" i="67"/>
  <c r="H11" i="67"/>
  <c r="G11" i="67"/>
  <c r="B11" i="67"/>
  <c r="H10" i="67"/>
  <c r="G10" i="67"/>
  <c r="E10" i="67"/>
  <c r="H9" i="67"/>
  <c r="G9" i="67"/>
  <c r="C9" i="67"/>
  <c r="B9" i="67"/>
  <c r="H8" i="67"/>
  <c r="G8" i="67"/>
  <c r="E8" i="67"/>
  <c r="C8" i="67"/>
  <c r="B8" i="67"/>
  <c r="H7" i="67"/>
  <c r="E7" i="67"/>
  <c r="B7" i="67"/>
  <c r="H6" i="67"/>
  <c r="E6" i="67"/>
  <c r="A6" i="67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H5" i="67"/>
  <c r="G5" i="67"/>
  <c r="B5" i="67"/>
  <c r="E5" i="67" l="1"/>
  <c r="H97" i="68"/>
  <c r="D97" i="68"/>
  <c r="I97" i="68"/>
  <c r="C97" i="68"/>
  <c r="B39" i="67"/>
  <c r="B41" i="67" s="1"/>
  <c r="H39" i="67"/>
  <c r="I98" i="68" s="1"/>
  <c r="C39" i="67"/>
  <c r="D98" i="68" s="1"/>
  <c r="G97" i="68"/>
  <c r="G39" i="67"/>
  <c r="H98" i="68" s="1"/>
  <c r="E97" i="68"/>
  <c r="E39" i="67"/>
  <c r="E41" i="67" s="1"/>
  <c r="F5" i="67"/>
  <c r="F39" i="67" s="1"/>
  <c r="D5" i="67"/>
  <c r="D39" i="67" s="1"/>
  <c r="D41" i="67" s="1"/>
  <c r="A48" i="82"/>
  <c r="A46" i="82"/>
  <c r="A47" i="82" s="1"/>
  <c r="A48" i="80"/>
  <c r="A46" i="80"/>
  <c r="A47" i="80" s="1"/>
  <c r="A51" i="78"/>
  <c r="A49" i="78"/>
  <c r="A50" i="78" s="1"/>
  <c r="A48" i="76"/>
  <c r="A46" i="76"/>
  <c r="A47" i="76" s="1"/>
  <c r="A48" i="74"/>
  <c r="A46" i="74"/>
  <c r="A47" i="74" s="1"/>
  <c r="A51" i="72"/>
  <c r="A49" i="72"/>
  <c r="A50" i="72" s="1"/>
  <c r="A48" i="70"/>
  <c r="A46" i="70"/>
  <c r="A47" i="70" s="1"/>
  <c r="A9" i="68"/>
  <c r="A7" i="68"/>
  <c r="A8" i="68" s="1"/>
  <c r="G1" i="66"/>
  <c r="A3" i="66"/>
  <c r="B1" i="66"/>
  <c r="H99" i="68" l="1"/>
  <c r="C98" i="68"/>
  <c r="D99" i="68"/>
  <c r="I99" i="68"/>
  <c r="C99" i="68"/>
  <c r="H41" i="67"/>
  <c r="C41" i="67"/>
  <c r="F41" i="67"/>
  <c r="G98" i="68"/>
  <c r="G99" i="68" s="1"/>
  <c r="G41" i="67"/>
  <c r="F98" i="68"/>
  <c r="F99" i="68" s="1"/>
  <c r="E98" i="68"/>
  <c r="E99" i="68" s="1"/>
  <c r="A51" i="82"/>
  <c r="A49" i="82"/>
  <c r="A50" i="82" s="1"/>
  <c r="A51" i="80"/>
  <c r="A49" i="80"/>
  <c r="A50" i="80" s="1"/>
  <c r="A54" i="78"/>
  <c r="A52" i="78"/>
  <c r="A53" i="78" s="1"/>
  <c r="A51" i="76"/>
  <c r="A49" i="76"/>
  <c r="A50" i="76" s="1"/>
  <c r="A49" i="74"/>
  <c r="A50" i="74" s="1"/>
  <c r="A51" i="74"/>
  <c r="A54" i="72"/>
  <c r="A52" i="72"/>
  <c r="A53" i="72" s="1"/>
  <c r="A51" i="70"/>
  <c r="A49" i="70"/>
  <c r="A50" i="70" s="1"/>
  <c r="A12" i="68"/>
  <c r="A10" i="68"/>
  <c r="A11" i="68" s="1"/>
  <c r="I95" i="66"/>
  <c r="H35" i="65" s="1"/>
  <c r="H95" i="66"/>
  <c r="G35" i="65" s="1"/>
  <c r="G95" i="66"/>
  <c r="F35" i="65" s="1"/>
  <c r="F95" i="66"/>
  <c r="E35" i="65" s="1"/>
  <c r="E95" i="66"/>
  <c r="D35" i="65" s="1"/>
  <c r="D95" i="66"/>
  <c r="C35" i="65" s="1"/>
  <c r="B35" i="65"/>
  <c r="I92" i="66"/>
  <c r="H92" i="66"/>
  <c r="G34" i="65" s="1"/>
  <c r="G92" i="66"/>
  <c r="F34" i="65" s="1"/>
  <c r="F92" i="66"/>
  <c r="E34" i="65" s="1"/>
  <c r="E92" i="66"/>
  <c r="D34" i="65" s="1"/>
  <c r="D92" i="66"/>
  <c r="C34" i="65" s="1"/>
  <c r="C92" i="66"/>
  <c r="B34" i="65" s="1"/>
  <c r="I89" i="66"/>
  <c r="H89" i="66"/>
  <c r="G33" i="65" s="1"/>
  <c r="G89" i="66"/>
  <c r="F33" i="65" s="1"/>
  <c r="F89" i="66"/>
  <c r="E89" i="66"/>
  <c r="D33" i="65" s="1"/>
  <c r="D89" i="66"/>
  <c r="C33" i="65" s="1"/>
  <c r="C89" i="66"/>
  <c r="B33" i="65" s="1"/>
  <c r="I86" i="66"/>
  <c r="H86" i="66"/>
  <c r="G86" i="66"/>
  <c r="F32" i="65" s="1"/>
  <c r="F86" i="66"/>
  <c r="E32" i="65" s="1"/>
  <c r="E86" i="66"/>
  <c r="D32" i="65" s="1"/>
  <c r="D86" i="66"/>
  <c r="C32" i="65" s="1"/>
  <c r="C86" i="66"/>
  <c r="B32" i="65" s="1"/>
  <c r="I83" i="66"/>
  <c r="H31" i="65" s="1"/>
  <c r="H83" i="66"/>
  <c r="G83" i="66"/>
  <c r="F31" i="65" s="1"/>
  <c r="F83" i="66"/>
  <c r="E31" i="65" s="1"/>
  <c r="E83" i="66"/>
  <c r="D31" i="65" s="1"/>
  <c r="D83" i="66"/>
  <c r="C31" i="65" s="1"/>
  <c r="C83" i="66"/>
  <c r="B31" i="65" s="1"/>
  <c r="I80" i="66"/>
  <c r="H30" i="65" s="1"/>
  <c r="H80" i="66"/>
  <c r="G30" i="65" s="1"/>
  <c r="G80" i="66"/>
  <c r="F80" i="66"/>
  <c r="E80" i="66"/>
  <c r="D30" i="65" s="1"/>
  <c r="D80" i="66"/>
  <c r="C30" i="65" s="1"/>
  <c r="C80" i="66"/>
  <c r="B30" i="65" s="1"/>
  <c r="I77" i="66"/>
  <c r="H77" i="66"/>
  <c r="G29" i="65" s="1"/>
  <c r="G77" i="66"/>
  <c r="F29" i="65" s="1"/>
  <c r="F77" i="66"/>
  <c r="E29" i="65" s="1"/>
  <c r="E77" i="66"/>
  <c r="D29" i="65" s="1"/>
  <c r="D77" i="66"/>
  <c r="C29" i="65" s="1"/>
  <c r="C77" i="66"/>
  <c r="B29" i="65" s="1"/>
  <c r="I74" i="66"/>
  <c r="H28" i="65" s="1"/>
  <c r="H74" i="66"/>
  <c r="G28" i="65" s="1"/>
  <c r="G74" i="66"/>
  <c r="F28" i="65" s="1"/>
  <c r="F74" i="66"/>
  <c r="E28" i="65" s="1"/>
  <c r="E74" i="66"/>
  <c r="D28" i="65" s="1"/>
  <c r="D74" i="66"/>
  <c r="C28" i="65" s="1"/>
  <c r="C74" i="66"/>
  <c r="B28" i="65" s="1"/>
  <c r="I71" i="66"/>
  <c r="H27" i="65" s="1"/>
  <c r="H71" i="66"/>
  <c r="G27" i="65" s="1"/>
  <c r="G71" i="66"/>
  <c r="F71" i="66"/>
  <c r="E27" i="65" s="1"/>
  <c r="E71" i="66"/>
  <c r="D27" i="65" s="1"/>
  <c r="D71" i="66"/>
  <c r="C27" i="65" s="1"/>
  <c r="C71" i="66"/>
  <c r="B27" i="65" s="1"/>
  <c r="I68" i="66"/>
  <c r="H68" i="66"/>
  <c r="G26" i="65" s="1"/>
  <c r="G68" i="66"/>
  <c r="F26" i="65" s="1"/>
  <c r="F68" i="66"/>
  <c r="E26" i="65" s="1"/>
  <c r="E68" i="66"/>
  <c r="D26" i="65" s="1"/>
  <c r="D68" i="66"/>
  <c r="C26" i="65" s="1"/>
  <c r="C68" i="66"/>
  <c r="B26" i="65" s="1"/>
  <c r="I65" i="66"/>
  <c r="H65" i="66"/>
  <c r="G25" i="65" s="1"/>
  <c r="G65" i="66"/>
  <c r="F25" i="65" s="1"/>
  <c r="F65" i="66"/>
  <c r="E25" i="65" s="1"/>
  <c r="E65" i="66"/>
  <c r="D25" i="65" s="1"/>
  <c r="D65" i="66"/>
  <c r="C25" i="65" s="1"/>
  <c r="C65" i="66"/>
  <c r="B25" i="65" s="1"/>
  <c r="I62" i="66"/>
  <c r="H24" i="65" s="1"/>
  <c r="H62" i="66"/>
  <c r="G62" i="66"/>
  <c r="F24" i="65" s="1"/>
  <c r="F62" i="66"/>
  <c r="E24" i="65" s="1"/>
  <c r="E62" i="66"/>
  <c r="D24" i="65" s="1"/>
  <c r="D62" i="66"/>
  <c r="C24" i="65" s="1"/>
  <c r="C62" i="66"/>
  <c r="B24" i="65" s="1"/>
  <c r="I59" i="66"/>
  <c r="H23" i="65" s="1"/>
  <c r="H59" i="66"/>
  <c r="G59" i="66"/>
  <c r="F23" i="65" s="1"/>
  <c r="F59" i="66"/>
  <c r="E23" i="65" s="1"/>
  <c r="E59" i="66"/>
  <c r="D23" i="65" s="1"/>
  <c r="D59" i="66"/>
  <c r="C23" i="65" s="1"/>
  <c r="C59" i="66"/>
  <c r="B23" i="65" s="1"/>
  <c r="I56" i="66"/>
  <c r="H22" i="65" s="1"/>
  <c r="H56" i="66"/>
  <c r="G22" i="65" s="1"/>
  <c r="G56" i="66"/>
  <c r="F22" i="65" s="1"/>
  <c r="F56" i="66"/>
  <c r="E56" i="66"/>
  <c r="D22" i="65" s="1"/>
  <c r="D56" i="66"/>
  <c r="C22" i="65" s="1"/>
  <c r="C56" i="66"/>
  <c r="B22" i="65" s="1"/>
  <c r="I53" i="66"/>
  <c r="H53" i="66"/>
  <c r="G53" i="66"/>
  <c r="F21" i="65" s="1"/>
  <c r="F53" i="66"/>
  <c r="E53" i="66"/>
  <c r="D21" i="65" s="1"/>
  <c r="D53" i="66"/>
  <c r="C53" i="66"/>
  <c r="B21" i="65" s="1"/>
  <c r="I50" i="66"/>
  <c r="H20" i="65" s="1"/>
  <c r="H50" i="66"/>
  <c r="G50" i="66"/>
  <c r="F50" i="66"/>
  <c r="E20" i="65" s="1"/>
  <c r="E50" i="66"/>
  <c r="D20" i="65" s="1"/>
  <c r="D50" i="66"/>
  <c r="C20" i="65" s="1"/>
  <c r="C50" i="66"/>
  <c r="B20" i="65" s="1"/>
  <c r="I47" i="66"/>
  <c r="H19" i="65" s="1"/>
  <c r="H47" i="66"/>
  <c r="G47" i="66"/>
  <c r="F19" i="65" s="1"/>
  <c r="F47" i="66"/>
  <c r="E47" i="66"/>
  <c r="D19" i="65" s="1"/>
  <c r="D47" i="66"/>
  <c r="C19" i="65" s="1"/>
  <c r="C47" i="66"/>
  <c r="I44" i="66"/>
  <c r="H44" i="66"/>
  <c r="G18" i="65" s="1"/>
  <c r="G44" i="66"/>
  <c r="F18" i="65" s="1"/>
  <c r="F44" i="66"/>
  <c r="E18" i="65" s="1"/>
  <c r="E44" i="66"/>
  <c r="D44" i="66"/>
  <c r="C18" i="65" s="1"/>
  <c r="C44" i="66"/>
  <c r="B18" i="65" s="1"/>
  <c r="I41" i="66"/>
  <c r="H41" i="66"/>
  <c r="G17" i="65" s="1"/>
  <c r="G41" i="66"/>
  <c r="F17" i="65" s="1"/>
  <c r="F41" i="66"/>
  <c r="E41" i="66"/>
  <c r="D17" i="65" s="1"/>
  <c r="D41" i="66"/>
  <c r="C17" i="65" s="1"/>
  <c r="C41" i="66"/>
  <c r="B17" i="65" s="1"/>
  <c r="I38" i="66"/>
  <c r="H38" i="66"/>
  <c r="G16" i="65" s="1"/>
  <c r="G38" i="66"/>
  <c r="F16" i="65" s="1"/>
  <c r="F38" i="66"/>
  <c r="E16" i="65" s="1"/>
  <c r="E38" i="66"/>
  <c r="D16" i="65" s="1"/>
  <c r="D38" i="66"/>
  <c r="C16" i="65" s="1"/>
  <c r="C38" i="66"/>
  <c r="B16" i="65" s="1"/>
  <c r="I35" i="66"/>
  <c r="H15" i="65" s="1"/>
  <c r="H35" i="66"/>
  <c r="G15" i="65" s="1"/>
  <c r="G35" i="66"/>
  <c r="F15" i="65" s="1"/>
  <c r="F35" i="66"/>
  <c r="E15" i="65" s="1"/>
  <c r="E35" i="66"/>
  <c r="D15" i="65" s="1"/>
  <c r="D35" i="66"/>
  <c r="C15" i="65" s="1"/>
  <c r="C35" i="66"/>
  <c r="B15" i="65" s="1"/>
  <c r="I32" i="66"/>
  <c r="H32" i="66"/>
  <c r="G14" i="65" s="1"/>
  <c r="G32" i="66"/>
  <c r="F14" i="65" s="1"/>
  <c r="F32" i="66"/>
  <c r="E32" i="66"/>
  <c r="D14" i="65" s="1"/>
  <c r="D32" i="66"/>
  <c r="C14" i="65" s="1"/>
  <c r="C32" i="66"/>
  <c r="B14" i="65" s="1"/>
  <c r="I29" i="66"/>
  <c r="H29" i="66"/>
  <c r="G13" i="65" s="1"/>
  <c r="G29" i="66"/>
  <c r="F13" i="65" s="1"/>
  <c r="F29" i="66"/>
  <c r="E29" i="66"/>
  <c r="D13" i="65" s="1"/>
  <c r="D29" i="66"/>
  <c r="C13" i="65" s="1"/>
  <c r="C29" i="66"/>
  <c r="B13" i="65" s="1"/>
  <c r="I26" i="66"/>
  <c r="H26" i="66"/>
  <c r="G12" i="65" s="1"/>
  <c r="G26" i="66"/>
  <c r="F12" i="65" s="1"/>
  <c r="F26" i="66"/>
  <c r="E12" i="65" s="1"/>
  <c r="E26" i="66"/>
  <c r="D12" i="65" s="1"/>
  <c r="D26" i="66"/>
  <c r="C12" i="65" s="1"/>
  <c r="C26" i="66"/>
  <c r="B12" i="65" s="1"/>
  <c r="I23" i="66"/>
  <c r="H11" i="65" s="1"/>
  <c r="H23" i="66"/>
  <c r="G11" i="65" s="1"/>
  <c r="G23" i="66"/>
  <c r="F11" i="65" s="1"/>
  <c r="F23" i="66"/>
  <c r="E11" i="65" s="1"/>
  <c r="E23" i="66"/>
  <c r="D11" i="65" s="1"/>
  <c r="D23" i="66"/>
  <c r="C11" i="65" s="1"/>
  <c r="C23" i="66"/>
  <c r="B11" i="65" s="1"/>
  <c r="I20" i="66"/>
  <c r="H20" i="66"/>
  <c r="G10" i="65" s="1"/>
  <c r="G20" i="66"/>
  <c r="F10" i="65" s="1"/>
  <c r="F20" i="66"/>
  <c r="E10" i="65" s="1"/>
  <c r="E20" i="66"/>
  <c r="D10" i="65" s="1"/>
  <c r="D20" i="66"/>
  <c r="C10" i="65" s="1"/>
  <c r="C20" i="66"/>
  <c r="B10" i="65" s="1"/>
  <c r="I17" i="66"/>
  <c r="H9" i="65" s="1"/>
  <c r="H17" i="66"/>
  <c r="G9" i="65" s="1"/>
  <c r="G17" i="66"/>
  <c r="F9" i="65" s="1"/>
  <c r="F17" i="66"/>
  <c r="E9" i="65" s="1"/>
  <c r="E17" i="66"/>
  <c r="D9" i="65" s="1"/>
  <c r="D17" i="66"/>
  <c r="C9" i="65" s="1"/>
  <c r="C17" i="66"/>
  <c r="B9" i="65" s="1"/>
  <c r="I14" i="66"/>
  <c r="H14" i="66"/>
  <c r="G8" i="65" s="1"/>
  <c r="G14" i="66"/>
  <c r="F8" i="65" s="1"/>
  <c r="F14" i="66"/>
  <c r="E8" i="65" s="1"/>
  <c r="E14" i="66"/>
  <c r="D8" i="65" s="1"/>
  <c r="D14" i="66"/>
  <c r="C8" i="65" s="1"/>
  <c r="C14" i="66"/>
  <c r="B8" i="65" s="1"/>
  <c r="I11" i="66"/>
  <c r="H7" i="65" s="1"/>
  <c r="H11" i="66"/>
  <c r="G7" i="65" s="1"/>
  <c r="G11" i="66"/>
  <c r="F7" i="65" s="1"/>
  <c r="F11" i="66"/>
  <c r="E7" i="65" s="1"/>
  <c r="E11" i="66"/>
  <c r="D7" i="65" s="1"/>
  <c r="D11" i="66"/>
  <c r="C7" i="65" s="1"/>
  <c r="C11" i="66"/>
  <c r="B7" i="65" s="1"/>
  <c r="I8" i="66"/>
  <c r="H8" i="66"/>
  <c r="G6" i="65" s="1"/>
  <c r="G8" i="66"/>
  <c r="F6" i="65" s="1"/>
  <c r="F8" i="66"/>
  <c r="E6" i="65" s="1"/>
  <c r="E8" i="66"/>
  <c r="D6" i="65" s="1"/>
  <c r="D8" i="66"/>
  <c r="C6" i="65" s="1"/>
  <c r="C8" i="66"/>
  <c r="B6" i="65" s="1"/>
  <c r="I5" i="66"/>
  <c r="H5" i="66"/>
  <c r="G5" i="65" s="1"/>
  <c r="G5" i="66"/>
  <c r="F5" i="66"/>
  <c r="E5" i="66"/>
  <c r="D5" i="65" s="1"/>
  <c r="D5" i="66"/>
  <c r="C5" i="65" s="1"/>
  <c r="C5" i="66"/>
  <c r="A6" i="66"/>
  <c r="H34" i="65"/>
  <c r="H33" i="65"/>
  <c r="E33" i="65"/>
  <c r="H32" i="65"/>
  <c r="G32" i="65"/>
  <c r="G31" i="65"/>
  <c r="F30" i="65"/>
  <c r="E30" i="65"/>
  <c r="H29" i="65"/>
  <c r="F27" i="65"/>
  <c r="H26" i="65"/>
  <c r="H25" i="65"/>
  <c r="G24" i="65"/>
  <c r="G23" i="65"/>
  <c r="E22" i="65"/>
  <c r="H21" i="65"/>
  <c r="G21" i="65"/>
  <c r="E21" i="65"/>
  <c r="C21" i="65"/>
  <c r="G20" i="65"/>
  <c r="F20" i="65"/>
  <c r="G19" i="65"/>
  <c r="E19" i="65"/>
  <c r="B19" i="65"/>
  <c r="H18" i="65"/>
  <c r="D18" i="65"/>
  <c r="H17" i="65"/>
  <c r="E17" i="65"/>
  <c r="H16" i="65"/>
  <c r="H14" i="65"/>
  <c r="E14" i="65"/>
  <c r="H13" i="65"/>
  <c r="E13" i="65"/>
  <c r="H12" i="65"/>
  <c r="H10" i="65"/>
  <c r="H8" i="65"/>
  <c r="H6" i="65"/>
  <c r="A6" i="65"/>
  <c r="A7" i="65" s="1"/>
  <c r="A8" i="65" s="1"/>
  <c r="A9" i="65" s="1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H5" i="65"/>
  <c r="E5" i="65"/>
  <c r="I22" i="58"/>
  <c r="I24" i="58" s="1"/>
  <c r="H22" i="58"/>
  <c r="H24" i="58" s="1"/>
  <c r="G22" i="58"/>
  <c r="G24" i="58" s="1"/>
  <c r="D21" i="58"/>
  <c r="D23" i="58" s="1"/>
  <c r="C21" i="58"/>
  <c r="C23" i="58" s="1"/>
  <c r="B23" i="58"/>
  <c r="F6" i="58"/>
  <c r="F7" i="58" s="1"/>
  <c r="F8" i="58" s="1"/>
  <c r="F9" i="58" s="1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A6" i="58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I95" i="64"/>
  <c r="H35" i="63" s="1"/>
  <c r="H95" i="64"/>
  <c r="G35" i="63" s="1"/>
  <c r="G95" i="64"/>
  <c r="F35" i="63" s="1"/>
  <c r="F95" i="64"/>
  <c r="E35" i="63" s="1"/>
  <c r="E95" i="64"/>
  <c r="D95" i="64"/>
  <c r="C95" i="64"/>
  <c r="B35" i="63" s="1"/>
  <c r="I92" i="64"/>
  <c r="H92" i="64"/>
  <c r="G92" i="64"/>
  <c r="F92" i="64"/>
  <c r="E34" i="63" s="1"/>
  <c r="E92" i="64"/>
  <c r="D34" i="63" s="1"/>
  <c r="D92" i="64"/>
  <c r="C34" i="63" s="1"/>
  <c r="C92" i="64"/>
  <c r="B34" i="63" s="1"/>
  <c r="I89" i="64"/>
  <c r="H33" i="63" s="1"/>
  <c r="H89" i="64"/>
  <c r="G33" i="63" s="1"/>
  <c r="G89" i="64"/>
  <c r="F89" i="64"/>
  <c r="E89" i="64"/>
  <c r="D33" i="63" s="1"/>
  <c r="D89" i="64"/>
  <c r="C33" i="63" s="1"/>
  <c r="C89" i="64"/>
  <c r="I86" i="64"/>
  <c r="H86" i="64"/>
  <c r="G32" i="63" s="1"/>
  <c r="G86" i="64"/>
  <c r="F86" i="64"/>
  <c r="E32" i="63" s="1"/>
  <c r="E86" i="64"/>
  <c r="D86" i="64"/>
  <c r="C32" i="63" s="1"/>
  <c r="C86" i="64"/>
  <c r="B32" i="63" s="1"/>
  <c r="I83" i="64"/>
  <c r="H83" i="64"/>
  <c r="G83" i="64"/>
  <c r="F31" i="63" s="1"/>
  <c r="F83" i="64"/>
  <c r="E31" i="63" s="1"/>
  <c r="E83" i="64"/>
  <c r="D31" i="63" s="1"/>
  <c r="D83" i="64"/>
  <c r="C31" i="63" s="1"/>
  <c r="C83" i="64"/>
  <c r="B31" i="63" s="1"/>
  <c r="I80" i="64"/>
  <c r="H30" i="63" s="1"/>
  <c r="H80" i="64"/>
  <c r="G80" i="64"/>
  <c r="F80" i="64"/>
  <c r="E30" i="63" s="1"/>
  <c r="E80" i="64"/>
  <c r="D30" i="63" s="1"/>
  <c r="D80" i="64"/>
  <c r="C30" i="63" s="1"/>
  <c r="C80" i="64"/>
  <c r="I77" i="64"/>
  <c r="H29" i="63" s="1"/>
  <c r="H77" i="64"/>
  <c r="G29" i="63" s="1"/>
  <c r="G77" i="64"/>
  <c r="F77" i="64"/>
  <c r="E29" i="63" s="1"/>
  <c r="E77" i="64"/>
  <c r="D29" i="63" s="1"/>
  <c r="D77" i="64"/>
  <c r="C29" i="63" s="1"/>
  <c r="C77" i="64"/>
  <c r="I74" i="64"/>
  <c r="H28" i="63" s="1"/>
  <c r="H74" i="64"/>
  <c r="G28" i="63" s="1"/>
  <c r="G74" i="64"/>
  <c r="F28" i="63" s="1"/>
  <c r="F74" i="64"/>
  <c r="E28" i="63" s="1"/>
  <c r="E74" i="64"/>
  <c r="D28" i="63" s="1"/>
  <c r="D74" i="64"/>
  <c r="C28" i="63" s="1"/>
  <c r="C74" i="64"/>
  <c r="B28" i="63" s="1"/>
  <c r="I71" i="64"/>
  <c r="H71" i="64"/>
  <c r="G71" i="64"/>
  <c r="F27" i="63" s="1"/>
  <c r="F71" i="64"/>
  <c r="E71" i="64"/>
  <c r="D27" i="63" s="1"/>
  <c r="D71" i="64"/>
  <c r="C27" i="63" s="1"/>
  <c r="C71" i="64"/>
  <c r="B27" i="63" s="1"/>
  <c r="I68" i="64"/>
  <c r="H68" i="64"/>
  <c r="G68" i="64"/>
  <c r="F26" i="63" s="1"/>
  <c r="F68" i="64"/>
  <c r="E26" i="63" s="1"/>
  <c r="E68" i="64"/>
  <c r="D26" i="63" s="1"/>
  <c r="D68" i="64"/>
  <c r="C26" i="63" s="1"/>
  <c r="C68" i="64"/>
  <c r="B26" i="63" s="1"/>
  <c r="I65" i="64"/>
  <c r="H25" i="63" s="1"/>
  <c r="H65" i="64"/>
  <c r="G25" i="63" s="1"/>
  <c r="G65" i="64"/>
  <c r="F65" i="64"/>
  <c r="E25" i="63" s="1"/>
  <c r="E65" i="64"/>
  <c r="D25" i="63" s="1"/>
  <c r="D65" i="64"/>
  <c r="C25" i="63" s="1"/>
  <c r="C65" i="64"/>
  <c r="I62" i="64"/>
  <c r="H24" i="63" s="1"/>
  <c r="H62" i="64"/>
  <c r="G24" i="63" s="1"/>
  <c r="G62" i="64"/>
  <c r="F62" i="64"/>
  <c r="E24" i="63" s="1"/>
  <c r="E62" i="64"/>
  <c r="D24" i="63" s="1"/>
  <c r="D62" i="64"/>
  <c r="C24" i="63" s="1"/>
  <c r="C62" i="64"/>
  <c r="I59" i="64"/>
  <c r="H23" i="63" s="1"/>
  <c r="H59" i="64"/>
  <c r="G23" i="63" s="1"/>
  <c r="G59" i="64"/>
  <c r="F23" i="63" s="1"/>
  <c r="F59" i="64"/>
  <c r="E59" i="64"/>
  <c r="D23" i="63" s="1"/>
  <c r="D59" i="64"/>
  <c r="C23" i="63" s="1"/>
  <c r="C59" i="64"/>
  <c r="B23" i="63" s="1"/>
  <c r="I56" i="64"/>
  <c r="H56" i="64"/>
  <c r="G56" i="64"/>
  <c r="F22" i="63" s="1"/>
  <c r="E22" i="63"/>
  <c r="E56" i="64"/>
  <c r="D22" i="63" s="1"/>
  <c r="D56" i="64"/>
  <c r="C22" i="63" s="1"/>
  <c r="C56" i="64"/>
  <c r="B22" i="63" s="1"/>
  <c r="I53" i="64"/>
  <c r="H21" i="63" s="1"/>
  <c r="H53" i="64"/>
  <c r="G53" i="64"/>
  <c r="F21" i="63" s="1"/>
  <c r="F53" i="64"/>
  <c r="E21" i="63" s="1"/>
  <c r="E53" i="64"/>
  <c r="D21" i="63" s="1"/>
  <c r="D53" i="64"/>
  <c r="C21" i="63" s="1"/>
  <c r="C53" i="64"/>
  <c r="I50" i="64"/>
  <c r="H50" i="64"/>
  <c r="G20" i="63" s="1"/>
  <c r="G50" i="64"/>
  <c r="F50" i="64"/>
  <c r="E50" i="64"/>
  <c r="D20" i="63" s="1"/>
  <c r="D50" i="64"/>
  <c r="C20" i="63" s="1"/>
  <c r="C50" i="64"/>
  <c r="B20" i="63" s="1"/>
  <c r="I47" i="64"/>
  <c r="H47" i="64"/>
  <c r="G47" i="64"/>
  <c r="F47" i="64"/>
  <c r="E19" i="63" s="1"/>
  <c r="E47" i="64"/>
  <c r="D19" i="63" s="1"/>
  <c r="D47" i="64"/>
  <c r="C19" i="63" s="1"/>
  <c r="C47" i="64"/>
  <c r="I44" i="64"/>
  <c r="H18" i="63" s="1"/>
  <c r="H44" i="64"/>
  <c r="G44" i="64"/>
  <c r="F44" i="64"/>
  <c r="E18" i="63" s="1"/>
  <c r="E44" i="64"/>
  <c r="D18" i="63" s="1"/>
  <c r="D44" i="64"/>
  <c r="C18" i="63" s="1"/>
  <c r="C44" i="64"/>
  <c r="B18" i="63" s="1"/>
  <c r="I41" i="64"/>
  <c r="H41" i="64"/>
  <c r="G17" i="63" s="1"/>
  <c r="G41" i="64"/>
  <c r="F41" i="64"/>
  <c r="E17" i="63" s="1"/>
  <c r="E41" i="64"/>
  <c r="D17" i="63" s="1"/>
  <c r="D41" i="64"/>
  <c r="C17" i="63" s="1"/>
  <c r="C41" i="64"/>
  <c r="B17" i="63" s="1"/>
  <c r="I38" i="64"/>
  <c r="H38" i="64"/>
  <c r="G38" i="64"/>
  <c r="F38" i="64"/>
  <c r="E16" i="63" s="1"/>
  <c r="E38" i="64"/>
  <c r="D16" i="63" s="1"/>
  <c r="D38" i="64"/>
  <c r="C16" i="63" s="1"/>
  <c r="C38" i="64"/>
  <c r="B16" i="63" s="1"/>
  <c r="I35" i="64"/>
  <c r="H15" i="63" s="1"/>
  <c r="H35" i="64"/>
  <c r="G15" i="63" s="1"/>
  <c r="G35" i="64"/>
  <c r="F15" i="63" s="1"/>
  <c r="F35" i="64"/>
  <c r="E15" i="63" s="1"/>
  <c r="E35" i="64"/>
  <c r="D15" i="63" s="1"/>
  <c r="D35" i="64"/>
  <c r="C15" i="63" s="1"/>
  <c r="C35" i="64"/>
  <c r="B15" i="63" s="1"/>
  <c r="I32" i="64"/>
  <c r="H14" i="63" s="1"/>
  <c r="H32" i="64"/>
  <c r="G32" i="64"/>
  <c r="F32" i="64"/>
  <c r="E14" i="63" s="1"/>
  <c r="E32" i="64"/>
  <c r="D14" i="63" s="1"/>
  <c r="D32" i="64"/>
  <c r="C14" i="63" s="1"/>
  <c r="C32" i="64"/>
  <c r="B14" i="63" s="1"/>
  <c r="I29" i="64"/>
  <c r="H13" i="63" s="1"/>
  <c r="H29" i="64"/>
  <c r="G13" i="63" s="1"/>
  <c r="G29" i="64"/>
  <c r="F13" i="63" s="1"/>
  <c r="F29" i="64"/>
  <c r="E13" i="63" s="1"/>
  <c r="E29" i="64"/>
  <c r="D13" i="63" s="1"/>
  <c r="D29" i="64"/>
  <c r="C13" i="63" s="1"/>
  <c r="C29" i="64"/>
  <c r="B13" i="63" s="1"/>
  <c r="I26" i="64"/>
  <c r="H12" i="63" s="1"/>
  <c r="H26" i="64"/>
  <c r="G12" i="63" s="1"/>
  <c r="F12" i="63"/>
  <c r="E26" i="64"/>
  <c r="D12" i="63" s="1"/>
  <c r="D26" i="64"/>
  <c r="C12" i="63" s="1"/>
  <c r="C26" i="64"/>
  <c r="B12" i="63" s="1"/>
  <c r="I23" i="64"/>
  <c r="H11" i="63" s="1"/>
  <c r="H23" i="64"/>
  <c r="G11" i="63" s="1"/>
  <c r="G23" i="64"/>
  <c r="F11" i="63" s="1"/>
  <c r="F23" i="64"/>
  <c r="E11" i="63" s="1"/>
  <c r="E23" i="64"/>
  <c r="D11" i="63" s="1"/>
  <c r="D23" i="64"/>
  <c r="C11" i="63" s="1"/>
  <c r="C23" i="64"/>
  <c r="B11" i="63" s="1"/>
  <c r="I20" i="64"/>
  <c r="H20" i="64"/>
  <c r="G10" i="63" s="1"/>
  <c r="G20" i="64"/>
  <c r="F10" i="63" s="1"/>
  <c r="F20" i="64"/>
  <c r="E10" i="63" s="1"/>
  <c r="E20" i="64"/>
  <c r="D10" i="63" s="1"/>
  <c r="D20" i="64"/>
  <c r="C10" i="63" s="1"/>
  <c r="C20" i="64"/>
  <c r="B10" i="63" s="1"/>
  <c r="I17" i="64"/>
  <c r="H17" i="64"/>
  <c r="G9" i="63" s="1"/>
  <c r="G17" i="64"/>
  <c r="F17" i="64"/>
  <c r="E9" i="63" s="1"/>
  <c r="E17" i="64"/>
  <c r="D9" i="63" s="1"/>
  <c r="D17" i="64"/>
  <c r="C9" i="63" s="1"/>
  <c r="C17" i="64"/>
  <c r="B9" i="63" s="1"/>
  <c r="I14" i="64"/>
  <c r="H8" i="63" s="1"/>
  <c r="H14" i="64"/>
  <c r="G8" i="63" s="1"/>
  <c r="G14" i="64"/>
  <c r="F14" i="64"/>
  <c r="E8" i="63" s="1"/>
  <c r="E14" i="64"/>
  <c r="D8" i="63" s="1"/>
  <c r="D14" i="64"/>
  <c r="C8" i="63" s="1"/>
  <c r="C14" i="64"/>
  <c r="B8" i="63" s="1"/>
  <c r="I11" i="64"/>
  <c r="H7" i="63" s="1"/>
  <c r="H11" i="64"/>
  <c r="G7" i="63" s="1"/>
  <c r="G11" i="64"/>
  <c r="F11" i="64"/>
  <c r="E7" i="63" s="1"/>
  <c r="E11" i="64"/>
  <c r="D7" i="63" s="1"/>
  <c r="D11" i="64"/>
  <c r="C7" i="63" s="1"/>
  <c r="C11" i="64"/>
  <c r="B7" i="63" s="1"/>
  <c r="I8" i="64"/>
  <c r="H8" i="64"/>
  <c r="G6" i="63" s="1"/>
  <c r="G8" i="64"/>
  <c r="F8" i="64"/>
  <c r="E6" i="63" s="1"/>
  <c r="E8" i="64"/>
  <c r="D6" i="63" s="1"/>
  <c r="D8" i="64"/>
  <c r="C6" i="63" s="1"/>
  <c r="C8" i="64"/>
  <c r="B6" i="63" s="1"/>
  <c r="I5" i="64"/>
  <c r="H5" i="64"/>
  <c r="G5" i="64"/>
  <c r="F5" i="64"/>
  <c r="E5" i="64"/>
  <c r="D5" i="64"/>
  <c r="C5" i="63" s="1"/>
  <c r="C5" i="64"/>
  <c r="B5" i="63" s="1"/>
  <c r="A3" i="64"/>
  <c r="B1" i="64"/>
  <c r="D35" i="63"/>
  <c r="C35" i="63"/>
  <c r="H34" i="63"/>
  <c r="G34" i="63"/>
  <c r="F34" i="63"/>
  <c r="F33" i="63"/>
  <c r="E33" i="63"/>
  <c r="B33" i="63"/>
  <c r="H32" i="63"/>
  <c r="F32" i="63"/>
  <c r="D32" i="63"/>
  <c r="H31" i="63"/>
  <c r="G31" i="63"/>
  <c r="G30" i="63"/>
  <c r="F30" i="63"/>
  <c r="B30" i="63"/>
  <c r="F29" i="63"/>
  <c r="B29" i="63"/>
  <c r="H27" i="63"/>
  <c r="G27" i="63"/>
  <c r="E27" i="63"/>
  <c r="H26" i="63"/>
  <c r="G26" i="63"/>
  <c r="F25" i="63"/>
  <c r="B25" i="63"/>
  <c r="F24" i="63"/>
  <c r="B24" i="63"/>
  <c r="E23" i="63"/>
  <c r="H22" i="63"/>
  <c r="G22" i="63"/>
  <c r="G21" i="63"/>
  <c r="B21" i="63"/>
  <c r="H20" i="63"/>
  <c r="F20" i="63"/>
  <c r="E20" i="63"/>
  <c r="H19" i="63"/>
  <c r="G19" i="63"/>
  <c r="B19" i="63"/>
  <c r="G18" i="63"/>
  <c r="H17" i="63"/>
  <c r="H16" i="63"/>
  <c r="G16" i="63"/>
  <c r="G14" i="63"/>
  <c r="E12" i="63"/>
  <c r="H10" i="63"/>
  <c r="H9" i="63"/>
  <c r="H6" i="63"/>
  <c r="A6" i="63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H5" i="63"/>
  <c r="K5" i="60"/>
  <c r="K8" i="60"/>
  <c r="K11" i="60"/>
  <c r="K14" i="60"/>
  <c r="K17" i="60"/>
  <c r="K20" i="60"/>
  <c r="K23" i="60"/>
  <c r="K26" i="60"/>
  <c r="K29" i="60"/>
  <c r="K32" i="60"/>
  <c r="K35" i="60"/>
  <c r="K38" i="60"/>
  <c r="K41" i="60"/>
  <c r="K44" i="60"/>
  <c r="K47" i="60"/>
  <c r="K50" i="60"/>
  <c r="K56" i="60"/>
  <c r="K59" i="60"/>
  <c r="K62" i="60"/>
  <c r="K65" i="60"/>
  <c r="K68" i="60"/>
  <c r="K71" i="60"/>
  <c r="K74" i="60"/>
  <c r="K77" i="60"/>
  <c r="K80" i="60"/>
  <c r="K83" i="60"/>
  <c r="K86" i="60"/>
  <c r="K89" i="60"/>
  <c r="K92" i="60"/>
  <c r="K95" i="60"/>
  <c r="H39" i="65" l="1"/>
  <c r="K97" i="60"/>
  <c r="B42" i="67"/>
  <c r="F16" i="63"/>
  <c r="F9" i="63"/>
  <c r="F97" i="64"/>
  <c r="F19" i="63"/>
  <c r="I97" i="64"/>
  <c r="F6" i="63"/>
  <c r="F7" i="63"/>
  <c r="F17" i="63"/>
  <c r="F18" i="63"/>
  <c r="D97" i="64"/>
  <c r="H97" i="64"/>
  <c r="F14" i="63"/>
  <c r="A6" i="64"/>
  <c r="A9" i="64" s="1"/>
  <c r="A4" i="64"/>
  <c r="A5" i="64" s="1"/>
  <c r="F8" i="63"/>
  <c r="E97" i="64"/>
  <c r="C97" i="64"/>
  <c r="H39" i="63"/>
  <c r="H41" i="63" s="1"/>
  <c r="G97" i="64"/>
  <c r="G97" i="66"/>
  <c r="C97" i="66"/>
  <c r="G5" i="63"/>
  <c r="G39" i="63" s="1"/>
  <c r="G41" i="63" s="1"/>
  <c r="E5" i="63"/>
  <c r="E39" i="63" s="1"/>
  <c r="E41" i="63" s="1"/>
  <c r="F5" i="63"/>
  <c r="D5" i="63"/>
  <c r="D39" i="63" s="1"/>
  <c r="E98" i="64" s="1"/>
  <c r="C39" i="63"/>
  <c r="C41" i="63" s="1"/>
  <c r="B39" i="63"/>
  <c r="C98" i="64" s="1"/>
  <c r="A54" i="82"/>
  <c r="A52" i="82"/>
  <c r="A53" i="82" s="1"/>
  <c r="A54" i="80"/>
  <c r="A52" i="80"/>
  <c r="A53" i="80" s="1"/>
  <c r="A57" i="78"/>
  <c r="A55" i="78"/>
  <c r="A56" i="78" s="1"/>
  <c r="A54" i="76"/>
  <c r="A52" i="76"/>
  <c r="A53" i="76" s="1"/>
  <c r="A54" i="74"/>
  <c r="A52" i="74"/>
  <c r="A53" i="74" s="1"/>
  <c r="A57" i="72"/>
  <c r="A55" i="72"/>
  <c r="A56" i="72" s="1"/>
  <c r="A54" i="70"/>
  <c r="A52" i="70"/>
  <c r="A53" i="70" s="1"/>
  <c r="A15" i="68"/>
  <c r="A13" i="68"/>
  <c r="A14" i="68" s="1"/>
  <c r="B5" i="65"/>
  <c r="B39" i="65" s="1"/>
  <c r="C98" i="66" s="1"/>
  <c r="F5" i="65"/>
  <c r="F39" i="65" s="1"/>
  <c r="F41" i="65" s="1"/>
  <c r="D97" i="66"/>
  <c r="H97" i="66"/>
  <c r="E97" i="66"/>
  <c r="I97" i="66"/>
  <c r="D39" i="65"/>
  <c r="I98" i="66"/>
  <c r="F97" i="66"/>
  <c r="E39" i="65"/>
  <c r="E41" i="65" s="1"/>
  <c r="C39" i="65"/>
  <c r="D98" i="66" s="1"/>
  <c r="G39" i="65"/>
  <c r="G41" i="65" s="1"/>
  <c r="A7" i="66"/>
  <c r="A8" i="66" s="1"/>
  <c r="A9" i="66"/>
  <c r="A4" i="66"/>
  <c r="A5" i="66" s="1"/>
  <c r="G25" i="58"/>
  <c r="B24" i="58"/>
  <c r="A7" i="64"/>
  <c r="A8" i="64" s="1"/>
  <c r="B24" i="84" l="1"/>
  <c r="E98" i="66"/>
  <c r="E99" i="66" s="1"/>
  <c r="D41" i="65"/>
  <c r="F39" i="63"/>
  <c r="G98" i="64" s="1"/>
  <c r="G99" i="64" s="1"/>
  <c r="G22" i="84"/>
  <c r="G24" i="84" s="1"/>
  <c r="G25" i="84" s="1"/>
  <c r="E99" i="64"/>
  <c r="C99" i="64"/>
  <c r="I98" i="64"/>
  <c r="I99" i="64" s="1"/>
  <c r="I99" i="66"/>
  <c r="C99" i="66"/>
  <c r="H98" i="66"/>
  <c r="H99" i="66" s="1"/>
  <c r="F98" i="66"/>
  <c r="F99" i="66" s="1"/>
  <c r="D99" i="66"/>
  <c r="B41" i="65"/>
  <c r="H98" i="64"/>
  <c r="H99" i="64" s="1"/>
  <c r="D98" i="64"/>
  <c r="D99" i="64" s="1"/>
  <c r="F98" i="64"/>
  <c r="F99" i="64" s="1"/>
  <c r="B41" i="63"/>
  <c r="D41" i="63"/>
  <c r="A57" i="82"/>
  <c r="A55" i="82"/>
  <c r="A56" i="82" s="1"/>
  <c r="A57" i="80"/>
  <c r="A55" i="80"/>
  <c r="A56" i="80" s="1"/>
  <c r="A60" i="78"/>
  <c r="A58" i="78"/>
  <c r="A59" i="78" s="1"/>
  <c r="A57" i="76"/>
  <c r="A55" i="76"/>
  <c r="A56" i="76" s="1"/>
  <c r="A55" i="74"/>
  <c r="A56" i="74" s="1"/>
  <c r="A57" i="74"/>
  <c r="A60" i="72"/>
  <c r="A58" i="72"/>
  <c r="A59" i="72" s="1"/>
  <c r="A57" i="70"/>
  <c r="A55" i="70"/>
  <c r="A56" i="70" s="1"/>
  <c r="A18" i="68"/>
  <c r="A16" i="68"/>
  <c r="A17" i="68" s="1"/>
  <c r="H41" i="65"/>
  <c r="G98" i="66"/>
  <c r="G99" i="66" s="1"/>
  <c r="C41" i="65"/>
  <c r="A10" i="66"/>
  <c r="A11" i="66" s="1"/>
  <c r="A12" i="66"/>
  <c r="A10" i="64"/>
  <c r="A11" i="64" s="1"/>
  <c r="A12" i="64"/>
  <c r="F41" i="63" l="1"/>
  <c r="B42" i="63" s="1"/>
  <c r="B42" i="65"/>
  <c r="A60" i="82"/>
  <c r="A58" i="82"/>
  <c r="A59" i="82" s="1"/>
  <c r="A60" i="80"/>
  <c r="A58" i="80"/>
  <c r="A59" i="80" s="1"/>
  <c r="A63" i="78"/>
  <c r="A61" i="78"/>
  <c r="A62" i="78" s="1"/>
  <c r="A60" i="76"/>
  <c r="A58" i="76"/>
  <c r="A59" i="76" s="1"/>
  <c r="A60" i="74"/>
  <c r="A58" i="74"/>
  <c r="A59" i="74" s="1"/>
  <c r="A63" i="72"/>
  <c r="A61" i="72"/>
  <c r="A62" i="72" s="1"/>
  <c r="A60" i="70"/>
  <c r="A58" i="70"/>
  <c r="A59" i="70" s="1"/>
  <c r="A21" i="68"/>
  <c r="A19" i="68"/>
  <c r="A20" i="68" s="1"/>
  <c r="A15" i="66"/>
  <c r="A13" i="66"/>
  <c r="A14" i="66" s="1"/>
  <c r="A15" i="64"/>
  <c r="A13" i="64"/>
  <c r="A14" i="64" s="1"/>
  <c r="A63" i="82" l="1"/>
  <c r="A61" i="82"/>
  <c r="A62" i="82" s="1"/>
  <c r="A63" i="80"/>
  <c r="A61" i="80"/>
  <c r="A62" i="80" s="1"/>
  <c r="A66" i="78"/>
  <c r="A64" i="78"/>
  <c r="A65" i="78" s="1"/>
  <c r="A63" i="76"/>
  <c r="A61" i="76"/>
  <c r="A62" i="76" s="1"/>
  <c r="A63" i="74"/>
  <c r="A61" i="74"/>
  <c r="A62" i="74" s="1"/>
  <c r="A66" i="72"/>
  <c r="A64" i="72"/>
  <c r="A65" i="72" s="1"/>
  <c r="A63" i="70"/>
  <c r="A61" i="70"/>
  <c r="A62" i="70" s="1"/>
  <c r="A24" i="68"/>
  <c r="A22" i="68"/>
  <c r="A23" i="68" s="1"/>
  <c r="A18" i="66"/>
  <c r="A16" i="66"/>
  <c r="A17" i="66" s="1"/>
  <c r="A18" i="64"/>
  <c r="A16" i="64"/>
  <c r="A17" i="64" s="1"/>
  <c r="A66" i="82" l="1"/>
  <c r="A64" i="82"/>
  <c r="A65" i="82" s="1"/>
  <c r="A66" i="80"/>
  <c r="A64" i="80"/>
  <c r="A65" i="80" s="1"/>
  <c r="A69" i="78"/>
  <c r="A67" i="78"/>
  <c r="A68" i="78" s="1"/>
  <c r="A66" i="76"/>
  <c r="A64" i="76"/>
  <c r="A65" i="76" s="1"/>
  <c r="A66" i="74"/>
  <c r="A64" i="74"/>
  <c r="A65" i="74" s="1"/>
  <c r="A69" i="72"/>
  <c r="A67" i="72"/>
  <c r="A68" i="72" s="1"/>
  <c r="A66" i="70"/>
  <c r="A64" i="70"/>
  <c r="A65" i="70" s="1"/>
  <c r="A27" i="68"/>
  <c r="A25" i="68"/>
  <c r="A26" i="68" s="1"/>
  <c r="A19" i="66"/>
  <c r="A20" i="66" s="1"/>
  <c r="A21" i="66"/>
  <c r="A19" i="64"/>
  <c r="A20" i="64" s="1"/>
  <c r="A21" i="64"/>
  <c r="J32" i="59"/>
  <c r="J33" i="59"/>
  <c r="J34" i="59"/>
  <c r="A69" i="82" l="1"/>
  <c r="A67" i="82"/>
  <c r="A68" i="82" s="1"/>
  <c r="A69" i="80"/>
  <c r="A67" i="80"/>
  <c r="A68" i="80" s="1"/>
  <c r="A72" i="78"/>
  <c r="A70" i="78"/>
  <c r="A71" i="78" s="1"/>
  <c r="A69" i="76"/>
  <c r="A67" i="76"/>
  <c r="A68" i="76" s="1"/>
  <c r="A67" i="74"/>
  <c r="A68" i="74" s="1"/>
  <c r="A69" i="74"/>
  <c r="A72" i="72"/>
  <c r="A70" i="72"/>
  <c r="A71" i="72" s="1"/>
  <c r="A69" i="70"/>
  <c r="A67" i="70"/>
  <c r="A68" i="70" s="1"/>
  <c r="A30" i="68"/>
  <c r="A28" i="68"/>
  <c r="A29" i="68" s="1"/>
  <c r="A22" i="66"/>
  <c r="A23" i="66" s="1"/>
  <c r="A24" i="66"/>
  <c r="A22" i="64"/>
  <c r="A23" i="64" s="1"/>
  <c r="A24" i="64"/>
  <c r="M95" i="62"/>
  <c r="L95" i="62"/>
  <c r="K95" i="62"/>
  <c r="J95" i="62"/>
  <c r="I34" i="61" s="1"/>
  <c r="I95" i="62"/>
  <c r="H95" i="62"/>
  <c r="G95" i="62"/>
  <c r="F95" i="62"/>
  <c r="E34" i="61" s="1"/>
  <c r="E95" i="62"/>
  <c r="D95" i="62"/>
  <c r="C95" i="62"/>
  <c r="M92" i="62"/>
  <c r="L33" i="61" s="1"/>
  <c r="L92" i="62"/>
  <c r="K92" i="62"/>
  <c r="J92" i="62"/>
  <c r="I92" i="62"/>
  <c r="H33" i="61" s="1"/>
  <c r="H92" i="62"/>
  <c r="G92" i="62"/>
  <c r="F92" i="62"/>
  <c r="E92" i="62"/>
  <c r="D33" i="61" s="1"/>
  <c r="D92" i="62"/>
  <c r="C92" i="62"/>
  <c r="M89" i="62"/>
  <c r="L89" i="62"/>
  <c r="K32" i="61" s="1"/>
  <c r="K89" i="62"/>
  <c r="J89" i="62"/>
  <c r="I89" i="62"/>
  <c r="H89" i="62"/>
  <c r="G32" i="61" s="1"/>
  <c r="G89" i="62"/>
  <c r="F89" i="62"/>
  <c r="E89" i="62"/>
  <c r="D89" i="62"/>
  <c r="C32" i="61" s="1"/>
  <c r="C89" i="62"/>
  <c r="M86" i="62"/>
  <c r="L86" i="62"/>
  <c r="K86" i="62"/>
  <c r="J86" i="62"/>
  <c r="I86" i="62"/>
  <c r="H86" i="62"/>
  <c r="G86" i="62"/>
  <c r="F86" i="62"/>
  <c r="E86" i="62"/>
  <c r="D86" i="62"/>
  <c r="C86" i="62"/>
  <c r="M83" i="62"/>
  <c r="L83" i="62"/>
  <c r="K83" i="62"/>
  <c r="J83" i="62"/>
  <c r="I83" i="62"/>
  <c r="H83" i="62"/>
  <c r="G83" i="62"/>
  <c r="F83" i="62"/>
  <c r="E83" i="62"/>
  <c r="D83" i="62"/>
  <c r="C83" i="62"/>
  <c r="M80" i="62"/>
  <c r="L80" i="62"/>
  <c r="K80" i="62"/>
  <c r="J80" i="62"/>
  <c r="I80" i="62"/>
  <c r="H80" i="62"/>
  <c r="G80" i="62"/>
  <c r="F80" i="62"/>
  <c r="E80" i="62"/>
  <c r="D80" i="62"/>
  <c r="C80" i="62"/>
  <c r="M77" i="62"/>
  <c r="L77" i="62"/>
  <c r="K77" i="62"/>
  <c r="J77" i="62"/>
  <c r="I77" i="62"/>
  <c r="H77" i="62"/>
  <c r="G77" i="62"/>
  <c r="F77" i="62"/>
  <c r="E77" i="62"/>
  <c r="D77" i="62"/>
  <c r="C77" i="62"/>
  <c r="M74" i="62"/>
  <c r="L74" i="62"/>
  <c r="K74" i="62"/>
  <c r="J74" i="62"/>
  <c r="I74" i="62"/>
  <c r="H74" i="62"/>
  <c r="G74" i="62"/>
  <c r="F74" i="62"/>
  <c r="E74" i="62"/>
  <c r="D74" i="62"/>
  <c r="C74" i="62"/>
  <c r="M71" i="62"/>
  <c r="L71" i="62"/>
  <c r="K71" i="62"/>
  <c r="J71" i="62"/>
  <c r="I71" i="62"/>
  <c r="H71" i="62"/>
  <c r="G71" i="62"/>
  <c r="F71" i="62"/>
  <c r="E71" i="62"/>
  <c r="D71" i="62"/>
  <c r="C71" i="62"/>
  <c r="M68" i="62"/>
  <c r="L68" i="62"/>
  <c r="K68" i="62"/>
  <c r="J68" i="62"/>
  <c r="I68" i="62"/>
  <c r="H68" i="62"/>
  <c r="G68" i="62"/>
  <c r="F68" i="62"/>
  <c r="E68" i="62"/>
  <c r="D68" i="62"/>
  <c r="C68" i="62"/>
  <c r="M65" i="62"/>
  <c r="L65" i="62"/>
  <c r="K65" i="62"/>
  <c r="J65" i="62"/>
  <c r="I65" i="62"/>
  <c r="H65" i="62"/>
  <c r="G65" i="62"/>
  <c r="F65" i="62"/>
  <c r="E65" i="62"/>
  <c r="D65" i="62"/>
  <c r="C65" i="62"/>
  <c r="M62" i="62"/>
  <c r="L62" i="62"/>
  <c r="K62" i="62"/>
  <c r="J62" i="62"/>
  <c r="I62" i="62"/>
  <c r="H62" i="62"/>
  <c r="G62" i="62"/>
  <c r="F62" i="62"/>
  <c r="E62" i="62"/>
  <c r="D62" i="62"/>
  <c r="C62" i="62"/>
  <c r="M59" i="62"/>
  <c r="L59" i="62"/>
  <c r="K59" i="62"/>
  <c r="J59" i="62"/>
  <c r="I59" i="62"/>
  <c r="H59" i="62"/>
  <c r="G59" i="62"/>
  <c r="F59" i="62"/>
  <c r="E59" i="62"/>
  <c r="D59" i="62"/>
  <c r="C59" i="62"/>
  <c r="M56" i="62"/>
  <c r="L56" i="62"/>
  <c r="K56" i="62"/>
  <c r="J56" i="62"/>
  <c r="I56" i="62"/>
  <c r="H56" i="62"/>
  <c r="G56" i="62"/>
  <c r="F56" i="62"/>
  <c r="E56" i="62"/>
  <c r="D56" i="62"/>
  <c r="C56" i="62"/>
  <c r="M53" i="62"/>
  <c r="L53" i="62"/>
  <c r="K53" i="62"/>
  <c r="J53" i="62"/>
  <c r="I53" i="62"/>
  <c r="H53" i="62"/>
  <c r="G53" i="62"/>
  <c r="F53" i="62"/>
  <c r="E53" i="62"/>
  <c r="D53" i="62"/>
  <c r="C53" i="62"/>
  <c r="M50" i="62"/>
  <c r="L50" i="62"/>
  <c r="K50" i="62"/>
  <c r="J50" i="62"/>
  <c r="I50" i="62"/>
  <c r="H50" i="62"/>
  <c r="G50" i="62"/>
  <c r="F50" i="62"/>
  <c r="E50" i="62"/>
  <c r="D50" i="62"/>
  <c r="C50" i="62"/>
  <c r="M47" i="62"/>
  <c r="L47" i="62"/>
  <c r="K47" i="62"/>
  <c r="J47" i="62"/>
  <c r="I47" i="62"/>
  <c r="H47" i="62"/>
  <c r="G47" i="62"/>
  <c r="F47" i="62"/>
  <c r="E47" i="62"/>
  <c r="D47" i="62"/>
  <c r="C47" i="62"/>
  <c r="M44" i="62"/>
  <c r="L44" i="62"/>
  <c r="K44" i="62"/>
  <c r="J44" i="62"/>
  <c r="I44" i="62"/>
  <c r="H44" i="62"/>
  <c r="G44" i="62"/>
  <c r="F44" i="62"/>
  <c r="E44" i="62"/>
  <c r="D44" i="62"/>
  <c r="C44" i="62"/>
  <c r="M41" i="62"/>
  <c r="L41" i="62"/>
  <c r="K41" i="62"/>
  <c r="J41" i="62"/>
  <c r="I41" i="62"/>
  <c r="H41" i="62"/>
  <c r="G41" i="62"/>
  <c r="F41" i="62"/>
  <c r="E41" i="62"/>
  <c r="D41" i="62"/>
  <c r="C41" i="62"/>
  <c r="M38" i="62"/>
  <c r="L38" i="62"/>
  <c r="K38" i="62"/>
  <c r="J38" i="62"/>
  <c r="I38" i="62"/>
  <c r="H38" i="62"/>
  <c r="G38" i="62"/>
  <c r="F38" i="62"/>
  <c r="E38" i="62"/>
  <c r="D38" i="62"/>
  <c r="C38" i="62"/>
  <c r="M35" i="62"/>
  <c r="L35" i="62"/>
  <c r="K35" i="62"/>
  <c r="J35" i="62"/>
  <c r="I35" i="62"/>
  <c r="H35" i="62"/>
  <c r="G35" i="62"/>
  <c r="F35" i="62"/>
  <c r="E35" i="62"/>
  <c r="D35" i="62"/>
  <c r="C35" i="62"/>
  <c r="M32" i="62"/>
  <c r="L32" i="62"/>
  <c r="K32" i="62"/>
  <c r="J32" i="62"/>
  <c r="I32" i="62"/>
  <c r="H32" i="62"/>
  <c r="G32" i="62"/>
  <c r="F32" i="62"/>
  <c r="E32" i="62"/>
  <c r="D32" i="62"/>
  <c r="C32" i="62"/>
  <c r="M29" i="62"/>
  <c r="L29" i="62"/>
  <c r="K29" i="62"/>
  <c r="J29" i="62"/>
  <c r="I29" i="62"/>
  <c r="H29" i="62"/>
  <c r="G29" i="62"/>
  <c r="F29" i="62"/>
  <c r="E29" i="62"/>
  <c r="D29" i="62"/>
  <c r="C29" i="62"/>
  <c r="M26" i="62"/>
  <c r="L26" i="62"/>
  <c r="K26" i="62"/>
  <c r="J26" i="62"/>
  <c r="I26" i="62"/>
  <c r="H26" i="62"/>
  <c r="G26" i="62"/>
  <c r="F26" i="62"/>
  <c r="E26" i="62"/>
  <c r="D26" i="62"/>
  <c r="C26" i="62"/>
  <c r="M23" i="62"/>
  <c r="L23" i="62"/>
  <c r="K23" i="62"/>
  <c r="J23" i="62"/>
  <c r="I23" i="62"/>
  <c r="H23" i="62"/>
  <c r="G23" i="62"/>
  <c r="F23" i="62"/>
  <c r="E23" i="62"/>
  <c r="D23" i="62"/>
  <c r="C23" i="62"/>
  <c r="M20" i="62"/>
  <c r="L20" i="62"/>
  <c r="K20" i="62"/>
  <c r="J20" i="62"/>
  <c r="I20" i="62"/>
  <c r="H20" i="62"/>
  <c r="G20" i="62"/>
  <c r="F20" i="62"/>
  <c r="E20" i="62"/>
  <c r="D20" i="62"/>
  <c r="C20" i="62"/>
  <c r="M17" i="62"/>
  <c r="L17" i="62"/>
  <c r="K17" i="62"/>
  <c r="J17" i="62"/>
  <c r="I17" i="62"/>
  <c r="H17" i="62"/>
  <c r="G17" i="62"/>
  <c r="F17" i="62"/>
  <c r="E17" i="62"/>
  <c r="D17" i="62"/>
  <c r="C17" i="62"/>
  <c r="M14" i="62"/>
  <c r="L14" i="62"/>
  <c r="K14" i="62"/>
  <c r="J14" i="62"/>
  <c r="I14" i="62"/>
  <c r="H14" i="62"/>
  <c r="G14" i="62"/>
  <c r="F14" i="62"/>
  <c r="E14" i="62"/>
  <c r="D14" i="62"/>
  <c r="C14" i="62"/>
  <c r="M11" i="62"/>
  <c r="L11" i="62"/>
  <c r="K11" i="62"/>
  <c r="J11" i="62"/>
  <c r="I11" i="62"/>
  <c r="H11" i="62"/>
  <c r="G11" i="62"/>
  <c r="F11" i="62"/>
  <c r="E11" i="62"/>
  <c r="D11" i="62"/>
  <c r="C11" i="62"/>
  <c r="M8" i="62"/>
  <c r="L8" i="62"/>
  <c r="K8" i="62"/>
  <c r="J8" i="62"/>
  <c r="I8" i="62"/>
  <c r="H8" i="62"/>
  <c r="G8" i="62"/>
  <c r="F8" i="62"/>
  <c r="E8" i="62"/>
  <c r="D8" i="62"/>
  <c r="C8" i="62"/>
  <c r="M5" i="62"/>
  <c r="L5" i="62"/>
  <c r="K5" i="61" s="1"/>
  <c r="K5" i="62"/>
  <c r="J5" i="62"/>
  <c r="I5" i="61" s="1"/>
  <c r="I5" i="62"/>
  <c r="H5" i="62"/>
  <c r="G5" i="61" s="1"/>
  <c r="G5" i="62"/>
  <c r="F5" i="62"/>
  <c r="E5" i="61" s="1"/>
  <c r="E5" i="62"/>
  <c r="D5" i="62"/>
  <c r="C5" i="61" s="1"/>
  <c r="C5" i="62"/>
  <c r="A3" i="62"/>
  <c r="A6" i="62" s="1"/>
  <c r="G1" i="62"/>
  <c r="B1" i="62"/>
  <c r="L35" i="61"/>
  <c r="K35" i="61"/>
  <c r="J35" i="61"/>
  <c r="I35" i="61"/>
  <c r="H35" i="61"/>
  <c r="G35" i="61"/>
  <c r="F35" i="61"/>
  <c r="E35" i="61"/>
  <c r="D35" i="61"/>
  <c r="C35" i="61"/>
  <c r="B35" i="61"/>
  <c r="L34" i="61"/>
  <c r="K34" i="61"/>
  <c r="J34" i="61"/>
  <c r="H34" i="61"/>
  <c r="G34" i="61"/>
  <c r="F34" i="61"/>
  <c r="D34" i="61"/>
  <c r="C34" i="61"/>
  <c r="B34" i="61"/>
  <c r="K33" i="61"/>
  <c r="J33" i="61"/>
  <c r="I33" i="61"/>
  <c r="G33" i="61"/>
  <c r="F33" i="61"/>
  <c r="E33" i="61"/>
  <c r="C33" i="61"/>
  <c r="B33" i="61"/>
  <c r="L32" i="61"/>
  <c r="J32" i="61"/>
  <c r="I32" i="61"/>
  <c r="H32" i="61"/>
  <c r="F32" i="61"/>
  <c r="E32" i="61"/>
  <c r="D32" i="61"/>
  <c r="B32" i="61"/>
  <c r="L31" i="61"/>
  <c r="K31" i="61"/>
  <c r="J31" i="61"/>
  <c r="I31" i="61"/>
  <c r="H31" i="61"/>
  <c r="G31" i="61"/>
  <c r="F31" i="61"/>
  <c r="E31" i="61"/>
  <c r="D31" i="61"/>
  <c r="C31" i="61"/>
  <c r="B31" i="61"/>
  <c r="L30" i="61"/>
  <c r="K30" i="61"/>
  <c r="J30" i="61"/>
  <c r="I30" i="61"/>
  <c r="H30" i="61"/>
  <c r="G30" i="61"/>
  <c r="F30" i="61"/>
  <c r="E30" i="61"/>
  <c r="D30" i="61"/>
  <c r="C30" i="61"/>
  <c r="B30" i="61"/>
  <c r="L29" i="61"/>
  <c r="K29" i="61"/>
  <c r="J29" i="61"/>
  <c r="I29" i="61"/>
  <c r="H29" i="61"/>
  <c r="G29" i="61"/>
  <c r="F29" i="61"/>
  <c r="E29" i="61"/>
  <c r="D29" i="61"/>
  <c r="C29" i="61"/>
  <c r="B29" i="61"/>
  <c r="L28" i="61"/>
  <c r="K28" i="61"/>
  <c r="J28" i="61"/>
  <c r="I28" i="61"/>
  <c r="H28" i="61"/>
  <c r="G28" i="61"/>
  <c r="F28" i="61"/>
  <c r="E28" i="61"/>
  <c r="D28" i="61"/>
  <c r="C28" i="61"/>
  <c r="B28" i="61"/>
  <c r="L27" i="61"/>
  <c r="K27" i="61"/>
  <c r="J27" i="61"/>
  <c r="I27" i="61"/>
  <c r="H27" i="61"/>
  <c r="G27" i="61"/>
  <c r="F27" i="61"/>
  <c r="E27" i="61"/>
  <c r="D27" i="61"/>
  <c r="C27" i="61"/>
  <c r="B27" i="61"/>
  <c r="L26" i="61"/>
  <c r="K26" i="61"/>
  <c r="J26" i="61"/>
  <c r="I26" i="61"/>
  <c r="H26" i="61"/>
  <c r="G26" i="61"/>
  <c r="F26" i="61"/>
  <c r="E26" i="61"/>
  <c r="D26" i="61"/>
  <c r="C26" i="61"/>
  <c r="B26" i="61"/>
  <c r="L25" i="61"/>
  <c r="K25" i="61"/>
  <c r="J25" i="61"/>
  <c r="I25" i="61"/>
  <c r="H25" i="61"/>
  <c r="G25" i="61"/>
  <c r="F25" i="61"/>
  <c r="E25" i="61"/>
  <c r="D25" i="61"/>
  <c r="C25" i="61"/>
  <c r="B25" i="61"/>
  <c r="L24" i="61"/>
  <c r="K24" i="61"/>
  <c r="J24" i="61"/>
  <c r="I24" i="61"/>
  <c r="H24" i="61"/>
  <c r="G24" i="61"/>
  <c r="F24" i="61"/>
  <c r="E24" i="61"/>
  <c r="D24" i="61"/>
  <c r="C24" i="61"/>
  <c r="B24" i="61"/>
  <c r="L23" i="61"/>
  <c r="K23" i="61"/>
  <c r="J23" i="61"/>
  <c r="I23" i="61"/>
  <c r="H23" i="61"/>
  <c r="G23" i="61"/>
  <c r="F23" i="61"/>
  <c r="E23" i="61"/>
  <c r="D23" i="61"/>
  <c r="C23" i="61"/>
  <c r="B23" i="61"/>
  <c r="L22" i="61"/>
  <c r="K22" i="61"/>
  <c r="J22" i="61"/>
  <c r="I22" i="61"/>
  <c r="H22" i="61"/>
  <c r="G22" i="61"/>
  <c r="F22" i="61"/>
  <c r="E22" i="61"/>
  <c r="D22" i="61"/>
  <c r="C22" i="61"/>
  <c r="B22" i="61"/>
  <c r="L21" i="61"/>
  <c r="K21" i="61"/>
  <c r="J21" i="61"/>
  <c r="I21" i="61"/>
  <c r="H21" i="61"/>
  <c r="G21" i="61"/>
  <c r="F21" i="61"/>
  <c r="E21" i="61"/>
  <c r="D21" i="61"/>
  <c r="C21" i="61"/>
  <c r="B21" i="61"/>
  <c r="L20" i="61"/>
  <c r="K20" i="61"/>
  <c r="J20" i="61"/>
  <c r="I20" i="61"/>
  <c r="H20" i="61"/>
  <c r="G20" i="61"/>
  <c r="F20" i="61"/>
  <c r="E20" i="61"/>
  <c r="D20" i="61"/>
  <c r="C20" i="61"/>
  <c r="B20" i="61"/>
  <c r="L19" i="61"/>
  <c r="K19" i="61"/>
  <c r="J19" i="61"/>
  <c r="I19" i="61"/>
  <c r="H19" i="61"/>
  <c r="G19" i="61"/>
  <c r="F19" i="61"/>
  <c r="E19" i="61"/>
  <c r="D19" i="61"/>
  <c r="C19" i="61"/>
  <c r="B19" i="61"/>
  <c r="L18" i="61"/>
  <c r="K18" i="61"/>
  <c r="J18" i="61"/>
  <c r="I18" i="61"/>
  <c r="H18" i="61"/>
  <c r="G18" i="61"/>
  <c r="F18" i="61"/>
  <c r="E18" i="61"/>
  <c r="D18" i="61"/>
  <c r="C18" i="61"/>
  <c r="B18" i="61"/>
  <c r="L17" i="61"/>
  <c r="K17" i="61"/>
  <c r="J17" i="61"/>
  <c r="I17" i="61"/>
  <c r="H17" i="61"/>
  <c r="G17" i="61"/>
  <c r="F17" i="61"/>
  <c r="E17" i="61"/>
  <c r="D17" i="61"/>
  <c r="C17" i="61"/>
  <c r="B17" i="61"/>
  <c r="L16" i="61"/>
  <c r="K16" i="61"/>
  <c r="J16" i="61"/>
  <c r="I16" i="61"/>
  <c r="H16" i="61"/>
  <c r="G16" i="61"/>
  <c r="F16" i="61"/>
  <c r="E16" i="61"/>
  <c r="D16" i="61"/>
  <c r="C16" i="61"/>
  <c r="B16" i="61"/>
  <c r="L15" i="61"/>
  <c r="K15" i="61"/>
  <c r="J15" i="61"/>
  <c r="I15" i="61"/>
  <c r="H15" i="61"/>
  <c r="G15" i="61"/>
  <c r="F15" i="61"/>
  <c r="E15" i="61"/>
  <c r="D15" i="61"/>
  <c r="C15" i="61"/>
  <c r="B15" i="61"/>
  <c r="L14" i="61"/>
  <c r="K14" i="61"/>
  <c r="J14" i="61"/>
  <c r="I14" i="61"/>
  <c r="H14" i="61"/>
  <c r="G14" i="61"/>
  <c r="F14" i="61"/>
  <c r="E14" i="61"/>
  <c r="D14" i="61"/>
  <c r="C14" i="61"/>
  <c r="B14" i="61"/>
  <c r="L13" i="61"/>
  <c r="K13" i="61"/>
  <c r="J13" i="61"/>
  <c r="I13" i="61"/>
  <c r="H13" i="61"/>
  <c r="G13" i="61"/>
  <c r="F13" i="61"/>
  <c r="E13" i="61"/>
  <c r="D13" i="61"/>
  <c r="C13" i="61"/>
  <c r="B13" i="61"/>
  <c r="L12" i="61"/>
  <c r="K12" i="61"/>
  <c r="J12" i="61"/>
  <c r="I12" i="61"/>
  <c r="H12" i="61"/>
  <c r="G12" i="61"/>
  <c r="F12" i="61"/>
  <c r="E12" i="61"/>
  <c r="D12" i="61"/>
  <c r="C12" i="61"/>
  <c r="B12" i="61"/>
  <c r="L11" i="61"/>
  <c r="K11" i="61"/>
  <c r="J11" i="61"/>
  <c r="I11" i="61"/>
  <c r="H11" i="61"/>
  <c r="G11" i="61"/>
  <c r="F11" i="61"/>
  <c r="E11" i="61"/>
  <c r="D11" i="61"/>
  <c r="C11" i="61"/>
  <c r="B11" i="61"/>
  <c r="L10" i="61"/>
  <c r="K10" i="61"/>
  <c r="J10" i="61"/>
  <c r="I10" i="61"/>
  <c r="H10" i="61"/>
  <c r="G10" i="61"/>
  <c r="F10" i="61"/>
  <c r="E10" i="61"/>
  <c r="D10" i="61"/>
  <c r="C10" i="61"/>
  <c r="B10" i="61"/>
  <c r="L9" i="61"/>
  <c r="K9" i="61"/>
  <c r="J9" i="61"/>
  <c r="I9" i="61"/>
  <c r="H9" i="61"/>
  <c r="G9" i="61"/>
  <c r="F9" i="61"/>
  <c r="E9" i="61"/>
  <c r="D9" i="61"/>
  <c r="C9" i="61"/>
  <c r="B9" i="61"/>
  <c r="L8" i="61"/>
  <c r="K8" i="61"/>
  <c r="J8" i="61"/>
  <c r="J39" i="61" s="1"/>
  <c r="I8" i="61"/>
  <c r="H8" i="61"/>
  <c r="G8" i="61"/>
  <c r="F8" i="61"/>
  <c r="F39" i="61" s="1"/>
  <c r="E8" i="61"/>
  <c r="D8" i="61"/>
  <c r="C8" i="61"/>
  <c r="B8" i="61"/>
  <c r="B39" i="61" s="1"/>
  <c r="L7" i="61"/>
  <c r="K7" i="61"/>
  <c r="J7" i="61"/>
  <c r="I7" i="61"/>
  <c r="H7" i="61"/>
  <c r="G7" i="61"/>
  <c r="F7" i="61"/>
  <c r="E7" i="61"/>
  <c r="D7" i="61"/>
  <c r="C7" i="61"/>
  <c r="B7" i="61"/>
  <c r="L6" i="61"/>
  <c r="K6" i="61"/>
  <c r="J6" i="61"/>
  <c r="I6" i="61"/>
  <c r="H6" i="61"/>
  <c r="G6" i="61"/>
  <c r="F6" i="61"/>
  <c r="E6" i="61"/>
  <c r="D6" i="61"/>
  <c r="C6" i="61"/>
  <c r="B6" i="61"/>
  <c r="A6" i="61"/>
  <c r="A7" i="61" s="1"/>
  <c r="A8" i="61" s="1"/>
  <c r="A9" i="61" s="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L5" i="61"/>
  <c r="J5" i="61"/>
  <c r="H5" i="61"/>
  <c r="F5" i="61"/>
  <c r="D5" i="61"/>
  <c r="B5" i="61"/>
  <c r="A72" i="82" l="1"/>
  <c r="A70" i="82"/>
  <c r="A71" i="82" s="1"/>
  <c r="A72" i="80"/>
  <c r="A70" i="80"/>
  <c r="A71" i="80" s="1"/>
  <c r="A75" i="78"/>
  <c r="A73" i="78"/>
  <c r="A74" i="78" s="1"/>
  <c r="A72" i="76"/>
  <c r="A70" i="76"/>
  <c r="A71" i="76" s="1"/>
  <c r="A72" i="74"/>
  <c r="A70" i="74"/>
  <c r="A71" i="74" s="1"/>
  <c r="A75" i="72"/>
  <c r="A73" i="72"/>
  <c r="A74" i="72" s="1"/>
  <c r="A72" i="70"/>
  <c r="A70" i="70"/>
  <c r="A71" i="70" s="1"/>
  <c r="A33" i="68"/>
  <c r="A31" i="68"/>
  <c r="A32" i="68" s="1"/>
  <c r="A27" i="66"/>
  <c r="A25" i="66"/>
  <c r="A26" i="66" s="1"/>
  <c r="A27" i="64"/>
  <c r="A25" i="64"/>
  <c r="A26" i="64" s="1"/>
  <c r="L39" i="61"/>
  <c r="D39" i="61"/>
  <c r="H39" i="61"/>
  <c r="C97" i="62"/>
  <c r="C99" i="62" s="1"/>
  <c r="G97" i="62"/>
  <c r="K97" i="62"/>
  <c r="E97" i="62"/>
  <c r="I97" i="62"/>
  <c r="M97" i="62"/>
  <c r="A4" i="62"/>
  <c r="A5" i="62" s="1"/>
  <c r="D97" i="62"/>
  <c r="F97" i="62"/>
  <c r="H97" i="62"/>
  <c r="J97" i="62"/>
  <c r="L97" i="62"/>
  <c r="C98" i="62"/>
  <c r="B41" i="61"/>
  <c r="E98" i="62"/>
  <c r="E99" i="62" s="1"/>
  <c r="D41" i="61"/>
  <c r="G98" i="62"/>
  <c r="F41" i="61"/>
  <c r="I98" i="62"/>
  <c r="H41" i="61"/>
  <c r="K98" i="62"/>
  <c r="J41" i="61"/>
  <c r="M98" i="62"/>
  <c r="M99" i="62" s="1"/>
  <c r="L41" i="61"/>
  <c r="A7" i="62"/>
  <c r="A8" i="62" s="1"/>
  <c r="A9" i="62"/>
  <c r="G99" i="62"/>
  <c r="I99" i="62"/>
  <c r="K99" i="62"/>
  <c r="C39" i="61"/>
  <c r="E39" i="61"/>
  <c r="G39" i="61"/>
  <c r="I39" i="61"/>
  <c r="K39" i="61"/>
  <c r="H95" i="60"/>
  <c r="G95" i="60"/>
  <c r="F35" i="59" s="1"/>
  <c r="F95" i="60"/>
  <c r="E95" i="60"/>
  <c r="D95" i="60"/>
  <c r="C95" i="60"/>
  <c r="B35" i="59" s="1"/>
  <c r="H92" i="60"/>
  <c r="G34" i="59" s="1"/>
  <c r="G92" i="60"/>
  <c r="F34" i="59" s="1"/>
  <c r="F92" i="60"/>
  <c r="E34" i="59" s="1"/>
  <c r="E92" i="60"/>
  <c r="D34" i="59" s="1"/>
  <c r="D92" i="60"/>
  <c r="C34" i="59" s="1"/>
  <c r="C92" i="60"/>
  <c r="B34" i="59" s="1"/>
  <c r="H89" i="60"/>
  <c r="G33" i="59" s="1"/>
  <c r="G89" i="60"/>
  <c r="F33" i="59" s="1"/>
  <c r="F89" i="60"/>
  <c r="E33" i="59" s="1"/>
  <c r="E89" i="60"/>
  <c r="D33" i="59" s="1"/>
  <c r="D89" i="60"/>
  <c r="C33" i="59" s="1"/>
  <c r="C89" i="60"/>
  <c r="B33" i="59" s="1"/>
  <c r="H86" i="60"/>
  <c r="G32" i="59" s="1"/>
  <c r="G86" i="60"/>
  <c r="F32" i="59" s="1"/>
  <c r="F86" i="60"/>
  <c r="E32" i="59" s="1"/>
  <c r="E86" i="60"/>
  <c r="D32" i="59" s="1"/>
  <c r="D86" i="60"/>
  <c r="C32" i="59" s="1"/>
  <c r="C86" i="60"/>
  <c r="H83" i="60"/>
  <c r="G31" i="59" s="1"/>
  <c r="G83" i="60"/>
  <c r="F31" i="59" s="1"/>
  <c r="F83" i="60"/>
  <c r="E31" i="59" s="1"/>
  <c r="E83" i="60"/>
  <c r="D31" i="59" s="1"/>
  <c r="D83" i="60"/>
  <c r="C31" i="59" s="1"/>
  <c r="C83" i="60"/>
  <c r="B31" i="59" s="1"/>
  <c r="J30" i="59"/>
  <c r="H80" i="60"/>
  <c r="G80" i="60"/>
  <c r="F30" i="59" s="1"/>
  <c r="F80" i="60"/>
  <c r="E80" i="60"/>
  <c r="D30" i="59" s="1"/>
  <c r="D80" i="60"/>
  <c r="C30" i="59" s="1"/>
  <c r="C80" i="60"/>
  <c r="B30" i="59" s="1"/>
  <c r="H77" i="60"/>
  <c r="G77" i="60"/>
  <c r="F29" i="59" s="1"/>
  <c r="F77" i="60"/>
  <c r="E77" i="60"/>
  <c r="D29" i="59" s="1"/>
  <c r="D77" i="60"/>
  <c r="C29" i="59" s="1"/>
  <c r="C77" i="60"/>
  <c r="B29" i="59" s="1"/>
  <c r="J28" i="59"/>
  <c r="H74" i="60"/>
  <c r="G74" i="60"/>
  <c r="F28" i="59" s="1"/>
  <c r="F74" i="60"/>
  <c r="E28" i="59" s="1"/>
  <c r="E74" i="60"/>
  <c r="D74" i="60"/>
  <c r="C28" i="59" s="1"/>
  <c r="C74" i="60"/>
  <c r="H71" i="60"/>
  <c r="G27" i="59" s="1"/>
  <c r="G71" i="60"/>
  <c r="F71" i="60"/>
  <c r="E27" i="59" s="1"/>
  <c r="E71" i="60"/>
  <c r="D27" i="59" s="1"/>
  <c r="D71" i="60"/>
  <c r="C27" i="59" s="1"/>
  <c r="C71" i="60"/>
  <c r="J26" i="59"/>
  <c r="H68" i="60"/>
  <c r="G26" i="59" s="1"/>
  <c r="G68" i="60"/>
  <c r="F26" i="59" s="1"/>
  <c r="F68" i="60"/>
  <c r="E26" i="59" s="1"/>
  <c r="E68" i="60"/>
  <c r="D26" i="59" s="1"/>
  <c r="D68" i="60"/>
  <c r="C26" i="59" s="1"/>
  <c r="C68" i="60"/>
  <c r="B26" i="59" s="1"/>
  <c r="H65" i="60"/>
  <c r="G65" i="60"/>
  <c r="F25" i="59" s="1"/>
  <c r="F65" i="60"/>
  <c r="E25" i="59" s="1"/>
  <c r="E65" i="60"/>
  <c r="D25" i="59" s="1"/>
  <c r="D65" i="60"/>
  <c r="C25" i="59" s="1"/>
  <c r="C65" i="60"/>
  <c r="B25" i="59" s="1"/>
  <c r="J24" i="59"/>
  <c r="H62" i="60"/>
  <c r="G24" i="59" s="1"/>
  <c r="G62" i="60"/>
  <c r="F24" i="59" s="1"/>
  <c r="F62" i="60"/>
  <c r="E62" i="60"/>
  <c r="D24" i="59" s="1"/>
  <c r="D62" i="60"/>
  <c r="C24" i="59" s="1"/>
  <c r="C62" i="60"/>
  <c r="H59" i="60"/>
  <c r="G23" i="59" s="1"/>
  <c r="G59" i="60"/>
  <c r="F23" i="59" s="1"/>
  <c r="F59" i="60"/>
  <c r="E23" i="59" s="1"/>
  <c r="E59" i="60"/>
  <c r="D23" i="59" s="1"/>
  <c r="D59" i="60"/>
  <c r="C23" i="59" s="1"/>
  <c r="C59" i="60"/>
  <c r="B23" i="59" s="1"/>
  <c r="J22" i="59"/>
  <c r="H56" i="60"/>
  <c r="G22" i="59" s="1"/>
  <c r="G56" i="60"/>
  <c r="F22" i="59" s="1"/>
  <c r="F56" i="60"/>
  <c r="E22" i="59" s="1"/>
  <c r="E56" i="60"/>
  <c r="D22" i="59" s="1"/>
  <c r="D56" i="60"/>
  <c r="C22" i="59" s="1"/>
  <c r="C56" i="60"/>
  <c r="B22" i="59" s="1"/>
  <c r="H53" i="60"/>
  <c r="G21" i="59" s="1"/>
  <c r="G53" i="60"/>
  <c r="F21" i="59" s="1"/>
  <c r="F53" i="60"/>
  <c r="E53" i="60"/>
  <c r="D21" i="59" s="1"/>
  <c r="D53" i="60"/>
  <c r="C21" i="59" s="1"/>
  <c r="C53" i="60"/>
  <c r="B21" i="59" s="1"/>
  <c r="J20" i="59"/>
  <c r="H50" i="60"/>
  <c r="G50" i="60"/>
  <c r="F20" i="59" s="1"/>
  <c r="F50" i="60"/>
  <c r="E20" i="59" s="1"/>
  <c r="E50" i="60"/>
  <c r="D20" i="59" s="1"/>
  <c r="D50" i="60"/>
  <c r="C20" i="59" s="1"/>
  <c r="C50" i="60"/>
  <c r="B20" i="59" s="1"/>
  <c r="H47" i="60"/>
  <c r="G47" i="60"/>
  <c r="F47" i="60"/>
  <c r="E47" i="60"/>
  <c r="D47" i="60"/>
  <c r="C47" i="60"/>
  <c r="J18" i="59"/>
  <c r="H44" i="60"/>
  <c r="G18" i="59" s="1"/>
  <c r="G44" i="60"/>
  <c r="F18" i="59" s="1"/>
  <c r="F44" i="60"/>
  <c r="E18" i="59" s="1"/>
  <c r="E44" i="60"/>
  <c r="D18" i="59" s="1"/>
  <c r="D44" i="60"/>
  <c r="C18" i="59" s="1"/>
  <c r="C44" i="60"/>
  <c r="B18" i="59" s="1"/>
  <c r="H41" i="60"/>
  <c r="G41" i="60"/>
  <c r="F17" i="59" s="1"/>
  <c r="F41" i="60"/>
  <c r="E17" i="59" s="1"/>
  <c r="E41" i="60"/>
  <c r="D17" i="59" s="1"/>
  <c r="D41" i="60"/>
  <c r="C17" i="59" s="1"/>
  <c r="C41" i="60"/>
  <c r="B17" i="59" s="1"/>
  <c r="J16" i="59"/>
  <c r="H38" i="60"/>
  <c r="G16" i="59" s="1"/>
  <c r="G38" i="60"/>
  <c r="F16" i="59" s="1"/>
  <c r="F38" i="60"/>
  <c r="E16" i="59" s="1"/>
  <c r="E38" i="60"/>
  <c r="D16" i="59" s="1"/>
  <c r="D38" i="60"/>
  <c r="C16" i="59" s="1"/>
  <c r="C38" i="60"/>
  <c r="B16" i="59" s="1"/>
  <c r="H35" i="60"/>
  <c r="G15" i="59" s="1"/>
  <c r="G35" i="60"/>
  <c r="F15" i="59" s="1"/>
  <c r="F35" i="60"/>
  <c r="E15" i="59" s="1"/>
  <c r="E35" i="60"/>
  <c r="D15" i="59" s="1"/>
  <c r="D35" i="60"/>
  <c r="C15" i="59" s="1"/>
  <c r="C35" i="60"/>
  <c r="B15" i="59" s="1"/>
  <c r="J14" i="59"/>
  <c r="H32" i="60"/>
  <c r="G32" i="60"/>
  <c r="F14" i="59" s="1"/>
  <c r="E14" i="59"/>
  <c r="D14" i="59"/>
  <c r="C14" i="59"/>
  <c r="B14" i="59"/>
  <c r="H29" i="60"/>
  <c r="G13" i="59" s="1"/>
  <c r="G29" i="60"/>
  <c r="F13" i="59" s="1"/>
  <c r="F29" i="60"/>
  <c r="E13" i="59" s="1"/>
  <c r="E29" i="60"/>
  <c r="D13" i="59" s="1"/>
  <c r="D29" i="60"/>
  <c r="C13" i="59" s="1"/>
  <c r="C29" i="60"/>
  <c r="B13" i="59" s="1"/>
  <c r="J12" i="59"/>
  <c r="H26" i="60"/>
  <c r="G12" i="59" s="1"/>
  <c r="G26" i="60"/>
  <c r="F12" i="59" s="1"/>
  <c r="F26" i="60"/>
  <c r="E12" i="59" s="1"/>
  <c r="E26" i="60"/>
  <c r="D12" i="59" s="1"/>
  <c r="D26" i="60"/>
  <c r="C12" i="59" s="1"/>
  <c r="C26" i="60"/>
  <c r="B12" i="59" s="1"/>
  <c r="H23" i="60"/>
  <c r="G11" i="59" s="1"/>
  <c r="G23" i="60"/>
  <c r="F11" i="59" s="1"/>
  <c r="F23" i="60"/>
  <c r="E11" i="59" s="1"/>
  <c r="E23" i="60"/>
  <c r="D11" i="59" s="1"/>
  <c r="D23" i="60"/>
  <c r="C11" i="59" s="1"/>
  <c r="C23" i="60"/>
  <c r="B11" i="59" s="1"/>
  <c r="J10" i="59"/>
  <c r="H20" i="60"/>
  <c r="G10" i="59" s="1"/>
  <c r="G20" i="60"/>
  <c r="F10" i="59" s="1"/>
  <c r="F20" i="60"/>
  <c r="E10" i="59" s="1"/>
  <c r="E20" i="60"/>
  <c r="D10" i="59" s="1"/>
  <c r="D20" i="60"/>
  <c r="C10" i="59" s="1"/>
  <c r="C20" i="60"/>
  <c r="B10" i="59" s="1"/>
  <c r="H17" i="60"/>
  <c r="G9" i="59" s="1"/>
  <c r="G17" i="60"/>
  <c r="F9" i="59" s="1"/>
  <c r="F17" i="60"/>
  <c r="E9" i="59" s="1"/>
  <c r="E17" i="60"/>
  <c r="D9" i="59" s="1"/>
  <c r="D17" i="60"/>
  <c r="C9" i="59" s="1"/>
  <c r="C17" i="60"/>
  <c r="B9" i="59" s="1"/>
  <c r="J8" i="59"/>
  <c r="H14" i="60"/>
  <c r="G8" i="59" s="1"/>
  <c r="F8" i="59"/>
  <c r="E8" i="59"/>
  <c r="E14" i="60"/>
  <c r="D8" i="59" s="1"/>
  <c r="D14" i="60"/>
  <c r="C8" i="59" s="1"/>
  <c r="C14" i="60"/>
  <c r="B8" i="59" s="1"/>
  <c r="H11" i="60"/>
  <c r="G7" i="59" s="1"/>
  <c r="G11" i="60"/>
  <c r="F7" i="59" s="1"/>
  <c r="F11" i="60"/>
  <c r="E7" i="59" s="1"/>
  <c r="E11" i="60"/>
  <c r="D7" i="59" s="1"/>
  <c r="D11" i="60"/>
  <c r="C7" i="59" s="1"/>
  <c r="C11" i="60"/>
  <c r="B7" i="59" s="1"/>
  <c r="J6" i="59"/>
  <c r="H8" i="60"/>
  <c r="G6" i="59" s="1"/>
  <c r="G8" i="60"/>
  <c r="F6" i="59" s="1"/>
  <c r="F8" i="60"/>
  <c r="E6" i="59" s="1"/>
  <c r="E8" i="60"/>
  <c r="D6" i="59" s="1"/>
  <c r="D8" i="60"/>
  <c r="C6" i="59" s="1"/>
  <c r="C8" i="60"/>
  <c r="B6" i="59" s="1"/>
  <c r="H5" i="60"/>
  <c r="G5" i="60"/>
  <c r="F5" i="60"/>
  <c r="E5" i="60"/>
  <c r="D5" i="60"/>
  <c r="C5" i="59" s="1"/>
  <c r="C5" i="60"/>
  <c r="A3" i="60"/>
  <c r="A4" i="60" s="1"/>
  <c r="A5" i="60" s="1"/>
  <c r="B1" i="60"/>
  <c r="J35" i="59"/>
  <c r="G35" i="59"/>
  <c r="D35" i="59"/>
  <c r="C35" i="59"/>
  <c r="B32" i="59"/>
  <c r="J31" i="59"/>
  <c r="G30" i="59"/>
  <c r="E30" i="59"/>
  <c r="J29" i="59"/>
  <c r="G29" i="59"/>
  <c r="E29" i="59"/>
  <c r="G28" i="59"/>
  <c r="D28" i="59"/>
  <c r="B28" i="59"/>
  <c r="J27" i="59"/>
  <c r="F27" i="59"/>
  <c r="B27" i="59"/>
  <c r="J25" i="59"/>
  <c r="G25" i="59"/>
  <c r="E24" i="59"/>
  <c r="B24" i="59"/>
  <c r="J23" i="59"/>
  <c r="J21" i="59"/>
  <c r="E21" i="59"/>
  <c r="G20" i="59"/>
  <c r="J19" i="59"/>
  <c r="F19" i="59"/>
  <c r="E19" i="59"/>
  <c r="J17" i="59"/>
  <c r="G17" i="59"/>
  <c r="J15" i="59"/>
  <c r="G14" i="59"/>
  <c r="J13" i="59"/>
  <c r="J11" i="59"/>
  <c r="J9" i="59"/>
  <c r="J7" i="59"/>
  <c r="A6" i="59"/>
  <c r="A7" i="59" s="1"/>
  <c r="A8" i="59" s="1"/>
  <c r="A9" i="59" s="1"/>
  <c r="A10" i="59" s="1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J5" i="59"/>
  <c r="A6" i="26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G97" i="60" l="1"/>
  <c r="B19" i="59"/>
  <c r="C97" i="60"/>
  <c r="G19" i="59"/>
  <c r="H97" i="60"/>
  <c r="D19" i="59"/>
  <c r="E97" i="60"/>
  <c r="C19" i="59"/>
  <c r="C39" i="59" s="1"/>
  <c r="D98" i="60" s="1"/>
  <c r="D97" i="60"/>
  <c r="E35" i="59"/>
  <c r="F97" i="60"/>
  <c r="F5" i="59"/>
  <c r="F39" i="59" s="1"/>
  <c r="G98" i="60" s="1"/>
  <c r="A75" i="82"/>
  <c r="A73" i="82"/>
  <c r="A74" i="82" s="1"/>
  <c r="A75" i="80"/>
  <c r="A73" i="80"/>
  <c r="A74" i="80" s="1"/>
  <c r="A78" i="78"/>
  <c r="A76" i="78"/>
  <c r="A77" i="78" s="1"/>
  <c r="A75" i="76"/>
  <c r="A73" i="76"/>
  <c r="A74" i="76" s="1"/>
  <c r="A73" i="74"/>
  <c r="A74" i="74" s="1"/>
  <c r="A75" i="74"/>
  <c r="A78" i="72"/>
  <c r="A76" i="72"/>
  <c r="A77" i="72" s="1"/>
  <c r="A75" i="70"/>
  <c r="A73" i="70"/>
  <c r="A74" i="70" s="1"/>
  <c r="A36" i="68"/>
  <c r="A34" i="68"/>
  <c r="A35" i="68" s="1"/>
  <c r="A30" i="66"/>
  <c r="A28" i="66"/>
  <c r="A29" i="66" s="1"/>
  <c r="A30" i="64"/>
  <c r="A28" i="64"/>
  <c r="A29" i="64" s="1"/>
  <c r="J39" i="59"/>
  <c r="K98" i="60" s="1"/>
  <c r="D5" i="59"/>
  <c r="D39" i="59" s="1"/>
  <c r="E98" i="60" s="1"/>
  <c r="E5" i="59"/>
  <c r="G5" i="59"/>
  <c r="G39" i="59" s="1"/>
  <c r="H98" i="60" s="1"/>
  <c r="B5" i="59"/>
  <c r="L98" i="62"/>
  <c r="L99" i="62" s="1"/>
  <c r="K41" i="61"/>
  <c r="H98" i="62"/>
  <c r="H99" i="62" s="1"/>
  <c r="G41" i="61"/>
  <c r="D98" i="62"/>
  <c r="D99" i="62" s="1"/>
  <c r="C41" i="61"/>
  <c r="A10" i="62"/>
  <c r="A11" i="62" s="1"/>
  <c r="A12" i="62"/>
  <c r="J98" i="62"/>
  <c r="J99" i="62" s="1"/>
  <c r="I41" i="61"/>
  <c r="F98" i="62"/>
  <c r="F99" i="62" s="1"/>
  <c r="E41" i="61"/>
  <c r="A6" i="60"/>
  <c r="F41" i="59" l="1"/>
  <c r="I99" i="60"/>
  <c r="J41" i="59"/>
  <c r="A78" i="82"/>
  <c r="A76" i="82"/>
  <c r="A77" i="82" s="1"/>
  <c r="A78" i="80"/>
  <c r="A76" i="80"/>
  <c r="A77" i="80" s="1"/>
  <c r="A81" i="78"/>
  <c r="A79" i="78"/>
  <c r="A80" i="78" s="1"/>
  <c r="A78" i="76"/>
  <c r="A76" i="76"/>
  <c r="A77" i="76" s="1"/>
  <c r="A78" i="74"/>
  <c r="A76" i="74"/>
  <c r="A77" i="74" s="1"/>
  <c r="A81" i="72"/>
  <c r="A79" i="72"/>
  <c r="A80" i="72" s="1"/>
  <c r="A78" i="70"/>
  <c r="A76" i="70"/>
  <c r="A77" i="70" s="1"/>
  <c r="A39" i="68"/>
  <c r="A37" i="68"/>
  <c r="A38" i="68" s="1"/>
  <c r="A31" i="66"/>
  <c r="A32" i="66" s="1"/>
  <c r="A33" i="66"/>
  <c r="A31" i="64"/>
  <c r="A32" i="64" s="1"/>
  <c r="A33" i="64"/>
  <c r="H99" i="60"/>
  <c r="K99" i="60"/>
  <c r="G41" i="59"/>
  <c r="E39" i="59"/>
  <c r="B39" i="59"/>
  <c r="B41" i="59" s="1"/>
  <c r="E99" i="60"/>
  <c r="D99" i="60"/>
  <c r="C41" i="59"/>
  <c r="B42" i="61"/>
  <c r="D41" i="59"/>
  <c r="A13" i="62"/>
  <c r="A14" i="62" s="1"/>
  <c r="A15" i="62"/>
  <c r="A7" i="60"/>
  <c r="A8" i="60" s="1"/>
  <c r="A9" i="60"/>
  <c r="A12" i="60" s="1"/>
  <c r="E41" i="59" l="1"/>
  <c r="B42" i="59" s="1"/>
  <c r="F98" i="60"/>
  <c r="F99" i="60" s="1"/>
  <c r="A81" i="82"/>
  <c r="A79" i="82"/>
  <c r="A80" i="82" s="1"/>
  <c r="A81" i="80"/>
  <c r="A79" i="80"/>
  <c r="A80" i="80" s="1"/>
  <c r="A84" i="78"/>
  <c r="A82" i="78"/>
  <c r="A83" i="78" s="1"/>
  <c r="A81" i="76"/>
  <c r="A79" i="76"/>
  <c r="A80" i="76" s="1"/>
  <c r="A79" i="74"/>
  <c r="A80" i="74" s="1"/>
  <c r="A81" i="74"/>
  <c r="A84" i="72"/>
  <c r="A82" i="72"/>
  <c r="A83" i="72" s="1"/>
  <c r="A81" i="70"/>
  <c r="A79" i="70"/>
  <c r="A80" i="70" s="1"/>
  <c r="A42" i="68"/>
  <c r="A40" i="68"/>
  <c r="A41" i="68" s="1"/>
  <c r="A34" i="66"/>
  <c r="A35" i="66" s="1"/>
  <c r="A36" i="66"/>
  <c r="A34" i="64"/>
  <c r="A35" i="64" s="1"/>
  <c r="A36" i="64"/>
  <c r="C98" i="60"/>
  <c r="C99" i="60" s="1"/>
  <c r="G99" i="60"/>
  <c r="A16" i="62"/>
  <c r="A17" i="62" s="1"/>
  <c r="A18" i="62"/>
  <c r="A10" i="60"/>
  <c r="A11" i="60" s="1"/>
  <c r="A84" i="82" l="1"/>
  <c r="A82" i="82"/>
  <c r="A83" i="82" s="1"/>
  <c r="A84" i="80"/>
  <c r="A82" i="80"/>
  <c r="A83" i="80" s="1"/>
  <c r="A87" i="78"/>
  <c r="A88" i="78" s="1"/>
  <c r="A89" i="78" s="1"/>
  <c r="A90" i="78" s="1"/>
  <c r="A85" i="78"/>
  <c r="A86" i="78" s="1"/>
  <c r="A84" i="76"/>
  <c r="A82" i="76"/>
  <c r="A83" i="76" s="1"/>
  <c r="A84" i="74"/>
  <c r="A82" i="74"/>
  <c r="A83" i="74" s="1"/>
  <c r="A87" i="72"/>
  <c r="A88" i="72" s="1"/>
  <c r="A89" i="72" s="1"/>
  <c r="A90" i="72" s="1"/>
  <c r="A85" i="72"/>
  <c r="A86" i="72" s="1"/>
  <c r="A84" i="70"/>
  <c r="A82" i="70"/>
  <c r="A83" i="70" s="1"/>
  <c r="A45" i="68"/>
  <c r="A43" i="68"/>
  <c r="A44" i="68" s="1"/>
  <c r="A39" i="66"/>
  <c r="A37" i="66"/>
  <c r="A38" i="66" s="1"/>
  <c r="A39" i="64"/>
  <c r="A37" i="64"/>
  <c r="A38" i="64" s="1"/>
  <c r="A19" i="62"/>
  <c r="A20" i="62" s="1"/>
  <c r="A21" i="62"/>
  <c r="A13" i="60"/>
  <c r="A14" i="60" s="1"/>
  <c r="A15" i="60"/>
  <c r="A87" i="82" l="1"/>
  <c r="A88" i="82" s="1"/>
  <c r="A89" i="82" s="1"/>
  <c r="A90" i="82" s="1"/>
  <c r="A85" i="82"/>
  <c r="A86" i="82" s="1"/>
  <c r="A87" i="80"/>
  <c r="A88" i="80" s="1"/>
  <c r="A89" i="80" s="1"/>
  <c r="A90" i="80" s="1"/>
  <c r="A85" i="80"/>
  <c r="A86" i="80" s="1"/>
  <c r="A93" i="78"/>
  <c r="A94" i="78" s="1"/>
  <c r="A95" i="78" s="1"/>
  <c r="A91" i="78"/>
  <c r="A92" i="78" s="1"/>
  <c r="A87" i="76"/>
  <c r="A88" i="76" s="1"/>
  <c r="A89" i="76" s="1"/>
  <c r="A90" i="76" s="1"/>
  <c r="A85" i="76"/>
  <c r="A86" i="76" s="1"/>
  <c r="A85" i="74"/>
  <c r="A86" i="74" s="1"/>
  <c r="A87" i="74"/>
  <c r="A88" i="74" s="1"/>
  <c r="A89" i="74" s="1"/>
  <c r="A90" i="74" s="1"/>
  <c r="A91" i="72"/>
  <c r="A92" i="72" s="1"/>
  <c r="A93" i="72"/>
  <c r="A94" i="72" s="1"/>
  <c r="A95" i="72" s="1"/>
  <c r="A87" i="70"/>
  <c r="A88" i="70" s="1"/>
  <c r="A89" i="70" s="1"/>
  <c r="A90" i="70" s="1"/>
  <c r="A85" i="70"/>
  <c r="A86" i="70" s="1"/>
  <c r="A48" i="68"/>
  <c r="A46" i="68"/>
  <c r="A47" i="68" s="1"/>
  <c r="A42" i="66"/>
  <c r="A40" i="66"/>
  <c r="A41" i="66" s="1"/>
  <c r="A42" i="64"/>
  <c r="A40" i="64"/>
  <c r="A41" i="64" s="1"/>
  <c r="A22" i="62"/>
  <c r="A23" i="62" s="1"/>
  <c r="A24" i="62"/>
  <c r="A16" i="60"/>
  <c r="A17" i="60" s="1"/>
  <c r="A18" i="60"/>
  <c r="A93" i="82" l="1"/>
  <c r="A94" i="82" s="1"/>
  <c r="A95" i="82" s="1"/>
  <c r="A91" i="82"/>
  <c r="A92" i="82" s="1"/>
  <c r="A93" i="80"/>
  <c r="A94" i="80" s="1"/>
  <c r="A95" i="80" s="1"/>
  <c r="A91" i="80"/>
  <c r="A92" i="80" s="1"/>
  <c r="A93" i="76"/>
  <c r="A94" i="76" s="1"/>
  <c r="A95" i="76" s="1"/>
  <c r="A91" i="76"/>
  <c r="A92" i="76" s="1"/>
  <c r="A91" i="74"/>
  <c r="A92" i="74" s="1"/>
  <c r="A93" i="74"/>
  <c r="A94" i="74" s="1"/>
  <c r="A95" i="74" s="1"/>
  <c r="A93" i="70"/>
  <c r="A94" i="70" s="1"/>
  <c r="A95" i="70" s="1"/>
  <c r="A91" i="70"/>
  <c r="A92" i="70" s="1"/>
  <c r="A51" i="68"/>
  <c r="A49" i="68"/>
  <c r="A50" i="68" s="1"/>
  <c r="A43" i="66"/>
  <c r="A44" i="66" s="1"/>
  <c r="A45" i="66"/>
  <c r="A43" i="64"/>
  <c r="A44" i="64" s="1"/>
  <c r="A45" i="64"/>
  <c r="A25" i="62"/>
  <c r="A26" i="62" s="1"/>
  <c r="A27" i="62"/>
  <c r="A19" i="60"/>
  <c r="A20" i="60" s="1"/>
  <c r="A21" i="60"/>
  <c r="A54" i="68" l="1"/>
  <c r="A52" i="68"/>
  <c r="A53" i="68" s="1"/>
  <c r="A46" i="66"/>
  <c r="A47" i="66" s="1"/>
  <c r="A48" i="66"/>
  <c r="A46" i="64"/>
  <c r="A47" i="64" s="1"/>
  <c r="A48" i="64"/>
  <c r="A28" i="62"/>
  <c r="A29" i="62" s="1"/>
  <c r="A30" i="62"/>
  <c r="A22" i="60"/>
  <c r="A23" i="60" s="1"/>
  <c r="A24" i="60"/>
  <c r="A57" i="68" l="1"/>
  <c r="A55" i="68"/>
  <c r="A56" i="68" s="1"/>
  <c r="A51" i="66"/>
  <c r="A49" i="66"/>
  <c r="A50" i="66" s="1"/>
  <c r="A51" i="64"/>
  <c r="A49" i="64"/>
  <c r="A50" i="64" s="1"/>
  <c r="A31" i="62"/>
  <c r="A32" i="62" s="1"/>
  <c r="A33" i="62"/>
  <c r="A25" i="60"/>
  <c r="A26" i="60" s="1"/>
  <c r="A27" i="60"/>
  <c r="A60" i="68" l="1"/>
  <c r="A58" i="68"/>
  <c r="A59" i="68" s="1"/>
  <c r="A54" i="66"/>
  <c r="A52" i="66"/>
  <c r="A53" i="66" s="1"/>
  <c r="A54" i="64"/>
  <c r="A52" i="64"/>
  <c r="A53" i="64" s="1"/>
  <c r="A34" i="62"/>
  <c r="A35" i="62" s="1"/>
  <c r="A36" i="62"/>
  <c r="A28" i="60"/>
  <c r="A29" i="60" s="1"/>
  <c r="A30" i="60"/>
  <c r="A63" i="68" l="1"/>
  <c r="A61" i="68"/>
  <c r="A62" i="68" s="1"/>
  <c r="A55" i="66"/>
  <c r="A56" i="66" s="1"/>
  <c r="A57" i="66"/>
  <c r="A55" i="64"/>
  <c r="A56" i="64" s="1"/>
  <c r="A57" i="64"/>
  <c r="A37" i="62"/>
  <c r="A38" i="62" s="1"/>
  <c r="A39" i="62"/>
  <c r="A31" i="60"/>
  <c r="A32" i="60" s="1"/>
  <c r="A33" i="60"/>
  <c r="A66" i="68" l="1"/>
  <c r="A64" i="68"/>
  <c r="A65" i="68" s="1"/>
  <c r="A58" i="66"/>
  <c r="A59" i="66" s="1"/>
  <c r="A60" i="66"/>
  <c r="A58" i="64"/>
  <c r="A59" i="64" s="1"/>
  <c r="A60" i="64"/>
  <c r="A40" i="62"/>
  <c r="A41" i="62" s="1"/>
  <c r="A42" i="62"/>
  <c r="A34" i="60"/>
  <c r="A35" i="60" s="1"/>
  <c r="A36" i="60"/>
  <c r="A69" i="68" l="1"/>
  <c r="A67" i="68"/>
  <c r="A68" i="68" s="1"/>
  <c r="A63" i="66"/>
  <c r="A61" i="66"/>
  <c r="A62" i="66" s="1"/>
  <c r="A63" i="64"/>
  <c r="A61" i="64"/>
  <c r="A62" i="64" s="1"/>
  <c r="A43" i="62"/>
  <c r="A44" i="62" s="1"/>
  <c r="A45" i="62"/>
  <c r="A37" i="60"/>
  <c r="A38" i="60" s="1"/>
  <c r="A39" i="60"/>
  <c r="A72" i="68" l="1"/>
  <c r="A70" i="68"/>
  <c r="A71" i="68" s="1"/>
  <c r="A66" i="66"/>
  <c r="A64" i="66"/>
  <c r="A65" i="66" s="1"/>
  <c r="A66" i="64"/>
  <c r="A64" i="64"/>
  <c r="A65" i="64" s="1"/>
  <c r="A46" i="62"/>
  <c r="A47" i="62" s="1"/>
  <c r="A48" i="62"/>
  <c r="A40" i="60"/>
  <c r="A41" i="60" s="1"/>
  <c r="A42" i="60"/>
  <c r="A75" i="68" l="1"/>
  <c r="A73" i="68"/>
  <c r="A74" i="68" s="1"/>
  <c r="A67" i="66"/>
  <c r="A68" i="66" s="1"/>
  <c r="A69" i="66"/>
  <c r="A67" i="64"/>
  <c r="A68" i="64" s="1"/>
  <c r="A69" i="64"/>
  <c r="A49" i="62"/>
  <c r="A50" i="62" s="1"/>
  <c r="A51" i="62"/>
  <c r="A43" i="60"/>
  <c r="A44" i="60" s="1"/>
  <c r="A45" i="60"/>
  <c r="A78" i="68" l="1"/>
  <c r="A76" i="68"/>
  <c r="A77" i="68" s="1"/>
  <c r="A70" i="66"/>
  <c r="A71" i="66" s="1"/>
  <c r="A72" i="66"/>
  <c r="A70" i="64"/>
  <c r="A71" i="64" s="1"/>
  <c r="A72" i="64"/>
  <c r="A52" i="62"/>
  <c r="A53" i="62" s="1"/>
  <c r="A54" i="62"/>
  <c r="A46" i="60"/>
  <c r="A47" i="60" s="1"/>
  <c r="A48" i="60"/>
  <c r="A81" i="68" l="1"/>
  <c r="A79" i="68"/>
  <c r="A80" i="68" s="1"/>
  <c r="A75" i="66"/>
  <c r="A73" i="66"/>
  <c r="A74" i="66" s="1"/>
  <c r="A75" i="64"/>
  <c r="A73" i="64"/>
  <c r="A74" i="64" s="1"/>
  <c r="A55" i="62"/>
  <c r="A56" i="62" s="1"/>
  <c r="A57" i="62"/>
  <c r="A49" i="60"/>
  <c r="A50" i="60" s="1"/>
  <c r="A51" i="60"/>
  <c r="A84" i="68" l="1"/>
  <c r="A82" i="68"/>
  <c r="A83" i="68" s="1"/>
  <c r="A78" i="66"/>
  <c r="A76" i="66"/>
  <c r="A77" i="66" s="1"/>
  <c r="A78" i="64"/>
  <c r="A76" i="64"/>
  <c r="A77" i="64" s="1"/>
  <c r="A58" i="62"/>
  <c r="A59" i="62" s="1"/>
  <c r="A60" i="62"/>
  <c r="A52" i="60"/>
  <c r="A53" i="60" s="1"/>
  <c r="A54" i="60"/>
  <c r="A87" i="68" l="1"/>
  <c r="A88" i="68" s="1"/>
  <c r="A89" i="68" s="1"/>
  <c r="A90" i="68" s="1"/>
  <c r="A85" i="68"/>
  <c r="A86" i="68" s="1"/>
  <c r="A79" i="66"/>
  <c r="A80" i="66" s="1"/>
  <c r="A81" i="66"/>
  <c r="A79" i="64"/>
  <c r="A80" i="64" s="1"/>
  <c r="A81" i="64"/>
  <c r="A61" i="62"/>
  <c r="A62" i="62" s="1"/>
  <c r="A63" i="62"/>
  <c r="A55" i="60"/>
  <c r="A56" i="60" s="1"/>
  <c r="A57" i="60"/>
  <c r="M95" i="45"/>
  <c r="L95" i="45"/>
  <c r="K95" i="45"/>
  <c r="J34" i="44" s="1"/>
  <c r="J95" i="45"/>
  <c r="I95" i="45"/>
  <c r="H35" i="44" s="1"/>
  <c r="H95" i="45"/>
  <c r="G95" i="45"/>
  <c r="F34" i="44" s="1"/>
  <c r="F95" i="45"/>
  <c r="E95" i="45"/>
  <c r="D35" i="44" s="1"/>
  <c r="D95" i="45"/>
  <c r="C35" i="44" s="1"/>
  <c r="C95" i="45"/>
  <c r="B35" i="44" s="1"/>
  <c r="M92" i="45"/>
  <c r="L92" i="45"/>
  <c r="K33" i="44" s="1"/>
  <c r="K92" i="45"/>
  <c r="J33" i="44" s="1"/>
  <c r="J92" i="45"/>
  <c r="I33" i="44" s="1"/>
  <c r="I92" i="45"/>
  <c r="H92" i="45"/>
  <c r="G92" i="45"/>
  <c r="F33" i="44" s="1"/>
  <c r="F92" i="45"/>
  <c r="E33" i="44" s="1"/>
  <c r="E92" i="45"/>
  <c r="D92" i="45"/>
  <c r="C92" i="45"/>
  <c r="M89" i="45"/>
  <c r="L32" i="44" s="1"/>
  <c r="L89" i="45"/>
  <c r="K89" i="45"/>
  <c r="J32" i="44" s="1"/>
  <c r="J89" i="45"/>
  <c r="I89" i="45"/>
  <c r="H32" i="44" s="1"/>
  <c r="H89" i="45"/>
  <c r="G89" i="45"/>
  <c r="F32" i="44" s="1"/>
  <c r="F89" i="45"/>
  <c r="E32" i="44" s="1"/>
  <c r="E89" i="45"/>
  <c r="D32" i="44" s="1"/>
  <c r="D89" i="45"/>
  <c r="C89" i="45"/>
  <c r="M86" i="45"/>
  <c r="L86" i="45"/>
  <c r="K86" i="45"/>
  <c r="J86" i="45"/>
  <c r="I86" i="45"/>
  <c r="H86" i="45"/>
  <c r="G86" i="45"/>
  <c r="F86" i="45"/>
  <c r="E86" i="45"/>
  <c r="D86" i="45"/>
  <c r="C86" i="45"/>
  <c r="M83" i="45"/>
  <c r="L31" i="44" s="1"/>
  <c r="L83" i="45"/>
  <c r="K31" i="44" s="1"/>
  <c r="K83" i="45"/>
  <c r="J83" i="45"/>
  <c r="I83" i="45"/>
  <c r="H31" i="44" s="1"/>
  <c r="H83" i="45"/>
  <c r="G31" i="44" s="1"/>
  <c r="G83" i="45"/>
  <c r="F83" i="45"/>
  <c r="E83" i="45"/>
  <c r="D31" i="44" s="1"/>
  <c r="D83" i="45"/>
  <c r="C31" i="44" s="1"/>
  <c r="C83" i="45"/>
  <c r="M80" i="45"/>
  <c r="L80" i="45"/>
  <c r="K30" i="44" s="1"/>
  <c r="K80" i="45"/>
  <c r="J30" i="44" s="1"/>
  <c r="J80" i="45"/>
  <c r="I30" i="44" s="1"/>
  <c r="I80" i="45"/>
  <c r="H80" i="45"/>
  <c r="G30" i="44" s="1"/>
  <c r="G80" i="45"/>
  <c r="F80" i="45"/>
  <c r="E80" i="45"/>
  <c r="D80" i="45"/>
  <c r="C30" i="44" s="1"/>
  <c r="C80" i="45"/>
  <c r="M77" i="45"/>
  <c r="L77" i="45"/>
  <c r="K77" i="45"/>
  <c r="J29" i="44" s="1"/>
  <c r="J77" i="45"/>
  <c r="I77" i="45"/>
  <c r="H77" i="45"/>
  <c r="G77" i="45"/>
  <c r="F29" i="44" s="1"/>
  <c r="F77" i="45"/>
  <c r="E77" i="45"/>
  <c r="D77" i="45"/>
  <c r="C77" i="45"/>
  <c r="B29" i="44" s="1"/>
  <c r="M74" i="45"/>
  <c r="L74" i="45"/>
  <c r="K28" i="44" s="1"/>
  <c r="K74" i="45"/>
  <c r="J74" i="45"/>
  <c r="I28" i="44" s="1"/>
  <c r="I74" i="45"/>
  <c r="H28" i="44" s="1"/>
  <c r="H74" i="45"/>
  <c r="G28" i="44" s="1"/>
  <c r="G74" i="45"/>
  <c r="F74" i="45"/>
  <c r="E74" i="45"/>
  <c r="D28" i="44" s="1"/>
  <c r="D74" i="45"/>
  <c r="C28" i="44" s="1"/>
  <c r="C74" i="45"/>
  <c r="M71" i="45"/>
  <c r="L71" i="45"/>
  <c r="K71" i="45"/>
  <c r="J71" i="45"/>
  <c r="I71" i="45"/>
  <c r="H71" i="45"/>
  <c r="G71" i="45"/>
  <c r="F71" i="45"/>
  <c r="E71" i="45"/>
  <c r="D71" i="45"/>
  <c r="C71" i="45"/>
  <c r="M68" i="45"/>
  <c r="L68" i="45"/>
  <c r="K26" i="44" s="1"/>
  <c r="K68" i="45"/>
  <c r="J68" i="45"/>
  <c r="I68" i="45"/>
  <c r="H68" i="45"/>
  <c r="G26" i="44" s="1"/>
  <c r="G68" i="45"/>
  <c r="F26" i="44" s="1"/>
  <c r="F68" i="45"/>
  <c r="E68" i="45"/>
  <c r="D68" i="45"/>
  <c r="C26" i="44" s="1"/>
  <c r="C68" i="45"/>
  <c r="B26" i="44" s="1"/>
  <c r="M65" i="45"/>
  <c r="L25" i="44" s="1"/>
  <c r="L65" i="45"/>
  <c r="K65" i="45"/>
  <c r="J65" i="45"/>
  <c r="I25" i="44" s="1"/>
  <c r="I65" i="45"/>
  <c r="H25" i="44" s="1"/>
  <c r="H65" i="45"/>
  <c r="G65" i="45"/>
  <c r="F65" i="45"/>
  <c r="E25" i="44" s="1"/>
  <c r="E65" i="45"/>
  <c r="D25" i="44" s="1"/>
  <c r="D65" i="45"/>
  <c r="C65" i="45"/>
  <c r="M62" i="45"/>
  <c r="L24" i="44" s="1"/>
  <c r="L62" i="45"/>
  <c r="K24" i="44" s="1"/>
  <c r="K62" i="45"/>
  <c r="J62" i="45"/>
  <c r="I62" i="45"/>
  <c r="H62" i="45"/>
  <c r="G24" i="44" s="1"/>
  <c r="G62" i="45"/>
  <c r="F62" i="45"/>
  <c r="E24" i="44" s="1"/>
  <c r="E62" i="45"/>
  <c r="D62" i="45"/>
  <c r="C24" i="44" s="1"/>
  <c r="C62" i="45"/>
  <c r="M59" i="45"/>
  <c r="L23" i="44" s="1"/>
  <c r="L59" i="45"/>
  <c r="K23" i="44" s="1"/>
  <c r="K59" i="45"/>
  <c r="J59" i="45"/>
  <c r="I59" i="45"/>
  <c r="H23" i="44" s="1"/>
  <c r="H59" i="45"/>
  <c r="G23" i="44" s="1"/>
  <c r="G59" i="45"/>
  <c r="F59" i="45"/>
  <c r="E59" i="45"/>
  <c r="D23" i="44" s="1"/>
  <c r="D59" i="45"/>
  <c r="C23" i="44" s="1"/>
  <c r="C59" i="45"/>
  <c r="M56" i="45"/>
  <c r="L56" i="45"/>
  <c r="K22" i="44" s="1"/>
  <c r="K56" i="45"/>
  <c r="J22" i="44" s="1"/>
  <c r="J56" i="45"/>
  <c r="I22" i="44" s="1"/>
  <c r="I56" i="45"/>
  <c r="H56" i="45"/>
  <c r="G22" i="44" s="1"/>
  <c r="G56" i="45"/>
  <c r="F56" i="45"/>
  <c r="E56" i="45"/>
  <c r="D56" i="45"/>
  <c r="C22" i="44" s="1"/>
  <c r="C56" i="45"/>
  <c r="M53" i="45"/>
  <c r="L53" i="45"/>
  <c r="K53" i="45"/>
  <c r="J21" i="44" s="1"/>
  <c r="J53" i="45"/>
  <c r="I53" i="45"/>
  <c r="H53" i="45"/>
  <c r="G53" i="45"/>
  <c r="F21" i="44" s="1"/>
  <c r="F53" i="45"/>
  <c r="E53" i="45"/>
  <c r="D53" i="45"/>
  <c r="C53" i="45"/>
  <c r="B21" i="44" s="1"/>
  <c r="M50" i="45"/>
  <c r="L50" i="45"/>
  <c r="K20" i="44" s="1"/>
  <c r="K50" i="45"/>
  <c r="J50" i="45"/>
  <c r="I20" i="44" s="1"/>
  <c r="I50" i="45"/>
  <c r="H20" i="44" s="1"/>
  <c r="H50" i="45"/>
  <c r="G20" i="44" s="1"/>
  <c r="G50" i="45"/>
  <c r="F50" i="45"/>
  <c r="E50" i="45"/>
  <c r="D20" i="44" s="1"/>
  <c r="D50" i="45"/>
  <c r="C20" i="44" s="1"/>
  <c r="C50" i="45"/>
  <c r="M47" i="45"/>
  <c r="L47" i="45"/>
  <c r="K47" i="45"/>
  <c r="J47" i="45"/>
  <c r="I47" i="45"/>
  <c r="H47" i="45"/>
  <c r="G47" i="45"/>
  <c r="F47" i="45"/>
  <c r="E47" i="45"/>
  <c r="D47" i="45"/>
  <c r="C47" i="45"/>
  <c r="M44" i="45"/>
  <c r="L44" i="45"/>
  <c r="K18" i="44" s="1"/>
  <c r="K44" i="45"/>
  <c r="J44" i="45"/>
  <c r="I44" i="45"/>
  <c r="H44" i="45"/>
  <c r="G18" i="44" s="1"/>
  <c r="G44" i="45"/>
  <c r="F18" i="44" s="1"/>
  <c r="F44" i="45"/>
  <c r="E44" i="45"/>
  <c r="D44" i="45"/>
  <c r="C18" i="44" s="1"/>
  <c r="C44" i="45"/>
  <c r="B18" i="44" s="1"/>
  <c r="M41" i="45"/>
  <c r="L17" i="44" s="1"/>
  <c r="L41" i="45"/>
  <c r="K41" i="45"/>
  <c r="J41" i="45"/>
  <c r="I17" i="44" s="1"/>
  <c r="I41" i="45"/>
  <c r="H17" i="44" s="1"/>
  <c r="H41" i="45"/>
  <c r="G41" i="45"/>
  <c r="F41" i="45"/>
  <c r="E17" i="44" s="1"/>
  <c r="E41" i="45"/>
  <c r="D17" i="44" s="1"/>
  <c r="D41" i="45"/>
  <c r="C41" i="45"/>
  <c r="M38" i="45"/>
  <c r="L16" i="44" s="1"/>
  <c r="L38" i="45"/>
  <c r="K16" i="44" s="1"/>
  <c r="K38" i="45"/>
  <c r="J38" i="45"/>
  <c r="I38" i="45"/>
  <c r="H38" i="45"/>
  <c r="G16" i="44" s="1"/>
  <c r="G38" i="45"/>
  <c r="F38" i="45"/>
  <c r="E16" i="44" s="1"/>
  <c r="E38" i="45"/>
  <c r="D38" i="45"/>
  <c r="C16" i="44" s="1"/>
  <c r="C38" i="45"/>
  <c r="M35" i="45"/>
  <c r="L15" i="44" s="1"/>
  <c r="L35" i="45"/>
  <c r="K15" i="44" s="1"/>
  <c r="K35" i="45"/>
  <c r="J35" i="45"/>
  <c r="I35" i="45"/>
  <c r="H15" i="44" s="1"/>
  <c r="H35" i="45"/>
  <c r="G15" i="44" s="1"/>
  <c r="G35" i="45"/>
  <c r="F35" i="45"/>
  <c r="E35" i="45"/>
  <c r="D15" i="44" s="1"/>
  <c r="D35" i="45"/>
  <c r="C15" i="44" s="1"/>
  <c r="C35" i="45"/>
  <c r="M32" i="45"/>
  <c r="L32" i="45"/>
  <c r="K14" i="44" s="1"/>
  <c r="K32" i="45"/>
  <c r="J14" i="44" s="1"/>
  <c r="J32" i="45"/>
  <c r="I14" i="44" s="1"/>
  <c r="I32" i="45"/>
  <c r="H32" i="45"/>
  <c r="G14" i="44" s="1"/>
  <c r="G32" i="45"/>
  <c r="F32" i="45"/>
  <c r="E32" i="45"/>
  <c r="D32" i="45"/>
  <c r="C14" i="44" s="1"/>
  <c r="C32" i="45"/>
  <c r="M29" i="45"/>
  <c r="L29" i="45"/>
  <c r="K29" i="45"/>
  <c r="J13" i="44" s="1"/>
  <c r="J29" i="45"/>
  <c r="I29" i="45"/>
  <c r="H29" i="45"/>
  <c r="G29" i="45"/>
  <c r="F13" i="44" s="1"/>
  <c r="F29" i="45"/>
  <c r="E29" i="45"/>
  <c r="D29" i="45"/>
  <c r="C29" i="45"/>
  <c r="B13" i="44" s="1"/>
  <c r="M26" i="45"/>
  <c r="L26" i="45"/>
  <c r="K12" i="44" s="1"/>
  <c r="K26" i="45"/>
  <c r="J26" i="45"/>
  <c r="I12" i="44" s="1"/>
  <c r="I26" i="45"/>
  <c r="H12" i="44" s="1"/>
  <c r="H26" i="45"/>
  <c r="G12" i="44" s="1"/>
  <c r="G26" i="45"/>
  <c r="F26" i="45"/>
  <c r="E26" i="45"/>
  <c r="D12" i="44" s="1"/>
  <c r="D26" i="45"/>
  <c r="C12" i="44" s="1"/>
  <c r="C26" i="45"/>
  <c r="M23" i="45"/>
  <c r="L23" i="45"/>
  <c r="K23" i="45"/>
  <c r="J23" i="45"/>
  <c r="I23" i="45"/>
  <c r="H23" i="45"/>
  <c r="G23" i="45"/>
  <c r="F23" i="45"/>
  <c r="E23" i="45"/>
  <c r="D23" i="45"/>
  <c r="C23" i="45"/>
  <c r="M20" i="45"/>
  <c r="L20" i="45"/>
  <c r="K10" i="44" s="1"/>
  <c r="K20" i="45"/>
  <c r="J20" i="45"/>
  <c r="I20" i="45"/>
  <c r="H20" i="45"/>
  <c r="G10" i="44" s="1"/>
  <c r="G20" i="45"/>
  <c r="F10" i="44" s="1"/>
  <c r="F20" i="45"/>
  <c r="E20" i="45"/>
  <c r="D20" i="45"/>
  <c r="C10" i="44" s="1"/>
  <c r="C20" i="45"/>
  <c r="B10" i="44" s="1"/>
  <c r="M17" i="45"/>
  <c r="L9" i="44" s="1"/>
  <c r="L17" i="45"/>
  <c r="K17" i="45"/>
  <c r="J17" i="45"/>
  <c r="I9" i="44" s="1"/>
  <c r="I17" i="45"/>
  <c r="H9" i="44" s="1"/>
  <c r="H17" i="45"/>
  <c r="G17" i="45"/>
  <c r="F17" i="45"/>
  <c r="E9" i="44" s="1"/>
  <c r="E17" i="45"/>
  <c r="D9" i="44" s="1"/>
  <c r="D17" i="45"/>
  <c r="C17" i="45"/>
  <c r="M14" i="45"/>
  <c r="L8" i="44" s="1"/>
  <c r="L14" i="45"/>
  <c r="K8" i="44" s="1"/>
  <c r="K14" i="45"/>
  <c r="J14" i="45"/>
  <c r="I14" i="45"/>
  <c r="H14" i="45"/>
  <c r="G8" i="44" s="1"/>
  <c r="G14" i="45"/>
  <c r="F14" i="45"/>
  <c r="E8" i="44" s="1"/>
  <c r="E14" i="45"/>
  <c r="D14" i="45"/>
  <c r="C8" i="44" s="1"/>
  <c r="C14" i="45"/>
  <c r="M11" i="45"/>
  <c r="L7" i="44" s="1"/>
  <c r="L11" i="45"/>
  <c r="K7" i="44" s="1"/>
  <c r="K11" i="45"/>
  <c r="J11" i="45"/>
  <c r="I11" i="45"/>
  <c r="H7" i="44" s="1"/>
  <c r="H11" i="45"/>
  <c r="G7" i="44" s="1"/>
  <c r="G11" i="45"/>
  <c r="F11" i="45"/>
  <c r="E11" i="45"/>
  <c r="D7" i="44" s="1"/>
  <c r="D11" i="45"/>
  <c r="C7" i="44" s="1"/>
  <c r="C11" i="45"/>
  <c r="M8" i="45"/>
  <c r="L8" i="45"/>
  <c r="K8" i="45"/>
  <c r="J6" i="44" s="1"/>
  <c r="J8" i="45"/>
  <c r="I6" i="44" s="1"/>
  <c r="I8" i="45"/>
  <c r="H8" i="45"/>
  <c r="G8" i="45"/>
  <c r="F8" i="45"/>
  <c r="E8" i="45"/>
  <c r="D8" i="45"/>
  <c r="C8" i="45"/>
  <c r="M5" i="45"/>
  <c r="L5" i="45"/>
  <c r="K5" i="45"/>
  <c r="J5" i="45"/>
  <c r="I5" i="45"/>
  <c r="H5" i="45"/>
  <c r="G5" i="45"/>
  <c r="F5" i="45"/>
  <c r="E5" i="44" s="1"/>
  <c r="E5" i="45"/>
  <c r="D5" i="45"/>
  <c r="C5" i="45"/>
  <c r="A3" i="45"/>
  <c r="A4" i="45" s="1"/>
  <c r="A5" i="45" s="1"/>
  <c r="G1" i="45"/>
  <c r="B1" i="45"/>
  <c r="L35" i="44"/>
  <c r="K35" i="44"/>
  <c r="I35" i="44"/>
  <c r="G35" i="44"/>
  <c r="E35" i="44"/>
  <c r="L34" i="44"/>
  <c r="K34" i="44"/>
  <c r="I34" i="44"/>
  <c r="G34" i="44"/>
  <c r="E34" i="44"/>
  <c r="B34" i="44"/>
  <c r="L33" i="44"/>
  <c r="H33" i="44"/>
  <c r="G33" i="44"/>
  <c r="D33" i="44"/>
  <c r="C33" i="44"/>
  <c r="B33" i="44"/>
  <c r="K32" i="44"/>
  <c r="I32" i="44"/>
  <c r="G32" i="44"/>
  <c r="C32" i="44"/>
  <c r="B32" i="44"/>
  <c r="J31" i="44"/>
  <c r="I31" i="44"/>
  <c r="F31" i="44"/>
  <c r="E31" i="44"/>
  <c r="B31" i="44"/>
  <c r="L30" i="44"/>
  <c r="H30" i="44"/>
  <c r="F30" i="44"/>
  <c r="E30" i="44"/>
  <c r="D30" i="44"/>
  <c r="B30" i="44"/>
  <c r="L29" i="44"/>
  <c r="K29" i="44"/>
  <c r="I29" i="44"/>
  <c r="H29" i="44"/>
  <c r="G29" i="44"/>
  <c r="E29" i="44"/>
  <c r="D29" i="44"/>
  <c r="C29" i="44"/>
  <c r="L28" i="44"/>
  <c r="J28" i="44"/>
  <c r="F28" i="44"/>
  <c r="E28" i="44"/>
  <c r="B28" i="44"/>
  <c r="L27" i="44"/>
  <c r="K27" i="44"/>
  <c r="J27" i="44"/>
  <c r="I27" i="44"/>
  <c r="H27" i="44"/>
  <c r="G27" i="44"/>
  <c r="F27" i="44"/>
  <c r="E27" i="44"/>
  <c r="D27" i="44"/>
  <c r="C27" i="44"/>
  <c r="B27" i="44"/>
  <c r="L26" i="44"/>
  <c r="J26" i="44"/>
  <c r="I26" i="44"/>
  <c r="H26" i="44"/>
  <c r="E26" i="44"/>
  <c r="D26" i="44"/>
  <c r="K25" i="44"/>
  <c r="J25" i="44"/>
  <c r="G25" i="44"/>
  <c r="F25" i="44"/>
  <c r="C25" i="44"/>
  <c r="B25" i="44"/>
  <c r="J24" i="44"/>
  <c r="I24" i="44"/>
  <c r="H24" i="44"/>
  <c r="F24" i="44"/>
  <c r="D24" i="44"/>
  <c r="B24" i="44"/>
  <c r="J23" i="44"/>
  <c r="I23" i="44"/>
  <c r="F23" i="44"/>
  <c r="E23" i="44"/>
  <c r="B23" i="44"/>
  <c r="L22" i="44"/>
  <c r="H22" i="44"/>
  <c r="F22" i="44"/>
  <c r="E22" i="44"/>
  <c r="D22" i="44"/>
  <c r="B22" i="44"/>
  <c r="L21" i="44"/>
  <c r="K21" i="44"/>
  <c r="I21" i="44"/>
  <c r="H21" i="44"/>
  <c r="G21" i="44"/>
  <c r="E21" i="44"/>
  <c r="D21" i="44"/>
  <c r="C21" i="44"/>
  <c r="L20" i="44"/>
  <c r="J20" i="44"/>
  <c r="F20" i="44"/>
  <c r="E20" i="44"/>
  <c r="B20" i="44"/>
  <c r="L19" i="44"/>
  <c r="K19" i="44"/>
  <c r="J19" i="44"/>
  <c r="I19" i="44"/>
  <c r="H19" i="44"/>
  <c r="G19" i="44"/>
  <c r="F19" i="44"/>
  <c r="E19" i="44"/>
  <c r="D19" i="44"/>
  <c r="C19" i="44"/>
  <c r="B19" i="44"/>
  <c r="L18" i="44"/>
  <c r="J18" i="44"/>
  <c r="I18" i="44"/>
  <c r="H18" i="44"/>
  <c r="E18" i="44"/>
  <c r="D18" i="44"/>
  <c r="K17" i="44"/>
  <c r="J17" i="44"/>
  <c r="G17" i="44"/>
  <c r="F17" i="44"/>
  <c r="C17" i="44"/>
  <c r="B17" i="44"/>
  <c r="J16" i="44"/>
  <c r="I16" i="44"/>
  <c r="H16" i="44"/>
  <c r="F16" i="44"/>
  <c r="D16" i="44"/>
  <c r="B16" i="44"/>
  <c r="J15" i="44"/>
  <c r="I15" i="44"/>
  <c r="F15" i="44"/>
  <c r="E15" i="44"/>
  <c r="B15" i="44"/>
  <c r="L14" i="44"/>
  <c r="H14" i="44"/>
  <c r="F14" i="44"/>
  <c r="E14" i="44"/>
  <c r="D14" i="44"/>
  <c r="B14" i="44"/>
  <c r="L13" i="44"/>
  <c r="K13" i="44"/>
  <c r="I13" i="44"/>
  <c r="H13" i="44"/>
  <c r="G13" i="44"/>
  <c r="E13" i="44"/>
  <c r="D13" i="44"/>
  <c r="C13" i="44"/>
  <c r="L12" i="44"/>
  <c r="J12" i="44"/>
  <c r="F12" i="44"/>
  <c r="E12" i="44"/>
  <c r="B12" i="44"/>
  <c r="L11" i="44"/>
  <c r="K11" i="44"/>
  <c r="J11" i="44"/>
  <c r="I11" i="44"/>
  <c r="H11" i="44"/>
  <c r="G11" i="44"/>
  <c r="F11" i="44"/>
  <c r="E11" i="44"/>
  <c r="D11" i="44"/>
  <c r="C11" i="44"/>
  <c r="B11" i="44"/>
  <c r="L10" i="44"/>
  <c r="J10" i="44"/>
  <c r="I10" i="44"/>
  <c r="H10" i="44"/>
  <c r="E10" i="44"/>
  <c r="D10" i="44"/>
  <c r="K9" i="44"/>
  <c r="J9" i="44"/>
  <c r="G9" i="44"/>
  <c r="F9" i="44"/>
  <c r="C9" i="44"/>
  <c r="B9" i="44"/>
  <c r="J8" i="44"/>
  <c r="I8" i="44"/>
  <c r="H8" i="44"/>
  <c r="F8" i="44"/>
  <c r="D8" i="44"/>
  <c r="B8" i="44"/>
  <c r="J7" i="44"/>
  <c r="I7" i="44"/>
  <c r="F7" i="44"/>
  <c r="E7" i="44"/>
  <c r="B7" i="44"/>
  <c r="L6" i="44"/>
  <c r="H6" i="44"/>
  <c r="F6" i="44"/>
  <c r="E6" i="44"/>
  <c r="D6" i="44"/>
  <c r="B6" i="44"/>
  <c r="A6" i="44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L5" i="44"/>
  <c r="K5" i="44"/>
  <c r="J5" i="44"/>
  <c r="I5" i="44"/>
  <c r="H5" i="44"/>
  <c r="G5" i="44"/>
  <c r="C5" i="44"/>
  <c r="E14" i="27"/>
  <c r="D8" i="26" s="1"/>
  <c r="E11" i="27"/>
  <c r="D7" i="26" s="1"/>
  <c r="D20" i="27"/>
  <c r="C10" i="26" s="1"/>
  <c r="A93" i="68" l="1"/>
  <c r="A94" i="68" s="1"/>
  <c r="A95" i="68" s="1"/>
  <c r="A91" i="68"/>
  <c r="A92" i="68" s="1"/>
  <c r="A82" i="66"/>
  <c r="A83" i="66" s="1"/>
  <c r="A84" i="66"/>
  <c r="A82" i="64"/>
  <c r="A83" i="64" s="1"/>
  <c r="A84" i="64"/>
  <c r="I39" i="44"/>
  <c r="G97" i="45"/>
  <c r="C34" i="44"/>
  <c r="H34" i="44"/>
  <c r="C97" i="45"/>
  <c r="K97" i="45"/>
  <c r="D34" i="44"/>
  <c r="D39" i="44" s="1"/>
  <c r="E97" i="45"/>
  <c r="I97" i="45"/>
  <c r="M97" i="45"/>
  <c r="A64" i="62"/>
  <c r="A65" i="62" s="1"/>
  <c r="A66" i="62"/>
  <c r="A58" i="60"/>
  <c r="A59" i="60" s="1"/>
  <c r="A60" i="60"/>
  <c r="B5" i="44"/>
  <c r="D5" i="44"/>
  <c r="F5" i="44"/>
  <c r="B39" i="44"/>
  <c r="C98" i="45" s="1"/>
  <c r="C99" i="45" s="1"/>
  <c r="E39" i="44"/>
  <c r="H39" i="44"/>
  <c r="I98" i="45" s="1"/>
  <c r="I99" i="45" s="1"/>
  <c r="F97" i="45"/>
  <c r="J97" i="45"/>
  <c r="A6" i="45"/>
  <c r="C39" i="44"/>
  <c r="D98" i="45" s="1"/>
  <c r="E41" i="44"/>
  <c r="F98" i="45"/>
  <c r="F99" i="45" s="1"/>
  <c r="I41" i="44"/>
  <c r="J98" i="45"/>
  <c r="J99" i="45" s="1"/>
  <c r="A9" i="45"/>
  <c r="A7" i="45"/>
  <c r="A8" i="45" s="1"/>
  <c r="L39" i="44"/>
  <c r="C6" i="44"/>
  <c r="D97" i="45"/>
  <c r="G6" i="44"/>
  <c r="H97" i="45"/>
  <c r="K6" i="44"/>
  <c r="L97" i="45"/>
  <c r="C41" i="44"/>
  <c r="G39" i="44"/>
  <c r="K39" i="44"/>
  <c r="F35" i="44"/>
  <c r="F39" i="44" s="1"/>
  <c r="J35" i="44"/>
  <c r="J39" i="44" s="1"/>
  <c r="A87" i="66" l="1"/>
  <c r="A88" i="66" s="1"/>
  <c r="A89" i="66" s="1"/>
  <c r="A90" i="66" s="1"/>
  <c r="A85" i="66"/>
  <c r="A86" i="66" s="1"/>
  <c r="A87" i="64"/>
  <c r="A88" i="64" s="1"/>
  <c r="A89" i="64" s="1"/>
  <c r="A90" i="64" s="1"/>
  <c r="A85" i="64"/>
  <c r="A86" i="64" s="1"/>
  <c r="D41" i="44"/>
  <c r="E98" i="45"/>
  <c r="E99" i="45" s="1"/>
  <c r="H41" i="44"/>
  <c r="A69" i="62"/>
  <c r="A67" i="62"/>
  <c r="A68" i="62" s="1"/>
  <c r="A61" i="60"/>
  <c r="A62" i="60" s="1"/>
  <c r="A63" i="60"/>
  <c r="B41" i="44"/>
  <c r="G98" i="45"/>
  <c r="G99" i="45" s="1"/>
  <c r="F41" i="44"/>
  <c r="K98" i="45"/>
  <c r="K99" i="45" s="1"/>
  <c r="J41" i="44"/>
  <c r="A10" i="45"/>
  <c r="A11" i="45" s="1"/>
  <c r="A12" i="45"/>
  <c r="L98" i="45"/>
  <c r="L99" i="45" s="1"/>
  <c r="K41" i="44"/>
  <c r="D99" i="45"/>
  <c r="H98" i="45"/>
  <c r="H99" i="45" s="1"/>
  <c r="G41" i="44"/>
  <c r="L41" i="44"/>
  <c r="M98" i="45"/>
  <c r="M99" i="45" s="1"/>
  <c r="A91" i="66" l="1"/>
  <c r="A92" i="66" s="1"/>
  <c r="A93" i="66"/>
  <c r="A94" i="66" s="1"/>
  <c r="A95" i="66" s="1"/>
  <c r="A91" i="64"/>
  <c r="A92" i="64" s="1"/>
  <c r="A93" i="64"/>
  <c r="A94" i="64" s="1"/>
  <c r="A95" i="64" s="1"/>
  <c r="A72" i="62"/>
  <c r="A70" i="62"/>
  <c r="A71" i="62" s="1"/>
  <c r="A64" i="60"/>
  <c r="A65" i="60" s="1"/>
  <c r="A66" i="60"/>
  <c r="B42" i="44"/>
  <c r="A15" i="45"/>
  <c r="A13" i="45"/>
  <c r="A14" i="45" s="1"/>
  <c r="A75" i="62" l="1"/>
  <c r="A73" i="62"/>
  <c r="A74" i="62" s="1"/>
  <c r="A67" i="60"/>
  <c r="A68" i="60" s="1"/>
  <c r="A69" i="60"/>
  <c r="A16" i="45"/>
  <c r="A17" i="45" s="1"/>
  <c r="A18" i="45"/>
  <c r="A78" i="62" l="1"/>
  <c r="A76" i="62"/>
  <c r="A77" i="62" s="1"/>
  <c r="A70" i="60"/>
  <c r="A71" i="60" s="1"/>
  <c r="A72" i="60"/>
  <c r="A21" i="45"/>
  <c r="A19" i="45"/>
  <c r="A20" i="45" s="1"/>
  <c r="A81" i="62" l="1"/>
  <c r="A79" i="62"/>
  <c r="A80" i="62" s="1"/>
  <c r="A73" i="60"/>
  <c r="A74" i="60" s="1"/>
  <c r="A75" i="60"/>
  <c r="A22" i="45"/>
  <c r="A23" i="45" s="1"/>
  <c r="A24" i="45"/>
  <c r="A84" i="62" l="1"/>
  <c r="A85" i="62" s="1"/>
  <c r="A86" i="62" s="1"/>
  <c r="A82" i="62"/>
  <c r="A83" i="62" s="1"/>
  <c r="A76" i="60"/>
  <c r="A77" i="60" s="1"/>
  <c r="A78" i="60"/>
  <c r="A27" i="45"/>
  <c r="A25" i="45"/>
  <c r="A26" i="45" s="1"/>
  <c r="A79" i="60" l="1"/>
  <c r="A80" i="60" s="1"/>
  <c r="A81" i="60"/>
  <c r="A28" i="45"/>
  <c r="A29" i="45" s="1"/>
  <c r="A30" i="45"/>
  <c r="A82" i="60" l="1"/>
  <c r="A83" i="60" s="1"/>
  <c r="A84" i="60"/>
  <c r="A33" i="45"/>
  <c r="A31" i="45"/>
  <c r="A32" i="45" s="1"/>
  <c r="A85" i="60" l="1"/>
  <c r="A86" i="60" s="1"/>
  <c r="A87" i="60"/>
  <c r="A88" i="60" s="1"/>
  <c r="A89" i="60" s="1"/>
  <c r="A90" i="60" s="1"/>
  <c r="A34" i="45"/>
  <c r="A35" i="45" s="1"/>
  <c r="A36" i="45"/>
  <c r="A91" i="60" l="1"/>
  <c r="A92" i="60" s="1"/>
  <c r="A93" i="60"/>
  <c r="A94" i="60" s="1"/>
  <c r="A95" i="60" s="1"/>
  <c r="A39" i="45"/>
  <c r="A37" i="45"/>
  <c r="A38" i="45" s="1"/>
  <c r="A40" i="45" l="1"/>
  <c r="A41" i="45" s="1"/>
  <c r="A42" i="45"/>
  <c r="A45" i="45" l="1"/>
  <c r="A43" i="45"/>
  <c r="A44" i="45" s="1"/>
  <c r="A46" i="45" l="1"/>
  <c r="A47" i="45" s="1"/>
  <c r="A48" i="45"/>
  <c r="A51" i="45" l="1"/>
  <c r="A49" i="45"/>
  <c r="A50" i="45" s="1"/>
  <c r="A52" i="45" l="1"/>
  <c r="A53" i="45" s="1"/>
  <c r="A54" i="45"/>
  <c r="A57" i="45" l="1"/>
  <c r="A55" i="45"/>
  <c r="A56" i="45" s="1"/>
  <c r="A58" i="45" l="1"/>
  <c r="A59" i="45" s="1"/>
  <c r="A60" i="45"/>
  <c r="A63" i="45" l="1"/>
  <c r="A61" i="45"/>
  <c r="A62" i="45" s="1"/>
  <c r="A64" i="45" l="1"/>
  <c r="A65" i="45" s="1"/>
  <c r="A66" i="45"/>
  <c r="A69" i="45" l="1"/>
  <c r="A67" i="45"/>
  <c r="A68" i="45" s="1"/>
  <c r="A70" i="45" l="1"/>
  <c r="A71" i="45" s="1"/>
  <c r="A72" i="45"/>
  <c r="A75" i="45" l="1"/>
  <c r="A73" i="45"/>
  <c r="A74" i="45" s="1"/>
  <c r="A76" i="45" l="1"/>
  <c r="A77" i="45" s="1"/>
  <c r="A78" i="45"/>
  <c r="C5" i="27"/>
  <c r="B5" i="26" s="1"/>
  <c r="I8" i="27"/>
  <c r="H6" i="26" s="1"/>
  <c r="J8" i="27"/>
  <c r="K8" i="27"/>
  <c r="J6" i="26" s="1"/>
  <c r="L8" i="27"/>
  <c r="K6" i="26" s="1"/>
  <c r="M8" i="27"/>
  <c r="L6" i="26" s="1"/>
  <c r="I11" i="27"/>
  <c r="H7" i="26" s="1"/>
  <c r="J11" i="27"/>
  <c r="I7" i="26" s="1"/>
  <c r="K11" i="27"/>
  <c r="J7" i="26" s="1"/>
  <c r="L11" i="27"/>
  <c r="K7" i="26" s="1"/>
  <c r="M11" i="27"/>
  <c r="L7" i="26" s="1"/>
  <c r="I14" i="27"/>
  <c r="H8" i="26" s="1"/>
  <c r="J14" i="27"/>
  <c r="I8" i="26" s="1"/>
  <c r="K14" i="27"/>
  <c r="J8" i="26" s="1"/>
  <c r="L14" i="27"/>
  <c r="K8" i="26" s="1"/>
  <c r="M14" i="27"/>
  <c r="L8" i="26" s="1"/>
  <c r="I17" i="27"/>
  <c r="H9" i="26" s="1"/>
  <c r="J17" i="27"/>
  <c r="I9" i="26" s="1"/>
  <c r="K17" i="27"/>
  <c r="J9" i="26" s="1"/>
  <c r="L17" i="27"/>
  <c r="K9" i="26" s="1"/>
  <c r="M17" i="27"/>
  <c r="L9" i="26" s="1"/>
  <c r="I20" i="27"/>
  <c r="H10" i="26" s="1"/>
  <c r="J20" i="27"/>
  <c r="I10" i="26" s="1"/>
  <c r="K20" i="27"/>
  <c r="J10" i="26" s="1"/>
  <c r="L20" i="27"/>
  <c r="K10" i="26" s="1"/>
  <c r="M20" i="27"/>
  <c r="L10" i="26" s="1"/>
  <c r="I23" i="27"/>
  <c r="H11" i="26" s="1"/>
  <c r="J23" i="27"/>
  <c r="I11" i="26" s="1"/>
  <c r="K23" i="27"/>
  <c r="J11" i="26" s="1"/>
  <c r="L23" i="27"/>
  <c r="K11" i="26" s="1"/>
  <c r="M23" i="27"/>
  <c r="L11" i="26" s="1"/>
  <c r="I26" i="27"/>
  <c r="H12" i="26" s="1"/>
  <c r="J26" i="27"/>
  <c r="I12" i="26" s="1"/>
  <c r="K26" i="27"/>
  <c r="J12" i="26" s="1"/>
  <c r="L26" i="27"/>
  <c r="K12" i="26" s="1"/>
  <c r="M26" i="27"/>
  <c r="L12" i="26" s="1"/>
  <c r="I29" i="27"/>
  <c r="H13" i="26" s="1"/>
  <c r="J29" i="27"/>
  <c r="I13" i="26" s="1"/>
  <c r="K29" i="27"/>
  <c r="J13" i="26" s="1"/>
  <c r="L29" i="27"/>
  <c r="K13" i="26" s="1"/>
  <c r="M29" i="27"/>
  <c r="L13" i="26" s="1"/>
  <c r="I32" i="27"/>
  <c r="H14" i="26" s="1"/>
  <c r="J32" i="27"/>
  <c r="I14" i="26" s="1"/>
  <c r="K32" i="27"/>
  <c r="J14" i="26" s="1"/>
  <c r="L32" i="27"/>
  <c r="K14" i="26" s="1"/>
  <c r="M32" i="27"/>
  <c r="L14" i="26" s="1"/>
  <c r="I35" i="27"/>
  <c r="H15" i="26" s="1"/>
  <c r="J35" i="27"/>
  <c r="I15" i="26" s="1"/>
  <c r="K35" i="27"/>
  <c r="J15" i="26" s="1"/>
  <c r="L35" i="27"/>
  <c r="K15" i="26" s="1"/>
  <c r="M35" i="27"/>
  <c r="L15" i="26" s="1"/>
  <c r="I38" i="27"/>
  <c r="H16" i="26" s="1"/>
  <c r="J38" i="27"/>
  <c r="I16" i="26" s="1"/>
  <c r="K38" i="27"/>
  <c r="J16" i="26" s="1"/>
  <c r="L38" i="27"/>
  <c r="K16" i="26" s="1"/>
  <c r="M38" i="27"/>
  <c r="L16" i="26" s="1"/>
  <c r="I41" i="27"/>
  <c r="H17" i="26" s="1"/>
  <c r="J41" i="27"/>
  <c r="I17" i="26" s="1"/>
  <c r="K41" i="27"/>
  <c r="J17" i="26" s="1"/>
  <c r="L41" i="27"/>
  <c r="K17" i="26" s="1"/>
  <c r="M41" i="27"/>
  <c r="L17" i="26" s="1"/>
  <c r="I44" i="27"/>
  <c r="H18" i="26" s="1"/>
  <c r="J44" i="27"/>
  <c r="I18" i="26" s="1"/>
  <c r="K44" i="27"/>
  <c r="J18" i="26" s="1"/>
  <c r="L44" i="27"/>
  <c r="K18" i="26" s="1"/>
  <c r="M44" i="27"/>
  <c r="L18" i="26" s="1"/>
  <c r="I47" i="27"/>
  <c r="H19" i="26" s="1"/>
  <c r="J47" i="27"/>
  <c r="I19" i="26" s="1"/>
  <c r="K47" i="27"/>
  <c r="J19" i="26" s="1"/>
  <c r="L47" i="27"/>
  <c r="K19" i="26" s="1"/>
  <c r="M47" i="27"/>
  <c r="L19" i="26" s="1"/>
  <c r="I50" i="27"/>
  <c r="H20" i="26" s="1"/>
  <c r="J50" i="27"/>
  <c r="I20" i="26" s="1"/>
  <c r="K50" i="27"/>
  <c r="J20" i="26" s="1"/>
  <c r="L50" i="27"/>
  <c r="K20" i="26" s="1"/>
  <c r="M50" i="27"/>
  <c r="L20" i="26" s="1"/>
  <c r="I53" i="27"/>
  <c r="H21" i="26" s="1"/>
  <c r="J53" i="27"/>
  <c r="I21" i="26" s="1"/>
  <c r="K53" i="27"/>
  <c r="J21" i="26" s="1"/>
  <c r="L53" i="27"/>
  <c r="K21" i="26" s="1"/>
  <c r="M53" i="27"/>
  <c r="L21" i="26" s="1"/>
  <c r="I56" i="27"/>
  <c r="H22" i="26" s="1"/>
  <c r="J56" i="27"/>
  <c r="I22" i="26" s="1"/>
  <c r="K56" i="27"/>
  <c r="J22" i="26" s="1"/>
  <c r="L56" i="27"/>
  <c r="K22" i="26" s="1"/>
  <c r="M56" i="27"/>
  <c r="L22" i="26" s="1"/>
  <c r="I59" i="27"/>
  <c r="H23" i="26" s="1"/>
  <c r="J59" i="27"/>
  <c r="I23" i="26" s="1"/>
  <c r="K59" i="27"/>
  <c r="J23" i="26" s="1"/>
  <c r="L59" i="27"/>
  <c r="K23" i="26" s="1"/>
  <c r="M59" i="27"/>
  <c r="L23" i="26" s="1"/>
  <c r="I62" i="27"/>
  <c r="H24" i="26" s="1"/>
  <c r="J62" i="27"/>
  <c r="I24" i="26" s="1"/>
  <c r="K62" i="27"/>
  <c r="J24" i="26" s="1"/>
  <c r="L62" i="27"/>
  <c r="K24" i="26" s="1"/>
  <c r="M62" i="27"/>
  <c r="L24" i="26" s="1"/>
  <c r="I65" i="27"/>
  <c r="H25" i="26" s="1"/>
  <c r="J65" i="27"/>
  <c r="I25" i="26" s="1"/>
  <c r="K65" i="27"/>
  <c r="J25" i="26" s="1"/>
  <c r="L65" i="27"/>
  <c r="K25" i="26" s="1"/>
  <c r="M65" i="27"/>
  <c r="L25" i="26" s="1"/>
  <c r="I68" i="27"/>
  <c r="H26" i="26" s="1"/>
  <c r="J68" i="27"/>
  <c r="I26" i="26" s="1"/>
  <c r="K68" i="27"/>
  <c r="J26" i="26" s="1"/>
  <c r="L68" i="27"/>
  <c r="K26" i="26" s="1"/>
  <c r="M68" i="27"/>
  <c r="L26" i="26" s="1"/>
  <c r="I71" i="27"/>
  <c r="H27" i="26" s="1"/>
  <c r="J71" i="27"/>
  <c r="I27" i="26" s="1"/>
  <c r="K71" i="27"/>
  <c r="J27" i="26" s="1"/>
  <c r="L71" i="27"/>
  <c r="K27" i="26" s="1"/>
  <c r="M71" i="27"/>
  <c r="L27" i="26" s="1"/>
  <c r="I74" i="27"/>
  <c r="H28" i="26" s="1"/>
  <c r="J74" i="27"/>
  <c r="I28" i="26" s="1"/>
  <c r="K74" i="27"/>
  <c r="J28" i="26" s="1"/>
  <c r="L74" i="27"/>
  <c r="K28" i="26" s="1"/>
  <c r="M74" i="27"/>
  <c r="L28" i="26" s="1"/>
  <c r="I77" i="27"/>
  <c r="H29" i="26" s="1"/>
  <c r="J77" i="27"/>
  <c r="I29" i="26" s="1"/>
  <c r="K77" i="27"/>
  <c r="J29" i="26" s="1"/>
  <c r="L77" i="27"/>
  <c r="K29" i="26" s="1"/>
  <c r="M77" i="27"/>
  <c r="L29" i="26" s="1"/>
  <c r="I80" i="27"/>
  <c r="H30" i="26" s="1"/>
  <c r="J80" i="27"/>
  <c r="I30" i="26" s="1"/>
  <c r="K80" i="27"/>
  <c r="J30" i="26" s="1"/>
  <c r="L80" i="27"/>
  <c r="K30" i="26" s="1"/>
  <c r="M80" i="27"/>
  <c r="L30" i="26" s="1"/>
  <c r="I83" i="27"/>
  <c r="H31" i="26" s="1"/>
  <c r="J83" i="27"/>
  <c r="I31" i="26" s="1"/>
  <c r="K83" i="27"/>
  <c r="J31" i="26" s="1"/>
  <c r="L83" i="27"/>
  <c r="K31" i="26" s="1"/>
  <c r="M83" i="27"/>
  <c r="L31" i="26" s="1"/>
  <c r="I86" i="27"/>
  <c r="J86" i="27"/>
  <c r="K86" i="27"/>
  <c r="L86" i="27"/>
  <c r="M86" i="27"/>
  <c r="I89" i="27"/>
  <c r="H32" i="26" s="1"/>
  <c r="J89" i="27"/>
  <c r="I32" i="26" s="1"/>
  <c r="K89" i="27"/>
  <c r="J32" i="26" s="1"/>
  <c r="L89" i="27"/>
  <c r="K32" i="26" s="1"/>
  <c r="M89" i="27"/>
  <c r="I92" i="27"/>
  <c r="H33" i="26" s="1"/>
  <c r="J92" i="27"/>
  <c r="I33" i="26" s="1"/>
  <c r="K92" i="27"/>
  <c r="J33" i="26" s="1"/>
  <c r="L92" i="27"/>
  <c r="K33" i="26" s="1"/>
  <c r="M92" i="27"/>
  <c r="L33" i="26" s="1"/>
  <c r="I95" i="27"/>
  <c r="H35" i="26" s="1"/>
  <c r="J95" i="27"/>
  <c r="K95" i="27"/>
  <c r="J34" i="26" s="1"/>
  <c r="L95" i="27"/>
  <c r="K35" i="26" s="1"/>
  <c r="M95" i="27"/>
  <c r="L35" i="26" s="1"/>
  <c r="I5" i="27"/>
  <c r="H5" i="26" s="1"/>
  <c r="J5" i="27"/>
  <c r="I5" i="26" s="1"/>
  <c r="K5" i="27"/>
  <c r="J5" i="26" s="1"/>
  <c r="L5" i="27"/>
  <c r="K5" i="26" s="1"/>
  <c r="M5" i="27"/>
  <c r="A81" i="45" l="1"/>
  <c r="A79" i="45"/>
  <c r="A80" i="45" s="1"/>
  <c r="L32" i="26"/>
  <c r="M97" i="27"/>
  <c r="J35" i="26"/>
  <c r="J39" i="26" s="1"/>
  <c r="K98" i="27" s="1"/>
  <c r="L97" i="27"/>
  <c r="K34" i="26"/>
  <c r="K39" i="26" s="1"/>
  <c r="L98" i="27" s="1"/>
  <c r="L34" i="26"/>
  <c r="L5" i="26"/>
  <c r="I97" i="27"/>
  <c r="I34" i="26"/>
  <c r="I35" i="26"/>
  <c r="K97" i="27"/>
  <c r="I6" i="26"/>
  <c r="J97" i="27"/>
  <c r="H34" i="26"/>
  <c r="H39" i="26" s="1"/>
  <c r="H41" i="26" s="1"/>
  <c r="L39" i="26" l="1"/>
  <c r="M98" i="27" s="1"/>
  <c r="M99" i="27" s="1"/>
  <c r="A82" i="45"/>
  <c r="A83" i="45" s="1"/>
  <c r="A84" i="45"/>
  <c r="A85" i="45" s="1"/>
  <c r="A86" i="45" s="1"/>
  <c r="I39" i="26"/>
  <c r="I41" i="26" s="1"/>
  <c r="L41" i="26"/>
  <c r="L99" i="27"/>
  <c r="I98" i="27"/>
  <c r="I99" i="27" s="1"/>
  <c r="K99" i="27"/>
  <c r="J41" i="26"/>
  <c r="K41" i="26"/>
  <c r="J98" i="27" l="1"/>
  <c r="J99" i="27" s="1"/>
  <c r="G1" i="27"/>
  <c r="D95" i="27"/>
  <c r="E95" i="27"/>
  <c r="F95" i="27"/>
  <c r="E35" i="26" s="1"/>
  <c r="G95" i="27"/>
  <c r="F35" i="26" s="1"/>
  <c r="H95" i="27"/>
  <c r="G35" i="26" s="1"/>
  <c r="D92" i="27"/>
  <c r="C33" i="26" s="1"/>
  <c r="E92" i="27"/>
  <c r="D33" i="26" s="1"/>
  <c r="F92" i="27"/>
  <c r="G92" i="27"/>
  <c r="H92" i="27"/>
  <c r="D89" i="27"/>
  <c r="C32" i="26" s="1"/>
  <c r="E89" i="27"/>
  <c r="D32" i="26" s="1"/>
  <c r="F89" i="27"/>
  <c r="G89" i="27"/>
  <c r="H89" i="27"/>
  <c r="D86" i="27"/>
  <c r="E86" i="27"/>
  <c r="F86" i="27"/>
  <c r="G86" i="27"/>
  <c r="H86" i="27"/>
  <c r="D83" i="27"/>
  <c r="C31" i="26" s="1"/>
  <c r="E83" i="27"/>
  <c r="D31" i="26" s="1"/>
  <c r="F83" i="27"/>
  <c r="G83" i="27"/>
  <c r="H83" i="27"/>
  <c r="D80" i="27"/>
  <c r="C30" i="26" s="1"/>
  <c r="E80" i="27"/>
  <c r="D30" i="26" s="1"/>
  <c r="F80" i="27"/>
  <c r="G80" i="27"/>
  <c r="H80" i="27"/>
  <c r="D77" i="27"/>
  <c r="C29" i="26" s="1"/>
  <c r="E77" i="27"/>
  <c r="D29" i="26" s="1"/>
  <c r="F77" i="27"/>
  <c r="G77" i="27"/>
  <c r="H77" i="27"/>
  <c r="D74" i="27"/>
  <c r="C28" i="26" s="1"/>
  <c r="E74" i="27"/>
  <c r="D28" i="26" s="1"/>
  <c r="F74" i="27"/>
  <c r="G74" i="27"/>
  <c r="H74" i="27"/>
  <c r="D71" i="27"/>
  <c r="C27" i="26" s="1"/>
  <c r="E71" i="27"/>
  <c r="D27" i="26" s="1"/>
  <c r="F71" i="27"/>
  <c r="G71" i="27"/>
  <c r="H71" i="27"/>
  <c r="D68" i="27"/>
  <c r="C26" i="26" s="1"/>
  <c r="E68" i="27"/>
  <c r="D26" i="26" s="1"/>
  <c r="F68" i="27"/>
  <c r="G68" i="27"/>
  <c r="H68" i="27"/>
  <c r="D65" i="27"/>
  <c r="C25" i="26" s="1"/>
  <c r="E65" i="27"/>
  <c r="D25" i="26" s="1"/>
  <c r="F65" i="27"/>
  <c r="G65" i="27"/>
  <c r="H65" i="27"/>
  <c r="D62" i="27"/>
  <c r="C24" i="26" s="1"/>
  <c r="E62" i="27"/>
  <c r="D24" i="26" s="1"/>
  <c r="F62" i="27"/>
  <c r="G62" i="27"/>
  <c r="H62" i="27"/>
  <c r="D59" i="27"/>
  <c r="C23" i="26" s="1"/>
  <c r="E59" i="27"/>
  <c r="D23" i="26" s="1"/>
  <c r="F59" i="27"/>
  <c r="G59" i="27"/>
  <c r="H59" i="27"/>
  <c r="D56" i="27"/>
  <c r="C22" i="26" s="1"/>
  <c r="E56" i="27"/>
  <c r="D22" i="26" s="1"/>
  <c r="F56" i="27"/>
  <c r="G56" i="27"/>
  <c r="H56" i="27"/>
  <c r="D53" i="27"/>
  <c r="C21" i="26" s="1"/>
  <c r="E53" i="27"/>
  <c r="D21" i="26" s="1"/>
  <c r="F53" i="27"/>
  <c r="G53" i="27"/>
  <c r="H53" i="27"/>
  <c r="D50" i="27"/>
  <c r="C20" i="26" s="1"/>
  <c r="E50" i="27"/>
  <c r="D20" i="26" s="1"/>
  <c r="F50" i="27"/>
  <c r="G50" i="27"/>
  <c r="H50" i="27"/>
  <c r="D47" i="27"/>
  <c r="C19" i="26" s="1"/>
  <c r="E47" i="27"/>
  <c r="D19" i="26" s="1"/>
  <c r="F47" i="27"/>
  <c r="G47" i="27"/>
  <c r="H47" i="27"/>
  <c r="D44" i="27"/>
  <c r="C18" i="26" s="1"/>
  <c r="E44" i="27"/>
  <c r="D18" i="26" s="1"/>
  <c r="F44" i="27"/>
  <c r="G44" i="27"/>
  <c r="H44" i="27"/>
  <c r="D41" i="27"/>
  <c r="C17" i="26" s="1"/>
  <c r="E41" i="27"/>
  <c r="D17" i="26" s="1"/>
  <c r="F41" i="27"/>
  <c r="G41" i="27"/>
  <c r="H41" i="27"/>
  <c r="D38" i="27"/>
  <c r="C16" i="26" s="1"/>
  <c r="E38" i="27"/>
  <c r="D16" i="26" s="1"/>
  <c r="F38" i="27"/>
  <c r="G38" i="27"/>
  <c r="H38" i="27"/>
  <c r="D35" i="27"/>
  <c r="C15" i="26" s="1"/>
  <c r="E35" i="27"/>
  <c r="D15" i="26" s="1"/>
  <c r="F35" i="27"/>
  <c r="G35" i="27"/>
  <c r="H35" i="27"/>
  <c r="D32" i="27"/>
  <c r="C14" i="26" s="1"/>
  <c r="E32" i="27"/>
  <c r="D14" i="26" s="1"/>
  <c r="F32" i="27"/>
  <c r="G32" i="27"/>
  <c r="H32" i="27"/>
  <c r="D29" i="27"/>
  <c r="C13" i="26" s="1"/>
  <c r="E29" i="27"/>
  <c r="D13" i="26" s="1"/>
  <c r="F29" i="27"/>
  <c r="G29" i="27"/>
  <c r="H29" i="27"/>
  <c r="D26" i="27"/>
  <c r="C12" i="26" s="1"/>
  <c r="E26" i="27"/>
  <c r="D12" i="26" s="1"/>
  <c r="F26" i="27"/>
  <c r="G26" i="27"/>
  <c r="H26" i="27"/>
  <c r="D23" i="27"/>
  <c r="C11" i="26" s="1"/>
  <c r="E23" i="27"/>
  <c r="D11" i="26" s="1"/>
  <c r="F23" i="27"/>
  <c r="G23" i="27"/>
  <c r="H23" i="27"/>
  <c r="E20" i="27"/>
  <c r="D10" i="26" s="1"/>
  <c r="F20" i="27"/>
  <c r="G20" i="27"/>
  <c r="H20" i="27"/>
  <c r="D17" i="27"/>
  <c r="C9" i="26" s="1"/>
  <c r="E17" i="27"/>
  <c r="D9" i="26" s="1"/>
  <c r="F17" i="27"/>
  <c r="G17" i="27"/>
  <c r="H17" i="27"/>
  <c r="D14" i="27"/>
  <c r="C8" i="26" s="1"/>
  <c r="F14" i="27"/>
  <c r="G14" i="27"/>
  <c r="H14" i="27"/>
  <c r="D11" i="27"/>
  <c r="C7" i="26" s="1"/>
  <c r="F11" i="27"/>
  <c r="G11" i="27"/>
  <c r="H11" i="27"/>
  <c r="D8" i="27"/>
  <c r="C6" i="26" s="1"/>
  <c r="E8" i="27"/>
  <c r="D6" i="26" s="1"/>
  <c r="F8" i="27"/>
  <c r="G8" i="27"/>
  <c r="H8" i="27"/>
  <c r="A3" i="27"/>
  <c r="C35" i="26" l="1"/>
  <c r="C34" i="26"/>
  <c r="C39" i="26" s="1"/>
  <c r="C41" i="26" s="1"/>
  <c r="D34" i="26"/>
  <c r="D35" i="26"/>
  <c r="A6" i="27"/>
  <c r="A7" i="27" s="1"/>
  <c r="A8" i="27" s="1"/>
  <c r="A4" i="27"/>
  <c r="A5" i="27" s="1"/>
  <c r="B1" i="27"/>
  <c r="E34" i="26"/>
  <c r="F34" i="26"/>
  <c r="G34" i="26"/>
  <c r="E33" i="26"/>
  <c r="F33" i="26"/>
  <c r="G33" i="26"/>
  <c r="E32" i="26"/>
  <c r="F32" i="26"/>
  <c r="G32" i="26"/>
  <c r="E31" i="26"/>
  <c r="F31" i="26"/>
  <c r="G31" i="26"/>
  <c r="E30" i="26"/>
  <c r="F30" i="26"/>
  <c r="G30" i="26"/>
  <c r="E29" i="26"/>
  <c r="F29" i="26"/>
  <c r="G29" i="26"/>
  <c r="E28" i="26"/>
  <c r="F28" i="26"/>
  <c r="G28" i="26"/>
  <c r="E27" i="26"/>
  <c r="F27" i="26"/>
  <c r="G27" i="26"/>
  <c r="E26" i="26"/>
  <c r="F26" i="26"/>
  <c r="G26" i="26"/>
  <c r="E25" i="26"/>
  <c r="F25" i="26"/>
  <c r="G25" i="26"/>
  <c r="E24" i="26"/>
  <c r="F24" i="26"/>
  <c r="G24" i="26"/>
  <c r="E23" i="26"/>
  <c r="F23" i="26"/>
  <c r="G23" i="26"/>
  <c r="E22" i="26"/>
  <c r="F22" i="26"/>
  <c r="G22" i="26"/>
  <c r="E21" i="26"/>
  <c r="F21" i="26"/>
  <c r="G21" i="26"/>
  <c r="E20" i="26"/>
  <c r="F20" i="26"/>
  <c r="G20" i="26"/>
  <c r="E19" i="26"/>
  <c r="F19" i="26"/>
  <c r="G19" i="26"/>
  <c r="E18" i="26"/>
  <c r="F18" i="26"/>
  <c r="G18" i="26"/>
  <c r="E17" i="26"/>
  <c r="F17" i="26"/>
  <c r="G17" i="26"/>
  <c r="E16" i="26"/>
  <c r="F16" i="26"/>
  <c r="G16" i="26"/>
  <c r="E15" i="26"/>
  <c r="F15" i="26"/>
  <c r="G15" i="26"/>
  <c r="E14" i="26"/>
  <c r="F14" i="26"/>
  <c r="G14" i="26"/>
  <c r="E13" i="26"/>
  <c r="F13" i="26"/>
  <c r="G13" i="26"/>
  <c r="E12" i="26"/>
  <c r="F12" i="26"/>
  <c r="G12" i="26"/>
  <c r="E11" i="26"/>
  <c r="F11" i="26"/>
  <c r="G11" i="26"/>
  <c r="E10" i="26"/>
  <c r="F10" i="26"/>
  <c r="G10" i="26"/>
  <c r="E9" i="26"/>
  <c r="F9" i="26"/>
  <c r="G9" i="26"/>
  <c r="E8" i="26"/>
  <c r="F8" i="26"/>
  <c r="G8" i="26"/>
  <c r="G7" i="26"/>
  <c r="E7" i="26"/>
  <c r="F7" i="26"/>
  <c r="E6" i="26"/>
  <c r="F6" i="26"/>
  <c r="G6" i="26"/>
  <c r="D39" i="26" l="1"/>
  <c r="D41" i="26" s="1"/>
  <c r="E39" i="26"/>
  <c r="E41" i="26" s="1"/>
  <c r="G39" i="26"/>
  <c r="G41" i="26" s="1"/>
  <c r="F39" i="26"/>
  <c r="F41" i="26" s="1"/>
  <c r="C95" i="27"/>
  <c r="B35" i="26" s="1"/>
  <c r="C92" i="27"/>
  <c r="B34" i="26" s="1"/>
  <c r="C89" i="27"/>
  <c r="B33" i="26" s="1"/>
  <c r="C86" i="27"/>
  <c r="B32" i="26" s="1"/>
  <c r="C83" i="27"/>
  <c r="B31" i="26" s="1"/>
  <c r="C80" i="27"/>
  <c r="B30" i="26" s="1"/>
  <c r="C77" i="27"/>
  <c r="B29" i="26" s="1"/>
  <c r="C74" i="27"/>
  <c r="B28" i="26" s="1"/>
  <c r="C71" i="27"/>
  <c r="B27" i="26" s="1"/>
  <c r="C68" i="27"/>
  <c r="B26" i="26" s="1"/>
  <c r="C65" i="27"/>
  <c r="B25" i="26" s="1"/>
  <c r="C62" i="27"/>
  <c r="B24" i="26" s="1"/>
  <c r="C59" i="27"/>
  <c r="B23" i="26" s="1"/>
  <c r="C56" i="27" l="1"/>
  <c r="B22" i="26" s="1"/>
  <c r="C53" i="27"/>
  <c r="B21" i="26" s="1"/>
  <c r="C50" i="27"/>
  <c r="B20" i="26" s="1"/>
  <c r="C47" i="27"/>
  <c r="B19" i="26" s="1"/>
  <c r="C44" i="27"/>
  <c r="B18" i="26" s="1"/>
  <c r="C41" i="27"/>
  <c r="B17" i="26" s="1"/>
  <c r="C38" i="27"/>
  <c r="B16" i="26" s="1"/>
  <c r="C35" i="27"/>
  <c r="B15" i="26" s="1"/>
  <c r="C32" i="27"/>
  <c r="B14" i="26" s="1"/>
  <c r="C29" i="27"/>
  <c r="B13" i="26" s="1"/>
  <c r="C26" i="27"/>
  <c r="B12" i="26" s="1"/>
  <c r="C23" i="27"/>
  <c r="B11" i="26" s="1"/>
  <c r="C20" i="27"/>
  <c r="B10" i="26" s="1"/>
  <c r="C17" i="27"/>
  <c r="B9" i="26" s="1"/>
  <c r="C14" i="27"/>
  <c r="B8" i="26" s="1"/>
  <c r="C11" i="27"/>
  <c r="B7" i="26" s="1"/>
  <c r="B39" i="26" l="1"/>
  <c r="B41" i="26" s="1"/>
  <c r="B42" i="26" s="1"/>
  <c r="D5" i="27"/>
  <c r="E5" i="27"/>
  <c r="F5" i="27"/>
  <c r="F97" i="27" s="1"/>
  <c r="G5" i="27"/>
  <c r="G97" i="27" s="1"/>
  <c r="H5" i="27"/>
  <c r="H97" i="27" s="1"/>
  <c r="D97" i="27" l="1"/>
  <c r="C5" i="26"/>
  <c r="E97" i="27"/>
  <c r="D5" i="26"/>
  <c r="E5" i="26"/>
  <c r="G5" i="26"/>
  <c r="F5" i="26"/>
  <c r="A9" i="27"/>
  <c r="C8" i="27"/>
  <c r="B6" i="26" s="1"/>
  <c r="A12" i="27" l="1"/>
  <c r="A10" i="27"/>
  <c r="A11" i="27" s="1"/>
  <c r="C97" i="27"/>
  <c r="A15" i="27" l="1"/>
  <c r="A13" i="27"/>
  <c r="A14" i="27" s="1"/>
  <c r="F98" i="27"/>
  <c r="F99" i="27" s="1"/>
  <c r="H98" i="27"/>
  <c r="H99" i="27" s="1"/>
  <c r="D98" i="27"/>
  <c r="D99" i="27" s="1"/>
  <c r="G98" i="27"/>
  <c r="G99" i="27" s="1"/>
  <c r="E98" i="27"/>
  <c r="E99" i="27" s="1"/>
  <c r="A18" i="27" l="1"/>
  <c r="A16" i="27"/>
  <c r="A17" i="27" s="1"/>
  <c r="C98" i="27"/>
  <c r="C99" i="27" s="1"/>
  <c r="A21" i="27" l="1"/>
  <c r="A19" i="27"/>
  <c r="A20" i="27" s="1"/>
  <c r="A24" i="27" l="1"/>
  <c r="A22" i="27"/>
  <c r="A23" i="27" s="1"/>
  <c r="A27" i="27" l="1"/>
  <c r="A25" i="27"/>
  <c r="A26" i="27" s="1"/>
  <c r="A30" i="27" l="1"/>
  <c r="A28" i="27"/>
  <c r="A29" i="27" s="1"/>
  <c r="A33" i="27" l="1"/>
  <c r="A31" i="27"/>
  <c r="A32" i="27" s="1"/>
  <c r="A36" i="27" l="1"/>
  <c r="A34" i="27"/>
  <c r="A35" i="27" s="1"/>
  <c r="A39" i="27" l="1"/>
  <c r="A37" i="27"/>
  <c r="A38" i="27" s="1"/>
  <c r="A42" i="27" l="1"/>
  <c r="A40" i="27"/>
  <c r="A41" i="27" s="1"/>
  <c r="A45" i="27" l="1"/>
  <c r="A43" i="27"/>
  <c r="A44" i="27" s="1"/>
  <c r="A48" i="27" l="1"/>
  <c r="A46" i="27"/>
  <c r="A47" i="27" s="1"/>
  <c r="A51" i="27" l="1"/>
  <c r="A49" i="27"/>
  <c r="A50" i="27" s="1"/>
  <c r="A54" i="27" l="1"/>
  <c r="A52" i="27"/>
  <c r="A53" i="27" s="1"/>
  <c r="A57" i="27" l="1"/>
  <c r="A55" i="27"/>
  <c r="A56" i="27" s="1"/>
  <c r="A60" i="27" l="1"/>
  <c r="A58" i="27"/>
  <c r="A59" i="27" s="1"/>
  <c r="A63" i="27" l="1"/>
  <c r="A61" i="27"/>
  <c r="A62" i="27" s="1"/>
  <c r="A66" i="27" l="1"/>
  <c r="A64" i="27"/>
  <c r="A65" i="27" s="1"/>
  <c r="A69" i="27" l="1"/>
  <c r="A67" i="27"/>
  <c r="A68" i="27" s="1"/>
  <c r="A72" i="27" l="1"/>
  <c r="A70" i="27"/>
  <c r="A71" i="27" s="1"/>
  <c r="A75" i="27" l="1"/>
  <c r="A73" i="27"/>
  <c r="A74" i="27" s="1"/>
  <c r="A78" i="27" l="1"/>
  <c r="A76" i="27"/>
  <c r="A77" i="27" s="1"/>
  <c r="A81" i="27" l="1"/>
  <c r="A79" i="27"/>
  <c r="A80" i="27" s="1"/>
  <c r="A84" i="27" l="1"/>
  <c r="A85" i="27" s="1"/>
  <c r="A86" i="27" s="1"/>
  <c r="A82" i="27"/>
  <c r="A83" i="27" s="1"/>
</calcChain>
</file>

<file path=xl/comments1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0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1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2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3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4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5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6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7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8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9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20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21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2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23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4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25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6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27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8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3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4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5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6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7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8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9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sharedStrings.xml><?xml version="1.0" encoding="utf-8"?>
<sst xmlns="http://schemas.openxmlformats.org/spreadsheetml/2006/main" count="8065" uniqueCount="167">
  <si>
    <t>Data</t>
  </si>
  <si>
    <t>Valor Unitario</t>
  </si>
  <si>
    <t>    Departamento Financeiro</t>
  </si>
  <si>
    <t>www.nutribemrefeicoescoletivas.com.br</t>
  </si>
  <si>
    <t>Nome Fantasia</t>
  </si>
  <si>
    <t>Razão Social</t>
  </si>
  <si>
    <t>cod empresa</t>
  </si>
  <si>
    <t>cod produto</t>
  </si>
  <si>
    <t>NF</t>
  </si>
  <si>
    <t>Valor Total</t>
  </si>
  <si>
    <t xml:space="preserve">Cliente: </t>
  </si>
  <si>
    <t>Periodo:</t>
  </si>
  <si>
    <t>CAFÉ DA MANHA</t>
  </si>
  <si>
    <t>LANCHE 1</t>
  </si>
  <si>
    <t>JANTA</t>
  </si>
  <si>
    <t>LANCHE 2</t>
  </si>
  <si>
    <t>Total Refeicoes</t>
  </si>
  <si>
    <t>Valor do serviço</t>
  </si>
  <si>
    <t xml:space="preserve">Quadro para emissão de NF </t>
  </si>
  <si>
    <t>  NUTRIBEM REFEIÇÕES COLETIVAS</t>
  </si>
  <si>
    <t xml:space="preserve">     (38)3671-1748  </t>
  </si>
  <si>
    <t>ALMOÇO</t>
  </si>
  <si>
    <t>Previsto</t>
  </si>
  <si>
    <t>Realizado</t>
  </si>
  <si>
    <t>Considerar</t>
  </si>
  <si>
    <t>Consumo</t>
  </si>
  <si>
    <t>Cliente</t>
  </si>
  <si>
    <t xml:space="preserve">Periodo </t>
  </si>
  <si>
    <t>Conferencia</t>
  </si>
  <si>
    <t>Status conferencia</t>
  </si>
  <si>
    <t>Informar</t>
  </si>
  <si>
    <t>CMR</t>
  </si>
  <si>
    <t>01/02 A 28/02/2018</t>
  </si>
  <si>
    <t>UNIDADE DOW LEM</t>
  </si>
  <si>
    <t>CEIA</t>
  </si>
  <si>
    <t xml:space="preserve">Kit aniversariante do mês </t>
  </si>
  <si>
    <t>DIA ESPECIAL</t>
  </si>
  <si>
    <t>PEIXE</t>
  </si>
  <si>
    <t>CUSCUZ</t>
  </si>
  <si>
    <t>DIFERENÇA MARMITA COM DIVISORIA</t>
  </si>
  <si>
    <t>Diferença Marmita com divisoria</t>
  </si>
  <si>
    <t>N&amp;A</t>
  </si>
  <si>
    <t>Celulas ocultas</t>
  </si>
  <si>
    <t xml:space="preserve">N&amp;A CONSULTORES </t>
  </si>
  <si>
    <t>N&amp;A CONSULTORES E ASSOCIADOS LTDA</t>
  </si>
  <si>
    <t>229/233/232/231</t>
  </si>
  <si>
    <t>Lucas</t>
  </si>
  <si>
    <t>Boleto</t>
  </si>
  <si>
    <t>15 dias após emissão</t>
  </si>
  <si>
    <t>lia.polito@consult.com.br financeiro@naconsult.com.br</t>
  </si>
  <si>
    <t>M.Rocha ME</t>
  </si>
  <si>
    <t>administrativo@rcmservicos.com.br</t>
  </si>
  <si>
    <t>229/233/232/231/3755</t>
  </si>
  <si>
    <t>JDG</t>
  </si>
  <si>
    <t>JGD</t>
  </si>
  <si>
    <t xml:space="preserve"> UNIDADE LP PARACATU</t>
  </si>
  <si>
    <t xml:space="preserve">LP Safrista </t>
  </si>
  <si>
    <t>CAFÉ LITRO</t>
  </si>
  <si>
    <t xml:space="preserve">Kit Aniversariante do mês </t>
  </si>
  <si>
    <t>LP Efetivos</t>
  </si>
  <si>
    <t>LP  Sementes</t>
  </si>
  <si>
    <t>06/11/52/75/76</t>
  </si>
  <si>
    <t>Nutribem</t>
  </si>
  <si>
    <t>não emite</t>
  </si>
  <si>
    <t xml:space="preserve">Pedido </t>
  </si>
  <si>
    <t>Enviar XML para FBTRXML@dow.com</t>
  </si>
  <si>
    <t xml:space="preserve">Júlia Guimarães Souza jgsouza@dow.com </t>
  </si>
  <si>
    <t>Fábio Vilela fvmarinho@dow.com</t>
  </si>
  <si>
    <t>Adriana Chaves accchaves@dow.com</t>
  </si>
  <si>
    <t>Paulo Braga pobragajunior@dow.com</t>
  </si>
  <si>
    <t>Mayara Ulhoa Almeida mualmeida@dow.com</t>
  </si>
  <si>
    <t xml:space="preserve"> UNIDADE LP SEMENTES PARACATU</t>
  </si>
  <si>
    <t>LP Sementes</t>
  </si>
  <si>
    <t>LP SEMENTES</t>
  </si>
  <si>
    <t>CAFÉ LABORATORIO</t>
  </si>
  <si>
    <t>76</t>
  </si>
  <si>
    <t xml:space="preserve">Deposito 30 dias após a entrega a NF </t>
  </si>
  <si>
    <t>PEDIDO: 4380148911</t>
  </si>
  <si>
    <t>Júlia Guimarães Souza jgsouza@dow.com</t>
  </si>
  <si>
    <t>PEDIDO:4380148911</t>
  </si>
  <si>
    <t>Eletrica Sabiá</t>
  </si>
  <si>
    <t>Periodo</t>
  </si>
  <si>
    <t xml:space="preserve">Eletrica Sabia </t>
  </si>
  <si>
    <t>Luiz Antonio Clombera</t>
  </si>
  <si>
    <t>3179/3180/3181</t>
  </si>
  <si>
    <t xml:space="preserve">Lucas </t>
  </si>
  <si>
    <t>eletricasabia@uol.com.br</t>
  </si>
  <si>
    <t>Gocil</t>
  </si>
  <si>
    <t>GAP</t>
  </si>
  <si>
    <t>GAP-Gestão ambiental</t>
  </si>
  <si>
    <t>contato@gapambiental.com.br</t>
  </si>
  <si>
    <t xml:space="preserve">georgia@gapambiental.com.br </t>
  </si>
  <si>
    <t>15 dias após emissao</t>
  </si>
  <si>
    <t>sinara.nunes@gocil.com.br</t>
  </si>
  <si>
    <t xml:space="preserve">Agripar </t>
  </si>
  <si>
    <t>Agripar Comercial</t>
  </si>
  <si>
    <t>igor.agripar@gmail.com</t>
  </si>
  <si>
    <t>Agripar</t>
  </si>
  <si>
    <t>Rodosandri</t>
  </si>
  <si>
    <t>Rodossandri Transp</t>
  </si>
  <si>
    <t xml:space="preserve">karina@rodosandritransportes.com.br       </t>
  </si>
  <si>
    <t xml:space="preserve">administrativo@rodosandritransportes.com.br       </t>
  </si>
  <si>
    <t>LCP</t>
  </si>
  <si>
    <t>RBP Manutenção Industrial</t>
  </si>
  <si>
    <t>Boleto 15 dias após</t>
  </si>
  <si>
    <t>atendimento LCP@engenharia.com , financeiro LCP@engenharia.com</t>
  </si>
  <si>
    <t>Circuit Engenharia</t>
  </si>
  <si>
    <t>CIRCUIT ENGENHARIA</t>
  </si>
  <si>
    <t xml:space="preserve">MANUTENCAO MOREIRA E SOUZA LTDA ME        </t>
  </si>
  <si>
    <t xml:space="preserve">15 dias após a emissao </t>
  </si>
  <si>
    <t>circuitfinanceiro@hotmail.com</t>
  </si>
  <si>
    <t>Inovar</t>
  </si>
  <si>
    <t xml:space="preserve">Inovar </t>
  </si>
  <si>
    <t>Inovar Consult. Serv. Ltda</t>
  </si>
  <si>
    <t>victor.lima@inovarservicos.com</t>
  </si>
  <si>
    <t>DP Service</t>
  </si>
  <si>
    <t>DP SERVICS</t>
  </si>
  <si>
    <t>HENRIQUE DE CASTRO-ME</t>
  </si>
  <si>
    <t>LUCAS</t>
  </si>
  <si>
    <t>15 DIAS APÓS EMISSÃO</t>
  </si>
  <si>
    <t>nfe@dpservices.com.br'</t>
  </si>
  <si>
    <t xml:space="preserve"> UNIDADE L P SEMENTES PARACATU</t>
  </si>
  <si>
    <t>LP SEMENTES Efetivos</t>
  </si>
  <si>
    <t>Produto</t>
  </si>
  <si>
    <t>Nescau</t>
  </si>
  <si>
    <t xml:space="preserve">Nescafe </t>
  </si>
  <si>
    <t xml:space="preserve">Capuccino </t>
  </si>
  <si>
    <t>Dois Frades</t>
  </si>
  <si>
    <t>Alpino</t>
  </si>
  <si>
    <t>Locação</t>
  </si>
  <si>
    <t xml:space="preserve">Maquina Grãos </t>
  </si>
  <si>
    <t>Quantidade</t>
  </si>
  <si>
    <t>Coffee I</t>
  </si>
  <si>
    <t>Coffee II</t>
  </si>
  <si>
    <t>Coffee III</t>
  </si>
  <si>
    <t>Coffee IV</t>
  </si>
  <si>
    <t>Coffee V</t>
  </si>
  <si>
    <t>Coffee VI</t>
  </si>
  <si>
    <t>Refrigerante</t>
  </si>
  <si>
    <t>Café ADM</t>
  </si>
  <si>
    <t>01/10 ATÉ 16/10</t>
  </si>
  <si>
    <t>01/11 a 30/11</t>
  </si>
  <si>
    <t>01/11 a 30/11/18</t>
  </si>
  <si>
    <t>.</t>
  </si>
  <si>
    <t>r5</t>
  </si>
  <si>
    <t>01/12 a 30/12/18</t>
  </si>
  <si>
    <t>01/12 a 15/12/18</t>
  </si>
  <si>
    <t>16/12 a 30/12/18</t>
  </si>
  <si>
    <t>01/12 a 31/12/18</t>
  </si>
  <si>
    <t>5</t>
  </si>
  <si>
    <t>7.</t>
  </si>
  <si>
    <t>01/12 ATÉ 15/12</t>
  </si>
  <si>
    <t>REFEIÇÃO ESPECIAL - 03/12/18</t>
  </si>
  <si>
    <t>TOTAL</t>
  </si>
  <si>
    <t>LP Safristas</t>
  </si>
  <si>
    <t>Total do serviço</t>
  </si>
  <si>
    <t>Valor Total evento especial (R$ 28,01)</t>
  </si>
  <si>
    <t>Diferença</t>
  </si>
  <si>
    <t>Sabia</t>
  </si>
  <si>
    <t>Gap</t>
  </si>
  <si>
    <t>TOTAL GERAL - DIFERENÇA</t>
  </si>
  <si>
    <t>DG</t>
  </si>
  <si>
    <t>DGS</t>
  </si>
  <si>
    <t>JANTAR</t>
  </si>
  <si>
    <t>CLIENTE</t>
  </si>
  <si>
    <t>VALOR TOTAL CONVERTIDO EM REFEIÇÃO (R$ 15,66)</t>
  </si>
  <si>
    <t>INCLUIR NO FATURAMENTO DIFERENÇA DO EVENTO ESPECIAL (03/12/2018)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</si>
</sst>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&quot;R$ &quot;#,##0.00_);[Red]\(&quot;R$ &quot;#,##0.00\)"/>
    <numFmt numFmtId="166" formatCode="dd/mm/yy;@"/>
  </numFmts>
  <fonts count="5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 tint="0.59999389629810485"/>
      <name val="Calibri"/>
      <family val="2"/>
      <scheme val="minor"/>
    </font>
    <font>
      <b/>
      <sz val="8"/>
      <color rgb="FF212121"/>
      <name val="Calibri"/>
      <family val="2"/>
      <scheme val="minor"/>
    </font>
    <font>
      <sz val="10"/>
      <color theme="4" tint="0.5999633777886288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u/>
      <sz val="8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07">
    <xf numFmtId="0" fontId="0" fillId="0" borderId="0" xfId="0"/>
    <xf numFmtId="0" fontId="5" fillId="3" borderId="0" xfId="0" applyFont="1" applyFill="1" applyBorder="1" applyAlignment="1" applyProtection="1">
      <alignment horizontal="center" vertical="center"/>
      <protection locked="0"/>
    </xf>
    <xf numFmtId="0" fontId="9" fillId="7" borderId="7" xfId="1" applyFont="1" applyFill="1" applyBorder="1" applyAlignment="1" applyProtection="1">
      <alignment horizontal="center"/>
    </xf>
    <xf numFmtId="0" fontId="9" fillId="7" borderId="1" xfId="0" applyFont="1" applyFill="1" applyBorder="1" applyProtection="1"/>
    <xf numFmtId="164" fontId="9" fillId="7" borderId="1" xfId="3" applyFont="1" applyFill="1" applyBorder="1" applyProtection="1"/>
    <xf numFmtId="0" fontId="9" fillId="7" borderId="8" xfId="1" applyFont="1" applyFill="1" applyBorder="1" applyAlignment="1" applyProtection="1">
      <alignment horizontal="center"/>
    </xf>
    <xf numFmtId="164" fontId="9" fillId="7" borderId="9" xfId="0" applyNumberFormat="1" applyFont="1" applyFill="1" applyBorder="1" applyProtection="1"/>
    <xf numFmtId="0" fontId="9" fillId="7" borderId="10" xfId="1" applyFont="1" applyFill="1" applyBorder="1" applyAlignment="1" applyProtection="1">
      <alignment horizontal="center"/>
    </xf>
    <xf numFmtId="165" fontId="9" fillId="7" borderId="11" xfId="1" applyNumberFormat="1" applyFont="1" applyFill="1" applyBorder="1" applyProtection="1"/>
    <xf numFmtId="0" fontId="10" fillId="0" borderId="0" xfId="0" applyFont="1" applyProtection="1"/>
    <xf numFmtId="0" fontId="7" fillId="0" borderId="0" xfId="0" applyFont="1" applyProtection="1"/>
    <xf numFmtId="0" fontId="11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2" fillId="0" borderId="0" xfId="2" applyFont="1" applyAlignment="1" applyProtection="1">
      <alignment horizontal="center" vertical="center"/>
    </xf>
    <xf numFmtId="0" fontId="5" fillId="2" borderId="13" xfId="1" applyFont="1" applyFill="1" applyBorder="1" applyAlignment="1" applyProtection="1">
      <alignment horizontal="left"/>
    </xf>
    <xf numFmtId="0" fontId="5" fillId="2" borderId="14" xfId="1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Border="1" applyProtection="1">
      <protection locked="0"/>
    </xf>
    <xf numFmtId="0" fontId="21" fillId="5" borderId="22" xfId="1" applyFont="1" applyFill="1" applyBorder="1" applyAlignment="1" applyProtection="1">
      <alignment horizontal="center" vertical="center" wrapText="1"/>
    </xf>
    <xf numFmtId="0" fontId="21" fillId="5" borderId="19" xfId="1" applyFont="1" applyFill="1" applyBorder="1" applyAlignment="1" applyProtection="1">
      <alignment horizontal="center" vertical="center" wrapText="1"/>
    </xf>
    <xf numFmtId="0" fontId="18" fillId="6" borderId="19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right" vertical="center"/>
      <protection locked="0"/>
    </xf>
    <xf numFmtId="0" fontId="7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9" fillId="0" borderId="1" xfId="0" applyFont="1" applyBorder="1" applyAlignment="1" applyProtection="1">
      <alignment horizontal="center"/>
    </xf>
    <xf numFmtId="0" fontId="20" fillId="0" borderId="1" xfId="0" applyFont="1" applyBorder="1" applyAlignment="1" applyProtection="1">
      <alignment horizontal="center"/>
    </xf>
    <xf numFmtId="0" fontId="19" fillId="0" borderId="18" xfId="0" applyFont="1" applyBorder="1" applyAlignment="1" applyProtection="1">
      <alignment horizontal="center"/>
    </xf>
    <xf numFmtId="0" fontId="15" fillId="0" borderId="1" xfId="0" applyFont="1" applyBorder="1" applyAlignment="1" applyProtection="1">
      <alignment horizontal="center"/>
    </xf>
    <xf numFmtId="0" fontId="8" fillId="0" borderId="1" xfId="0" applyFont="1" applyBorder="1" applyProtection="1"/>
    <xf numFmtId="0" fontId="6" fillId="0" borderId="1" xfId="0" applyFont="1" applyBorder="1" applyProtection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18" fillId="8" borderId="19" xfId="0" applyFont="1" applyFill="1" applyBorder="1" applyProtection="1"/>
    <xf numFmtId="0" fontId="18" fillId="8" borderId="23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24" xfId="0" applyBorder="1" applyProtection="1"/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18" fillId="10" borderId="27" xfId="0" applyFont="1" applyFill="1" applyBorder="1" applyProtection="1"/>
    <xf numFmtId="0" fontId="0" fillId="0" borderId="1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17" fillId="10" borderId="29" xfId="0" applyFont="1" applyFill="1" applyBorder="1" applyProtection="1"/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21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16" fontId="21" fillId="5" borderId="19" xfId="1" applyNumberFormat="1" applyFont="1" applyFill="1" applyBorder="1" applyAlignment="1" applyProtection="1">
      <alignment horizontal="left"/>
    </xf>
    <xf numFmtId="0" fontId="5" fillId="11" borderId="4" xfId="0" applyFont="1" applyFill="1" applyBorder="1" applyAlignment="1" applyProtection="1">
      <alignment horizontal="left" vertical="center"/>
      <protection locked="0"/>
    </xf>
    <xf numFmtId="16" fontId="16" fillId="5" borderId="7" xfId="1" applyNumberFormat="1" applyFont="1" applyFill="1" applyBorder="1" applyAlignment="1" applyProtection="1">
      <alignment horizontal="center"/>
      <protection locked="0"/>
    </xf>
    <xf numFmtId="0" fontId="18" fillId="8" borderId="19" xfId="0" applyFont="1" applyFill="1" applyBorder="1" applyAlignment="1" applyProtection="1">
      <alignment horizontal="center" vertical="center"/>
    </xf>
    <xf numFmtId="0" fontId="18" fillId="8" borderId="23" xfId="0" applyFont="1" applyFill="1" applyBorder="1" applyAlignment="1" applyProtection="1">
      <alignment horizontal="center" vertical="center"/>
    </xf>
    <xf numFmtId="16" fontId="21" fillId="5" borderId="35" xfId="1" applyNumberFormat="1" applyFont="1" applyFill="1" applyBorder="1" applyAlignment="1" applyProtection="1">
      <alignment horizontal="center" vertical="center"/>
    </xf>
    <xf numFmtId="16" fontId="21" fillId="5" borderId="36" xfId="1" applyNumberFormat="1" applyFont="1" applyFill="1" applyBorder="1" applyAlignment="1" applyProtection="1">
      <alignment horizontal="center" vertical="center"/>
    </xf>
    <xf numFmtId="16" fontId="21" fillId="5" borderId="37" xfId="1" applyNumberFormat="1" applyFont="1" applyFill="1" applyBorder="1" applyAlignment="1" applyProtection="1">
      <alignment horizontal="center" vertical="center"/>
    </xf>
    <xf numFmtId="16" fontId="21" fillId="5" borderId="38" xfId="1" applyNumberFormat="1" applyFont="1" applyFill="1" applyBorder="1" applyAlignment="1" applyProtection="1">
      <alignment horizontal="center" vertical="center"/>
    </xf>
    <xf numFmtId="0" fontId="22" fillId="9" borderId="32" xfId="0" applyFont="1" applyFill="1" applyBorder="1" applyAlignment="1" applyProtection="1">
      <alignment vertical="center"/>
    </xf>
    <xf numFmtId="0" fontId="22" fillId="9" borderId="33" xfId="0" applyFont="1" applyFill="1" applyBorder="1" applyAlignment="1" applyProtection="1">
      <alignment vertical="center"/>
    </xf>
    <xf numFmtId="0" fontId="22" fillId="9" borderId="34" xfId="0" applyFont="1" applyFill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23" fillId="6" borderId="6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18" fillId="8" borderId="40" xfId="0" applyFont="1" applyFill="1" applyBorder="1" applyAlignment="1" applyProtection="1">
      <alignment horizontal="center" vertical="center"/>
    </xf>
    <xf numFmtId="0" fontId="18" fillId="8" borderId="41" xfId="0" applyFont="1" applyFill="1" applyBorder="1" applyAlignment="1" applyProtection="1">
      <alignment horizontal="center" vertical="center"/>
    </xf>
    <xf numFmtId="0" fontId="18" fillId="6" borderId="40" xfId="0" applyFont="1" applyFill="1" applyBorder="1" applyAlignment="1" applyProtection="1">
      <alignment horizontal="center" vertical="center" wrapText="1"/>
    </xf>
    <xf numFmtId="0" fontId="26" fillId="6" borderId="6" xfId="0" applyFont="1" applyFill="1" applyBorder="1" applyAlignment="1" applyProtection="1">
      <alignment horizontal="center" vertical="center" wrapText="1"/>
    </xf>
    <xf numFmtId="0" fontId="26" fillId="6" borderId="39" xfId="0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vertical="center"/>
    </xf>
    <xf numFmtId="0" fontId="26" fillId="6" borderId="1" xfId="0" applyFont="1" applyFill="1" applyBorder="1" applyAlignment="1" applyProtection="1">
      <alignment horizontal="center" vertical="center" wrapText="1"/>
    </xf>
    <xf numFmtId="0" fontId="26" fillId="6" borderId="9" xfId="0" applyFont="1" applyFill="1" applyBorder="1" applyAlignment="1" applyProtection="1">
      <alignment horizontal="center" vertical="center" wrapText="1"/>
    </xf>
    <xf numFmtId="0" fontId="17" fillId="6" borderId="9" xfId="0" applyFont="1" applyFill="1" applyBorder="1" applyAlignment="1" applyProtection="1">
      <alignment horizontal="center" vertical="center" wrapText="1"/>
    </xf>
    <xf numFmtId="0" fontId="7" fillId="0" borderId="0" xfId="0" applyFont="1" applyBorder="1" applyProtection="1"/>
    <xf numFmtId="16" fontId="7" fillId="5" borderId="7" xfId="1" applyNumberFormat="1" applyFont="1" applyFill="1" applyBorder="1" applyAlignment="1" applyProtection="1">
      <alignment horizontal="center"/>
    </xf>
    <xf numFmtId="16" fontId="27" fillId="12" borderId="7" xfId="1" applyNumberFormat="1" applyFont="1" applyFill="1" applyBorder="1" applyAlignment="1" applyProtection="1">
      <alignment horizontal="center" vertical="center"/>
    </xf>
    <xf numFmtId="0" fontId="24" fillId="5" borderId="5" xfId="1" applyFont="1" applyFill="1" applyBorder="1" applyAlignment="1" applyProtection="1">
      <alignment horizontal="center" vertical="center" wrapText="1"/>
    </xf>
    <xf numFmtId="16" fontId="30" fillId="5" borderId="36" xfId="1" applyNumberFormat="1" applyFont="1" applyFill="1" applyBorder="1" applyAlignment="1" applyProtection="1">
      <alignment horizontal="center" vertical="center"/>
    </xf>
    <xf numFmtId="16" fontId="30" fillId="5" borderId="37" xfId="1" applyNumberFormat="1" applyFont="1" applyFill="1" applyBorder="1" applyAlignment="1" applyProtection="1">
      <alignment horizontal="center" vertical="center"/>
    </xf>
    <xf numFmtId="0" fontId="17" fillId="6" borderId="19" xfId="0" applyFont="1" applyFill="1" applyBorder="1" applyAlignment="1" applyProtection="1">
      <alignment horizontal="center" vertical="center" wrapText="1"/>
    </xf>
    <xf numFmtId="0" fontId="25" fillId="12" borderId="0" xfId="0" applyFont="1" applyFill="1" applyBorder="1" applyProtection="1"/>
    <xf numFmtId="16" fontId="21" fillId="5" borderId="19" xfId="1" applyNumberFormat="1" applyFont="1" applyFill="1" applyBorder="1" applyAlignment="1" applyProtection="1">
      <alignment horizontal="left"/>
      <protection locked="0"/>
    </xf>
    <xf numFmtId="0" fontId="14" fillId="0" borderId="15" xfId="0" applyFont="1" applyBorder="1" applyAlignment="1" applyProtection="1">
      <alignment horizontal="center"/>
    </xf>
    <xf numFmtId="0" fontId="14" fillId="0" borderId="16" xfId="0" applyFont="1" applyBorder="1" applyAlignment="1" applyProtection="1">
      <alignment horizontal="center"/>
    </xf>
    <xf numFmtId="49" fontId="14" fillId="0" borderId="16" xfId="0" applyNumberFormat="1" applyFont="1" applyBorder="1" applyAlignment="1" applyProtection="1">
      <alignment horizontal="center"/>
    </xf>
    <xf numFmtId="0" fontId="14" fillId="0" borderId="42" xfId="0" applyFont="1" applyBorder="1" applyAlignment="1" applyProtection="1">
      <alignment horizontal="center" wrapText="1"/>
    </xf>
    <xf numFmtId="0" fontId="2" fillId="0" borderId="0" xfId="2" applyFill="1" applyBorder="1" applyAlignment="1" applyProtection="1">
      <alignment wrapText="1"/>
    </xf>
    <xf numFmtId="0" fontId="5" fillId="11" borderId="1" xfId="0" applyFont="1" applyFill="1" applyBorder="1" applyAlignment="1" applyProtection="1">
      <alignment horizontal="left" vertical="center"/>
      <protection locked="0"/>
    </xf>
    <xf numFmtId="0" fontId="5" fillId="2" borderId="47" xfId="0" applyFont="1" applyFill="1" applyBorder="1" applyAlignment="1" applyProtection="1">
      <alignment vertical="center"/>
      <protection locked="0"/>
    </xf>
    <xf numFmtId="0" fontId="5" fillId="2" borderId="18" xfId="0" applyFont="1" applyFill="1" applyBorder="1" applyAlignment="1" applyProtection="1">
      <alignment vertical="center"/>
      <protection locked="0"/>
    </xf>
    <xf numFmtId="0" fontId="31" fillId="0" borderId="16" xfId="0" applyFont="1" applyBorder="1" applyAlignment="1" applyProtection="1">
      <alignment horizontal="center" wrapText="1"/>
    </xf>
    <xf numFmtId="0" fontId="14" fillId="0" borderId="15" xfId="0" applyFont="1" applyBorder="1" applyAlignment="1" applyProtection="1">
      <alignment horizontal="center" vertical="center"/>
    </xf>
    <xf numFmtId="0" fontId="31" fillId="0" borderId="16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/>
    </xf>
    <xf numFmtId="49" fontId="14" fillId="0" borderId="16" xfId="0" applyNumberFormat="1" applyFont="1" applyBorder="1" applyAlignment="1" applyProtection="1">
      <alignment horizontal="center" vertical="center"/>
    </xf>
    <xf numFmtId="0" fontId="14" fillId="0" borderId="42" xfId="0" applyFont="1" applyBorder="1" applyAlignment="1" applyProtection="1">
      <alignment horizontal="center" vertical="center" wrapText="1"/>
    </xf>
    <xf numFmtId="0" fontId="2" fillId="6" borderId="43" xfId="2" applyFill="1" applyBorder="1" applyAlignment="1" applyProtection="1"/>
    <xf numFmtId="0" fontId="2" fillId="0" borderId="0" xfId="2" applyFill="1" applyBorder="1" applyAlignment="1" applyProtection="1"/>
    <xf numFmtId="0" fontId="2" fillId="0" borderId="43" xfId="2" applyFill="1" applyBorder="1" applyAlignment="1" applyProtection="1"/>
    <xf numFmtId="0" fontId="14" fillId="0" borderId="16" xfId="0" applyFont="1" applyBorder="1" applyAlignment="1" applyProtection="1">
      <alignment horizontal="center" wrapText="1"/>
    </xf>
    <xf numFmtId="49" fontId="14" fillId="0" borderId="16" xfId="0" applyNumberFormat="1" applyFont="1" applyBorder="1" applyAlignment="1" applyProtection="1">
      <alignment horizontal="center" wrapText="1"/>
    </xf>
    <xf numFmtId="0" fontId="14" fillId="0" borderId="17" xfId="0" applyFont="1" applyBorder="1" applyAlignment="1" applyProtection="1">
      <alignment horizontal="center" wrapText="1"/>
    </xf>
    <xf numFmtId="0" fontId="14" fillId="0" borderId="16" xfId="0" applyNumberFormat="1" applyFont="1" applyBorder="1" applyAlignment="1" applyProtection="1">
      <alignment horizontal="center"/>
    </xf>
    <xf numFmtId="0" fontId="2" fillId="6" borderId="45" xfId="2" applyFill="1" applyBorder="1" applyAlignment="1" applyProtection="1"/>
    <xf numFmtId="16" fontId="32" fillId="5" borderId="36" xfId="1" applyNumberFormat="1" applyFont="1" applyFill="1" applyBorder="1" applyAlignment="1" applyProtection="1">
      <alignment horizontal="center" vertical="center"/>
    </xf>
    <xf numFmtId="16" fontId="32" fillId="5" borderId="37" xfId="1" applyNumberFormat="1" applyFont="1" applyFill="1" applyBorder="1" applyAlignment="1" applyProtection="1">
      <alignment horizontal="center" vertical="center"/>
    </xf>
    <xf numFmtId="16" fontId="32" fillId="5" borderId="38" xfId="1" applyNumberFormat="1" applyFont="1" applyFill="1" applyBorder="1" applyAlignment="1" applyProtection="1">
      <alignment horizontal="center" vertical="center"/>
    </xf>
    <xf numFmtId="0" fontId="4" fillId="4" borderId="46" xfId="0" applyFont="1" applyFill="1" applyBorder="1" applyAlignment="1" applyProtection="1">
      <alignment vertical="center"/>
      <protection locked="0"/>
    </xf>
    <xf numFmtId="0" fontId="4" fillId="4" borderId="43" xfId="0" applyFont="1" applyFill="1" applyBorder="1" applyAlignment="1" applyProtection="1">
      <alignment vertical="center"/>
    </xf>
    <xf numFmtId="0" fontId="4" fillId="4" borderId="44" xfId="0" applyFont="1" applyFill="1" applyBorder="1" applyAlignment="1" applyProtection="1">
      <alignment vertical="center"/>
    </xf>
    <xf numFmtId="0" fontId="5" fillId="2" borderId="43" xfId="0" applyFont="1" applyFill="1" applyBorder="1" applyAlignment="1" applyProtection="1">
      <alignment vertical="center"/>
    </xf>
    <xf numFmtId="0" fontId="6" fillId="6" borderId="6" xfId="0" applyFont="1" applyFill="1" applyBorder="1" applyAlignment="1" applyProtection="1">
      <alignment horizontal="center" vertical="center" wrapText="1"/>
    </xf>
    <xf numFmtId="0" fontId="6" fillId="6" borderId="49" xfId="0" applyFont="1" applyFill="1" applyBorder="1" applyAlignment="1" applyProtection="1">
      <alignment horizontal="center" vertical="center" wrapText="1"/>
    </xf>
    <xf numFmtId="0" fontId="5" fillId="2" borderId="12" xfId="1" applyFont="1" applyFill="1" applyBorder="1" applyAlignment="1" applyProtection="1">
      <alignment horizontal="left"/>
    </xf>
    <xf numFmtId="0" fontId="5" fillId="2" borderId="50" xfId="2" applyFont="1" applyFill="1" applyBorder="1" applyAlignment="1" applyProtection="1"/>
    <xf numFmtId="0" fontId="34" fillId="0" borderId="42" xfId="0" applyFont="1" applyBorder="1" applyProtection="1"/>
    <xf numFmtId="0" fontId="2" fillId="2" borderId="50" xfId="2" applyFill="1" applyBorder="1" applyProtection="1"/>
    <xf numFmtId="0" fontId="0" fillId="2" borderId="51" xfId="0" applyFill="1" applyBorder="1" applyProtection="1"/>
    <xf numFmtId="0" fontId="0" fillId="2" borderId="2" xfId="0" applyFill="1" applyBorder="1" applyProtection="1"/>
    <xf numFmtId="0" fontId="0" fillId="2" borderId="46" xfId="0" applyFill="1" applyBorder="1" applyProtection="1"/>
    <xf numFmtId="0" fontId="0" fillId="2" borderId="0" xfId="0" applyFill="1" applyBorder="1" applyProtection="1"/>
    <xf numFmtId="0" fontId="0" fillId="2" borderId="52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3" xfId="0" applyFill="1" applyBorder="1" applyProtection="1"/>
    <xf numFmtId="0" fontId="5" fillId="2" borderId="43" xfId="0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 applyProtection="1">
      <alignment horizontal="right" vertical="center"/>
    </xf>
    <xf numFmtId="0" fontId="5" fillId="11" borderId="45" xfId="0" applyFont="1" applyFill="1" applyBorder="1" applyAlignment="1" applyProtection="1">
      <alignment vertical="center"/>
    </xf>
    <xf numFmtId="0" fontId="5" fillId="5" borderId="5" xfId="1" applyFont="1" applyFill="1" applyBorder="1" applyAlignment="1" applyProtection="1">
      <alignment horizontal="center" vertical="center" wrapText="1"/>
    </xf>
    <xf numFmtId="16" fontId="7" fillId="5" borderId="7" xfId="1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protection locked="0"/>
    </xf>
    <xf numFmtId="0" fontId="7" fillId="0" borderId="1" xfId="0" applyFont="1" applyBorder="1" applyProtection="1">
      <protection locked="0"/>
    </xf>
    <xf numFmtId="0" fontId="0" fillId="0" borderId="1" xfId="0" applyBorder="1"/>
    <xf numFmtId="0" fontId="5" fillId="0" borderId="1" xfId="0" applyFont="1" applyBorder="1" applyProtection="1">
      <protection locked="0"/>
    </xf>
    <xf numFmtId="164" fontId="33" fillId="7" borderId="1" xfId="3" applyFont="1" applyFill="1" applyBorder="1"/>
    <xf numFmtId="0" fontId="5" fillId="2" borderId="15" xfId="1" applyFont="1" applyFill="1" applyBorder="1" applyAlignment="1" applyProtection="1">
      <alignment horizontal="left"/>
    </xf>
    <xf numFmtId="0" fontId="5" fillId="2" borderId="16" xfId="1" applyFont="1" applyFill="1" applyBorder="1" applyAlignment="1" applyProtection="1">
      <alignment horizontal="left"/>
    </xf>
    <xf numFmtId="0" fontId="14" fillId="0" borderId="16" xfId="0" applyFont="1" applyBorder="1" applyAlignment="1">
      <alignment horizontal="center"/>
    </xf>
    <xf numFmtId="49" fontId="14" fillId="0" borderId="16" xfId="0" applyNumberFormat="1" applyFont="1" applyBorder="1" applyAlignment="1">
      <alignment horizontal="center"/>
    </xf>
    <xf numFmtId="0" fontId="5" fillId="2" borderId="42" xfId="1" applyFont="1" applyFill="1" applyBorder="1" applyAlignment="1" applyProtection="1">
      <alignment horizontal="left"/>
    </xf>
    <xf numFmtId="0" fontId="14" fillId="0" borderId="17" xfId="0" applyFont="1" applyBorder="1" applyAlignment="1">
      <alignment horizontal="center" wrapText="1"/>
    </xf>
    <xf numFmtId="0" fontId="23" fillId="6" borderId="50" xfId="0" applyFont="1" applyFill="1" applyBorder="1"/>
    <xf numFmtId="0" fontId="23" fillId="6" borderId="51" xfId="0" applyFont="1" applyFill="1" applyBorder="1"/>
    <xf numFmtId="0" fontId="23" fillId="6" borderId="2" xfId="0" applyFont="1" applyFill="1" applyBorder="1"/>
    <xf numFmtId="0" fontId="23" fillId="6" borderId="46" xfId="0" applyFont="1" applyFill="1" applyBorder="1"/>
    <xf numFmtId="0" fontId="23" fillId="6" borderId="0" xfId="0" applyFont="1" applyFill="1" applyBorder="1"/>
    <xf numFmtId="0" fontId="23" fillId="6" borderId="52" xfId="0" applyFont="1" applyFill="1" applyBorder="1"/>
    <xf numFmtId="0" fontId="23" fillId="6" borderId="3" xfId="0" applyFont="1" applyFill="1" applyBorder="1"/>
    <xf numFmtId="0" fontId="23" fillId="6" borderId="4" xfId="0" applyFont="1" applyFill="1" applyBorder="1"/>
    <xf numFmtId="0" fontId="23" fillId="6" borderId="53" xfId="0" applyFont="1" applyFill="1" applyBorder="1"/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35" fillId="6" borderId="43" xfId="2" applyFont="1" applyFill="1" applyBorder="1" applyAlignment="1">
      <alignment horizontal="left"/>
    </xf>
    <xf numFmtId="0" fontId="37" fillId="6" borderId="45" xfId="0" applyFont="1" applyFill="1" applyBorder="1" applyAlignment="1">
      <alignment horizontal="left"/>
    </xf>
    <xf numFmtId="0" fontId="38" fillId="13" borderId="54" xfId="0" applyFont="1" applyFill="1" applyBorder="1" applyAlignment="1">
      <alignment horizontal="center" vertical="center"/>
    </xf>
    <xf numFmtId="0" fontId="38" fillId="13" borderId="55" xfId="0" applyFont="1" applyFill="1" applyBorder="1" applyAlignment="1">
      <alignment vertical="center" wrapText="1"/>
    </xf>
    <xf numFmtId="0" fontId="39" fillId="6" borderId="50" xfId="2" applyFont="1" applyFill="1" applyBorder="1"/>
    <xf numFmtId="0" fontId="37" fillId="6" borderId="2" xfId="0" applyFont="1" applyFill="1" applyBorder="1"/>
    <xf numFmtId="0" fontId="39" fillId="6" borderId="3" xfId="2" applyFont="1" applyFill="1" applyBorder="1"/>
    <xf numFmtId="0" fontId="37" fillId="6" borderId="53" xfId="0" applyFont="1" applyFill="1" applyBorder="1"/>
    <xf numFmtId="0" fontId="40" fillId="13" borderId="53" xfId="0" applyFont="1" applyFill="1" applyBorder="1" applyAlignment="1">
      <alignment horizontal="center" vertical="center"/>
    </xf>
    <xf numFmtId="0" fontId="41" fillId="2" borderId="15" xfId="1" applyFont="1" applyFill="1" applyBorder="1" applyAlignment="1" applyProtection="1">
      <alignment horizontal="left"/>
    </xf>
    <xf numFmtId="0" fontId="41" fillId="2" borderId="16" xfId="1" applyFont="1" applyFill="1" applyBorder="1" applyAlignment="1" applyProtection="1">
      <alignment horizontal="left"/>
    </xf>
    <xf numFmtId="0" fontId="41" fillId="2" borderId="42" xfId="1" applyFont="1" applyFill="1" applyBorder="1" applyAlignment="1" applyProtection="1">
      <alignment horizontal="left"/>
    </xf>
    <xf numFmtId="0" fontId="41" fillId="3" borderId="56" xfId="1" applyFont="1" applyFill="1" applyBorder="1" applyAlignment="1" applyProtection="1">
      <alignment horizontal="left"/>
    </xf>
    <xf numFmtId="0" fontId="45" fillId="2" borderId="15" xfId="1" applyFont="1" applyFill="1" applyBorder="1" applyAlignment="1" applyProtection="1">
      <alignment horizontal="left"/>
    </xf>
    <xf numFmtId="0" fontId="40" fillId="13" borderId="45" xfId="0" applyFont="1" applyFill="1" applyBorder="1" applyAlignment="1">
      <alignment horizontal="center" vertical="center"/>
    </xf>
    <xf numFmtId="0" fontId="45" fillId="2" borderId="16" xfId="1" applyFont="1" applyFill="1" applyBorder="1" applyAlignment="1" applyProtection="1">
      <alignment horizontal="left"/>
    </xf>
    <xf numFmtId="0" fontId="40" fillId="13" borderId="54" xfId="0" applyFont="1" applyFill="1" applyBorder="1" applyAlignment="1">
      <alignment horizontal="center" vertical="center"/>
    </xf>
    <xf numFmtId="0" fontId="45" fillId="2" borderId="42" xfId="1" applyFont="1" applyFill="1" applyBorder="1" applyAlignment="1" applyProtection="1">
      <alignment horizontal="left"/>
    </xf>
    <xf numFmtId="0" fontId="45" fillId="3" borderId="56" xfId="1" applyFont="1" applyFill="1" applyBorder="1" applyAlignment="1" applyProtection="1">
      <alignment horizontal="left"/>
    </xf>
    <xf numFmtId="0" fontId="47" fillId="13" borderId="45" xfId="0" applyFont="1" applyFill="1" applyBorder="1" applyAlignment="1">
      <alignment horizontal="center" vertical="center"/>
    </xf>
    <xf numFmtId="0" fontId="47" fillId="13" borderId="53" xfId="0" applyFont="1" applyFill="1" applyBorder="1" applyAlignment="1">
      <alignment horizontal="center" vertical="center"/>
    </xf>
    <xf numFmtId="0" fontId="47" fillId="13" borderId="54" xfId="0" applyFont="1" applyFill="1" applyBorder="1" applyAlignment="1">
      <alignment horizontal="center" vertical="center"/>
    </xf>
    <xf numFmtId="0" fontId="48" fillId="3" borderId="56" xfId="1" applyFont="1" applyFill="1" applyBorder="1" applyAlignment="1" applyProtection="1">
      <alignment horizontal="left"/>
    </xf>
    <xf numFmtId="0" fontId="11" fillId="0" borderId="0" xfId="0" applyFont="1" applyAlignment="1" applyProtection="1">
      <alignment horizontal="center" vertical="center" wrapText="1"/>
    </xf>
    <xf numFmtId="0" fontId="41" fillId="2" borderId="16" xfId="1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 wrapText="1"/>
    </xf>
    <xf numFmtId="0" fontId="7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47" fillId="13" borderId="53" xfId="0" applyFont="1" applyFill="1" applyBorder="1" applyAlignment="1">
      <alignment horizontal="left" vertical="center" wrapText="1"/>
    </xf>
    <xf numFmtId="0" fontId="45" fillId="2" borderId="2" xfId="0" applyFont="1" applyFill="1" applyBorder="1" applyAlignment="1" applyProtection="1">
      <alignment horizontal="center"/>
    </xf>
    <xf numFmtId="0" fontId="39" fillId="6" borderId="43" xfId="2" applyFont="1" applyFill="1" applyBorder="1" applyAlignment="1">
      <alignment vertical="center"/>
    </xf>
    <xf numFmtId="0" fontId="46" fillId="6" borderId="45" xfId="0" applyFont="1" applyFill="1" applyBorder="1" applyAlignment="1">
      <alignment vertical="center"/>
    </xf>
    <xf numFmtId="0" fontId="45" fillId="2" borderId="50" xfId="0" applyFont="1" applyFill="1" applyBorder="1" applyAlignment="1" applyProtection="1">
      <alignment horizontal="left"/>
    </xf>
    <xf numFmtId="0" fontId="41" fillId="2" borderId="50" xfId="0" applyFont="1" applyFill="1" applyBorder="1" applyAlignment="1" applyProtection="1">
      <alignment horizontal="left"/>
    </xf>
    <xf numFmtId="0" fontId="41" fillId="2" borderId="2" xfId="0" applyFont="1" applyFill="1" applyBorder="1" applyAlignment="1" applyProtection="1">
      <alignment horizontal="left"/>
    </xf>
    <xf numFmtId="0" fontId="42" fillId="13" borderId="45" xfId="0" applyFont="1" applyFill="1" applyBorder="1" applyAlignment="1">
      <alignment horizontal="left" vertical="center"/>
    </xf>
    <xf numFmtId="0" fontId="42" fillId="13" borderId="53" xfId="0" applyFont="1" applyFill="1" applyBorder="1" applyAlignment="1">
      <alignment horizontal="left" vertical="center"/>
    </xf>
    <xf numFmtId="0" fontId="42" fillId="13" borderId="54" xfId="0" applyFont="1" applyFill="1" applyBorder="1" applyAlignment="1">
      <alignment horizontal="left" vertical="center"/>
    </xf>
    <xf numFmtId="0" fontId="43" fillId="6" borderId="43" xfId="2" quotePrefix="1" applyFont="1" applyFill="1" applyBorder="1" applyAlignment="1">
      <alignment horizontal="left" vertical="center"/>
    </xf>
    <xf numFmtId="0" fontId="38" fillId="6" borderId="45" xfId="0" applyFont="1" applyFill="1" applyBorder="1" applyAlignment="1">
      <alignment horizontal="left" vertical="center"/>
    </xf>
    <xf numFmtId="0" fontId="4" fillId="4" borderId="44" xfId="0" applyFont="1" applyFill="1" applyBorder="1" applyAlignment="1" applyProtection="1">
      <alignment vertical="center" wrapText="1"/>
    </xf>
    <xf numFmtId="0" fontId="4" fillId="4" borderId="45" xfId="0" applyFont="1" applyFill="1" applyBorder="1" applyAlignment="1" applyProtection="1">
      <alignment vertical="center" wrapText="1"/>
    </xf>
    <xf numFmtId="0" fontId="5" fillId="11" borderId="44" xfId="0" applyFont="1" applyFill="1" applyBorder="1" applyAlignment="1" applyProtection="1">
      <alignment vertical="center"/>
    </xf>
    <xf numFmtId="0" fontId="5" fillId="5" borderId="57" xfId="1" applyFont="1" applyFill="1" applyBorder="1" applyAlignment="1" applyProtection="1">
      <alignment horizontal="center" vertical="center" wrapText="1"/>
    </xf>
    <xf numFmtId="0" fontId="6" fillId="5" borderId="6" xfId="0" applyFont="1" applyFill="1" applyBorder="1" applyAlignment="1" applyProtection="1">
      <alignment horizontal="center" vertical="center" wrapText="1"/>
    </xf>
    <xf numFmtId="0" fontId="6" fillId="5" borderId="49" xfId="0" applyFont="1" applyFill="1" applyBorder="1" applyAlignment="1" applyProtection="1">
      <alignment horizontal="center" vertical="center" wrapText="1"/>
    </xf>
    <xf numFmtId="16" fontId="5" fillId="5" borderId="56" xfId="1" applyNumberFormat="1" applyFont="1" applyFill="1" applyBorder="1" applyAlignment="1" applyProtection="1">
      <alignment horizontal="center"/>
      <protection locked="0"/>
    </xf>
    <xf numFmtId="0" fontId="5" fillId="0" borderId="18" xfId="0" applyFont="1" applyBorder="1" applyProtection="1">
      <protection locked="0"/>
    </xf>
    <xf numFmtId="0" fontId="5" fillId="0" borderId="47" xfId="0" applyFont="1" applyBorder="1" applyProtection="1">
      <protection locked="0"/>
    </xf>
    <xf numFmtId="0" fontId="5" fillId="0" borderId="58" xfId="0" applyFont="1" applyBorder="1" applyProtection="1">
      <protection locked="0"/>
    </xf>
    <xf numFmtId="164" fontId="33" fillId="7" borderId="1" xfId="3" applyFont="1" applyFill="1" applyBorder="1" applyProtection="1"/>
    <xf numFmtId="0" fontId="0" fillId="3" borderId="0" xfId="0" applyFill="1" applyProtection="1"/>
    <xf numFmtId="16" fontId="21" fillId="5" borderId="40" xfId="1" applyNumberFormat="1" applyFont="1" applyFill="1" applyBorder="1" applyAlignment="1" applyProtection="1">
      <alignment horizontal="left"/>
    </xf>
    <xf numFmtId="0" fontId="18" fillId="8" borderId="59" xfId="0" applyFont="1" applyFill="1" applyBorder="1" applyAlignment="1" applyProtection="1">
      <alignment horizontal="center" vertical="center"/>
    </xf>
    <xf numFmtId="0" fontId="18" fillId="8" borderId="60" xfId="0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vertical="center"/>
      <protection locked="0"/>
    </xf>
    <xf numFmtId="0" fontId="4" fillId="4" borderId="50" xfId="0" applyFont="1" applyFill="1" applyBorder="1" applyAlignment="1" applyProtection="1">
      <alignment vertical="center"/>
    </xf>
    <xf numFmtId="0" fontId="4" fillId="4" borderId="51" xfId="0" applyFont="1" applyFill="1" applyBorder="1" applyAlignment="1" applyProtection="1">
      <alignment vertical="center"/>
    </xf>
    <xf numFmtId="0" fontId="5" fillId="2" borderId="43" xfId="0" applyFont="1" applyFill="1" applyBorder="1" applyAlignment="1" applyProtection="1">
      <alignment horizontal="right" vertical="center"/>
      <protection locked="0"/>
    </xf>
    <xf numFmtId="0" fontId="5" fillId="2" borderId="44" xfId="0" applyFont="1" applyFill="1" applyBorder="1" applyAlignment="1" applyProtection="1">
      <alignment vertical="center"/>
      <protection locked="0"/>
    </xf>
    <xf numFmtId="0" fontId="5" fillId="2" borderId="45" xfId="0" applyFont="1" applyFill="1" applyBorder="1" applyAlignment="1" applyProtection="1">
      <alignment vertical="center"/>
      <protection locked="0"/>
    </xf>
    <xf numFmtId="0" fontId="4" fillId="4" borderId="45" xfId="0" applyFont="1" applyFill="1" applyBorder="1" applyAlignment="1" applyProtection="1">
      <alignment vertical="center"/>
    </xf>
    <xf numFmtId="0" fontId="5" fillId="3" borderId="46" xfId="0" applyFont="1" applyFill="1" applyBorder="1" applyAlignment="1" applyProtection="1">
      <alignment horizontal="center" vertical="center"/>
      <protection locked="0"/>
    </xf>
    <xf numFmtId="0" fontId="5" fillId="3" borderId="52" xfId="0" applyFont="1" applyFill="1" applyBorder="1" applyAlignment="1" applyProtection="1">
      <alignment horizontal="center" vertical="center"/>
      <protection locked="0"/>
    </xf>
    <xf numFmtId="0" fontId="7" fillId="0" borderId="58" xfId="0" applyFont="1" applyBorder="1" applyProtection="1">
      <protection locked="0"/>
    </xf>
    <xf numFmtId="0" fontId="5" fillId="0" borderId="61" xfId="0" applyFont="1" applyFill="1" applyBorder="1" applyProtection="1">
      <protection locked="0"/>
    </xf>
    <xf numFmtId="0" fontId="5" fillId="0" borderId="62" xfId="0" applyFont="1" applyFill="1" applyBorder="1" applyProtection="1">
      <protection locked="0"/>
    </xf>
    <xf numFmtId="0" fontId="9" fillId="7" borderId="58" xfId="0" applyFont="1" applyFill="1" applyBorder="1" applyProtection="1"/>
    <xf numFmtId="164" fontId="33" fillId="7" borderId="58" xfId="3" applyFont="1" applyFill="1" applyBorder="1" applyProtection="1"/>
    <xf numFmtId="164" fontId="9" fillId="7" borderId="63" xfId="0" applyNumberFormat="1" applyFont="1" applyFill="1" applyBorder="1" applyProtection="1"/>
    <xf numFmtId="0" fontId="5" fillId="3" borderId="0" xfId="1" applyFont="1" applyFill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center"/>
    </xf>
    <xf numFmtId="44" fontId="9" fillId="7" borderId="9" xfId="0" applyNumberFormat="1" applyFont="1" applyFill="1" applyBorder="1" applyProtection="1"/>
    <xf numFmtId="44" fontId="9" fillId="7" borderId="63" xfId="0" applyNumberFormat="1" applyFont="1" applyFill="1" applyBorder="1" applyProtection="1"/>
    <xf numFmtId="0" fontId="0" fillId="0" borderId="0" xfId="0" quotePrefix="1" applyProtection="1"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49" fillId="0" borderId="0" xfId="0" applyFont="1"/>
    <xf numFmtId="166" fontId="0" fillId="15" borderId="64" xfId="0" applyNumberFormat="1" applyFill="1" applyBorder="1" applyAlignment="1">
      <alignment horizontal="center" vertical="center"/>
    </xf>
    <xf numFmtId="1" fontId="0" fillId="15" borderId="64" xfId="0" applyNumberFormat="1" applyFill="1" applyBorder="1" applyAlignment="1">
      <alignment horizontal="center" vertical="center"/>
    </xf>
    <xf numFmtId="0" fontId="0" fillId="15" borderId="6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9" xfId="0" applyNumberFormat="1" applyBorder="1" applyAlignment="1">
      <alignment horizontal="center"/>
    </xf>
    <xf numFmtId="166" fontId="0" fillId="0" borderId="19" xfId="0" applyNumberFormat="1" applyBorder="1" applyAlignment="1">
      <alignment horizontal="left"/>
    </xf>
    <xf numFmtId="1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166" fontId="23" fillId="0" borderId="19" xfId="0" applyNumberFormat="1" applyFont="1" applyBorder="1" applyAlignment="1">
      <alignment horizontal="center"/>
    </xf>
    <xf numFmtId="166" fontId="23" fillId="0" borderId="19" xfId="0" applyNumberFormat="1" applyFont="1" applyBorder="1" applyAlignment="1">
      <alignment horizontal="left"/>
    </xf>
    <xf numFmtId="1" fontId="23" fillId="0" borderId="19" xfId="0" applyNumberFormat="1" applyFont="1" applyBorder="1" applyAlignment="1">
      <alignment horizontal="center"/>
    </xf>
    <xf numFmtId="0" fontId="23" fillId="0" borderId="19" xfId="0" applyFont="1" applyBorder="1"/>
    <xf numFmtId="0" fontId="23" fillId="0" borderId="0" xfId="0" applyFont="1"/>
    <xf numFmtId="44" fontId="0" fillId="12" borderId="19" xfId="0" applyNumberFormat="1" applyFill="1" applyBorder="1" applyAlignment="1">
      <alignment horizontal="center"/>
    </xf>
    <xf numFmtId="44" fontId="0" fillId="12" borderId="19" xfId="0" applyNumberFormat="1" applyFill="1" applyBorder="1" applyAlignment="1">
      <alignment horizontal="left"/>
    </xf>
    <xf numFmtId="44" fontId="0" fillId="12" borderId="19" xfId="0" applyNumberFormat="1" applyFill="1" applyBorder="1"/>
    <xf numFmtId="44" fontId="0" fillId="0" borderId="0" xfId="0" applyNumberFormat="1"/>
    <xf numFmtId="44" fontId="0" fillId="0" borderId="0" xfId="0" applyNumberFormat="1" applyAlignment="1">
      <alignment horizontal="center"/>
    </xf>
    <xf numFmtId="44" fontId="0" fillId="8" borderId="19" xfId="0" applyNumberFormat="1" applyFill="1" applyBorder="1" applyAlignment="1">
      <alignment horizontal="center"/>
    </xf>
    <xf numFmtId="44" fontId="0" fillId="8" borderId="19" xfId="0" applyNumberFormat="1" applyFill="1" applyBorder="1" applyAlignment="1">
      <alignment horizontal="left"/>
    </xf>
    <xf numFmtId="44" fontId="0" fillId="8" borderId="19" xfId="0" applyNumberFormat="1" applyFill="1" applyBorder="1"/>
    <xf numFmtId="166" fontId="0" fillId="12" borderId="19" xfId="0" applyNumberFormat="1" applyFill="1" applyBorder="1" applyAlignment="1">
      <alignment horizontal="center"/>
    </xf>
    <xf numFmtId="166" fontId="0" fillId="12" borderId="19" xfId="0" applyNumberFormat="1" applyFill="1" applyBorder="1" applyAlignment="1">
      <alignment horizontal="left"/>
    </xf>
    <xf numFmtId="166" fontId="0" fillId="8" borderId="19" xfId="0" applyNumberFormat="1" applyFill="1" applyBorder="1" applyAlignment="1">
      <alignment horizontal="center"/>
    </xf>
    <xf numFmtId="166" fontId="0" fillId="8" borderId="19" xfId="0" applyNumberFormat="1" applyFill="1" applyBorder="1" applyAlignment="1">
      <alignment horizontal="left"/>
    </xf>
    <xf numFmtId="1" fontId="49" fillId="4" borderId="0" xfId="0" applyNumberFormat="1" applyFont="1" applyFill="1" applyAlignment="1">
      <alignment horizontal="center" vertical="center"/>
    </xf>
    <xf numFmtId="0" fontId="49" fillId="4" borderId="0" xfId="0" applyFont="1" applyFill="1" applyAlignment="1">
      <alignment horizontal="center" vertical="center"/>
    </xf>
    <xf numFmtId="44" fontId="49" fillId="4" borderId="0" xfId="0" applyNumberFormat="1" applyFont="1" applyFill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49" fillId="14" borderId="0" xfId="0" applyNumberFormat="1" applyFont="1" applyFill="1" applyAlignment="1">
      <alignment horizontal="center" vertical="center"/>
    </xf>
    <xf numFmtId="166" fontId="49" fillId="4" borderId="0" xfId="0" applyNumberFormat="1" applyFont="1" applyFill="1" applyAlignment="1">
      <alignment horizontal="center" vertical="center"/>
    </xf>
    <xf numFmtId="0" fontId="4" fillId="4" borderId="44" xfId="0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 applyProtection="1">
      <alignment horizontal="right" vertical="center"/>
      <protection locked="0"/>
    </xf>
    <xf numFmtId="0" fontId="5" fillId="2" borderId="50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5" fillId="2" borderId="44" xfId="0" applyFont="1" applyFill="1" applyBorder="1" applyAlignment="1" applyProtection="1">
      <alignment horizontal="left" vertical="center"/>
      <protection locked="0"/>
    </xf>
    <xf numFmtId="0" fontId="5" fillId="2" borderId="45" xfId="0" applyFont="1" applyFill="1" applyBorder="1" applyAlignment="1" applyProtection="1">
      <alignment horizontal="left" vertical="center"/>
      <protection locked="0"/>
    </xf>
    <xf numFmtId="0" fontId="4" fillId="4" borderId="46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  <xf numFmtId="0" fontId="4" fillId="4" borderId="48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/>
    </xf>
    <xf numFmtId="0" fontId="5" fillId="3" borderId="44" xfId="1" applyFont="1" applyFill="1" applyBorder="1" applyAlignment="1" applyProtection="1">
      <alignment horizontal="center"/>
    </xf>
    <xf numFmtId="0" fontId="2" fillId="11" borderId="1" xfId="2" applyFill="1" applyBorder="1" applyAlignment="1" applyProtection="1">
      <alignment horizontal="center" wrapText="1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right" vertical="center"/>
      <protection locked="0"/>
    </xf>
    <xf numFmtId="0" fontId="5" fillId="3" borderId="0" xfId="1" applyFont="1" applyFill="1" applyBorder="1" applyAlignment="1" applyProtection="1">
      <alignment horizontal="center"/>
    </xf>
    <xf numFmtId="0" fontId="2" fillId="11" borderId="47" xfId="2" applyFill="1" applyBorder="1" applyAlignment="1" applyProtection="1">
      <alignment horizontal="center"/>
    </xf>
    <xf numFmtId="0" fontId="2" fillId="11" borderId="18" xfId="2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2" fillId="6" borderId="50" xfId="2" applyFill="1" applyBorder="1" applyAlignment="1" applyProtection="1">
      <alignment horizontal="center"/>
    </xf>
    <xf numFmtId="0" fontId="2" fillId="6" borderId="2" xfId="2" applyFill="1" applyBorder="1" applyAlignment="1" applyProtection="1">
      <alignment horizontal="center"/>
    </xf>
    <xf numFmtId="0" fontId="4" fillId="4" borderId="43" xfId="0" applyFont="1" applyFill="1" applyBorder="1" applyAlignment="1" applyProtection="1">
      <alignment horizontal="center" vertical="center"/>
    </xf>
    <xf numFmtId="0" fontId="4" fillId="4" borderId="45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2" fillId="6" borderId="43" xfId="2" applyFill="1" applyBorder="1" applyAlignment="1" applyProtection="1">
      <alignment horizontal="center"/>
    </xf>
    <xf numFmtId="0" fontId="2" fillId="6" borderId="45" xfId="2" applyFill="1" applyBorder="1" applyAlignment="1" applyProtection="1">
      <alignment horizontal="center"/>
    </xf>
    <xf numFmtId="0" fontId="2" fillId="6" borderId="43" xfId="2" applyFill="1" applyBorder="1" applyAlignment="1">
      <alignment horizontal="center"/>
    </xf>
    <xf numFmtId="0" fontId="36" fillId="6" borderId="45" xfId="2" applyFont="1" applyFill="1" applyBorder="1" applyAlignment="1">
      <alignment horizontal="center"/>
    </xf>
    <xf numFmtId="0" fontId="2" fillId="6" borderId="45" xfId="2" applyFill="1" applyBorder="1" applyAlignment="1">
      <alignment horizontal="center"/>
    </xf>
    <xf numFmtId="0" fontId="35" fillId="6" borderId="43" xfId="2" applyFont="1" applyFill="1" applyBorder="1" applyAlignment="1">
      <alignment horizontal="center"/>
    </xf>
    <xf numFmtId="0" fontId="35" fillId="6" borderId="45" xfId="2" applyFont="1" applyFill="1" applyBorder="1" applyAlignment="1">
      <alignment horizontal="center"/>
    </xf>
    <xf numFmtId="0" fontId="44" fillId="6" borderId="43" xfId="2" applyFont="1" applyFill="1" applyBorder="1" applyAlignment="1">
      <alignment horizontal="center"/>
    </xf>
    <xf numFmtId="0" fontId="44" fillId="6" borderId="45" xfId="2" applyFont="1" applyFill="1" applyBorder="1" applyAlignment="1">
      <alignment horizontal="center"/>
    </xf>
    <xf numFmtId="0" fontId="41" fillId="2" borderId="50" xfId="0" applyFont="1" applyFill="1" applyBorder="1" applyAlignment="1" applyProtection="1">
      <alignment horizontal="center"/>
    </xf>
    <xf numFmtId="0" fontId="41" fillId="2" borderId="2" xfId="0" applyFont="1" applyFill="1" applyBorder="1" applyAlignment="1" applyProtection="1">
      <alignment horizontal="center"/>
    </xf>
    <xf numFmtId="0" fontId="43" fillId="6" borderId="43" xfId="2" applyFont="1" applyFill="1" applyBorder="1" applyAlignment="1">
      <alignment horizontal="center" vertical="center"/>
    </xf>
    <xf numFmtId="0" fontId="38" fillId="6" borderId="45" xfId="0" applyFont="1" applyFill="1" applyBorder="1" applyAlignment="1">
      <alignment horizontal="center" vertical="center"/>
    </xf>
    <xf numFmtId="166" fontId="0" fillId="16" borderId="47" xfId="0" applyNumberFormat="1" applyFill="1" applyBorder="1" applyAlignment="1">
      <alignment horizontal="center" vertical="center"/>
    </xf>
    <xf numFmtId="166" fontId="0" fillId="16" borderId="65" xfId="0" applyNumberFormat="1" applyFill="1" applyBorder="1" applyAlignment="1">
      <alignment horizontal="center" vertical="center"/>
    </xf>
    <xf numFmtId="1" fontId="0" fillId="16" borderId="18" xfId="0" applyNumberFormat="1" applyFill="1" applyBorder="1" applyAlignment="1">
      <alignment horizontal="center" vertical="center"/>
    </xf>
    <xf numFmtId="0" fontId="50" fillId="8" borderId="0" xfId="0" applyFont="1" applyFill="1" applyAlignment="1" applyProtection="1">
      <alignment horizontal="center"/>
    </xf>
  </cellXfs>
  <cellStyles count="6">
    <cellStyle name="Hiperlink" xfId="2" builtinId="8"/>
    <cellStyle name="Moeda" xfId="3" builtinId="4"/>
    <cellStyle name="Moeda 2" xfId="5"/>
    <cellStyle name="Normal" xfId="0" builtinId="0"/>
    <cellStyle name="Normal 2" xfId="1"/>
    <cellStyle name="Normal 2 2" xfId="4"/>
  </cellStyles>
  <dxfs count="332"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0</xdr:rowOff>
    </xdr:from>
    <xdr:to>
      <xdr:col>0</xdr:col>
      <xdr:colOff>1114425</xdr:colOff>
      <xdr:row>0</xdr:row>
      <xdr:rowOff>254794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66674" y="0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981075" cy="552450"/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19050</xdr:colOff>
      <xdr:row>1</xdr:row>
      <xdr:rowOff>180975</xdr:rowOff>
    </xdr:to>
    <xdr:pic>
      <xdr:nvPicPr>
        <xdr:cNvPr id="3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0" y="19050"/>
          <a:ext cx="1524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1</xdr:row>
      <xdr:rowOff>0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1</xdr:row>
      <xdr:rowOff>0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981075" cy="552450"/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0"/>
          <a:ext cx="981075" cy="55245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981075" cy="552450"/>
    <xdr:pic>
      <xdr:nvPicPr>
        <xdr:cNvPr id="5" name="Imagem 4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981075" cy="552450"/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0"/>
          <a:ext cx="981075" cy="55245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9922</xdr:rowOff>
    </xdr:from>
    <xdr:ext cx="981075" cy="552450"/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22"/>
          <a:ext cx="98107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FBTRXML@dow.com" TargetMode="External"/><Relationship Id="rId7" Type="http://schemas.openxmlformats.org/officeDocument/2006/relationships/comments" Target="../comments9.xml"/><Relationship Id="rId2" Type="http://schemas.openxmlformats.org/officeDocument/2006/relationships/hyperlink" Target="mailto:eletricasabia@uo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9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FBTRXML@dow.com" TargetMode="External"/><Relationship Id="rId1" Type="http://schemas.openxmlformats.org/officeDocument/2006/relationships/hyperlink" Target="mailto:eletricasabia@uol.com.br" TargetMode="External"/><Relationship Id="rId4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FBTRXML@dow.com" TargetMode="External"/><Relationship Id="rId1" Type="http://schemas.openxmlformats.org/officeDocument/2006/relationships/hyperlink" Target="mailto:eletricasabia@uol.com.br" TargetMode="External"/><Relationship Id="rId4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mailto:FBTRXML@dow.com" TargetMode="External"/><Relationship Id="rId1" Type="http://schemas.openxmlformats.org/officeDocument/2006/relationships/hyperlink" Target="mailto:eletricasabia@uol.com.br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eletricasabia@uo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11.xml"/><Relationship Id="rId5" Type="http://schemas.openxmlformats.org/officeDocument/2006/relationships/vmlDrawing" Target="../drawings/vmlDrawing11.vml"/><Relationship Id="rId4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sinara.nunes@goci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13.xml"/><Relationship Id="rId5" Type="http://schemas.openxmlformats.org/officeDocument/2006/relationships/vmlDrawing" Target="../drawings/vmlDrawing13.vml"/><Relationship Id="rId4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BTRXML@dow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letricasabia@uo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georgia@gapambienta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15.xml"/><Relationship Id="rId5" Type="http://schemas.openxmlformats.org/officeDocument/2006/relationships/vmlDrawing" Target="../drawings/vmlDrawing15.vml"/><Relationship Id="rId4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georgia@gapambienta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17.xml"/><Relationship Id="rId5" Type="http://schemas.openxmlformats.org/officeDocument/2006/relationships/vmlDrawing" Target="../drawings/vmlDrawing17.vml"/><Relationship Id="rId4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istrativo@rodosandritransportes.com.br" TargetMode="External"/><Relationship Id="rId7" Type="http://schemas.openxmlformats.org/officeDocument/2006/relationships/comments" Target="../comments19.xml"/><Relationship Id="rId2" Type="http://schemas.openxmlformats.org/officeDocument/2006/relationships/hyperlink" Target="mailto:karina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19.vml"/><Relationship Id="rId5" Type="http://schemas.openxmlformats.org/officeDocument/2006/relationships/drawing" Target="../drawings/drawing15.xml"/><Relationship Id="rId4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istrativo@rodosandritransportes.com.br" TargetMode="External"/><Relationship Id="rId7" Type="http://schemas.openxmlformats.org/officeDocument/2006/relationships/comments" Target="../comments21.xml"/><Relationship Id="rId2" Type="http://schemas.openxmlformats.org/officeDocument/2006/relationships/hyperlink" Target="mailto:karina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21.vml"/><Relationship Id="rId5" Type="http://schemas.openxmlformats.org/officeDocument/2006/relationships/drawing" Target="../drawings/drawing16.xml"/><Relationship Id="rId4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circuitfinanceiro@hotmail.com" TargetMode="External"/><Relationship Id="rId7" Type="http://schemas.openxmlformats.org/officeDocument/2006/relationships/comments" Target="../comments23.xml"/><Relationship Id="rId2" Type="http://schemas.openxmlformats.org/officeDocument/2006/relationships/hyperlink" Target="mailto:administrativo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23.vml"/><Relationship Id="rId5" Type="http://schemas.openxmlformats.org/officeDocument/2006/relationships/drawing" Target="../drawings/drawing17.xml"/><Relationship Id="rId4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victor.lima@inovarservicos.com" TargetMode="External"/><Relationship Id="rId7" Type="http://schemas.openxmlformats.org/officeDocument/2006/relationships/comments" Target="../comments25.xml"/><Relationship Id="rId2" Type="http://schemas.openxmlformats.org/officeDocument/2006/relationships/hyperlink" Target="mailto:administrativo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25.vml"/><Relationship Id="rId5" Type="http://schemas.openxmlformats.org/officeDocument/2006/relationships/drawing" Target="../drawings/drawing18.xml"/><Relationship Id="rId4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victor.lima@inovarservicos.com" TargetMode="External"/><Relationship Id="rId7" Type="http://schemas.openxmlformats.org/officeDocument/2006/relationships/comments" Target="../comments27.xml"/><Relationship Id="rId2" Type="http://schemas.openxmlformats.org/officeDocument/2006/relationships/hyperlink" Target="mailto:administrativo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27.vml"/><Relationship Id="rId5" Type="http://schemas.openxmlformats.org/officeDocument/2006/relationships/drawing" Target="../drawings/drawing19.xml"/><Relationship Id="rId4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utribemrefeicoescoletivas.com.br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dministrativo@rcmservico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nutribemrefeicoescoletivas.com.br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6"/>
  <sheetViews>
    <sheetView showGridLines="0" zoomScale="86" zoomScaleNormal="86" workbookViewId="0">
      <selection activeCell="M23" sqref="M23"/>
    </sheetView>
  </sheetViews>
  <sheetFormatPr defaultRowHeight="15" x14ac:dyDescent="0.25"/>
  <cols>
    <col min="1" max="1" width="14.7109375" style="261" customWidth="1"/>
    <col min="2" max="2" width="36.28515625" style="262" bestFit="1" customWidth="1"/>
    <col min="3" max="3" width="14.5703125" style="263" customWidth="1"/>
    <col min="4" max="4" width="14.85546875" style="264" customWidth="1"/>
    <col min="5" max="5" width="19" style="264" customWidth="1"/>
    <col min="6" max="6" width="18.28515625" customWidth="1"/>
    <col min="8" max="8" width="11.7109375" customWidth="1"/>
  </cols>
  <sheetData>
    <row r="1" spans="1:9" s="231" customFormat="1" ht="25.5" customHeight="1" x14ac:dyDescent="0.25">
      <c r="A1" s="265" t="s">
        <v>152</v>
      </c>
      <c r="B1" s="265"/>
      <c r="C1" s="265"/>
      <c r="D1" s="265"/>
      <c r="E1" s="265"/>
      <c r="F1" s="265"/>
    </row>
    <row r="2" spans="1:9" s="235" customFormat="1" x14ac:dyDescent="0.25">
      <c r="A2" s="232" t="s">
        <v>0</v>
      </c>
      <c r="B2" s="232" t="s">
        <v>164</v>
      </c>
      <c r="C2" s="233" t="s">
        <v>34</v>
      </c>
      <c r="D2" s="234" t="s">
        <v>21</v>
      </c>
      <c r="E2" s="234" t="s">
        <v>163</v>
      </c>
      <c r="F2" s="234" t="s">
        <v>153</v>
      </c>
    </row>
    <row r="3" spans="1:9" x14ac:dyDescent="0.25">
      <c r="A3" s="236">
        <v>43437</v>
      </c>
      <c r="B3" s="237" t="s">
        <v>59</v>
      </c>
      <c r="C3" s="238">
        <v>5</v>
      </c>
      <c r="D3" s="239">
        <v>32</v>
      </c>
      <c r="E3" s="239">
        <v>9</v>
      </c>
      <c r="F3" s="240"/>
    </row>
    <row r="4" spans="1:9" x14ac:dyDescent="0.25">
      <c r="A4" s="236">
        <v>43437</v>
      </c>
      <c r="B4" s="237" t="s">
        <v>154</v>
      </c>
      <c r="C4" s="238">
        <v>58</v>
      </c>
      <c r="D4" s="239">
        <v>11</v>
      </c>
      <c r="E4" s="239">
        <v>66</v>
      </c>
      <c r="F4" s="240"/>
    </row>
    <row r="5" spans="1:9" s="245" customFormat="1" x14ac:dyDescent="0.25">
      <c r="A5" s="241"/>
      <c r="B5" s="242" t="s">
        <v>155</v>
      </c>
      <c r="C5" s="243">
        <f>SUM(C3:C4)</f>
        <v>63</v>
      </c>
      <c r="D5" s="243">
        <f t="shared" ref="D5:E5" si="0">SUM(D3:D4)</f>
        <v>43</v>
      </c>
      <c r="E5" s="243">
        <f t="shared" si="0"/>
        <v>75</v>
      </c>
      <c r="F5" s="244"/>
    </row>
    <row r="6" spans="1:9" s="249" customFormat="1" x14ac:dyDescent="0.25">
      <c r="A6" s="246"/>
      <c r="B6" s="247" t="s">
        <v>1</v>
      </c>
      <c r="C6" s="246">
        <v>15.66</v>
      </c>
      <c r="D6" s="246">
        <v>15.66</v>
      </c>
      <c r="E6" s="246">
        <v>15.66</v>
      </c>
      <c r="F6" s="248"/>
    </row>
    <row r="7" spans="1:9" s="249" customFormat="1" x14ac:dyDescent="0.25">
      <c r="A7" s="246"/>
      <c r="B7" s="247" t="s">
        <v>9</v>
      </c>
      <c r="C7" s="248">
        <f>C6*C5</f>
        <v>986.58</v>
      </c>
      <c r="D7" s="248">
        <f t="shared" ref="D7:E7" si="1">D6*D5</f>
        <v>673.38</v>
      </c>
      <c r="E7" s="248">
        <f t="shared" si="1"/>
        <v>1174.5</v>
      </c>
      <c r="F7" s="248"/>
      <c r="H7" s="250"/>
    </row>
    <row r="8" spans="1:9" s="249" customFormat="1" x14ac:dyDescent="0.25">
      <c r="A8" s="246"/>
      <c r="B8" s="247" t="s">
        <v>156</v>
      </c>
      <c r="C8" s="246">
        <f>28.01*C5</f>
        <v>1764.63</v>
      </c>
      <c r="D8" s="246">
        <f t="shared" ref="D8:E8" si="2">28.01*D5</f>
        <v>1204.43</v>
      </c>
      <c r="E8" s="246">
        <f t="shared" si="2"/>
        <v>2100.75</v>
      </c>
      <c r="F8" s="248"/>
    </row>
    <row r="9" spans="1:9" s="249" customFormat="1" x14ac:dyDescent="0.25">
      <c r="A9" s="251"/>
      <c r="B9" s="252" t="s">
        <v>157</v>
      </c>
      <c r="C9" s="251">
        <f>C8-C7</f>
        <v>778.05000000000007</v>
      </c>
      <c r="D9" s="251">
        <f t="shared" ref="D9:E9" si="3">D8-D7</f>
        <v>531.05000000000007</v>
      </c>
      <c r="E9" s="251">
        <f t="shared" si="3"/>
        <v>926.25</v>
      </c>
      <c r="F9" s="253">
        <f>SUM(C9:E9)</f>
        <v>2235.3500000000004</v>
      </c>
    </row>
    <row r="10" spans="1:9" x14ac:dyDescent="0.25">
      <c r="A10" s="236">
        <v>43437</v>
      </c>
      <c r="B10" s="237" t="s">
        <v>158</v>
      </c>
      <c r="C10" s="238">
        <v>2</v>
      </c>
      <c r="D10" s="239">
        <v>13</v>
      </c>
      <c r="E10" s="239">
        <v>2</v>
      </c>
      <c r="F10" s="240"/>
      <c r="I10" s="231"/>
    </row>
    <row r="11" spans="1:9" x14ac:dyDescent="0.25">
      <c r="A11" s="236">
        <v>43437</v>
      </c>
      <c r="B11" s="237" t="s">
        <v>87</v>
      </c>
      <c r="C11" s="238">
        <v>0</v>
      </c>
      <c r="D11" s="239">
        <v>3</v>
      </c>
      <c r="E11" s="239">
        <v>3</v>
      </c>
      <c r="F11" s="240"/>
    </row>
    <row r="12" spans="1:9" x14ac:dyDescent="0.25">
      <c r="A12" s="236">
        <v>43437</v>
      </c>
      <c r="B12" s="237" t="s">
        <v>159</v>
      </c>
      <c r="C12" s="238">
        <v>1</v>
      </c>
      <c r="D12" s="239">
        <v>1</v>
      </c>
      <c r="E12" s="239">
        <v>1</v>
      </c>
      <c r="F12" s="240"/>
    </row>
    <row r="13" spans="1:9" x14ac:dyDescent="0.25">
      <c r="A13" s="236">
        <v>43437</v>
      </c>
      <c r="B13" s="237" t="s">
        <v>97</v>
      </c>
      <c r="C13" s="238">
        <v>2</v>
      </c>
      <c r="D13" s="239">
        <v>2</v>
      </c>
      <c r="E13" s="239">
        <v>0</v>
      </c>
      <c r="F13" s="240"/>
    </row>
    <row r="14" spans="1:9" x14ac:dyDescent="0.25">
      <c r="A14" s="236">
        <v>43437</v>
      </c>
      <c r="B14" s="237" t="s">
        <v>102</v>
      </c>
      <c r="C14" s="238">
        <v>5</v>
      </c>
      <c r="D14" s="239">
        <v>26</v>
      </c>
      <c r="E14" s="239">
        <v>5</v>
      </c>
      <c r="F14" s="240"/>
    </row>
    <row r="15" spans="1:9" x14ac:dyDescent="0.25">
      <c r="A15" s="236">
        <v>43437</v>
      </c>
      <c r="B15" s="237" t="s">
        <v>161</v>
      </c>
      <c r="C15" s="238">
        <v>1</v>
      </c>
      <c r="D15" s="239">
        <v>8</v>
      </c>
      <c r="E15" s="239">
        <v>2</v>
      </c>
      <c r="F15" s="240"/>
    </row>
    <row r="16" spans="1:9" x14ac:dyDescent="0.25">
      <c r="A16" s="236">
        <v>43437</v>
      </c>
      <c r="B16" s="237" t="s">
        <v>162</v>
      </c>
      <c r="C16" s="238">
        <v>1</v>
      </c>
      <c r="D16" s="239"/>
      <c r="E16" s="239">
        <v>1</v>
      </c>
      <c r="F16" s="240"/>
    </row>
    <row r="17" spans="1:6" s="245" customFormat="1" x14ac:dyDescent="0.25">
      <c r="A17" s="241"/>
      <c r="B17" s="242" t="s">
        <v>155</v>
      </c>
      <c r="C17" s="243">
        <f>SUM(C10:C16)</f>
        <v>12</v>
      </c>
      <c r="D17" s="243">
        <f>SUM(D10:D15)</f>
        <v>53</v>
      </c>
      <c r="E17" s="243">
        <f>SUM(E10:E16)</f>
        <v>14</v>
      </c>
      <c r="F17" s="244"/>
    </row>
    <row r="18" spans="1:6" s="249" customFormat="1" x14ac:dyDescent="0.25">
      <c r="A18" s="246"/>
      <c r="B18" s="247" t="s">
        <v>1</v>
      </c>
      <c r="C18" s="246">
        <v>17.7</v>
      </c>
      <c r="D18" s="246">
        <v>17.7</v>
      </c>
      <c r="E18" s="246">
        <v>17.7</v>
      </c>
      <c r="F18" s="248"/>
    </row>
    <row r="19" spans="1:6" x14ac:dyDescent="0.25">
      <c r="A19" s="254"/>
      <c r="B19" s="255" t="s">
        <v>9</v>
      </c>
      <c r="C19" s="248">
        <f>C18*C17</f>
        <v>212.39999999999998</v>
      </c>
      <c r="D19" s="248">
        <f t="shared" ref="D19:E19" si="4">D18*D17</f>
        <v>938.09999999999991</v>
      </c>
      <c r="E19" s="248">
        <f t="shared" si="4"/>
        <v>247.79999999999998</v>
      </c>
      <c r="F19" s="248"/>
    </row>
    <row r="20" spans="1:6" x14ac:dyDescent="0.25">
      <c r="A20" s="254"/>
      <c r="B20" s="255" t="s">
        <v>156</v>
      </c>
      <c r="C20" s="246">
        <f>28.01*C17</f>
        <v>336.12</v>
      </c>
      <c r="D20" s="246">
        <f t="shared" ref="D20:E20" si="5">28.01*D17</f>
        <v>1484.53</v>
      </c>
      <c r="E20" s="246">
        <f t="shared" si="5"/>
        <v>392.14000000000004</v>
      </c>
      <c r="F20" s="248"/>
    </row>
    <row r="21" spans="1:6" x14ac:dyDescent="0.25">
      <c r="A21" s="256"/>
      <c r="B21" s="257" t="s">
        <v>157</v>
      </c>
      <c r="C21" s="251">
        <f>C20-C19</f>
        <v>123.72000000000003</v>
      </c>
      <c r="D21" s="251">
        <f t="shared" ref="D21:E21" si="6">D20-D19</f>
        <v>546.43000000000006</v>
      </c>
      <c r="E21" s="251">
        <f t="shared" si="6"/>
        <v>144.34000000000006</v>
      </c>
      <c r="F21" s="253">
        <f>SUM(C21:E21)</f>
        <v>814.49000000000012</v>
      </c>
    </row>
    <row r="23" spans="1:6" s="231" customFormat="1" x14ac:dyDescent="0.25">
      <c r="A23" s="266" t="s">
        <v>160</v>
      </c>
      <c r="B23" s="266"/>
      <c r="C23" s="258"/>
      <c r="D23" s="259"/>
      <c r="E23" s="259"/>
      <c r="F23" s="260">
        <f>F9+F21</f>
        <v>3049.8400000000006</v>
      </c>
    </row>
    <row r="26" spans="1:6" s="235" customFormat="1" ht="19.5" customHeight="1" x14ac:dyDescent="0.25">
      <c r="A26" s="303" t="s">
        <v>165</v>
      </c>
      <c r="B26" s="304"/>
      <c r="C26" s="304"/>
      <c r="D26" s="304"/>
      <c r="E26" s="304"/>
      <c r="F26" s="305">
        <f>F23/C6</f>
        <v>194.75351213282252</v>
      </c>
    </row>
  </sheetData>
  <mergeCells count="3">
    <mergeCell ref="A1:F1"/>
    <mergeCell ref="A23:B23"/>
    <mergeCell ref="A26:E2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showGridLines="0" workbookViewId="0">
      <pane xSplit="1" ySplit="4" topLeftCell="B5" activePane="bottomRight" state="frozen"/>
      <selection activeCell="D51" sqref="D51"/>
      <selection pane="topRight" activeCell="D51" sqref="D51"/>
      <selection pane="bottomLeft" activeCell="D51" sqref="D51"/>
      <selection pane="bottomRight" activeCell="B5" sqref="B5:F7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8" width="17.7109375" style="16" customWidth="1"/>
    <col min="9" max="9" width="20.140625" style="16" customWidth="1"/>
    <col min="10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56</v>
      </c>
      <c r="C2" s="280" t="s">
        <v>11</v>
      </c>
      <c r="D2" s="280"/>
      <c r="E2" s="210" t="s">
        <v>145</v>
      </c>
      <c r="F2" s="210"/>
      <c r="G2" s="210"/>
      <c r="H2" s="210"/>
    </row>
    <row r="3" spans="1:8" ht="16.5" thickBot="1" x14ac:dyDescent="0.3">
      <c r="A3" s="1"/>
      <c r="B3" s="1"/>
      <c r="C3" s="1"/>
      <c r="D3" s="1"/>
      <c r="E3" s="1"/>
      <c r="F3" s="1"/>
      <c r="G3" s="1"/>
    </row>
    <row r="4" spans="1:8" s="62" customFormat="1" ht="41.2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43435</v>
      </c>
      <c r="B5" s="25">
        <f>'LP-Safrista-planejado'!C5</f>
        <v>0</v>
      </c>
      <c r="C5" s="26">
        <f>'LP-Safrista-planejado'!D5</f>
        <v>0</v>
      </c>
      <c r="D5" s="26">
        <f>'LP-Safrista-planejado'!E5</f>
        <v>0</v>
      </c>
      <c r="E5" s="26">
        <f>'LP-Safrista-planejado'!F5</f>
        <v>0</v>
      </c>
      <c r="F5" s="26">
        <f>'LP-Safrista-planejado'!G5</f>
        <v>0</v>
      </c>
      <c r="G5" s="26">
        <f>'LP-Safrista-planejado'!H5</f>
        <v>0</v>
      </c>
      <c r="H5" s="26">
        <f>'LP-Safrista-planejado'!I5</f>
        <v>0</v>
      </c>
    </row>
    <row r="6" spans="1:8" ht="15.75" x14ac:dyDescent="0.25">
      <c r="A6" s="75">
        <f>A5+1</f>
        <v>43436</v>
      </c>
      <c r="B6" s="25">
        <f>'LP-Safrista-planejado'!C8</f>
        <v>0</v>
      </c>
      <c r="C6" s="25">
        <f>'LP-Safrista-planejado'!D8</f>
        <v>0</v>
      </c>
      <c r="D6" s="25">
        <f>'LP-Safrista-planejado'!E8</f>
        <v>0</v>
      </c>
      <c r="E6" s="25">
        <f>'LP-Safrista-planejado'!F8</f>
        <v>0</v>
      </c>
      <c r="F6" s="25">
        <f>'LP-Safrista-planejado'!G8</f>
        <v>0</v>
      </c>
      <c r="G6" s="25">
        <f>'LP-Safrista-planejado'!H8</f>
        <v>58</v>
      </c>
      <c r="H6" s="25">
        <f>'LP-Safrista-planejado'!I8</f>
        <v>0</v>
      </c>
    </row>
    <row r="7" spans="1:8" ht="15.75" x14ac:dyDescent="0.25">
      <c r="A7" s="75">
        <f t="shared" ref="A7:A35" si="0">A6+1</f>
        <v>43437</v>
      </c>
      <c r="B7" s="25">
        <f>'LP-Safrista-planejado'!C11</f>
        <v>58</v>
      </c>
      <c r="C7" s="25">
        <f>'LP-Safrista-planejado'!D11</f>
        <v>11</v>
      </c>
      <c r="D7" s="25">
        <f>'LP-Safrista-planejado'!E11</f>
        <v>11</v>
      </c>
      <c r="E7" s="25">
        <f>'LP-Safrista-planejado'!F11</f>
        <v>66</v>
      </c>
      <c r="F7" s="25">
        <f>'LP-Safrista-planejado'!G11</f>
        <v>66</v>
      </c>
      <c r="G7" s="25">
        <f>'LP-Safrista-planejado'!H11</f>
        <v>64</v>
      </c>
      <c r="H7" s="25">
        <f>'LP-Safrista-planejado'!I11</f>
        <v>0</v>
      </c>
    </row>
    <row r="8" spans="1:8" ht="15.75" x14ac:dyDescent="0.25">
      <c r="A8" s="75">
        <f t="shared" si="0"/>
        <v>43438</v>
      </c>
      <c r="B8" s="25">
        <f>'LP-Safrista-planejado'!C14</f>
        <v>64</v>
      </c>
      <c r="C8" s="25">
        <f>'LP-Safrista-planejado'!D14</f>
        <v>11</v>
      </c>
      <c r="D8" s="25">
        <f>'LP-Safrista-planejado'!E14</f>
        <v>17</v>
      </c>
      <c r="E8" s="25">
        <f>'LP-Safrista-planejado'!F14</f>
        <v>66</v>
      </c>
      <c r="F8" s="25">
        <f>'LP-Safrista-planejado'!G14</f>
        <v>66</v>
      </c>
      <c r="G8" s="25">
        <f>'LP-Safrista-planejado'!H14</f>
        <v>64</v>
      </c>
      <c r="H8" s="25">
        <f>'LP-Safrista-planejado'!I14</f>
        <v>0</v>
      </c>
    </row>
    <row r="9" spans="1:8" ht="15.75" x14ac:dyDescent="0.25">
      <c r="A9" s="75">
        <f t="shared" si="0"/>
        <v>43439</v>
      </c>
      <c r="B9" s="25">
        <f>'LP-Safrista-planejado'!C17</f>
        <v>64</v>
      </c>
      <c r="C9" s="25">
        <f>'LP-Safrista-planejado'!D17</f>
        <v>11</v>
      </c>
      <c r="D9" s="25">
        <f>'LP-Safrista-planejado'!E17</f>
        <v>33</v>
      </c>
      <c r="E9" s="25">
        <f>'LP-Safrista-planejado'!F17</f>
        <v>60</v>
      </c>
      <c r="F9" s="25">
        <f>'LP-Safrista-planejado'!G17</f>
        <v>60</v>
      </c>
      <c r="G9" s="25">
        <f>'LP-Safrista-planejado'!H17</f>
        <v>64</v>
      </c>
      <c r="H9" s="25">
        <f>'LP-Safrista-planejado'!I17</f>
        <v>0</v>
      </c>
    </row>
    <row r="10" spans="1:8" ht="15.75" x14ac:dyDescent="0.25">
      <c r="A10" s="75">
        <f t="shared" si="0"/>
        <v>43440</v>
      </c>
      <c r="B10" s="25">
        <f>'LP-Safrista-planejado'!C20</f>
        <v>64</v>
      </c>
      <c r="C10" s="25">
        <f>'LP-Safrista-planejado'!D20</f>
        <v>11</v>
      </c>
      <c r="D10" s="25">
        <f>'LP-Safrista-planejado'!E20</f>
        <v>11</v>
      </c>
      <c r="E10" s="25">
        <f>'LP-Safrista-planejado'!F20</f>
        <v>60</v>
      </c>
      <c r="F10" s="25">
        <f>'LP-Safrista-planejado'!G20</f>
        <v>60</v>
      </c>
      <c r="G10" s="25">
        <f>'LP-Safrista-planejado'!H20</f>
        <v>58</v>
      </c>
      <c r="H10" s="25">
        <f>'LP-Safrista-planejado'!I20</f>
        <v>0</v>
      </c>
    </row>
    <row r="11" spans="1:8" ht="15.75" x14ac:dyDescent="0.25">
      <c r="A11" s="75">
        <f t="shared" si="0"/>
        <v>43441</v>
      </c>
      <c r="B11" s="25">
        <f>'LP-Safrista-planejado'!C23</f>
        <v>58</v>
      </c>
      <c r="C11" s="25">
        <f>'LP-Safrista-planejado'!D23</f>
        <v>11</v>
      </c>
      <c r="D11" s="25">
        <f>'LP-Safrista-planejado'!E23</f>
        <v>11</v>
      </c>
      <c r="E11" s="25">
        <f>'LP-Safrista-planejado'!F23</f>
        <v>60</v>
      </c>
      <c r="F11" s="25">
        <f>'LP-Safrista-planejado'!G23</f>
        <v>60</v>
      </c>
      <c r="G11" s="25">
        <f>'LP-Safrista-planejado'!H23</f>
        <v>58</v>
      </c>
      <c r="H11" s="25">
        <f>'LP-Safrista-planejado'!I23</f>
        <v>0</v>
      </c>
    </row>
    <row r="12" spans="1:8" ht="15.75" x14ac:dyDescent="0.25">
      <c r="A12" s="75">
        <f t="shared" si="0"/>
        <v>43442</v>
      </c>
      <c r="B12" s="25">
        <f>'LP-Safrista-planejado'!C26</f>
        <v>58</v>
      </c>
      <c r="C12" s="25">
        <f>'LP-Safrista-planejado'!D26</f>
        <v>9</v>
      </c>
      <c r="D12" s="25">
        <f>'LP-Safrista-planejado'!E26</f>
        <v>11</v>
      </c>
      <c r="E12" s="25">
        <f>'LP-Safrista-planejado'!F26</f>
        <v>60</v>
      </c>
      <c r="F12" s="25">
        <f>'LP-Safrista-planejado'!G26</f>
        <v>60</v>
      </c>
      <c r="G12" s="25">
        <f>'LP-Safrista-planejado'!H26</f>
        <v>47</v>
      </c>
      <c r="H12" s="25">
        <f>'LP-Safrista-planejado'!I26</f>
        <v>0</v>
      </c>
    </row>
    <row r="13" spans="1:8" ht="15.75" x14ac:dyDescent="0.25">
      <c r="A13" s="75">
        <f t="shared" si="0"/>
        <v>43443</v>
      </c>
      <c r="B13" s="25">
        <f>'LP-Safrista-planejado'!C29</f>
        <v>6</v>
      </c>
      <c r="C13" s="25">
        <f>'LP-Safrista-planejado'!D29</f>
        <v>6</v>
      </c>
      <c r="D13" s="25">
        <f>'LP-Safrista-planejado'!E29</f>
        <v>6</v>
      </c>
      <c r="E13" s="25">
        <f>'LP-Safrista-planejado'!F29</f>
        <v>6</v>
      </c>
      <c r="F13" s="25">
        <f>'LP-Safrista-planejado'!G29</f>
        <v>6</v>
      </c>
      <c r="G13" s="25">
        <f>'LP-Safrista-planejado'!H29</f>
        <v>58</v>
      </c>
      <c r="H13" s="25">
        <f>'LP-Safrista-planejado'!I29</f>
        <v>0</v>
      </c>
    </row>
    <row r="14" spans="1:8" ht="15.75" x14ac:dyDescent="0.25">
      <c r="A14" s="75">
        <f t="shared" si="0"/>
        <v>43444</v>
      </c>
      <c r="B14" s="25">
        <f>'LP-Safrista-planejado'!C32</f>
        <v>58</v>
      </c>
      <c r="C14" s="25">
        <f>'LP-Safrista-planejado'!D32</f>
        <v>11</v>
      </c>
      <c r="D14" s="25">
        <f>'LP-Safrista-planejado'!E32</f>
        <v>11</v>
      </c>
      <c r="E14" s="25">
        <f>'LP-Safrista-planejado'!F32</f>
        <v>60</v>
      </c>
      <c r="F14" s="25">
        <f>'LP-Safrista-planejado'!G32</f>
        <v>60</v>
      </c>
      <c r="G14" s="25">
        <f>'LP-Safrista-planejado'!H32</f>
        <v>58</v>
      </c>
      <c r="H14" s="25">
        <f>'LP-Safrista-planejado'!I32</f>
        <v>0</v>
      </c>
    </row>
    <row r="15" spans="1:8" ht="15.75" x14ac:dyDescent="0.25">
      <c r="A15" s="75">
        <f t="shared" si="0"/>
        <v>43445</v>
      </c>
      <c r="B15" s="27">
        <f>'LP-Safrista-planejado'!C35</f>
        <v>58</v>
      </c>
      <c r="C15" s="27">
        <f>'LP-Safrista-planejado'!D35</f>
        <v>11</v>
      </c>
      <c r="D15" s="27">
        <f>'LP-Safrista-planejado'!E35</f>
        <v>11</v>
      </c>
      <c r="E15" s="27">
        <f>'LP-Safrista-planejado'!F35</f>
        <v>60</v>
      </c>
      <c r="F15" s="27">
        <f>'LP-Safrista-planejado'!G35</f>
        <v>60</v>
      </c>
      <c r="G15" s="27">
        <f>'LP-Safrista-planejado'!H35</f>
        <v>64</v>
      </c>
      <c r="H15" s="27">
        <f>'LP-Safrista-planejado'!I35</f>
        <v>0</v>
      </c>
    </row>
    <row r="16" spans="1:8" ht="15.75" x14ac:dyDescent="0.25">
      <c r="A16" s="75">
        <f t="shared" si="0"/>
        <v>43446</v>
      </c>
      <c r="B16" s="27">
        <f>'LP-Safrista-planejado'!C38</f>
        <v>64</v>
      </c>
      <c r="C16" s="27">
        <f>'LP-Safrista-planejado'!D38</f>
        <v>11</v>
      </c>
      <c r="D16" s="27">
        <f>'LP-Safrista-planejado'!E38</f>
        <v>11</v>
      </c>
      <c r="E16" s="27">
        <f>'LP-Safrista-planejado'!F38</f>
        <v>60</v>
      </c>
      <c r="F16" s="27">
        <f>'LP-Safrista-planejado'!G38</f>
        <v>60</v>
      </c>
      <c r="G16" s="27">
        <f>'LP-Safrista-planejado'!H38</f>
        <v>58</v>
      </c>
      <c r="H16" s="27">
        <f>'LP-Safrista-planejado'!I38</f>
        <v>0</v>
      </c>
    </row>
    <row r="17" spans="1:8" ht="15.75" x14ac:dyDescent="0.25">
      <c r="A17" s="75">
        <f t="shared" si="0"/>
        <v>43447</v>
      </c>
      <c r="B17" s="27">
        <f>'LP-Safrista-planejado'!C41</f>
        <v>58</v>
      </c>
      <c r="C17" s="27">
        <f>'LP-Safrista-planejado'!D41</f>
        <v>11</v>
      </c>
      <c r="D17" s="27">
        <f>'LP-Safrista-planejado'!E41</f>
        <v>11</v>
      </c>
      <c r="E17" s="27">
        <f>'LP-Safrista-planejado'!F41</f>
        <v>60</v>
      </c>
      <c r="F17" s="27">
        <f>'LP-Safrista-planejado'!G41</f>
        <v>60</v>
      </c>
      <c r="G17" s="27">
        <f>'LP-Safrista-planejado'!H41</f>
        <v>58</v>
      </c>
      <c r="H17" s="27">
        <f>'LP-Safrista-planejado'!I41</f>
        <v>0</v>
      </c>
    </row>
    <row r="18" spans="1:8" ht="15.75" x14ac:dyDescent="0.25">
      <c r="A18" s="75">
        <f t="shared" si="0"/>
        <v>43448</v>
      </c>
      <c r="B18" s="27">
        <f>'LP-Safrista-planejado'!C44</f>
        <v>58</v>
      </c>
      <c r="C18" s="27">
        <f>'LP-Safrista-planejado'!D44</f>
        <v>11</v>
      </c>
      <c r="D18" s="27">
        <f>'LP-Safrista-planejado'!E44</f>
        <v>11</v>
      </c>
      <c r="E18" s="27">
        <f>'LP-Safrista-planejado'!F44</f>
        <v>60</v>
      </c>
      <c r="F18" s="27">
        <f>'LP-Safrista-planejado'!G44</f>
        <v>60</v>
      </c>
      <c r="G18" s="27">
        <f>'LP-Safrista-planejado'!H44</f>
        <v>58</v>
      </c>
      <c r="H18" s="27">
        <f>'LP-Safrista-planejado'!I44</f>
        <v>0</v>
      </c>
    </row>
    <row r="19" spans="1:8" ht="15.75" x14ac:dyDescent="0.25">
      <c r="A19" s="75">
        <f t="shared" si="0"/>
        <v>43449</v>
      </c>
      <c r="B19" s="27">
        <f>'LP-Safrista-planejado'!C47</f>
        <v>0</v>
      </c>
      <c r="C19" s="27">
        <f>'LP-Safrista-planejado'!D47</f>
        <v>0</v>
      </c>
      <c r="D19" s="27">
        <f>'LP-Safrista-planejado'!E47</f>
        <v>0</v>
      </c>
      <c r="E19" s="27">
        <f>'LP-Safrista-planejado'!F47</f>
        <v>0</v>
      </c>
      <c r="F19" s="27">
        <f>'LP-Safrista-planejado'!G47</f>
        <v>0</v>
      </c>
      <c r="G19" s="27">
        <f>'LP-Safrista-planejado'!H47</f>
        <v>0</v>
      </c>
      <c r="H19" s="27">
        <f>'LP-Safrista-planejado'!I47</f>
        <v>0</v>
      </c>
    </row>
    <row r="20" spans="1:8" ht="15.75" x14ac:dyDescent="0.25">
      <c r="A20" s="75">
        <f t="shared" si="0"/>
        <v>43450</v>
      </c>
      <c r="B20" s="27">
        <f>'LP-Safrista-planejado'!C50</f>
        <v>0</v>
      </c>
      <c r="C20" s="27">
        <f>'LP-Safrista-planejado'!D50</f>
        <v>0</v>
      </c>
      <c r="D20" s="27">
        <f>'LP-Safrista-planejado'!E50</f>
        <v>0</v>
      </c>
      <c r="E20" s="27">
        <f>'LP-Safrista-planejado'!F50</f>
        <v>0</v>
      </c>
      <c r="F20" s="27">
        <f>'LP-Safrista-planejado'!G50</f>
        <v>0</v>
      </c>
      <c r="G20" s="27">
        <f>'LP-Safrista-planejado'!H50</f>
        <v>0</v>
      </c>
      <c r="H20" s="27">
        <f>'LP-Safrista-planejado'!I50</f>
        <v>0</v>
      </c>
    </row>
    <row r="21" spans="1:8" ht="15.75" x14ac:dyDescent="0.25">
      <c r="A21" s="75">
        <f t="shared" si="0"/>
        <v>43451</v>
      </c>
      <c r="B21" s="27">
        <f>'LP-Safrista-planejado'!C53</f>
        <v>0</v>
      </c>
      <c r="C21" s="27">
        <f>'LP-Safrista-planejado'!D53</f>
        <v>0</v>
      </c>
      <c r="D21" s="27">
        <f>'LP-Safrista-planejado'!E53</f>
        <v>0</v>
      </c>
      <c r="E21" s="27">
        <f>'LP-Safrista-planejado'!F53</f>
        <v>0</v>
      </c>
      <c r="F21" s="27">
        <f>'LP-Safrista-planejado'!G53</f>
        <v>0</v>
      </c>
      <c r="G21" s="27">
        <f>'LP-Safrista-planejado'!H53</f>
        <v>0</v>
      </c>
      <c r="H21" s="27">
        <f>'LP-Safrista-planejado'!I53</f>
        <v>0</v>
      </c>
    </row>
    <row r="22" spans="1:8" ht="15.75" x14ac:dyDescent="0.25">
      <c r="A22" s="75">
        <f t="shared" si="0"/>
        <v>43452</v>
      </c>
      <c r="B22" s="25">
        <f>'LP-Safrista-planejado'!C56</f>
        <v>0</v>
      </c>
      <c r="C22" s="25">
        <f>'LP-Safrista-planejado'!D56</f>
        <v>0</v>
      </c>
      <c r="D22" s="25">
        <f>'LP-Safrista-planejado'!E56</f>
        <v>0</v>
      </c>
      <c r="E22" s="25">
        <f>'LP-Safrista-planejado'!F56</f>
        <v>0</v>
      </c>
      <c r="F22" s="25">
        <f>'LP-Safrista-planejado'!G56</f>
        <v>0</v>
      </c>
      <c r="G22" s="25">
        <f>'LP-Safrista-planejado'!H56</f>
        <v>0</v>
      </c>
      <c r="H22" s="25">
        <f>'LP-Safrista-planejado'!I56</f>
        <v>0</v>
      </c>
    </row>
    <row r="23" spans="1:8" ht="15.75" x14ac:dyDescent="0.25">
      <c r="A23" s="75">
        <f t="shared" si="0"/>
        <v>43453</v>
      </c>
      <c r="B23" s="25">
        <f>'LP-Safrista-planejado'!C59</f>
        <v>0</v>
      </c>
      <c r="C23" s="25">
        <f>'LP-Safrista-planejado'!D59</f>
        <v>0</v>
      </c>
      <c r="D23" s="25">
        <f>'LP-Safrista-planejado'!E59</f>
        <v>0</v>
      </c>
      <c r="E23" s="25">
        <f>'LP-Safrista-planejado'!F59</f>
        <v>0</v>
      </c>
      <c r="F23" s="25">
        <f>'LP-Safrista-planejado'!G59</f>
        <v>0</v>
      </c>
      <c r="G23" s="25">
        <f>'LP-Safrista-planejado'!H59</f>
        <v>0</v>
      </c>
      <c r="H23" s="25">
        <f>'LP-Safrista-planejado'!I59</f>
        <v>0</v>
      </c>
    </row>
    <row r="24" spans="1:8" ht="15.75" x14ac:dyDescent="0.25">
      <c r="A24" s="75">
        <f t="shared" si="0"/>
        <v>43454</v>
      </c>
      <c r="B24" s="25">
        <f>'LP-Safrista-planejado'!C62</f>
        <v>0</v>
      </c>
      <c r="C24" s="25">
        <f>'LP-Safrista-planejado'!D62</f>
        <v>0</v>
      </c>
      <c r="D24" s="25">
        <f>'LP-Safrista-planejado'!E62</f>
        <v>0</v>
      </c>
      <c r="E24" s="25">
        <f>'LP-Safrista-planejado'!F62</f>
        <v>0</v>
      </c>
      <c r="F24" s="25">
        <f>'LP-Safrista-planejado'!G62</f>
        <v>0</v>
      </c>
      <c r="G24" s="25">
        <f>'LP-Safrista-planejado'!H62</f>
        <v>0</v>
      </c>
      <c r="H24" s="25">
        <f>'LP-Safrista-planejado'!I62</f>
        <v>0</v>
      </c>
    </row>
    <row r="25" spans="1:8" ht="15.75" x14ac:dyDescent="0.25">
      <c r="A25" s="75">
        <f t="shared" si="0"/>
        <v>43455</v>
      </c>
      <c r="B25" s="25">
        <f>'LP-Safrista-planejado'!C65</f>
        <v>0</v>
      </c>
      <c r="C25" s="25">
        <f>'LP-Safrista-planejado'!D65</f>
        <v>0</v>
      </c>
      <c r="D25" s="25">
        <f>'LP-Safrista-planejado'!E65</f>
        <v>0</v>
      </c>
      <c r="E25" s="25">
        <f>'LP-Safrista-planejado'!F65</f>
        <v>0</v>
      </c>
      <c r="F25" s="25">
        <f>'LP-Safrista-planejado'!G65</f>
        <v>0</v>
      </c>
      <c r="G25" s="25">
        <f>'LP-Safrista-planejado'!H65</f>
        <v>0</v>
      </c>
      <c r="H25" s="25">
        <f>'LP-Safrista-planejado'!I65</f>
        <v>0</v>
      </c>
    </row>
    <row r="26" spans="1:8" ht="15.75" x14ac:dyDescent="0.25">
      <c r="A26" s="75">
        <f t="shared" si="0"/>
        <v>43456</v>
      </c>
      <c r="B26" s="25">
        <f>'LP-Safrista-planejado'!C68</f>
        <v>0</v>
      </c>
      <c r="C26" s="25">
        <f>'LP-Safrista-planejado'!D68</f>
        <v>0</v>
      </c>
      <c r="D26" s="25">
        <f>'LP-Safrista-planejado'!E68</f>
        <v>0</v>
      </c>
      <c r="E26" s="25">
        <f>'LP-Safrista-planejado'!F68</f>
        <v>0</v>
      </c>
      <c r="F26" s="25">
        <f>'LP-Safrista-planejado'!G68</f>
        <v>0</v>
      </c>
      <c r="G26" s="25">
        <f>'LP-Safrista-planejado'!H68</f>
        <v>0</v>
      </c>
      <c r="H26" s="25">
        <f>'LP-Safrista-planejado'!I68</f>
        <v>0</v>
      </c>
    </row>
    <row r="27" spans="1:8" ht="15.75" x14ac:dyDescent="0.25">
      <c r="A27" s="75">
        <f t="shared" si="0"/>
        <v>43457</v>
      </c>
      <c r="B27" s="25">
        <f>'LP-Safrista-planejado'!C71</f>
        <v>0</v>
      </c>
      <c r="C27" s="25">
        <f>'LP-Safrista-planejado'!D71</f>
        <v>0</v>
      </c>
      <c r="D27" s="25">
        <f>'LP-Safrista-planejado'!E71</f>
        <v>0</v>
      </c>
      <c r="E27" s="25">
        <f>'LP-Safrista-planejado'!F71</f>
        <v>0</v>
      </c>
      <c r="F27" s="25">
        <f>'LP-Safrista-planejado'!G71</f>
        <v>0</v>
      </c>
      <c r="G27" s="25">
        <f>'LP-Safrista-planejado'!H71</f>
        <v>0</v>
      </c>
      <c r="H27" s="25">
        <f>'LP-Safrista-planejado'!I71</f>
        <v>0</v>
      </c>
    </row>
    <row r="28" spans="1:8" ht="15.75" x14ac:dyDescent="0.25">
      <c r="A28" s="75">
        <f t="shared" si="0"/>
        <v>43458</v>
      </c>
      <c r="B28" s="25">
        <f>'LP-Safrista-planejado'!C74</f>
        <v>0</v>
      </c>
      <c r="C28" s="25">
        <f>'LP-Safrista-planejado'!D74</f>
        <v>0</v>
      </c>
      <c r="D28" s="25">
        <f>'LP-Safrista-planejado'!E74</f>
        <v>0</v>
      </c>
      <c r="E28" s="25">
        <f>'LP-Safrista-planejado'!F74</f>
        <v>0</v>
      </c>
      <c r="F28" s="25">
        <f>'LP-Safrista-planejado'!G74</f>
        <v>0</v>
      </c>
      <c r="G28" s="25">
        <f>'LP-Safrista-planejado'!H74</f>
        <v>0</v>
      </c>
      <c r="H28" s="25">
        <f>'LP-Safrista-planejado'!I74</f>
        <v>0</v>
      </c>
    </row>
    <row r="29" spans="1:8" ht="15.75" x14ac:dyDescent="0.25">
      <c r="A29" s="75">
        <f t="shared" si="0"/>
        <v>43459</v>
      </c>
      <c r="B29" s="25">
        <f>'LP-Safrista-planejado'!C77</f>
        <v>0</v>
      </c>
      <c r="C29" s="25">
        <f>'LP-Safrista-planejado'!D77</f>
        <v>0</v>
      </c>
      <c r="D29" s="25">
        <f>'LP-Safrista-planejado'!E77</f>
        <v>0</v>
      </c>
      <c r="E29" s="25">
        <f>'LP-Safrista-planejado'!F77</f>
        <v>0</v>
      </c>
      <c r="F29" s="25">
        <f>'LP-Safrista-planejado'!G77</f>
        <v>0</v>
      </c>
      <c r="G29" s="25">
        <f>'LP-Safrista-planejado'!H77</f>
        <v>0</v>
      </c>
      <c r="H29" s="25">
        <f>'LP-Safrista-planejado'!I77</f>
        <v>0</v>
      </c>
    </row>
    <row r="30" spans="1:8" ht="15.75" x14ac:dyDescent="0.25">
      <c r="A30" s="75">
        <f t="shared" si="0"/>
        <v>43460</v>
      </c>
      <c r="B30" s="25">
        <f>'LP-Safrista-planejado'!C80</f>
        <v>0</v>
      </c>
      <c r="C30" s="25">
        <f>'LP-Safrista-planejado'!D80</f>
        <v>0</v>
      </c>
      <c r="D30" s="25">
        <f>'LP-Safrista-planejado'!E80</f>
        <v>0</v>
      </c>
      <c r="E30" s="25">
        <f>'LP-Safrista-planejado'!F80</f>
        <v>0</v>
      </c>
      <c r="F30" s="25">
        <f>'LP-Safrista-planejado'!G80</f>
        <v>0</v>
      </c>
      <c r="G30" s="25">
        <f>'LP-Safrista-planejado'!H80</f>
        <v>0</v>
      </c>
      <c r="H30" s="25">
        <f>'LP-Safrista-planejado'!I80</f>
        <v>0</v>
      </c>
    </row>
    <row r="31" spans="1:8" ht="15.75" x14ac:dyDescent="0.25">
      <c r="A31" s="75">
        <f t="shared" si="0"/>
        <v>43461</v>
      </c>
      <c r="B31" s="25">
        <f>'LP-Safrista-planejado'!C83</f>
        <v>0</v>
      </c>
      <c r="C31" s="25">
        <f>'LP-Safrista-planejado'!D83</f>
        <v>0</v>
      </c>
      <c r="D31" s="25">
        <f>'LP-Safrista-planejado'!E83</f>
        <v>0</v>
      </c>
      <c r="E31" s="25">
        <f>'LP-Safrista-planejado'!F83</f>
        <v>0</v>
      </c>
      <c r="F31" s="25">
        <f>'LP-Safrista-planejado'!G83</f>
        <v>0</v>
      </c>
      <c r="G31" s="25">
        <f>'LP-Safrista-planejado'!H83</f>
        <v>0</v>
      </c>
      <c r="H31" s="25">
        <f>'LP-Safrista-planejado'!I83</f>
        <v>0</v>
      </c>
    </row>
    <row r="32" spans="1:8" ht="15.75" x14ac:dyDescent="0.25">
      <c r="A32" s="75">
        <f t="shared" si="0"/>
        <v>43462</v>
      </c>
      <c r="B32" s="25">
        <f>'LP-Safrista-planejado'!C86</f>
        <v>0</v>
      </c>
      <c r="C32" s="25">
        <f>'LP-Safrista-planejado'!D86</f>
        <v>0</v>
      </c>
      <c r="D32" s="25">
        <f>'LP-Safrista-planejado'!E86</f>
        <v>0</v>
      </c>
      <c r="E32" s="25">
        <f>'LP-Safrista-planejado'!F86</f>
        <v>0</v>
      </c>
      <c r="F32" s="25">
        <f>'LP-Safrista-planejado'!G86</f>
        <v>0</v>
      </c>
      <c r="G32" s="25">
        <f>'LP-Safrista-planejado'!H86</f>
        <v>0</v>
      </c>
      <c r="H32" s="25">
        <f>'LP-Safrista-planejado'!I86</f>
        <v>0</v>
      </c>
    </row>
    <row r="33" spans="1:9" ht="15.75" x14ac:dyDescent="0.25">
      <c r="A33" s="75">
        <f t="shared" si="0"/>
        <v>43463</v>
      </c>
      <c r="B33" s="25">
        <f>'LP-Safrista-planejado'!C89</f>
        <v>0</v>
      </c>
      <c r="C33" s="25">
        <f>'LP-Safrista-planejado'!D89</f>
        <v>0</v>
      </c>
      <c r="D33" s="25">
        <f>'LP-Safrista-planejado'!E89</f>
        <v>0</v>
      </c>
      <c r="E33" s="25">
        <f>'LP-Safrista-planejado'!F89</f>
        <v>0</v>
      </c>
      <c r="F33" s="25">
        <f>'LP-Safrista-planejado'!G89</f>
        <v>0</v>
      </c>
      <c r="G33" s="25">
        <f>'LP-Safrista-planejado'!H89</f>
        <v>0</v>
      </c>
      <c r="H33" s="25">
        <f>'LP-Safrista-planejado'!I89</f>
        <v>0</v>
      </c>
    </row>
    <row r="34" spans="1:9" ht="15.75" x14ac:dyDescent="0.25">
      <c r="A34" s="75">
        <f t="shared" si="0"/>
        <v>43464</v>
      </c>
      <c r="B34" s="25">
        <f>'LP-Safrista-planejado'!C92</f>
        <v>0</v>
      </c>
      <c r="C34" s="25">
        <f>'LP-Safrista-planejado'!D92</f>
        <v>0</v>
      </c>
      <c r="D34" s="25">
        <f>'LP-Safrista-planejado'!E92</f>
        <v>0</v>
      </c>
      <c r="E34" s="25">
        <f>'LP-Safrista-planejado'!F92</f>
        <v>0</v>
      </c>
      <c r="F34" s="25">
        <f>'LP-Safrista-planejado'!G92</f>
        <v>0</v>
      </c>
      <c r="G34" s="25">
        <f>'LP-Safrista-planejado'!H92</f>
        <v>0</v>
      </c>
      <c r="H34" s="25">
        <f>'LP-Safrista-planejado'!I92</f>
        <v>0</v>
      </c>
    </row>
    <row r="35" spans="1:9" ht="15.75" x14ac:dyDescent="0.25">
      <c r="A35" s="75">
        <f t="shared" si="0"/>
        <v>43465</v>
      </c>
      <c r="B35" s="25">
        <f>'LP-Safrista-planejado'!C95</f>
        <v>0</v>
      </c>
      <c r="C35" s="25">
        <f>'LP-Safrista-planejado'!D95</f>
        <v>0</v>
      </c>
      <c r="D35" s="25">
        <f>'LP-Safrista-planejado'!E95</f>
        <v>0</v>
      </c>
      <c r="E35" s="25">
        <f>'LP-Safrista-planejado'!F95</f>
        <v>0</v>
      </c>
      <c r="F35" s="25">
        <f>'LP-Safrista-planejado'!G95</f>
        <v>0</v>
      </c>
      <c r="G35" s="25">
        <f>'LP-Safrista-planejado'!H95</f>
        <v>0</v>
      </c>
      <c r="H35" s="25">
        <f>'LP-Safrista-planejado'!I95</f>
        <v>0</v>
      </c>
    </row>
    <row r="36" spans="1:9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9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9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9" ht="15.75" x14ac:dyDescent="0.25">
      <c r="A39" s="2" t="s">
        <v>16</v>
      </c>
      <c r="B39" s="3">
        <f>SUM(B5:B38)</f>
        <v>668</v>
      </c>
      <c r="C39" s="3">
        <f t="shared" ref="C39:H39" si="1">SUM(C5:C38)</f>
        <v>125</v>
      </c>
      <c r="D39" s="3">
        <f t="shared" si="1"/>
        <v>155</v>
      </c>
      <c r="E39" s="3">
        <f t="shared" si="1"/>
        <v>678</v>
      </c>
      <c r="F39" s="3">
        <f t="shared" si="1"/>
        <v>678</v>
      </c>
      <c r="G39" s="3">
        <f t="shared" si="1"/>
        <v>767</v>
      </c>
      <c r="H39" s="3">
        <f t="shared" si="1"/>
        <v>0</v>
      </c>
    </row>
    <row r="40" spans="1:9" ht="15.75" x14ac:dyDescent="0.25">
      <c r="A40" s="2" t="s">
        <v>1</v>
      </c>
      <c r="B40" s="4">
        <v>15.66</v>
      </c>
      <c r="C40" s="4">
        <v>4.3600000000000003</v>
      </c>
      <c r="D40" s="4">
        <v>15.66</v>
      </c>
      <c r="E40" s="4">
        <v>4.3600000000000003</v>
      </c>
      <c r="F40" s="4">
        <v>15.66</v>
      </c>
      <c r="G40" s="4">
        <v>4.3600000000000003</v>
      </c>
      <c r="H40" s="4">
        <v>5.96</v>
      </c>
    </row>
    <row r="41" spans="1:9" ht="16.5" thickBot="1" x14ac:dyDescent="0.3">
      <c r="A41" s="5" t="s">
        <v>17</v>
      </c>
      <c r="B41" s="6">
        <f t="shared" ref="B41:H41" si="2">B40*B39</f>
        <v>10460.879999999999</v>
      </c>
      <c r="C41" s="6">
        <f t="shared" si="2"/>
        <v>545</v>
      </c>
      <c r="D41" s="6">
        <f t="shared" si="2"/>
        <v>2427.3000000000002</v>
      </c>
      <c r="E41" s="6">
        <f t="shared" si="2"/>
        <v>2956.0800000000004</v>
      </c>
      <c r="F41" s="6">
        <f t="shared" si="2"/>
        <v>10617.48</v>
      </c>
      <c r="G41" s="6">
        <f>G40*G39</f>
        <v>3344.1200000000003</v>
      </c>
      <c r="H41" s="6">
        <f t="shared" si="2"/>
        <v>0</v>
      </c>
    </row>
    <row r="42" spans="1:9" ht="16.5" thickBot="1" x14ac:dyDescent="0.3">
      <c r="A42" s="7" t="s">
        <v>9</v>
      </c>
      <c r="B42" s="8">
        <f>SUM(B41:H41)</f>
        <v>30350.86</v>
      </c>
      <c r="C42" s="9"/>
      <c r="D42" s="9"/>
      <c r="E42" s="9"/>
      <c r="F42" s="9"/>
      <c r="G42" s="9"/>
      <c r="H42" s="17"/>
      <c r="I42" s="17"/>
    </row>
    <row r="43" spans="1:9" ht="16.5" thickBot="1" x14ac:dyDescent="0.3">
      <c r="A43" s="281"/>
      <c r="B43" s="281"/>
      <c r="C43" s="74"/>
      <c r="D43" s="10"/>
      <c r="E43" s="10"/>
      <c r="F43" s="10"/>
      <c r="G43" s="10"/>
      <c r="H43" s="17"/>
      <c r="I43" s="17"/>
    </row>
    <row r="44" spans="1:9" ht="16.5" thickBot="1" x14ac:dyDescent="0.3">
      <c r="A44" s="269" t="s">
        <v>18</v>
      </c>
      <c r="B44" s="270"/>
      <c r="C44" s="10"/>
      <c r="D44" s="10"/>
      <c r="E44" s="10"/>
      <c r="F44" s="10"/>
      <c r="G44" s="10"/>
      <c r="H44" s="10"/>
      <c r="I44" s="17"/>
    </row>
    <row r="45" spans="1:9" ht="16.5" thickBot="1" x14ac:dyDescent="0.3">
      <c r="A45" s="114" t="s">
        <v>4</v>
      </c>
      <c r="B45" s="83" t="s">
        <v>60</v>
      </c>
      <c r="C45" s="17"/>
      <c r="D45" s="17"/>
      <c r="E45" s="10"/>
      <c r="F45" s="11" t="s">
        <v>2</v>
      </c>
      <c r="G45" s="12"/>
      <c r="H45" s="12"/>
      <c r="I45" s="17"/>
    </row>
    <row r="46" spans="1:9" ht="15.75" x14ac:dyDescent="0.25">
      <c r="A46" s="14" t="s">
        <v>5</v>
      </c>
      <c r="B46" s="83" t="s">
        <v>60</v>
      </c>
      <c r="C46" s="17"/>
      <c r="D46" s="17"/>
      <c r="E46" s="11"/>
      <c r="F46" s="11" t="s">
        <v>19</v>
      </c>
      <c r="G46" s="12"/>
      <c r="H46" s="12"/>
      <c r="I46" s="17"/>
    </row>
    <row r="47" spans="1:9" ht="15.75" x14ac:dyDescent="0.25">
      <c r="A47" s="14" t="s">
        <v>6</v>
      </c>
      <c r="B47" s="84">
        <v>122</v>
      </c>
      <c r="C47" s="17"/>
      <c r="D47" s="17"/>
      <c r="E47" s="10"/>
      <c r="F47" s="13" t="s">
        <v>3</v>
      </c>
      <c r="G47" s="12"/>
      <c r="H47" s="12"/>
      <c r="I47" s="17"/>
    </row>
    <row r="48" spans="1:9" ht="15.75" x14ac:dyDescent="0.25">
      <c r="A48" s="14" t="s">
        <v>7</v>
      </c>
      <c r="B48" s="85" t="s">
        <v>61</v>
      </c>
      <c r="C48" s="17"/>
      <c r="D48" s="17"/>
      <c r="E48" s="10"/>
      <c r="F48" s="11" t="s">
        <v>20</v>
      </c>
      <c r="G48" s="12"/>
      <c r="H48" s="12"/>
      <c r="I48" s="17"/>
    </row>
    <row r="49" spans="1:9" ht="15.75" x14ac:dyDescent="0.25">
      <c r="A49" s="14" t="s">
        <v>8</v>
      </c>
      <c r="B49" s="84" t="s">
        <v>62</v>
      </c>
      <c r="C49" s="10"/>
      <c r="D49" s="10"/>
      <c r="E49" s="10"/>
      <c r="F49" s="10"/>
      <c r="G49" s="10"/>
      <c r="H49" s="10"/>
      <c r="I49" s="17"/>
    </row>
    <row r="50" spans="1:9" ht="21" customHeight="1" thickBot="1" x14ac:dyDescent="0.3">
      <c r="A50" s="15" t="s">
        <v>47</v>
      </c>
      <c r="B50" s="84" t="s">
        <v>63</v>
      </c>
      <c r="C50" s="10"/>
      <c r="D50" s="10"/>
      <c r="E50" s="10"/>
      <c r="F50" s="10"/>
      <c r="G50" s="10"/>
      <c r="H50" s="10"/>
      <c r="I50" s="17"/>
    </row>
    <row r="51" spans="1:9" ht="22.5" customHeight="1" thickBot="1" x14ac:dyDescent="0.3">
      <c r="A51" s="115" t="s">
        <v>64</v>
      </c>
      <c r="B51" s="116">
        <v>4380010240</v>
      </c>
      <c r="C51" s="17"/>
      <c r="D51" s="10"/>
      <c r="E51" s="10"/>
      <c r="F51" s="17"/>
      <c r="G51" s="17"/>
      <c r="H51" s="17"/>
      <c r="I51" s="17"/>
    </row>
    <row r="52" spans="1:9" ht="15.75" x14ac:dyDescent="0.25">
      <c r="A52" s="117" t="s">
        <v>65</v>
      </c>
      <c r="B52" s="118"/>
      <c r="C52" s="119"/>
      <c r="D52" s="23"/>
    </row>
    <row r="53" spans="1:9" ht="15.75" x14ac:dyDescent="0.25">
      <c r="A53" s="120" t="s">
        <v>66</v>
      </c>
      <c r="B53" s="121"/>
      <c r="C53" s="122"/>
      <c r="D53" s="23"/>
      <c r="E53" s="23"/>
    </row>
    <row r="54" spans="1:9" x14ac:dyDescent="0.25">
      <c r="A54" s="120" t="s">
        <v>67</v>
      </c>
      <c r="B54" s="121"/>
      <c r="C54" s="122"/>
    </row>
    <row r="55" spans="1:9" x14ac:dyDescent="0.25">
      <c r="A55" s="120" t="s">
        <v>68</v>
      </c>
      <c r="B55" s="121"/>
      <c r="C55" s="122"/>
    </row>
    <row r="56" spans="1:9" x14ac:dyDescent="0.25">
      <c r="A56" s="120" t="s">
        <v>69</v>
      </c>
      <c r="B56" s="121"/>
      <c r="C56" s="122"/>
      <c r="F56" s="24"/>
    </row>
    <row r="57" spans="1:9" ht="15.75" thickBot="1" x14ac:dyDescent="0.3">
      <c r="A57" s="123" t="s">
        <v>70</v>
      </c>
      <c r="B57" s="124"/>
      <c r="C57" s="125"/>
    </row>
  </sheetData>
  <sheetProtection algorithmName="SHA-512" hashValue="rLtlDuzjLzDad01arAuPhxI+SYwBFDbLemcGAUnDVycg9QZLRsME+ShINhBWmdHNs1otZXLYXGpzsIwKxHvo1w==" saltValue="yhQR6KyqjcN6uNhlUA+jhg==" spinCount="100000" sheet="1" objects="1" scenarios="1"/>
  <mergeCells count="3">
    <mergeCell ref="C2:D2"/>
    <mergeCell ref="A43:B43"/>
    <mergeCell ref="A44:B44"/>
  </mergeCells>
  <conditionalFormatting sqref="A5">
    <cfRule type="containsText" dxfId="194" priority="2" operator="containsText" text="Preencher Data">
      <formula>NOT(ISERROR(SEARCH("Preencher Data",A5)))</formula>
    </cfRule>
  </conditionalFormatting>
  <conditionalFormatting sqref="B2">
    <cfRule type="containsText" dxfId="193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  <hyperlink ref="A51" r:id="rId2" display="eletricasabia@uol.com.br"/>
    <hyperlink ref="A52" r:id="rId3" display="mailto:FBTRXML@dow.com"/>
  </hyperlinks>
  <pageMargins left="0.511811024" right="0.511811024" top="0.78740157499999996" bottom="0.78740157499999996" header="0.31496062000000002" footer="0.31496062000000002"/>
  <pageSetup paperSize="9" scale="54" orientation="portrait" r:id="rId4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100"/>
  <sheetViews>
    <sheetView showGridLines="0" workbookViewId="0">
      <pane ySplit="2" topLeftCell="A19" activePane="bottomLeft" state="frozen"/>
      <selection activeCell="E50" sqref="E50"/>
      <selection pane="bottomLeft" activeCell="K31" sqref="K31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9" width="15.140625" style="16" customWidth="1"/>
    <col min="10" max="10" width="14.85546875" style="16" customWidth="1"/>
    <col min="11" max="16384" width="9.140625" style="16"/>
  </cols>
  <sheetData>
    <row r="1" spans="1:10" s="31" customFormat="1" ht="21.75" customHeight="1" x14ac:dyDescent="0.25">
      <c r="A1" s="47" t="s">
        <v>26</v>
      </c>
      <c r="B1" s="57" t="str">
        <f>'LP-Safrista '!B2</f>
        <v xml:space="preserve">LP Safrista </v>
      </c>
      <c r="C1" s="58"/>
      <c r="D1" s="59"/>
      <c r="E1" s="46"/>
      <c r="F1" s="46" t="s">
        <v>27</v>
      </c>
      <c r="G1" s="60" t="str">
        <f>'LP-Safrista '!E2</f>
        <v>01/12 a 30/12/18</v>
      </c>
      <c r="H1" s="70"/>
      <c r="I1" s="61"/>
      <c r="J1" s="61"/>
    </row>
    <row r="2" spans="1:10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10" x14ac:dyDescent="0.25">
      <c r="A3" s="53">
        <f>'LP-Safrista '!A5</f>
        <v>43435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10" x14ac:dyDescent="0.25">
      <c r="A4" s="78">
        <f>A3</f>
        <v>43435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10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10" x14ac:dyDescent="0.25">
      <c r="A6" s="53">
        <f>A3+1</f>
        <v>43436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>
        <v>58</v>
      </c>
      <c r="I6" s="31" t="s">
        <v>30</v>
      </c>
    </row>
    <row r="7" spans="1:10" x14ac:dyDescent="0.25">
      <c r="A7" s="78">
        <f>A6</f>
        <v>43436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</row>
    <row r="8" spans="1:10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58</v>
      </c>
      <c r="I8" s="51">
        <f t="shared" si="1"/>
        <v>0</v>
      </c>
    </row>
    <row r="9" spans="1:10" x14ac:dyDescent="0.25">
      <c r="A9" s="53">
        <f>A6+1</f>
        <v>43437</v>
      </c>
      <c r="B9" s="48" t="s">
        <v>22</v>
      </c>
      <c r="C9" s="31">
        <v>58</v>
      </c>
      <c r="D9" s="31">
        <v>11</v>
      </c>
      <c r="E9" s="31">
        <v>11</v>
      </c>
      <c r="F9" s="31">
        <v>66</v>
      </c>
      <c r="G9" s="31">
        <v>66</v>
      </c>
      <c r="H9" s="31">
        <v>64</v>
      </c>
      <c r="I9" s="31" t="s">
        <v>30</v>
      </c>
    </row>
    <row r="10" spans="1:10" x14ac:dyDescent="0.25">
      <c r="A10" s="78">
        <f>A9</f>
        <v>43437</v>
      </c>
      <c r="B10" s="48" t="s">
        <v>23</v>
      </c>
      <c r="C10" s="31">
        <v>53</v>
      </c>
      <c r="D10" s="31">
        <v>11</v>
      </c>
      <c r="E10" s="31">
        <v>11</v>
      </c>
      <c r="F10" s="31">
        <v>53</v>
      </c>
      <c r="G10" s="31">
        <v>58</v>
      </c>
      <c r="H10" s="31">
        <v>47</v>
      </c>
      <c r="I10" s="31" t="s">
        <v>30</v>
      </c>
    </row>
    <row r="11" spans="1:10" x14ac:dyDescent="0.25">
      <c r="A11" s="79">
        <f>A10</f>
        <v>43437</v>
      </c>
      <c r="B11" s="33" t="s">
        <v>24</v>
      </c>
      <c r="C11" s="51">
        <f>MAX(C9:C10)</f>
        <v>58</v>
      </c>
      <c r="D11" s="51">
        <f t="shared" ref="D11:I11" si="2">MAX(D9:D10)</f>
        <v>11</v>
      </c>
      <c r="E11" s="51">
        <f>MAX(E9:E10)</f>
        <v>11</v>
      </c>
      <c r="F11" s="51">
        <f t="shared" si="2"/>
        <v>66</v>
      </c>
      <c r="G11" s="65">
        <f t="shared" si="2"/>
        <v>66</v>
      </c>
      <c r="H11" s="51">
        <f t="shared" si="2"/>
        <v>64</v>
      </c>
      <c r="I11" s="51">
        <f t="shared" si="2"/>
        <v>0</v>
      </c>
    </row>
    <row r="12" spans="1:10" x14ac:dyDescent="0.25">
      <c r="A12" s="53">
        <f>A9+1</f>
        <v>43438</v>
      </c>
      <c r="B12" s="48" t="s">
        <v>22</v>
      </c>
      <c r="C12" s="31">
        <v>64</v>
      </c>
      <c r="D12" s="31">
        <v>11</v>
      </c>
      <c r="E12" s="31">
        <v>11</v>
      </c>
      <c r="F12" s="31">
        <v>66</v>
      </c>
      <c r="G12" s="31">
        <v>66</v>
      </c>
      <c r="H12" s="31">
        <v>64</v>
      </c>
      <c r="I12" s="31" t="s">
        <v>30</v>
      </c>
    </row>
    <row r="13" spans="1:10" x14ac:dyDescent="0.25">
      <c r="A13" s="78">
        <f>A12</f>
        <v>43438</v>
      </c>
      <c r="B13" s="48" t="s">
        <v>23</v>
      </c>
      <c r="C13" s="31">
        <v>50</v>
      </c>
      <c r="D13" s="31">
        <v>10</v>
      </c>
      <c r="E13" s="31">
        <v>17</v>
      </c>
      <c r="F13" s="31">
        <v>51</v>
      </c>
      <c r="G13" s="31">
        <v>57</v>
      </c>
      <c r="H13" s="31">
        <v>53</v>
      </c>
      <c r="I13" s="31" t="s">
        <v>30</v>
      </c>
    </row>
    <row r="14" spans="1:10" x14ac:dyDescent="0.25">
      <c r="A14" s="79">
        <f>A13</f>
        <v>43438</v>
      </c>
      <c r="B14" s="33" t="s">
        <v>24</v>
      </c>
      <c r="C14" s="51">
        <f>MAX(C12:C13)</f>
        <v>64</v>
      </c>
      <c r="D14" s="51">
        <f t="shared" ref="D14:I14" si="3">MAX(D12:D13)</f>
        <v>11</v>
      </c>
      <c r="E14" s="51">
        <f>MAX(E12:E13)</f>
        <v>17</v>
      </c>
      <c r="F14" s="51">
        <f t="shared" si="3"/>
        <v>66</v>
      </c>
      <c r="G14" s="65">
        <f t="shared" si="3"/>
        <v>66</v>
      </c>
      <c r="H14" s="51">
        <f t="shared" si="3"/>
        <v>64</v>
      </c>
      <c r="I14" s="51">
        <f t="shared" si="3"/>
        <v>0</v>
      </c>
    </row>
    <row r="15" spans="1:10" x14ac:dyDescent="0.25">
      <c r="A15" s="53">
        <f>A12+1</f>
        <v>43439</v>
      </c>
      <c r="B15" s="48" t="s">
        <v>22</v>
      </c>
      <c r="C15" s="31">
        <v>64</v>
      </c>
      <c r="D15" s="31">
        <v>11</v>
      </c>
      <c r="E15" s="31">
        <v>11</v>
      </c>
      <c r="F15" s="31">
        <v>60</v>
      </c>
      <c r="G15" s="31">
        <v>60</v>
      </c>
      <c r="H15" s="31">
        <v>64</v>
      </c>
      <c r="I15" s="31" t="s">
        <v>30</v>
      </c>
    </row>
    <row r="16" spans="1:10" x14ac:dyDescent="0.25">
      <c r="A16" s="78">
        <f>A15</f>
        <v>43439</v>
      </c>
      <c r="B16" s="48" t="s">
        <v>23</v>
      </c>
      <c r="C16" s="31">
        <v>46</v>
      </c>
      <c r="D16" s="31">
        <v>10</v>
      </c>
      <c r="E16" s="31">
        <v>33</v>
      </c>
      <c r="F16" s="31">
        <v>52</v>
      </c>
      <c r="G16" s="31">
        <v>59</v>
      </c>
      <c r="H16" s="31">
        <v>46</v>
      </c>
      <c r="I16" s="31" t="s">
        <v>30</v>
      </c>
    </row>
    <row r="17" spans="1:9" x14ac:dyDescent="0.25">
      <c r="A17" s="79">
        <f>A16</f>
        <v>43439</v>
      </c>
      <c r="B17" s="33" t="s">
        <v>24</v>
      </c>
      <c r="C17" s="51">
        <f>MAX(C15:C16)</f>
        <v>64</v>
      </c>
      <c r="D17" s="51">
        <f t="shared" ref="D17:I17" si="4">MAX(D15:D16)</f>
        <v>11</v>
      </c>
      <c r="E17" s="51">
        <f t="shared" si="4"/>
        <v>33</v>
      </c>
      <c r="F17" s="51">
        <f t="shared" si="4"/>
        <v>60</v>
      </c>
      <c r="G17" s="65">
        <f t="shared" si="4"/>
        <v>60</v>
      </c>
      <c r="H17" s="51">
        <f t="shared" si="4"/>
        <v>64</v>
      </c>
      <c r="I17" s="51">
        <f t="shared" si="4"/>
        <v>0</v>
      </c>
    </row>
    <row r="18" spans="1:9" x14ac:dyDescent="0.25">
      <c r="A18" s="53">
        <f>A15+1</f>
        <v>43440</v>
      </c>
      <c r="B18" s="48" t="s">
        <v>22</v>
      </c>
      <c r="C18" s="31">
        <v>64</v>
      </c>
      <c r="D18" s="31">
        <v>11</v>
      </c>
      <c r="E18" s="31">
        <v>11</v>
      </c>
      <c r="F18" s="31">
        <v>60</v>
      </c>
      <c r="G18" s="31">
        <v>60</v>
      </c>
      <c r="H18" s="31">
        <v>58</v>
      </c>
      <c r="I18" s="31" t="s">
        <v>30</v>
      </c>
    </row>
    <row r="19" spans="1:9" x14ac:dyDescent="0.25">
      <c r="A19" s="78">
        <f>A18</f>
        <v>43440</v>
      </c>
      <c r="B19" s="48" t="s">
        <v>23</v>
      </c>
      <c r="C19" s="31">
        <v>58</v>
      </c>
      <c r="D19" s="31">
        <v>11</v>
      </c>
      <c r="E19" s="31">
        <v>11</v>
      </c>
      <c r="F19" s="31">
        <v>49</v>
      </c>
      <c r="G19" s="31">
        <v>58</v>
      </c>
      <c r="H19" s="31">
        <v>48</v>
      </c>
      <c r="I19" s="31" t="s">
        <v>30</v>
      </c>
    </row>
    <row r="20" spans="1:9" x14ac:dyDescent="0.25">
      <c r="A20" s="79">
        <f>A19</f>
        <v>43440</v>
      </c>
      <c r="B20" s="33" t="s">
        <v>24</v>
      </c>
      <c r="C20" s="51">
        <f>MAX(C18:C19)</f>
        <v>64</v>
      </c>
      <c r="D20" s="51">
        <f>MAX(D18:D19)</f>
        <v>11</v>
      </c>
      <c r="E20" s="51">
        <f t="shared" ref="E20:I20" si="5">MAX(E18:E19)</f>
        <v>11</v>
      </c>
      <c r="F20" s="51">
        <f t="shared" si="5"/>
        <v>60</v>
      </c>
      <c r="G20" s="65">
        <f t="shared" si="5"/>
        <v>60</v>
      </c>
      <c r="H20" s="51">
        <f t="shared" si="5"/>
        <v>58</v>
      </c>
      <c r="I20" s="51">
        <f t="shared" si="5"/>
        <v>0</v>
      </c>
    </row>
    <row r="21" spans="1:9" x14ac:dyDescent="0.25">
      <c r="A21" s="53">
        <f>A18+1</f>
        <v>43441</v>
      </c>
      <c r="B21" s="48" t="s">
        <v>22</v>
      </c>
      <c r="C21" s="31">
        <v>58</v>
      </c>
      <c r="D21" s="31">
        <v>11</v>
      </c>
      <c r="E21" s="31">
        <v>11</v>
      </c>
      <c r="F21" s="31">
        <v>60</v>
      </c>
      <c r="G21" s="31">
        <v>60</v>
      </c>
      <c r="H21" s="31">
        <v>58</v>
      </c>
      <c r="I21" s="31" t="s">
        <v>30</v>
      </c>
    </row>
    <row r="22" spans="1:9" x14ac:dyDescent="0.25">
      <c r="A22" s="78">
        <f>A21</f>
        <v>43441</v>
      </c>
      <c r="B22" s="48" t="s">
        <v>23</v>
      </c>
      <c r="C22" s="31">
        <v>51</v>
      </c>
      <c r="D22" s="31">
        <v>10</v>
      </c>
      <c r="E22" s="31">
        <v>11</v>
      </c>
      <c r="F22" s="31">
        <v>50</v>
      </c>
      <c r="G22" s="31">
        <v>58</v>
      </c>
      <c r="H22" s="31">
        <v>53</v>
      </c>
      <c r="I22" s="31" t="s">
        <v>30</v>
      </c>
    </row>
    <row r="23" spans="1:9" x14ac:dyDescent="0.25">
      <c r="A23" s="79">
        <f>A22</f>
        <v>43441</v>
      </c>
      <c r="B23" s="33" t="s">
        <v>24</v>
      </c>
      <c r="C23" s="51">
        <f>MAX(C21:C22)</f>
        <v>58</v>
      </c>
      <c r="D23" s="51">
        <f t="shared" ref="D23:I23" si="6">MAX(D21:D22)</f>
        <v>11</v>
      </c>
      <c r="E23" s="51">
        <f t="shared" si="6"/>
        <v>11</v>
      </c>
      <c r="F23" s="51">
        <f t="shared" si="6"/>
        <v>60</v>
      </c>
      <c r="G23" s="65">
        <f t="shared" si="6"/>
        <v>60</v>
      </c>
      <c r="H23" s="51">
        <f t="shared" si="6"/>
        <v>58</v>
      </c>
      <c r="I23" s="51">
        <f t="shared" si="6"/>
        <v>0</v>
      </c>
    </row>
    <row r="24" spans="1:9" x14ac:dyDescent="0.25">
      <c r="A24" s="53">
        <f>A21+1</f>
        <v>43442</v>
      </c>
      <c r="B24" s="48" t="s">
        <v>22</v>
      </c>
      <c r="C24" s="31">
        <v>58</v>
      </c>
      <c r="D24" s="31">
        <v>6</v>
      </c>
      <c r="E24" s="31">
        <v>6</v>
      </c>
      <c r="F24" s="31">
        <v>60</v>
      </c>
      <c r="G24" s="31">
        <v>60</v>
      </c>
      <c r="H24" s="31">
        <v>6</v>
      </c>
      <c r="I24" s="31" t="s">
        <v>30</v>
      </c>
    </row>
    <row r="25" spans="1:9" x14ac:dyDescent="0.25">
      <c r="A25" s="78">
        <f>A24</f>
        <v>43442</v>
      </c>
      <c r="B25" s="48" t="s">
        <v>23</v>
      </c>
      <c r="C25" s="31">
        <v>43</v>
      </c>
      <c r="D25" s="31">
        <v>9</v>
      </c>
      <c r="E25" s="31">
        <v>11</v>
      </c>
      <c r="F25" s="31">
        <v>50</v>
      </c>
      <c r="G25" s="31">
        <v>58</v>
      </c>
      <c r="H25" s="31">
        <v>47</v>
      </c>
      <c r="I25" s="31" t="s">
        <v>30</v>
      </c>
    </row>
    <row r="26" spans="1:9" x14ac:dyDescent="0.25">
      <c r="A26" s="79">
        <f>A25</f>
        <v>43442</v>
      </c>
      <c r="B26" s="33" t="s">
        <v>24</v>
      </c>
      <c r="C26" s="51">
        <f>MAX(C24:C25)</f>
        <v>58</v>
      </c>
      <c r="D26" s="51">
        <f t="shared" ref="D26:I26" si="7">MAX(D24:D25)</f>
        <v>9</v>
      </c>
      <c r="E26" s="51">
        <f t="shared" si="7"/>
        <v>11</v>
      </c>
      <c r="F26" s="51">
        <f t="shared" si="7"/>
        <v>60</v>
      </c>
      <c r="G26" s="51">
        <f t="shared" si="7"/>
        <v>60</v>
      </c>
      <c r="H26" s="51">
        <f t="shared" si="7"/>
        <v>47</v>
      </c>
      <c r="I26" s="51">
        <f t="shared" si="7"/>
        <v>0</v>
      </c>
    </row>
    <row r="27" spans="1:9" x14ac:dyDescent="0.25">
      <c r="A27" s="53">
        <f>A24+1</f>
        <v>43443</v>
      </c>
      <c r="B27" s="48" t="s">
        <v>22</v>
      </c>
      <c r="C27" s="31">
        <v>6</v>
      </c>
      <c r="D27" s="31">
        <v>6</v>
      </c>
      <c r="E27" s="31">
        <v>6</v>
      </c>
      <c r="F27" s="31">
        <v>6</v>
      </c>
      <c r="G27" s="31">
        <v>6</v>
      </c>
      <c r="H27" s="31">
        <v>58</v>
      </c>
      <c r="I27" s="31" t="s">
        <v>30</v>
      </c>
    </row>
    <row r="28" spans="1:9" x14ac:dyDescent="0.25">
      <c r="A28" s="78">
        <f>A27</f>
        <v>43443</v>
      </c>
      <c r="B28" s="48" t="s">
        <v>23</v>
      </c>
      <c r="C28" s="31">
        <v>5</v>
      </c>
      <c r="D28" s="31">
        <v>6</v>
      </c>
      <c r="E28" s="31">
        <v>6</v>
      </c>
      <c r="F28" s="31">
        <v>3</v>
      </c>
      <c r="G28" s="31">
        <v>6</v>
      </c>
      <c r="H28" s="31">
        <v>7</v>
      </c>
      <c r="I28" s="31" t="s">
        <v>30</v>
      </c>
    </row>
    <row r="29" spans="1:9" x14ac:dyDescent="0.25">
      <c r="A29" s="79">
        <f>A28</f>
        <v>43443</v>
      </c>
      <c r="B29" s="33" t="s">
        <v>24</v>
      </c>
      <c r="C29" s="51">
        <f>MAX(C27:C28)</f>
        <v>6</v>
      </c>
      <c r="D29" s="51">
        <f t="shared" ref="D29:I29" si="8">MAX(D27:D28)</f>
        <v>6</v>
      </c>
      <c r="E29" s="51">
        <f t="shared" si="8"/>
        <v>6</v>
      </c>
      <c r="F29" s="51">
        <f t="shared" si="8"/>
        <v>6</v>
      </c>
      <c r="G29" s="65">
        <f t="shared" si="8"/>
        <v>6</v>
      </c>
      <c r="H29" s="51">
        <f t="shared" si="8"/>
        <v>58</v>
      </c>
      <c r="I29" s="51">
        <f t="shared" si="8"/>
        <v>0</v>
      </c>
    </row>
    <row r="30" spans="1:9" x14ac:dyDescent="0.25">
      <c r="A30" s="53">
        <f>A27+1</f>
        <v>43444</v>
      </c>
      <c r="B30" s="48" t="s">
        <v>22</v>
      </c>
      <c r="C30" s="31">
        <v>58</v>
      </c>
      <c r="D30" s="31">
        <v>11</v>
      </c>
      <c r="E30" s="31">
        <v>11</v>
      </c>
      <c r="F30" s="31">
        <v>60</v>
      </c>
      <c r="G30" s="31">
        <v>60</v>
      </c>
      <c r="H30" s="31">
        <v>58</v>
      </c>
      <c r="I30" s="31" t="s">
        <v>30</v>
      </c>
    </row>
    <row r="31" spans="1:9" x14ac:dyDescent="0.25">
      <c r="A31" s="78">
        <f>A30</f>
        <v>43444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</row>
    <row r="32" spans="1:9" x14ac:dyDescent="0.25">
      <c r="A32" s="79">
        <f>A31</f>
        <v>43444</v>
      </c>
      <c r="B32" s="33" t="s">
        <v>24</v>
      </c>
      <c r="C32" s="51">
        <f>MAX(C30:C31)</f>
        <v>58</v>
      </c>
      <c r="D32" s="51">
        <f t="shared" ref="D32:I32" si="9">MAX(D30:D31)</f>
        <v>11</v>
      </c>
      <c r="E32" s="51">
        <f t="shared" si="9"/>
        <v>11</v>
      </c>
      <c r="F32" s="51">
        <f t="shared" si="9"/>
        <v>60</v>
      </c>
      <c r="G32" s="65">
        <f t="shared" si="9"/>
        <v>60</v>
      </c>
      <c r="H32" s="51">
        <f t="shared" si="9"/>
        <v>58</v>
      </c>
      <c r="I32" s="51">
        <f t="shared" si="9"/>
        <v>0</v>
      </c>
    </row>
    <row r="33" spans="1:9" x14ac:dyDescent="0.25">
      <c r="A33" s="53">
        <f>A30+1</f>
        <v>43445</v>
      </c>
      <c r="B33" s="48" t="s">
        <v>22</v>
      </c>
      <c r="C33" s="31">
        <v>58</v>
      </c>
      <c r="D33" s="31">
        <v>11</v>
      </c>
      <c r="E33" s="31">
        <v>11</v>
      </c>
      <c r="F33" s="31">
        <v>60</v>
      </c>
      <c r="G33" s="31">
        <v>60</v>
      </c>
      <c r="H33" s="31">
        <v>64</v>
      </c>
      <c r="I33" s="31" t="s">
        <v>30</v>
      </c>
    </row>
    <row r="34" spans="1:9" x14ac:dyDescent="0.25">
      <c r="A34" s="78">
        <f>A33</f>
        <v>43445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</row>
    <row r="35" spans="1:9" x14ac:dyDescent="0.25">
      <c r="A35" s="79">
        <f>A34</f>
        <v>43445</v>
      </c>
      <c r="B35" s="33" t="s">
        <v>24</v>
      </c>
      <c r="C35" s="51">
        <f>MAX(C33:C34)</f>
        <v>58</v>
      </c>
      <c r="D35" s="51">
        <f t="shared" ref="D35:I35" si="10">MAX(D33:D34)</f>
        <v>11</v>
      </c>
      <c r="E35" s="51">
        <f t="shared" si="10"/>
        <v>11</v>
      </c>
      <c r="F35" s="51">
        <f t="shared" si="10"/>
        <v>60</v>
      </c>
      <c r="G35" s="65">
        <f t="shared" si="10"/>
        <v>60</v>
      </c>
      <c r="H35" s="51">
        <f t="shared" si="10"/>
        <v>64</v>
      </c>
      <c r="I35" s="51">
        <f t="shared" si="10"/>
        <v>0</v>
      </c>
    </row>
    <row r="36" spans="1:9" x14ac:dyDescent="0.25">
      <c r="A36" s="53">
        <f>A33+1</f>
        <v>43446</v>
      </c>
      <c r="B36" s="48" t="s">
        <v>22</v>
      </c>
      <c r="C36" s="31">
        <v>64</v>
      </c>
      <c r="D36" s="31">
        <v>11</v>
      </c>
      <c r="E36" s="31">
        <v>11</v>
      </c>
      <c r="F36" s="31">
        <v>60</v>
      </c>
      <c r="G36" s="31">
        <v>60</v>
      </c>
      <c r="H36" s="31">
        <v>58</v>
      </c>
      <c r="I36" s="31" t="s">
        <v>30</v>
      </c>
    </row>
    <row r="37" spans="1:9" x14ac:dyDescent="0.25">
      <c r="A37" s="78">
        <f>A36</f>
        <v>43446</v>
      </c>
      <c r="B37" s="48" t="s">
        <v>23</v>
      </c>
      <c r="C37" s="31" t="s">
        <v>30</v>
      </c>
      <c r="D37" s="31"/>
      <c r="E37" s="31"/>
      <c r="F37" s="31"/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43446</v>
      </c>
      <c r="B38" s="33" t="s">
        <v>24</v>
      </c>
      <c r="C38" s="51">
        <f>MAX(C36:C37)</f>
        <v>64</v>
      </c>
      <c r="D38" s="51">
        <f t="shared" ref="D38:I38" si="11">MAX(D36:D37)</f>
        <v>11</v>
      </c>
      <c r="E38" s="51">
        <f t="shared" si="11"/>
        <v>11</v>
      </c>
      <c r="F38" s="51">
        <f t="shared" si="11"/>
        <v>60</v>
      </c>
      <c r="G38" s="65">
        <f t="shared" si="11"/>
        <v>60</v>
      </c>
      <c r="H38" s="51">
        <f t="shared" si="11"/>
        <v>58</v>
      </c>
      <c r="I38" s="51">
        <f t="shared" si="11"/>
        <v>0</v>
      </c>
    </row>
    <row r="39" spans="1:9" x14ac:dyDescent="0.25">
      <c r="A39" s="53">
        <f>A36+1</f>
        <v>43447</v>
      </c>
      <c r="B39" s="48" t="s">
        <v>22</v>
      </c>
      <c r="C39" s="31">
        <v>58</v>
      </c>
      <c r="D39" s="31">
        <v>11</v>
      </c>
      <c r="E39" s="31">
        <v>11</v>
      </c>
      <c r="F39" s="31">
        <v>60</v>
      </c>
      <c r="G39" s="31">
        <v>60</v>
      </c>
      <c r="H39" s="31">
        <v>58</v>
      </c>
      <c r="I39" s="31" t="s">
        <v>30</v>
      </c>
    </row>
    <row r="40" spans="1:9" x14ac:dyDescent="0.25">
      <c r="A40" s="78">
        <f>A39</f>
        <v>43447</v>
      </c>
      <c r="B40" s="48" t="s">
        <v>23</v>
      </c>
      <c r="C40" s="31" t="s">
        <v>30</v>
      </c>
      <c r="D40" s="31"/>
      <c r="E40" s="31"/>
      <c r="F40" s="31"/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43447</v>
      </c>
      <c r="B41" s="33" t="s">
        <v>24</v>
      </c>
      <c r="C41" s="51">
        <f>MAX(C39:C40)</f>
        <v>58</v>
      </c>
      <c r="D41" s="51">
        <f t="shared" ref="D41:I41" si="12">MAX(D39:D40)</f>
        <v>11</v>
      </c>
      <c r="E41" s="51">
        <f t="shared" si="12"/>
        <v>11</v>
      </c>
      <c r="F41" s="51">
        <f t="shared" si="12"/>
        <v>60</v>
      </c>
      <c r="G41" s="65">
        <f t="shared" si="12"/>
        <v>60</v>
      </c>
      <c r="H41" s="51">
        <f t="shared" si="12"/>
        <v>58</v>
      </c>
      <c r="I41" s="51">
        <f t="shared" si="12"/>
        <v>0</v>
      </c>
    </row>
    <row r="42" spans="1:9" x14ac:dyDescent="0.25">
      <c r="A42" s="53">
        <f>A39+1</f>
        <v>43448</v>
      </c>
      <c r="B42" s="48" t="s">
        <v>22</v>
      </c>
      <c r="C42" s="31">
        <v>58</v>
      </c>
      <c r="D42" s="31">
        <v>11</v>
      </c>
      <c r="E42" s="31">
        <v>11</v>
      </c>
      <c r="F42" s="31">
        <v>60</v>
      </c>
      <c r="G42" s="31">
        <v>60</v>
      </c>
      <c r="H42" s="31">
        <v>58</v>
      </c>
      <c r="I42" s="31" t="s">
        <v>30</v>
      </c>
    </row>
    <row r="43" spans="1:9" x14ac:dyDescent="0.25">
      <c r="A43" s="78">
        <f>A42</f>
        <v>43448</v>
      </c>
      <c r="B43" s="48" t="s">
        <v>23</v>
      </c>
      <c r="C43" s="31" t="s">
        <v>30</v>
      </c>
      <c r="D43" s="31"/>
      <c r="E43" s="31"/>
      <c r="F43" s="31"/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43448</v>
      </c>
      <c r="B44" s="33" t="s">
        <v>24</v>
      </c>
      <c r="C44" s="51">
        <f>MAX(C42:C43)</f>
        <v>58</v>
      </c>
      <c r="D44" s="51">
        <f t="shared" ref="D44:I44" si="13">MAX(D42:D43)</f>
        <v>11</v>
      </c>
      <c r="E44" s="51">
        <f t="shared" si="13"/>
        <v>11</v>
      </c>
      <c r="F44" s="51">
        <f t="shared" si="13"/>
        <v>60</v>
      </c>
      <c r="G44" s="65">
        <f t="shared" si="13"/>
        <v>60</v>
      </c>
      <c r="H44" s="51">
        <f t="shared" si="13"/>
        <v>58</v>
      </c>
      <c r="I44" s="51">
        <f t="shared" si="13"/>
        <v>0</v>
      </c>
    </row>
    <row r="45" spans="1:9" x14ac:dyDescent="0.25">
      <c r="A45" s="53">
        <f>A42+1</f>
        <v>43449</v>
      </c>
      <c r="B45" s="48" t="s">
        <v>22</v>
      </c>
      <c r="C45" s="31" t="s">
        <v>30</v>
      </c>
      <c r="D45" s="31">
        <v>0</v>
      </c>
      <c r="E45" s="31">
        <v>0</v>
      </c>
      <c r="F45" s="31">
        <v>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43449</v>
      </c>
      <c r="B46" s="48" t="s">
        <v>23</v>
      </c>
      <c r="C46" s="31" t="s">
        <v>30</v>
      </c>
      <c r="D46" s="31">
        <v>0</v>
      </c>
      <c r="E46" s="31">
        <v>0</v>
      </c>
      <c r="F46" s="31">
        <v>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43449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0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43450</v>
      </c>
      <c r="B48" s="48" t="s">
        <v>22</v>
      </c>
      <c r="C48" s="31" t="s">
        <v>30</v>
      </c>
      <c r="D48" s="31"/>
      <c r="E48" s="31"/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43450</v>
      </c>
      <c r="B49" s="48" t="s">
        <v>23</v>
      </c>
      <c r="C49" s="31" t="s">
        <v>30</v>
      </c>
      <c r="D49" s="31"/>
      <c r="E49" s="31"/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43451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43451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43452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43452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43453</v>
      </c>
      <c r="B57" s="48" t="s">
        <v>22</v>
      </c>
      <c r="C57" s="31" t="s">
        <v>30</v>
      </c>
      <c r="D57" s="31"/>
      <c r="E57" s="31"/>
      <c r="F57" s="31"/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43453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43454</v>
      </c>
      <c r="B60" s="48" t="s">
        <v>22</v>
      </c>
      <c r="C60" s="31" t="s">
        <v>30</v>
      </c>
      <c r="D60" s="31"/>
      <c r="E60" s="31"/>
      <c r="F60" s="31"/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43454</v>
      </c>
      <c r="B61" s="48" t="s">
        <v>23</v>
      </c>
      <c r="C61" s="31" t="s">
        <v>30</v>
      </c>
      <c r="D61" s="31" t="s">
        <v>30</v>
      </c>
      <c r="E61" s="31"/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43455</v>
      </c>
      <c r="B63" s="48" t="s">
        <v>22</v>
      </c>
      <c r="C63" s="31" t="s">
        <v>30</v>
      </c>
      <c r="D63" s="31"/>
      <c r="E63" s="31"/>
      <c r="F63" s="31"/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43455</v>
      </c>
      <c r="B64" s="48" t="s">
        <v>23</v>
      </c>
      <c r="C64" s="31" t="s">
        <v>30</v>
      </c>
      <c r="D64" s="31"/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43456</v>
      </c>
      <c r="B66" s="48" t="s">
        <v>22</v>
      </c>
      <c r="C66" s="31" t="s">
        <v>30</v>
      </c>
      <c r="D66" s="31"/>
      <c r="E66" s="31"/>
      <c r="F66" s="31"/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43456</v>
      </c>
      <c r="B67" s="48" t="s">
        <v>23</v>
      </c>
      <c r="C67" s="31" t="s">
        <v>30</v>
      </c>
      <c r="D67" s="31"/>
      <c r="E67" s="31"/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43457</v>
      </c>
      <c r="B69" s="48" t="s">
        <v>22</v>
      </c>
      <c r="C69" s="31" t="s">
        <v>30</v>
      </c>
      <c r="D69" s="31"/>
      <c r="E69" s="31"/>
      <c r="F69" s="31"/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43457</v>
      </c>
      <c r="B70" s="48" t="s">
        <v>23</v>
      </c>
      <c r="C70" s="31" t="s">
        <v>30</v>
      </c>
      <c r="D70" s="31"/>
      <c r="E70" s="31"/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43458</v>
      </c>
      <c r="B72" s="48" t="s">
        <v>22</v>
      </c>
      <c r="C72" s="31" t="s">
        <v>30</v>
      </c>
      <c r="D72" s="31" t="s">
        <v>30</v>
      </c>
      <c r="E72" s="31" t="s">
        <v>30</v>
      </c>
      <c r="F72" s="31"/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43458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43459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43459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43460</v>
      </c>
      <c r="B78" s="48" t="s">
        <v>22</v>
      </c>
      <c r="C78" s="31" t="s">
        <v>30</v>
      </c>
      <c r="D78" s="31"/>
      <c r="E78" s="31"/>
      <c r="F78" s="31"/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43460</v>
      </c>
      <c r="B79" s="48" t="s">
        <v>23</v>
      </c>
      <c r="C79" s="31" t="s">
        <v>30</v>
      </c>
      <c r="D79" s="31">
        <v>0</v>
      </c>
      <c r="E79" s="31"/>
      <c r="F79" s="31">
        <v>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11" x14ac:dyDescent="0.25">
      <c r="A81" s="53">
        <f>A78+1</f>
        <v>43461</v>
      </c>
      <c r="B81" s="48" t="s">
        <v>22</v>
      </c>
      <c r="C81" s="31" t="s">
        <v>30</v>
      </c>
      <c r="D81" s="31"/>
      <c r="E81" s="31"/>
      <c r="F81" s="31"/>
      <c r="G81" s="31" t="s">
        <v>30</v>
      </c>
      <c r="H81" s="31" t="s">
        <v>30</v>
      </c>
      <c r="I81" s="31" t="s">
        <v>30</v>
      </c>
    </row>
    <row r="82" spans="1:11" x14ac:dyDescent="0.25">
      <c r="A82" s="78">
        <f>A81</f>
        <v>43461</v>
      </c>
      <c r="B82" s="48" t="s">
        <v>23</v>
      </c>
      <c r="C82" s="31" t="s">
        <v>30</v>
      </c>
      <c r="D82" s="31" t="s">
        <v>30</v>
      </c>
      <c r="E82" s="31"/>
      <c r="F82" s="31" t="s">
        <v>30</v>
      </c>
      <c r="G82" s="31" t="s">
        <v>30</v>
      </c>
      <c r="H82" s="31" t="s">
        <v>30</v>
      </c>
      <c r="I82" s="31" t="s">
        <v>30</v>
      </c>
    </row>
    <row r="83" spans="1:11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11" x14ac:dyDescent="0.25">
      <c r="A84" s="53">
        <f>A81+1</f>
        <v>43462</v>
      </c>
      <c r="B84" s="48" t="s">
        <v>22</v>
      </c>
      <c r="C84" s="31" t="s">
        <v>30</v>
      </c>
      <c r="D84" s="31"/>
      <c r="E84" s="31"/>
      <c r="F84" s="31"/>
      <c r="G84" s="31" t="s">
        <v>30</v>
      </c>
      <c r="H84" s="31" t="s">
        <v>30</v>
      </c>
      <c r="I84" s="31" t="s">
        <v>30</v>
      </c>
    </row>
    <row r="85" spans="1:11" x14ac:dyDescent="0.25">
      <c r="A85" s="78">
        <f>A84</f>
        <v>43462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11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11" x14ac:dyDescent="0.25">
      <c r="A87" s="53">
        <f>A84+1</f>
        <v>43463</v>
      </c>
      <c r="B87" s="48" t="s">
        <v>22</v>
      </c>
      <c r="C87" s="31" t="s">
        <v>30</v>
      </c>
      <c r="D87" s="31"/>
      <c r="E87" s="31"/>
      <c r="F87" s="31"/>
      <c r="G87" s="31" t="s">
        <v>30</v>
      </c>
      <c r="H87" s="31" t="s">
        <v>30</v>
      </c>
      <c r="I87" s="31" t="s">
        <v>30</v>
      </c>
    </row>
    <row r="88" spans="1:11" x14ac:dyDescent="0.25">
      <c r="A88" s="105">
        <f>A87</f>
        <v>43463</v>
      </c>
      <c r="B88" s="48" t="s">
        <v>23</v>
      </c>
      <c r="C88" s="31" t="s">
        <v>30</v>
      </c>
      <c r="D88" s="31"/>
      <c r="E88" s="31"/>
      <c r="F88" s="31" t="s">
        <v>30</v>
      </c>
      <c r="G88" s="31" t="s">
        <v>30</v>
      </c>
      <c r="H88" s="31" t="s">
        <v>30</v>
      </c>
      <c r="I88" s="31" t="s">
        <v>30</v>
      </c>
    </row>
    <row r="89" spans="1:11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11" x14ac:dyDescent="0.25">
      <c r="A90" s="53">
        <f>A89+1</f>
        <v>43464</v>
      </c>
      <c r="B90" s="48" t="s">
        <v>22</v>
      </c>
      <c r="C90" s="31" t="s">
        <v>30</v>
      </c>
      <c r="D90" s="31"/>
      <c r="E90" s="31"/>
      <c r="F90" s="31"/>
      <c r="G90" s="31" t="s">
        <v>30</v>
      </c>
      <c r="H90" s="31" t="s">
        <v>30</v>
      </c>
      <c r="I90" s="31"/>
    </row>
    <row r="91" spans="1:11" x14ac:dyDescent="0.25">
      <c r="A91" s="105">
        <f>A90</f>
        <v>43464</v>
      </c>
      <c r="B91" s="48" t="s">
        <v>23</v>
      </c>
      <c r="C91" s="31" t="s">
        <v>30</v>
      </c>
      <c r="D91" s="31"/>
      <c r="E91" s="31"/>
      <c r="F91" s="31"/>
      <c r="G91" s="31" t="s">
        <v>30</v>
      </c>
      <c r="H91" s="31" t="s">
        <v>30</v>
      </c>
      <c r="I91" s="31"/>
      <c r="K91" s="16">
        <v>1</v>
      </c>
    </row>
    <row r="92" spans="1:11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  <c r="K92" s="16">
        <v>1</v>
      </c>
    </row>
    <row r="93" spans="1:11" x14ac:dyDescent="0.25">
      <c r="A93" s="53">
        <f>A90+1</f>
        <v>43465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  <c r="K93" s="16">
        <v>1</v>
      </c>
    </row>
    <row r="94" spans="1:11" x14ac:dyDescent="0.25">
      <c r="A94" s="105">
        <f>A93</f>
        <v>43465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11" x14ac:dyDescent="0.25">
      <c r="A95" s="107">
        <f>A94</f>
        <v>43465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11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10" ht="15.75" thickTop="1" x14ac:dyDescent="0.25">
      <c r="B97" s="37" t="s">
        <v>24</v>
      </c>
      <c r="C97" s="38">
        <f t="shared" ref="C97:I97" si="31">SUMIF($B$3:$B$95,$B$97,C3:C95)</f>
        <v>668</v>
      </c>
      <c r="D97" s="38">
        <f t="shared" si="31"/>
        <v>125</v>
      </c>
      <c r="E97" s="38">
        <f t="shared" si="31"/>
        <v>155</v>
      </c>
      <c r="F97" s="38">
        <f t="shared" si="31"/>
        <v>678</v>
      </c>
      <c r="G97" s="39">
        <f t="shared" si="31"/>
        <v>678</v>
      </c>
      <c r="H97" s="39">
        <f t="shared" si="31"/>
        <v>767</v>
      </c>
      <c r="I97" s="39">
        <f t="shared" si="31"/>
        <v>0</v>
      </c>
    </row>
    <row r="98" spans="2:10" x14ac:dyDescent="0.25">
      <c r="B98" s="40" t="s">
        <v>28</v>
      </c>
      <c r="C98" s="41">
        <f>'LP-Safrista '!B39</f>
        <v>668</v>
      </c>
      <c r="D98" s="41">
        <f>'LP-Safrista '!C39</f>
        <v>125</v>
      </c>
      <c r="E98" s="41">
        <f>'LP-Safrista '!D39</f>
        <v>155</v>
      </c>
      <c r="F98" s="41">
        <f>'LP-Safrista '!E39</f>
        <v>678</v>
      </c>
      <c r="G98" s="42">
        <f>'LP-Safrista '!F39</f>
        <v>678</v>
      </c>
      <c r="H98" s="42">
        <f>'LP-Safrista '!G39</f>
        <v>767</v>
      </c>
      <c r="I98" s="42">
        <f>'LP-Safrista '!H39</f>
        <v>0</v>
      </c>
    </row>
    <row r="99" spans="2:10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10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</row>
  </sheetData>
  <sheetProtection autoFilter="0"/>
  <autoFilter ref="A2:H95"/>
  <conditionalFormatting sqref="C99:I99">
    <cfRule type="containsText" dxfId="192" priority="146" operator="containsText" text="Erro">
      <formula>NOT(ISERROR(SEARCH("Erro",C99)))</formula>
    </cfRule>
    <cfRule type="containsText" dxfId="191" priority="147" operator="containsText" text="Ok">
      <formula>NOT(ISERROR(SEARCH("Ok",C99)))</formula>
    </cfRule>
  </conditionalFormatting>
  <conditionalFormatting sqref="C5:I5 C8:I8 C11:I11 C14:I14 C17:I17 C20:I20 C23:I23 C29:I29 C32:I32 C35:I35 C38:I38 C41:I41 C44:I44 C47:I47 C26:I26 C50:I50 C53:I53 C56:I56 C59:I59 C62:I65 C60:C61 G60:I61 C68:I68 C71:I71 C74:I74 C77:I77 C80:I80 C83:I83 C86:I86 C89:I89 C92:I92">
    <cfRule type="containsText" dxfId="190" priority="145" operator="containsText" text="Informar">
      <formula>NOT(ISERROR(SEARCH("Informar",C5)))</formula>
    </cfRule>
  </conditionalFormatting>
  <conditionalFormatting sqref="I45:I46">
    <cfRule type="containsText" dxfId="189" priority="102" operator="containsText" text="Informar">
      <formula>NOT(ISERROR(SEARCH("Informar",I45)))</formula>
    </cfRule>
  </conditionalFormatting>
  <conditionalFormatting sqref="C45:H46">
    <cfRule type="containsText" dxfId="188" priority="101" operator="containsText" text="Informar">
      <formula>NOT(ISERROR(SEARCH("Informar",C45)))</formula>
    </cfRule>
  </conditionalFormatting>
  <conditionalFormatting sqref="I42:I43">
    <cfRule type="containsText" dxfId="187" priority="100" operator="containsText" text="Informar">
      <formula>NOT(ISERROR(SEARCH("Informar",I42)))</formula>
    </cfRule>
  </conditionalFormatting>
  <conditionalFormatting sqref="C43:H43 C42 F42:H42">
    <cfRule type="containsText" dxfId="186" priority="99" operator="containsText" text="Informar">
      <formula>NOT(ISERROR(SEARCH("Informar",C42)))</formula>
    </cfRule>
  </conditionalFormatting>
  <conditionalFormatting sqref="I39:I40">
    <cfRule type="containsText" dxfId="185" priority="98" operator="containsText" text="Informar">
      <formula>NOT(ISERROR(SEARCH("Informar",I39)))</formula>
    </cfRule>
  </conditionalFormatting>
  <conditionalFormatting sqref="C40:H40 C39 F39:H39">
    <cfRule type="containsText" dxfId="184" priority="97" operator="containsText" text="Informar">
      <formula>NOT(ISERROR(SEARCH("Informar",C39)))</formula>
    </cfRule>
  </conditionalFormatting>
  <conditionalFormatting sqref="I36:I37">
    <cfRule type="containsText" dxfId="183" priority="96" operator="containsText" text="Informar">
      <formula>NOT(ISERROR(SEARCH("Informar",I36)))</formula>
    </cfRule>
  </conditionalFormatting>
  <conditionalFormatting sqref="C36:H37">
    <cfRule type="containsText" dxfId="182" priority="95" operator="containsText" text="Informar">
      <formula>NOT(ISERROR(SEARCH("Informar",C36)))</formula>
    </cfRule>
  </conditionalFormatting>
  <conditionalFormatting sqref="D60:F61">
    <cfRule type="containsText" dxfId="181" priority="55" operator="containsText" text="Informar">
      <formula>NOT(ISERROR(SEARCH("Informar",D60)))</formula>
    </cfRule>
  </conditionalFormatting>
  <conditionalFormatting sqref="I27:I28">
    <cfRule type="containsText" dxfId="180" priority="53" operator="containsText" text="Informar">
      <formula>NOT(ISERROR(SEARCH("Informar",I27)))</formula>
    </cfRule>
  </conditionalFormatting>
  <conditionalFormatting sqref="C27:H28">
    <cfRule type="containsText" dxfId="179" priority="52" operator="containsText" text="Informar">
      <formula>NOT(ISERROR(SEARCH("Informar",C27)))</formula>
    </cfRule>
  </conditionalFormatting>
  <conditionalFormatting sqref="I24:I25">
    <cfRule type="containsText" dxfId="178" priority="51" operator="containsText" text="Informar">
      <formula>NOT(ISERROR(SEARCH("Informar",I24)))</formula>
    </cfRule>
  </conditionalFormatting>
  <conditionalFormatting sqref="C25:H25 C24 F24:H24">
    <cfRule type="containsText" dxfId="177" priority="50" operator="containsText" text="Informar">
      <formula>NOT(ISERROR(SEARCH("Informar",C24)))</formula>
    </cfRule>
  </conditionalFormatting>
  <conditionalFormatting sqref="I21:I22">
    <cfRule type="containsText" dxfId="176" priority="49" operator="containsText" text="Informar">
      <formula>NOT(ISERROR(SEARCH("Informar",I21)))</formula>
    </cfRule>
  </conditionalFormatting>
  <conditionalFormatting sqref="C21:H22">
    <cfRule type="containsText" dxfId="175" priority="48" operator="containsText" text="Informar">
      <formula>NOT(ISERROR(SEARCH("Informar",C21)))</formula>
    </cfRule>
  </conditionalFormatting>
  <conditionalFormatting sqref="I18:I19">
    <cfRule type="containsText" dxfId="174" priority="47" operator="containsText" text="Informar">
      <formula>NOT(ISERROR(SEARCH("Informar",I18)))</formula>
    </cfRule>
  </conditionalFormatting>
  <conditionalFormatting sqref="C18:H19">
    <cfRule type="containsText" dxfId="173" priority="46" operator="containsText" text="Informar">
      <formula>NOT(ISERROR(SEARCH("Informar",C18)))</formula>
    </cfRule>
  </conditionalFormatting>
  <conditionalFormatting sqref="I15:I16">
    <cfRule type="containsText" dxfId="172" priority="45" operator="containsText" text="Informar">
      <formula>NOT(ISERROR(SEARCH("Informar",I15)))</formula>
    </cfRule>
  </conditionalFormatting>
  <conditionalFormatting sqref="C15:H16">
    <cfRule type="containsText" dxfId="171" priority="44" operator="containsText" text="Informar">
      <formula>NOT(ISERROR(SEARCH("Informar",C15)))</formula>
    </cfRule>
  </conditionalFormatting>
  <conditionalFormatting sqref="I12:I13">
    <cfRule type="containsText" dxfId="170" priority="43" operator="containsText" text="Informar">
      <formula>NOT(ISERROR(SEARCH("Informar",I12)))</formula>
    </cfRule>
  </conditionalFormatting>
  <conditionalFormatting sqref="C12:H13">
    <cfRule type="containsText" dxfId="169" priority="42" operator="containsText" text="Informar">
      <formula>NOT(ISERROR(SEARCH("Informar",C12)))</formula>
    </cfRule>
  </conditionalFormatting>
  <conditionalFormatting sqref="I9:I10">
    <cfRule type="containsText" dxfId="168" priority="41" operator="containsText" text="Informar">
      <formula>NOT(ISERROR(SEARCH("Informar",I9)))</formula>
    </cfRule>
  </conditionalFormatting>
  <conditionalFormatting sqref="C9:H10">
    <cfRule type="containsText" dxfId="167" priority="40" operator="containsText" text="Informar">
      <formula>NOT(ISERROR(SEARCH("Informar",C9)))</formula>
    </cfRule>
  </conditionalFormatting>
  <conditionalFormatting sqref="I6:I7">
    <cfRule type="containsText" dxfId="166" priority="39" operator="containsText" text="Informar">
      <formula>NOT(ISERROR(SEARCH("Informar",I6)))</formula>
    </cfRule>
  </conditionalFormatting>
  <conditionalFormatting sqref="C6:H7">
    <cfRule type="containsText" dxfId="165" priority="38" operator="containsText" text="Informar">
      <formula>NOT(ISERROR(SEARCH("Informar",C6)))</formula>
    </cfRule>
  </conditionalFormatting>
  <conditionalFormatting sqref="I3:I4">
    <cfRule type="containsText" dxfId="164" priority="37" operator="containsText" text="Informar">
      <formula>NOT(ISERROR(SEARCH("Informar",I3)))</formula>
    </cfRule>
  </conditionalFormatting>
  <conditionalFormatting sqref="C3:H4">
    <cfRule type="containsText" dxfId="163" priority="36" operator="containsText" text="Informar">
      <formula>NOT(ISERROR(SEARCH("Informar",C3)))</formula>
    </cfRule>
  </conditionalFormatting>
  <conditionalFormatting sqref="D24:E24">
    <cfRule type="containsText" dxfId="162" priority="35" operator="containsText" text="Informar">
      <formula>NOT(ISERROR(SEARCH("Informar",D24)))</formula>
    </cfRule>
  </conditionalFormatting>
  <conditionalFormatting sqref="I48:I49">
    <cfRule type="containsText" dxfId="161" priority="34" operator="containsText" text="Informar">
      <formula>NOT(ISERROR(SEARCH("Informar",I48)))</formula>
    </cfRule>
  </conditionalFormatting>
  <conditionalFormatting sqref="C48:H49">
    <cfRule type="containsText" dxfId="160" priority="33" operator="containsText" text="Informar">
      <formula>NOT(ISERROR(SEARCH("Informar",C48)))</formula>
    </cfRule>
  </conditionalFormatting>
  <conditionalFormatting sqref="I51:I52">
    <cfRule type="containsText" dxfId="159" priority="32" operator="containsText" text="Informar">
      <formula>NOT(ISERROR(SEARCH("Informar",I51)))</formula>
    </cfRule>
  </conditionalFormatting>
  <conditionalFormatting sqref="C51:H52">
    <cfRule type="containsText" dxfId="158" priority="31" operator="containsText" text="Informar">
      <formula>NOT(ISERROR(SEARCH("Informar",C51)))</formula>
    </cfRule>
  </conditionalFormatting>
  <conditionalFormatting sqref="I54:I55">
    <cfRule type="containsText" dxfId="157" priority="30" operator="containsText" text="Informar">
      <formula>NOT(ISERROR(SEARCH("Informar",I54)))</formula>
    </cfRule>
  </conditionalFormatting>
  <conditionalFormatting sqref="C54:H55">
    <cfRule type="containsText" dxfId="156" priority="29" operator="containsText" text="Informar">
      <formula>NOT(ISERROR(SEARCH("Informar",C54)))</formula>
    </cfRule>
  </conditionalFormatting>
  <conditionalFormatting sqref="I57:I58">
    <cfRule type="containsText" dxfId="155" priority="28" operator="containsText" text="Informar">
      <formula>NOT(ISERROR(SEARCH("Informar",I57)))</formula>
    </cfRule>
  </conditionalFormatting>
  <conditionalFormatting sqref="C57:H58">
    <cfRule type="containsText" dxfId="154" priority="27" operator="containsText" text="Informar">
      <formula>NOT(ISERROR(SEARCH("Informar",C57)))</formula>
    </cfRule>
  </conditionalFormatting>
  <conditionalFormatting sqref="I66:I67">
    <cfRule type="containsText" dxfId="153" priority="26" operator="containsText" text="Informar">
      <formula>NOT(ISERROR(SEARCH("Informar",I66)))</formula>
    </cfRule>
  </conditionalFormatting>
  <conditionalFormatting sqref="C66:H67">
    <cfRule type="containsText" dxfId="152" priority="25" operator="containsText" text="Informar">
      <formula>NOT(ISERROR(SEARCH("Informar",C66)))</formula>
    </cfRule>
  </conditionalFormatting>
  <conditionalFormatting sqref="I69:I70">
    <cfRule type="containsText" dxfId="151" priority="24" operator="containsText" text="Informar">
      <formula>NOT(ISERROR(SEARCH("Informar",I69)))</formula>
    </cfRule>
  </conditionalFormatting>
  <conditionalFormatting sqref="C69:H70">
    <cfRule type="containsText" dxfId="150" priority="23" operator="containsText" text="Informar">
      <formula>NOT(ISERROR(SEARCH("Informar",C69)))</formula>
    </cfRule>
  </conditionalFormatting>
  <conditionalFormatting sqref="I72:I73">
    <cfRule type="containsText" dxfId="149" priority="22" operator="containsText" text="Informar">
      <formula>NOT(ISERROR(SEARCH("Informar",I72)))</formula>
    </cfRule>
  </conditionalFormatting>
  <conditionalFormatting sqref="C72:H73">
    <cfRule type="containsText" dxfId="148" priority="21" operator="containsText" text="Informar">
      <formula>NOT(ISERROR(SEARCH("Informar",C72)))</formula>
    </cfRule>
  </conditionalFormatting>
  <conditionalFormatting sqref="I75:I76">
    <cfRule type="containsText" dxfId="147" priority="20" operator="containsText" text="Informar">
      <formula>NOT(ISERROR(SEARCH("Informar",I75)))</formula>
    </cfRule>
  </conditionalFormatting>
  <conditionalFormatting sqref="C75:H76">
    <cfRule type="containsText" dxfId="146" priority="19" operator="containsText" text="Informar">
      <formula>NOT(ISERROR(SEARCH("Informar",C75)))</formula>
    </cfRule>
  </conditionalFormatting>
  <conditionalFormatting sqref="I78:I79">
    <cfRule type="containsText" dxfId="145" priority="18" operator="containsText" text="Informar">
      <formula>NOT(ISERROR(SEARCH("Informar",I78)))</formula>
    </cfRule>
  </conditionalFormatting>
  <conditionalFormatting sqref="C78:H79">
    <cfRule type="containsText" dxfId="144" priority="17" operator="containsText" text="Informar">
      <formula>NOT(ISERROR(SEARCH("Informar",C78)))</formula>
    </cfRule>
  </conditionalFormatting>
  <conditionalFormatting sqref="I81:I82">
    <cfRule type="containsText" dxfId="143" priority="16" operator="containsText" text="Informar">
      <formula>NOT(ISERROR(SEARCH("Informar",I81)))</formula>
    </cfRule>
  </conditionalFormatting>
  <conditionalFormatting sqref="C81:H82">
    <cfRule type="containsText" dxfId="142" priority="15" operator="containsText" text="Informar">
      <formula>NOT(ISERROR(SEARCH("Informar",C81)))</formula>
    </cfRule>
  </conditionalFormatting>
  <conditionalFormatting sqref="I84:I85">
    <cfRule type="containsText" dxfId="141" priority="14" operator="containsText" text="Informar">
      <formula>NOT(ISERROR(SEARCH("Informar",I84)))</formula>
    </cfRule>
  </conditionalFormatting>
  <conditionalFormatting sqref="C84:H85">
    <cfRule type="containsText" dxfId="140" priority="13" operator="containsText" text="Informar">
      <formula>NOT(ISERROR(SEARCH("Informar",C84)))</formula>
    </cfRule>
  </conditionalFormatting>
  <conditionalFormatting sqref="I87:I88">
    <cfRule type="containsText" dxfId="139" priority="12" operator="containsText" text="Informar">
      <formula>NOT(ISERROR(SEARCH("Informar",I87)))</formula>
    </cfRule>
  </conditionalFormatting>
  <conditionalFormatting sqref="C87:H88">
    <cfRule type="containsText" dxfId="138" priority="11" operator="containsText" text="Informar">
      <formula>NOT(ISERROR(SEARCH("Informar",C87)))</formula>
    </cfRule>
  </conditionalFormatting>
  <conditionalFormatting sqref="I90:I91">
    <cfRule type="containsText" dxfId="137" priority="10" operator="containsText" text="Informar">
      <formula>NOT(ISERROR(SEARCH("Informar",I90)))</formula>
    </cfRule>
  </conditionalFormatting>
  <conditionalFormatting sqref="C90:H91">
    <cfRule type="containsText" dxfId="136" priority="9" operator="containsText" text="Informar">
      <formula>NOT(ISERROR(SEARCH("Informar",C90)))</formula>
    </cfRule>
  </conditionalFormatting>
  <conditionalFormatting sqref="I93:I94">
    <cfRule type="containsText" dxfId="135" priority="8" operator="containsText" text="Informar">
      <formula>NOT(ISERROR(SEARCH("Informar",I93)))</formula>
    </cfRule>
  </conditionalFormatting>
  <conditionalFormatting sqref="C93:H94">
    <cfRule type="containsText" dxfId="134" priority="7" operator="containsText" text="Informar">
      <formula>NOT(ISERROR(SEARCH("Informar",C93)))</formula>
    </cfRule>
  </conditionalFormatting>
  <conditionalFormatting sqref="I30:I31">
    <cfRule type="containsText" dxfId="133" priority="6" operator="containsText" text="Informar">
      <formula>NOT(ISERROR(SEARCH("Informar",I30)))</formula>
    </cfRule>
  </conditionalFormatting>
  <conditionalFormatting sqref="C30:H31">
    <cfRule type="containsText" dxfId="132" priority="5" operator="containsText" text="Informar">
      <formula>NOT(ISERROR(SEARCH("Informar",C30)))</formula>
    </cfRule>
  </conditionalFormatting>
  <conditionalFormatting sqref="I33:I34">
    <cfRule type="containsText" dxfId="131" priority="4" operator="containsText" text="Informar">
      <formula>NOT(ISERROR(SEARCH("Informar",I33)))</formula>
    </cfRule>
  </conditionalFormatting>
  <conditionalFormatting sqref="C33:H34">
    <cfRule type="containsText" dxfId="130" priority="3" operator="containsText" text="Informar">
      <formula>NOT(ISERROR(SEARCH("Informar",C33)))</formula>
    </cfRule>
  </conditionalFormatting>
  <conditionalFormatting sqref="D39:E39">
    <cfRule type="containsText" dxfId="129" priority="2" operator="containsText" text="Informar">
      <formula>NOT(ISERROR(SEARCH("Informar",D39)))</formula>
    </cfRule>
  </conditionalFormatting>
  <conditionalFormatting sqref="D42:E42">
    <cfRule type="containsText" dxfId="128" priority="1" operator="containsText" text="Informar">
      <formula>NOT(ISERROR(SEARCH("Informar",D42)))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3" fitToHeight="2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activeCell="I7" sqref="I7"/>
    </sheetView>
  </sheetViews>
  <sheetFormatPr defaultColWidth="9.140625" defaultRowHeight="15" x14ac:dyDescent="0.25"/>
  <cols>
    <col min="1" max="1" width="24.42578125" customWidth="1"/>
    <col min="2" max="2" width="18.85546875" customWidth="1"/>
    <col min="3" max="3" width="19.7109375" customWidth="1"/>
    <col min="4" max="4" width="18.85546875" customWidth="1"/>
    <col min="6" max="6" width="22.28515625" customWidth="1"/>
    <col min="7" max="7" width="18.85546875" customWidth="1"/>
    <col min="8" max="8" width="19.7109375" customWidth="1"/>
    <col min="9" max="9" width="18.85546875" customWidth="1"/>
  </cols>
  <sheetData>
    <row r="1" spans="1:9" ht="43.5" customHeight="1" thickBot="1" x14ac:dyDescent="0.3">
      <c r="A1" s="287" t="s">
        <v>71</v>
      </c>
      <c r="B1" s="267"/>
      <c r="C1" s="267"/>
      <c r="D1" s="288"/>
      <c r="F1" s="287" t="s">
        <v>71</v>
      </c>
      <c r="G1" s="267"/>
      <c r="H1" s="267"/>
      <c r="I1" s="288"/>
    </row>
    <row r="2" spans="1:9" ht="16.5" thickBot="1" x14ac:dyDescent="0.3">
      <c r="A2" s="126" t="s">
        <v>10</v>
      </c>
      <c r="B2" s="111" t="s">
        <v>72</v>
      </c>
      <c r="C2" s="127" t="s">
        <v>11</v>
      </c>
      <c r="D2" s="128" t="s">
        <v>145</v>
      </c>
      <c r="F2" s="126" t="s">
        <v>10</v>
      </c>
      <c r="G2" s="111" t="s">
        <v>73</v>
      </c>
      <c r="H2" s="127" t="s">
        <v>11</v>
      </c>
      <c r="I2" s="128">
        <v>1</v>
      </c>
    </row>
    <row r="3" spans="1:9" ht="16.5" thickBot="1" x14ac:dyDescent="0.3">
      <c r="A3" s="1"/>
      <c r="B3" s="1"/>
      <c r="C3" s="1"/>
      <c r="D3" s="1"/>
      <c r="F3" s="1"/>
      <c r="G3" s="1"/>
      <c r="H3" s="1"/>
      <c r="I3" s="1"/>
    </row>
    <row r="4" spans="1:9" ht="15.75" x14ac:dyDescent="0.25">
      <c r="A4" s="129" t="s">
        <v>0</v>
      </c>
      <c r="B4" s="112" t="s">
        <v>57</v>
      </c>
      <c r="C4" s="112"/>
      <c r="D4" s="112"/>
      <c r="F4" s="129" t="s">
        <v>0</v>
      </c>
      <c r="G4" s="112" t="s">
        <v>57</v>
      </c>
      <c r="H4" s="112"/>
      <c r="I4" s="112"/>
    </row>
    <row r="5" spans="1:9" ht="15.75" x14ac:dyDescent="0.25">
      <c r="A5" s="130">
        <v>43435</v>
      </c>
      <c r="B5" s="132">
        <v>0</v>
      </c>
      <c r="C5" s="132"/>
      <c r="D5" s="133"/>
      <c r="F5" s="130">
        <v>43451</v>
      </c>
      <c r="G5" s="132">
        <v>0</v>
      </c>
      <c r="H5" s="132"/>
      <c r="I5" s="133"/>
    </row>
    <row r="6" spans="1:9" ht="15.75" x14ac:dyDescent="0.25">
      <c r="A6" s="130">
        <f>A5+1</f>
        <v>43436</v>
      </c>
      <c r="B6" s="132">
        <v>0</v>
      </c>
      <c r="C6" s="134"/>
      <c r="D6" s="133"/>
      <c r="F6" s="130">
        <f>F5+1</f>
        <v>43452</v>
      </c>
      <c r="G6" s="132">
        <v>0</v>
      </c>
      <c r="H6" s="134"/>
      <c r="I6" s="133"/>
    </row>
    <row r="7" spans="1:9" ht="15.75" x14ac:dyDescent="0.25">
      <c r="A7" s="130">
        <f t="shared" ref="A7:A20" si="0">A6+1</f>
        <v>43437</v>
      </c>
      <c r="B7" s="132">
        <v>0</v>
      </c>
      <c r="C7" s="134"/>
      <c r="D7" s="133"/>
      <c r="F7" s="130">
        <f t="shared" ref="F7:F20" si="1">F6+1</f>
        <v>43453</v>
      </c>
      <c r="G7" s="132">
        <v>0</v>
      </c>
      <c r="H7" s="134"/>
      <c r="I7" s="133"/>
    </row>
    <row r="8" spans="1:9" ht="15.75" x14ac:dyDescent="0.25">
      <c r="A8" s="130">
        <f t="shared" si="0"/>
        <v>43438</v>
      </c>
      <c r="B8" s="132">
        <v>0</v>
      </c>
      <c r="C8" s="134"/>
      <c r="D8" s="133"/>
      <c r="F8" s="130">
        <f t="shared" si="1"/>
        <v>43454</v>
      </c>
      <c r="G8" s="132">
        <v>0</v>
      </c>
      <c r="H8" s="134"/>
      <c r="I8" s="133"/>
    </row>
    <row r="9" spans="1:9" ht="15.75" x14ac:dyDescent="0.25">
      <c r="A9" s="130">
        <f t="shared" si="0"/>
        <v>43439</v>
      </c>
      <c r="B9" s="132">
        <v>0</v>
      </c>
      <c r="C9" s="134"/>
      <c r="D9" s="134"/>
      <c r="F9" s="130">
        <f t="shared" si="1"/>
        <v>43455</v>
      </c>
      <c r="G9" s="132">
        <v>0</v>
      </c>
      <c r="H9" s="134"/>
      <c r="I9" s="134"/>
    </row>
    <row r="10" spans="1:9" ht="15.75" x14ac:dyDescent="0.25">
      <c r="A10" s="130">
        <f t="shared" si="0"/>
        <v>43440</v>
      </c>
      <c r="B10" s="132">
        <v>0</v>
      </c>
      <c r="C10" s="134"/>
      <c r="D10" s="134"/>
      <c r="F10" s="130">
        <f t="shared" si="1"/>
        <v>43456</v>
      </c>
      <c r="G10" s="132">
        <v>0</v>
      </c>
      <c r="H10" s="134"/>
      <c r="I10" s="134"/>
    </row>
    <row r="11" spans="1:9" ht="15.75" x14ac:dyDescent="0.25">
      <c r="A11" s="130">
        <f t="shared" si="0"/>
        <v>43441</v>
      </c>
      <c r="B11" s="132">
        <v>0</v>
      </c>
      <c r="C11" s="134"/>
      <c r="D11" s="134"/>
      <c r="F11" s="130">
        <f t="shared" si="1"/>
        <v>43457</v>
      </c>
      <c r="G11" s="132">
        <v>0</v>
      </c>
      <c r="H11" s="134"/>
      <c r="I11" s="134"/>
    </row>
    <row r="12" spans="1:9" ht="15.75" x14ac:dyDescent="0.25">
      <c r="A12" s="130">
        <f t="shared" si="0"/>
        <v>43442</v>
      </c>
      <c r="B12" s="132">
        <v>0</v>
      </c>
      <c r="C12" s="134"/>
      <c r="D12" s="134"/>
      <c r="F12" s="130">
        <f t="shared" si="1"/>
        <v>43458</v>
      </c>
      <c r="G12" s="132">
        <v>0</v>
      </c>
      <c r="H12" s="134"/>
      <c r="I12" s="134"/>
    </row>
    <row r="13" spans="1:9" ht="15.75" x14ac:dyDescent="0.25">
      <c r="A13" s="130">
        <f t="shared" si="0"/>
        <v>43443</v>
      </c>
      <c r="B13" s="132">
        <v>0</v>
      </c>
      <c r="C13" s="134"/>
      <c r="D13" s="134"/>
      <c r="F13" s="130">
        <f t="shared" si="1"/>
        <v>43459</v>
      </c>
      <c r="G13" s="132">
        <v>0</v>
      </c>
      <c r="H13" s="134"/>
      <c r="I13" s="134"/>
    </row>
    <row r="14" spans="1:9" ht="15.75" x14ac:dyDescent="0.25">
      <c r="A14" s="130">
        <f t="shared" si="0"/>
        <v>43444</v>
      </c>
      <c r="B14" s="132">
        <v>0</v>
      </c>
      <c r="C14" s="134"/>
      <c r="D14" s="134"/>
      <c r="F14" s="130">
        <f t="shared" si="1"/>
        <v>43460</v>
      </c>
      <c r="G14" s="132">
        <v>0</v>
      </c>
      <c r="H14" s="134"/>
      <c r="I14" s="134"/>
    </row>
    <row r="15" spans="1:9" ht="15.75" x14ac:dyDescent="0.25">
      <c r="A15" s="130">
        <f t="shared" si="0"/>
        <v>43445</v>
      </c>
      <c r="B15" s="132">
        <v>0</v>
      </c>
      <c r="C15" s="134"/>
      <c r="D15" s="134"/>
      <c r="F15" s="130">
        <f t="shared" si="1"/>
        <v>43461</v>
      </c>
      <c r="G15" s="132">
        <v>0</v>
      </c>
      <c r="H15" s="134"/>
      <c r="I15" s="134"/>
    </row>
    <row r="16" spans="1:9" ht="15.75" x14ac:dyDescent="0.25">
      <c r="A16" s="130">
        <f t="shared" si="0"/>
        <v>43446</v>
      </c>
      <c r="B16" s="132">
        <v>0</v>
      </c>
      <c r="C16" s="134"/>
      <c r="D16" s="134"/>
      <c r="F16" s="130">
        <f t="shared" si="1"/>
        <v>43462</v>
      </c>
      <c r="G16" s="132">
        <v>0</v>
      </c>
      <c r="H16" s="134"/>
      <c r="I16" s="134"/>
    </row>
    <row r="17" spans="1:9" ht="15.75" x14ac:dyDescent="0.25">
      <c r="A17" s="130">
        <f t="shared" si="0"/>
        <v>43447</v>
      </c>
      <c r="B17" s="132">
        <v>0</v>
      </c>
      <c r="C17" s="134"/>
      <c r="D17" s="134"/>
      <c r="F17" s="130">
        <f t="shared" si="1"/>
        <v>43463</v>
      </c>
      <c r="G17" s="132">
        <v>0</v>
      </c>
      <c r="H17" s="134"/>
      <c r="I17" s="134"/>
    </row>
    <row r="18" spans="1:9" ht="15.75" x14ac:dyDescent="0.25">
      <c r="A18" s="130">
        <f t="shared" si="0"/>
        <v>43448</v>
      </c>
      <c r="B18" s="132">
        <v>0</v>
      </c>
      <c r="C18" s="134"/>
      <c r="D18" s="134"/>
      <c r="F18" s="130">
        <f t="shared" si="1"/>
        <v>43464</v>
      </c>
      <c r="G18" s="132">
        <v>0</v>
      </c>
      <c r="H18" s="134"/>
      <c r="I18" s="134"/>
    </row>
    <row r="19" spans="1:9" ht="15.75" x14ac:dyDescent="0.25">
      <c r="A19" s="130">
        <f t="shared" si="0"/>
        <v>43449</v>
      </c>
      <c r="B19" s="132">
        <v>0</v>
      </c>
      <c r="C19" s="134"/>
      <c r="D19" s="134"/>
      <c r="F19" s="130">
        <f t="shared" si="1"/>
        <v>43465</v>
      </c>
      <c r="G19" s="132">
        <v>0</v>
      </c>
      <c r="H19" s="134"/>
      <c r="I19" s="134"/>
    </row>
    <row r="20" spans="1:9" ht="15.75" x14ac:dyDescent="0.25">
      <c r="A20" s="130">
        <f t="shared" si="0"/>
        <v>43450</v>
      </c>
      <c r="B20" s="132">
        <v>0</v>
      </c>
      <c r="C20" s="134"/>
      <c r="D20" s="134"/>
      <c r="F20" s="130">
        <f t="shared" si="1"/>
        <v>43466</v>
      </c>
      <c r="G20" s="27"/>
      <c r="H20" s="134"/>
      <c r="I20" s="134"/>
    </row>
    <row r="21" spans="1:9" ht="15.75" x14ac:dyDescent="0.25">
      <c r="A21" s="2" t="s">
        <v>16</v>
      </c>
      <c r="B21" s="3">
        <f>SUM(B5:B20)</f>
        <v>0</v>
      </c>
      <c r="C21" s="3">
        <f>SUM(C5:C20)</f>
        <v>0</v>
      </c>
      <c r="D21" s="3">
        <f>SUM(D5:D20)</f>
        <v>0</v>
      </c>
      <c r="F21" s="130"/>
      <c r="G21" s="131"/>
      <c r="H21" s="134"/>
      <c r="I21" s="134"/>
    </row>
    <row r="22" spans="1:9" ht="15.75" x14ac:dyDescent="0.25">
      <c r="A22" s="2" t="s">
        <v>1</v>
      </c>
      <c r="B22" s="135">
        <v>4.28</v>
      </c>
      <c r="C22" s="135"/>
      <c r="D22" s="135"/>
      <c r="F22" s="2" t="s">
        <v>16</v>
      </c>
      <c r="G22" s="3">
        <f>SUM(G5:G21)</f>
        <v>0</v>
      </c>
      <c r="H22" s="3">
        <f>SUM(H5:H21)</f>
        <v>0</v>
      </c>
      <c r="I22" s="3">
        <f>SUM(I5:I21)</f>
        <v>0</v>
      </c>
    </row>
    <row r="23" spans="1:9" ht="16.5" thickBot="1" x14ac:dyDescent="0.3">
      <c r="A23" s="5" t="s">
        <v>17</v>
      </c>
      <c r="B23" s="6">
        <f>B22*B21</f>
        <v>0</v>
      </c>
      <c r="C23" s="6">
        <f>C22*C21</f>
        <v>0</v>
      </c>
      <c r="D23" s="6">
        <f>D22*D21</f>
        <v>0</v>
      </c>
      <c r="F23" s="2" t="s">
        <v>1</v>
      </c>
      <c r="G23" s="135">
        <v>4.28</v>
      </c>
      <c r="H23" s="135"/>
      <c r="I23" s="135"/>
    </row>
    <row r="24" spans="1:9" ht="16.5" thickBot="1" x14ac:dyDescent="0.3">
      <c r="A24" s="7" t="s">
        <v>9</v>
      </c>
      <c r="B24" s="8">
        <f>SUM(B23:D23)</f>
        <v>0</v>
      </c>
      <c r="C24" s="9"/>
      <c r="D24" s="9"/>
      <c r="F24" s="5" t="s">
        <v>17</v>
      </c>
      <c r="G24" s="6">
        <f>G23*G22</f>
        <v>0</v>
      </c>
      <c r="H24" s="6">
        <f>H23*H22</f>
        <v>0</v>
      </c>
      <c r="I24" s="6">
        <f>I23*I22</f>
        <v>0</v>
      </c>
    </row>
    <row r="25" spans="1:9" ht="16.5" thickBot="1" x14ac:dyDescent="0.3">
      <c r="A25" s="281"/>
      <c r="B25" s="281"/>
      <c r="C25" s="74"/>
      <c r="D25" s="10"/>
      <c r="F25" s="7" t="s">
        <v>9</v>
      </c>
      <c r="G25" s="8">
        <f>SUM(G24:I24)</f>
        <v>0</v>
      </c>
      <c r="H25" s="9"/>
      <c r="I25" s="9"/>
    </row>
    <row r="26" spans="1:9" ht="16.5" thickBot="1" x14ac:dyDescent="0.3">
      <c r="A26" s="269" t="s">
        <v>18</v>
      </c>
      <c r="B26" s="270"/>
      <c r="C26" s="10"/>
      <c r="D26" s="10"/>
      <c r="F26" s="281"/>
      <c r="G26" s="281"/>
      <c r="H26" s="74"/>
      <c r="I26" s="10"/>
    </row>
    <row r="27" spans="1:9" ht="16.5" thickBot="1" x14ac:dyDescent="0.3">
      <c r="A27" s="136" t="s">
        <v>4</v>
      </c>
      <c r="B27" s="83" t="s">
        <v>60</v>
      </c>
      <c r="C27" s="17"/>
      <c r="D27" s="10"/>
      <c r="F27" s="269" t="s">
        <v>18</v>
      </c>
      <c r="G27" s="270"/>
      <c r="H27" s="10"/>
      <c r="I27" s="10"/>
    </row>
    <row r="28" spans="1:9" ht="16.5" thickBot="1" x14ac:dyDescent="0.3">
      <c r="A28" s="137" t="s">
        <v>5</v>
      </c>
      <c r="B28" s="83" t="s">
        <v>60</v>
      </c>
      <c r="C28" s="17"/>
      <c r="D28" s="11"/>
      <c r="F28" s="136" t="s">
        <v>4</v>
      </c>
      <c r="G28" s="83" t="s">
        <v>60</v>
      </c>
      <c r="H28" s="17"/>
      <c r="I28" s="10"/>
    </row>
    <row r="29" spans="1:9" ht="15.75" x14ac:dyDescent="0.25">
      <c r="A29" s="137" t="s">
        <v>6</v>
      </c>
      <c r="B29" s="138">
        <v>122</v>
      </c>
      <c r="C29" s="17"/>
      <c r="D29" s="10"/>
      <c r="F29" s="137" t="s">
        <v>5</v>
      </c>
      <c r="G29" s="83" t="s">
        <v>60</v>
      </c>
      <c r="H29" s="17"/>
      <c r="I29" s="11"/>
    </row>
    <row r="30" spans="1:9" ht="15.75" x14ac:dyDescent="0.25">
      <c r="A30" s="137" t="s">
        <v>7</v>
      </c>
      <c r="B30" s="139" t="s">
        <v>75</v>
      </c>
      <c r="C30" s="17"/>
      <c r="D30" s="10"/>
      <c r="F30" s="137" t="s">
        <v>6</v>
      </c>
      <c r="G30" s="138">
        <v>122</v>
      </c>
      <c r="H30" s="17"/>
      <c r="I30" s="10"/>
    </row>
    <row r="31" spans="1:9" ht="15.75" x14ac:dyDescent="0.25">
      <c r="A31" s="137" t="s">
        <v>8</v>
      </c>
      <c r="B31" s="138" t="s">
        <v>62</v>
      </c>
      <c r="C31" s="10"/>
      <c r="D31" s="10"/>
      <c r="F31" s="137" t="s">
        <v>7</v>
      </c>
      <c r="G31" s="139" t="s">
        <v>75</v>
      </c>
      <c r="H31" s="17"/>
      <c r="I31" s="10"/>
    </row>
    <row r="32" spans="1:9" ht="24" thickBot="1" x14ac:dyDescent="0.3">
      <c r="A32" s="140" t="s">
        <v>47</v>
      </c>
      <c r="B32" s="141" t="s">
        <v>76</v>
      </c>
      <c r="C32" s="10"/>
      <c r="D32" s="10"/>
      <c r="F32" s="137" t="s">
        <v>8</v>
      </c>
      <c r="G32" s="138" t="s">
        <v>62</v>
      </c>
      <c r="H32" s="10"/>
      <c r="I32" s="10"/>
    </row>
    <row r="33" spans="1:9" ht="24" thickBot="1" x14ac:dyDescent="0.3">
      <c r="A33" s="285" t="s">
        <v>77</v>
      </c>
      <c r="B33" s="286"/>
      <c r="C33" s="17"/>
      <c r="D33" s="17"/>
      <c r="F33" s="140" t="s">
        <v>47</v>
      </c>
      <c r="G33" s="141" t="s">
        <v>76</v>
      </c>
      <c r="H33" s="10"/>
      <c r="I33" s="10"/>
    </row>
    <row r="34" spans="1:9" ht="15.75" thickBot="1" x14ac:dyDescent="0.3">
      <c r="A34" s="142" t="s">
        <v>78</v>
      </c>
      <c r="B34" s="143"/>
      <c r="C34" s="144"/>
      <c r="F34" s="285" t="s">
        <v>79</v>
      </c>
      <c r="G34" s="286"/>
      <c r="H34" s="17"/>
      <c r="I34" s="17"/>
    </row>
    <row r="35" spans="1:9" x14ac:dyDescent="0.25">
      <c r="A35" s="145" t="s">
        <v>67</v>
      </c>
      <c r="B35" s="146"/>
      <c r="C35" s="147"/>
      <c r="F35" s="142" t="s">
        <v>78</v>
      </c>
      <c r="G35" s="143"/>
      <c r="H35" s="144"/>
    </row>
    <row r="36" spans="1:9" x14ac:dyDescent="0.25">
      <c r="A36" s="145" t="s">
        <v>68</v>
      </c>
      <c r="B36" s="146"/>
      <c r="C36" s="147"/>
      <c r="F36" s="145" t="s">
        <v>67</v>
      </c>
      <c r="G36" s="146"/>
      <c r="H36" s="147"/>
    </row>
    <row r="37" spans="1:9" x14ac:dyDescent="0.25">
      <c r="A37" s="145" t="s">
        <v>69</v>
      </c>
      <c r="B37" s="146"/>
      <c r="C37" s="147"/>
      <c r="F37" s="145" t="s">
        <v>68</v>
      </c>
      <c r="G37" s="146"/>
      <c r="H37" s="147"/>
    </row>
    <row r="38" spans="1:9" ht="15.75" thickBot="1" x14ac:dyDescent="0.3">
      <c r="A38" s="148" t="s">
        <v>70</v>
      </c>
      <c r="B38" s="149"/>
      <c r="C38" s="150"/>
      <c r="F38" s="145" t="s">
        <v>69</v>
      </c>
      <c r="G38" s="146"/>
      <c r="H38" s="147"/>
    </row>
    <row r="39" spans="1:9" ht="15.75" thickBot="1" x14ac:dyDescent="0.3">
      <c r="F39" s="148" t="s">
        <v>70</v>
      </c>
      <c r="G39" s="149"/>
      <c r="H39" s="150"/>
    </row>
  </sheetData>
  <mergeCells count="8">
    <mergeCell ref="A33:B33"/>
    <mergeCell ref="F34:G34"/>
    <mergeCell ref="A1:D1"/>
    <mergeCell ref="F1:I1"/>
    <mergeCell ref="A25:B25"/>
    <mergeCell ref="A26:B26"/>
    <mergeCell ref="F26:G26"/>
    <mergeCell ref="F27:G27"/>
  </mergeCells>
  <pageMargins left="0.511811024" right="0.511811024" top="0.78740157499999996" bottom="0.78740157499999996" header="0.31496062000000002" footer="0.31496062000000002"/>
  <pageSetup paperSize="9" scale="54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opLeftCell="A4" workbookViewId="0">
      <selection activeCell="D15" sqref="D15"/>
    </sheetView>
  </sheetViews>
  <sheetFormatPr defaultColWidth="9.140625" defaultRowHeight="15" x14ac:dyDescent="0.25"/>
  <cols>
    <col min="1" max="1" width="16.42578125" customWidth="1"/>
    <col min="2" max="2" width="18.85546875" customWidth="1"/>
    <col min="3" max="3" width="19.7109375" customWidth="1"/>
    <col min="4" max="4" width="18.85546875" customWidth="1"/>
    <col min="5" max="5" width="18" customWidth="1"/>
    <col min="6" max="7" width="17.140625" customWidth="1"/>
  </cols>
  <sheetData>
    <row r="1" spans="1:7" ht="43.5" customHeight="1" thickBot="1" x14ac:dyDescent="0.3">
      <c r="A1" s="109" t="s">
        <v>71</v>
      </c>
      <c r="B1" s="110"/>
      <c r="C1" s="110"/>
      <c r="D1" s="110"/>
      <c r="E1" s="110"/>
      <c r="F1" s="110"/>
      <c r="G1" s="216"/>
    </row>
    <row r="2" spans="1:7" ht="16.5" thickBot="1" x14ac:dyDescent="0.3">
      <c r="A2" s="126" t="s">
        <v>10</v>
      </c>
      <c r="B2" s="111" t="s">
        <v>59</v>
      </c>
      <c r="C2" s="127"/>
      <c r="D2" s="127" t="s">
        <v>11</v>
      </c>
      <c r="E2" s="196" t="s">
        <v>140</v>
      </c>
      <c r="F2" s="196"/>
      <c r="G2" s="128"/>
    </row>
    <row r="3" spans="1:7" ht="16.5" thickBot="1" x14ac:dyDescent="0.3">
      <c r="A3" s="217"/>
      <c r="B3" s="1"/>
      <c r="C3" s="1"/>
      <c r="D3" s="1"/>
      <c r="E3" s="1"/>
      <c r="F3" s="1"/>
      <c r="G3" s="218"/>
    </row>
    <row r="4" spans="1:7" ht="15.75" x14ac:dyDescent="0.25">
      <c r="A4" s="129" t="s">
        <v>0</v>
      </c>
      <c r="B4" s="112" t="s">
        <v>132</v>
      </c>
      <c r="C4" s="112" t="s">
        <v>133</v>
      </c>
      <c r="D4" s="112" t="s">
        <v>134</v>
      </c>
      <c r="E4" s="112" t="s">
        <v>135</v>
      </c>
      <c r="F4" s="112" t="s">
        <v>136</v>
      </c>
      <c r="G4" s="113" t="s">
        <v>137</v>
      </c>
    </row>
    <row r="5" spans="1:7" ht="15.75" x14ac:dyDescent="0.25">
      <c r="A5" s="130">
        <v>43405</v>
      </c>
      <c r="B5" s="131"/>
      <c r="C5" s="132"/>
      <c r="D5" s="133"/>
      <c r="E5" s="132"/>
      <c r="F5" s="132"/>
      <c r="G5" s="219"/>
    </row>
    <row r="6" spans="1:7" ht="15.75" x14ac:dyDescent="0.25">
      <c r="A6" s="130">
        <f>A5+1</f>
        <v>43406</v>
      </c>
      <c r="B6" s="134"/>
      <c r="C6" s="134"/>
      <c r="D6" s="133"/>
      <c r="E6" s="134"/>
      <c r="F6" s="134"/>
      <c r="G6" s="203"/>
    </row>
    <row r="7" spans="1:7" ht="15.75" x14ac:dyDescent="0.25">
      <c r="A7" s="130">
        <f t="shared" ref="A7:A20" si="0">A6+1</f>
        <v>43407</v>
      </c>
      <c r="B7" s="134"/>
      <c r="C7" s="134"/>
      <c r="D7" s="133"/>
      <c r="E7" s="134"/>
      <c r="F7" s="134"/>
      <c r="G7" s="203"/>
    </row>
    <row r="8" spans="1:7" ht="15.75" x14ac:dyDescent="0.25">
      <c r="A8" s="130">
        <f t="shared" si="0"/>
        <v>43408</v>
      </c>
      <c r="B8" s="134"/>
      <c r="C8" s="134"/>
      <c r="D8" s="133"/>
      <c r="E8" s="134"/>
      <c r="F8" s="134"/>
      <c r="G8" s="203"/>
    </row>
    <row r="9" spans="1:7" ht="15.75" x14ac:dyDescent="0.25">
      <c r="A9" s="130">
        <f t="shared" si="0"/>
        <v>43409</v>
      </c>
      <c r="B9" s="134"/>
      <c r="C9" s="134"/>
      <c r="D9" s="134"/>
      <c r="E9" s="134"/>
      <c r="F9" s="220"/>
      <c r="G9" s="221"/>
    </row>
    <row r="10" spans="1:7" ht="15.75" x14ac:dyDescent="0.25">
      <c r="A10" s="130">
        <f t="shared" si="0"/>
        <v>43410</v>
      </c>
      <c r="B10" s="134"/>
      <c r="C10" s="134"/>
      <c r="D10" s="134"/>
      <c r="E10" s="134"/>
      <c r="F10" s="134"/>
      <c r="G10" s="203"/>
    </row>
    <row r="11" spans="1:7" ht="15.75" x14ac:dyDescent="0.25">
      <c r="A11" s="130">
        <f t="shared" si="0"/>
        <v>43411</v>
      </c>
      <c r="B11" s="134"/>
      <c r="C11" s="134"/>
      <c r="D11" s="134"/>
      <c r="E11" s="134"/>
      <c r="F11" s="134"/>
      <c r="G11" s="203"/>
    </row>
    <row r="12" spans="1:7" ht="15.75" x14ac:dyDescent="0.25">
      <c r="A12" s="130">
        <f t="shared" si="0"/>
        <v>43412</v>
      </c>
      <c r="B12" s="134"/>
      <c r="C12" s="134">
        <v>20</v>
      </c>
      <c r="D12" s="134"/>
      <c r="E12" s="134"/>
      <c r="F12" s="134"/>
      <c r="G12" s="203"/>
    </row>
    <row r="13" spans="1:7" ht="15.75" x14ac:dyDescent="0.25">
      <c r="A13" s="130">
        <f t="shared" si="0"/>
        <v>43413</v>
      </c>
      <c r="B13" s="132"/>
      <c r="C13" s="134"/>
      <c r="D13" s="134"/>
      <c r="E13" s="134"/>
      <c r="F13" s="134"/>
      <c r="G13" s="203"/>
    </row>
    <row r="14" spans="1:7" ht="15.75" x14ac:dyDescent="0.25">
      <c r="A14" s="130">
        <f t="shared" si="0"/>
        <v>43414</v>
      </c>
      <c r="B14" s="132"/>
      <c r="C14" s="134"/>
      <c r="D14" s="134"/>
      <c r="E14" s="134"/>
      <c r="F14" s="134"/>
      <c r="G14" s="203"/>
    </row>
    <row r="15" spans="1:7" ht="15.75" x14ac:dyDescent="0.25">
      <c r="A15" s="130">
        <f t="shared" si="0"/>
        <v>43415</v>
      </c>
      <c r="B15" s="134"/>
      <c r="C15" s="134"/>
      <c r="D15" s="134"/>
      <c r="E15" s="134"/>
      <c r="F15" s="134"/>
      <c r="G15" s="203"/>
    </row>
    <row r="16" spans="1:7" ht="15.75" x14ac:dyDescent="0.25">
      <c r="A16" s="130">
        <f t="shared" si="0"/>
        <v>43416</v>
      </c>
      <c r="B16" s="134"/>
      <c r="C16" s="134"/>
      <c r="D16" s="134"/>
      <c r="E16" s="134"/>
      <c r="F16" s="134"/>
      <c r="G16" s="203"/>
    </row>
    <row r="17" spans="1:7" ht="15.75" x14ac:dyDescent="0.25">
      <c r="A17" s="130">
        <f t="shared" si="0"/>
        <v>43417</v>
      </c>
      <c r="B17" s="134"/>
      <c r="C17" s="134"/>
      <c r="D17" s="134"/>
      <c r="E17" s="134"/>
      <c r="F17" s="134"/>
      <c r="G17" s="203"/>
    </row>
    <row r="18" spans="1:7" ht="15.75" x14ac:dyDescent="0.25">
      <c r="A18" s="130">
        <f t="shared" si="0"/>
        <v>43418</v>
      </c>
      <c r="B18" s="134"/>
      <c r="C18" s="134"/>
      <c r="D18" s="134"/>
      <c r="E18" s="134"/>
      <c r="F18" s="134"/>
      <c r="G18" s="203"/>
    </row>
    <row r="19" spans="1:7" ht="15.75" x14ac:dyDescent="0.25">
      <c r="A19" s="130">
        <f t="shared" si="0"/>
        <v>43419</v>
      </c>
      <c r="B19" s="134"/>
      <c r="C19" s="134"/>
      <c r="D19" s="134"/>
      <c r="E19" s="134"/>
      <c r="F19" s="134"/>
      <c r="G19" s="203"/>
    </row>
    <row r="20" spans="1:7" ht="15.75" x14ac:dyDescent="0.25">
      <c r="A20" s="130">
        <f t="shared" si="0"/>
        <v>43420</v>
      </c>
      <c r="B20" s="134"/>
      <c r="C20" s="134"/>
      <c r="D20" s="134"/>
      <c r="E20" s="134"/>
      <c r="F20" s="134"/>
      <c r="G20" s="203"/>
    </row>
    <row r="21" spans="1:7" ht="15.75" x14ac:dyDescent="0.25">
      <c r="A21" s="2" t="s">
        <v>16</v>
      </c>
      <c r="B21" s="3">
        <f>SUM(B5:B20)</f>
        <v>0</v>
      </c>
      <c r="C21" s="3">
        <f t="shared" ref="C21:G21" si="1">SUM(C5:C20)</f>
        <v>20</v>
      </c>
      <c r="D21" s="3">
        <f t="shared" si="1"/>
        <v>0</v>
      </c>
      <c r="E21" s="3">
        <f t="shared" si="1"/>
        <v>0</v>
      </c>
      <c r="F21" s="3">
        <f t="shared" si="1"/>
        <v>0</v>
      </c>
      <c r="G21" s="222">
        <f t="shared" si="1"/>
        <v>0</v>
      </c>
    </row>
    <row r="22" spans="1:7" ht="15.75" x14ac:dyDescent="0.25">
      <c r="A22" s="2" t="s">
        <v>1</v>
      </c>
      <c r="B22" s="204">
        <v>5.96</v>
      </c>
      <c r="C22" s="204">
        <v>11.01</v>
      </c>
      <c r="D22" s="204">
        <v>13.46</v>
      </c>
      <c r="E22" s="204">
        <v>14.4</v>
      </c>
      <c r="F22" s="204">
        <v>14.65</v>
      </c>
      <c r="G22" s="223">
        <v>16.690000000000001</v>
      </c>
    </row>
    <row r="23" spans="1:7" ht="16.5" thickBot="1" x14ac:dyDescent="0.3">
      <c r="A23" s="5" t="s">
        <v>17</v>
      </c>
      <c r="B23" s="6">
        <f>B22*B21</f>
        <v>0</v>
      </c>
      <c r="C23" s="6">
        <f t="shared" ref="C23:G23" si="2">C22*C21</f>
        <v>220.2</v>
      </c>
      <c r="D23" s="6">
        <f t="shared" si="2"/>
        <v>0</v>
      </c>
      <c r="E23" s="6">
        <f t="shared" si="2"/>
        <v>0</v>
      </c>
      <c r="F23" s="6">
        <f t="shared" si="2"/>
        <v>0</v>
      </c>
      <c r="G23" s="224">
        <f t="shared" si="2"/>
        <v>0</v>
      </c>
    </row>
    <row r="24" spans="1:7" ht="16.5" thickBot="1" x14ac:dyDescent="0.3">
      <c r="A24" s="7" t="s">
        <v>9</v>
      </c>
      <c r="B24" s="8">
        <f>COFFEE!B101</f>
        <v>0</v>
      </c>
      <c r="C24" s="9"/>
      <c r="D24" s="9"/>
      <c r="E24" s="9"/>
      <c r="F24" s="9"/>
      <c r="G24" s="9"/>
    </row>
    <row r="25" spans="1:7" ht="16.5" thickBot="1" x14ac:dyDescent="0.3">
      <c r="A25" s="281"/>
      <c r="B25" s="281"/>
      <c r="C25" s="74"/>
      <c r="D25" s="10"/>
      <c r="E25" s="10"/>
      <c r="F25" s="10"/>
      <c r="G25" s="10"/>
    </row>
    <row r="26" spans="1:7" ht="16.5" thickBot="1" x14ac:dyDescent="0.3">
      <c r="A26" s="269" t="s">
        <v>18</v>
      </c>
      <c r="B26" s="270"/>
      <c r="C26" s="10"/>
      <c r="D26" s="10"/>
      <c r="E26" s="10"/>
      <c r="F26" s="10"/>
      <c r="G26" s="10"/>
    </row>
    <row r="27" spans="1:7" ht="16.5" thickBot="1" x14ac:dyDescent="0.3">
      <c r="A27" s="114" t="s">
        <v>4</v>
      </c>
      <c r="B27" s="83" t="s">
        <v>60</v>
      </c>
      <c r="C27" s="17"/>
      <c r="D27" s="10"/>
      <c r="E27" s="11" t="s">
        <v>2</v>
      </c>
      <c r="F27" s="12"/>
      <c r="G27" s="12"/>
    </row>
    <row r="28" spans="1:7" ht="15.75" x14ac:dyDescent="0.25">
      <c r="A28" s="14" t="s">
        <v>5</v>
      </c>
      <c r="B28" s="83" t="s">
        <v>60</v>
      </c>
      <c r="C28" s="17"/>
      <c r="D28" s="11"/>
      <c r="E28" s="11" t="s">
        <v>19</v>
      </c>
      <c r="F28" s="12"/>
      <c r="G28" s="12"/>
    </row>
    <row r="29" spans="1:7" ht="15.75" x14ac:dyDescent="0.25">
      <c r="A29" s="14" t="s">
        <v>6</v>
      </c>
      <c r="B29" s="84">
        <v>122</v>
      </c>
      <c r="C29" s="17"/>
      <c r="D29" s="10"/>
      <c r="E29" s="13" t="s">
        <v>3</v>
      </c>
      <c r="F29" s="12"/>
      <c r="G29" s="12"/>
    </row>
    <row r="30" spans="1:7" ht="15.75" x14ac:dyDescent="0.25">
      <c r="A30" s="14" t="s">
        <v>7</v>
      </c>
      <c r="B30" s="85" t="s">
        <v>61</v>
      </c>
      <c r="C30" s="17"/>
      <c r="D30" s="10"/>
      <c r="E30" s="11" t="s">
        <v>20</v>
      </c>
      <c r="F30" s="12"/>
      <c r="G30" s="12"/>
    </row>
    <row r="31" spans="1:7" ht="15.75" x14ac:dyDescent="0.25">
      <c r="A31" s="14" t="s">
        <v>8</v>
      </c>
      <c r="B31" s="84" t="s">
        <v>62</v>
      </c>
      <c r="C31" s="10"/>
      <c r="D31" s="10"/>
      <c r="E31" s="10"/>
      <c r="F31" s="10"/>
      <c r="G31" s="10"/>
    </row>
    <row r="32" spans="1:7" ht="16.5" thickBot="1" x14ac:dyDescent="0.3">
      <c r="A32" s="15" t="s">
        <v>47</v>
      </c>
      <c r="B32" s="84" t="s">
        <v>63</v>
      </c>
      <c r="C32" s="10"/>
      <c r="D32" s="10"/>
      <c r="E32" s="10"/>
      <c r="F32" s="10"/>
      <c r="G32" s="10"/>
    </row>
    <row r="33" spans="1:7" ht="16.5" thickBot="1" x14ac:dyDescent="0.3">
      <c r="A33" s="115" t="s">
        <v>64</v>
      </c>
      <c r="B33" s="116">
        <v>4380010098</v>
      </c>
      <c r="C33" s="17"/>
      <c r="D33" s="17"/>
      <c r="E33" s="17"/>
      <c r="F33" s="17"/>
      <c r="G33" s="17"/>
    </row>
    <row r="34" spans="1:7" x14ac:dyDescent="0.25">
      <c r="A34" s="117" t="s">
        <v>65</v>
      </c>
      <c r="B34" s="118"/>
      <c r="C34" s="119"/>
      <c r="D34" s="17"/>
      <c r="E34" s="17"/>
      <c r="F34" s="17"/>
      <c r="G34" s="17"/>
    </row>
    <row r="35" spans="1:7" x14ac:dyDescent="0.25">
      <c r="A35" s="120" t="s">
        <v>66</v>
      </c>
      <c r="B35" s="121"/>
      <c r="C35" s="122"/>
      <c r="D35" s="205"/>
      <c r="E35" s="17"/>
      <c r="F35" s="17"/>
      <c r="G35" s="17"/>
    </row>
    <row r="36" spans="1:7" x14ac:dyDescent="0.25">
      <c r="A36" s="120" t="s">
        <v>67</v>
      </c>
      <c r="B36" s="121"/>
      <c r="C36" s="122"/>
      <c r="D36" s="205"/>
      <c r="E36" s="17"/>
      <c r="F36" s="17"/>
      <c r="G36" s="17"/>
    </row>
    <row r="37" spans="1:7" x14ac:dyDescent="0.25">
      <c r="A37" s="120" t="s">
        <v>68</v>
      </c>
      <c r="B37" s="121"/>
      <c r="C37" s="122"/>
      <c r="D37" s="205"/>
      <c r="E37" s="17"/>
      <c r="F37" s="17"/>
      <c r="G37" s="17"/>
    </row>
    <row r="38" spans="1:7" x14ac:dyDescent="0.25">
      <c r="A38" s="120" t="s">
        <v>69</v>
      </c>
      <c r="B38" s="121"/>
      <c r="C38" s="122"/>
      <c r="D38" s="17"/>
      <c r="E38" s="17"/>
      <c r="F38" s="17"/>
      <c r="G38" s="17"/>
    </row>
    <row r="39" spans="1:7" ht="15.75" thickBot="1" x14ac:dyDescent="0.3">
      <c r="A39" s="123" t="s">
        <v>70</v>
      </c>
      <c r="B39" s="124"/>
      <c r="C39" s="125"/>
      <c r="D39" s="17"/>
      <c r="E39" s="17"/>
      <c r="F39" s="17"/>
      <c r="G39" s="17"/>
    </row>
  </sheetData>
  <mergeCells count="2">
    <mergeCell ref="A25:B25"/>
    <mergeCell ref="A26:B26"/>
  </mergeCells>
  <hyperlinks>
    <hyperlink ref="A33" r:id="rId1" display="eletricasabia@uol.com.br"/>
    <hyperlink ref="A34" r:id="rId2" display="mailto:FBTRXML@dow.com"/>
  </hyperlinks>
  <pageMargins left="0.511811024" right="0.511811024" top="0.78740157499999996" bottom="0.78740157499999996" header="0.31496062000000002" footer="0.31496062000000002"/>
  <pageSetup paperSize="9" scale="54" orientation="portrait" horizontalDpi="0" verticalDpi="0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2" workbookViewId="0">
      <selection activeCell="K9" sqref="K9"/>
    </sheetView>
  </sheetViews>
  <sheetFormatPr defaultColWidth="9.140625" defaultRowHeight="15" x14ac:dyDescent="0.25"/>
  <cols>
    <col min="1" max="1" width="24.42578125" customWidth="1"/>
    <col min="2" max="2" width="18.85546875" customWidth="1"/>
    <col min="3" max="3" width="19.7109375" customWidth="1"/>
    <col min="4" max="4" width="18.85546875" customWidth="1"/>
    <col min="6" max="6" width="22.28515625" customWidth="1"/>
    <col min="7" max="7" width="18.85546875" customWidth="1"/>
    <col min="8" max="8" width="19.7109375" customWidth="1"/>
    <col min="9" max="9" width="18.85546875" customWidth="1"/>
  </cols>
  <sheetData>
    <row r="1" spans="1:9" ht="43.5" customHeight="1" thickBot="1" x14ac:dyDescent="0.3">
      <c r="A1" s="287" t="s">
        <v>71</v>
      </c>
      <c r="B1" s="267"/>
      <c r="C1" s="267"/>
      <c r="D1" s="288"/>
      <c r="F1" s="287" t="s">
        <v>71</v>
      </c>
      <c r="G1" s="267"/>
      <c r="H1" s="267"/>
      <c r="I1" s="288"/>
    </row>
    <row r="2" spans="1:9" ht="16.5" thickBot="1" x14ac:dyDescent="0.3">
      <c r="A2" s="126" t="s">
        <v>10</v>
      </c>
      <c r="B2" s="111" t="s">
        <v>72</v>
      </c>
      <c r="C2" s="127" t="s">
        <v>11</v>
      </c>
      <c r="D2" s="128" t="s">
        <v>146</v>
      </c>
      <c r="F2" s="126" t="s">
        <v>10</v>
      </c>
      <c r="G2" s="111" t="s">
        <v>73</v>
      </c>
      <c r="H2" s="127" t="s">
        <v>11</v>
      </c>
      <c r="I2" s="128" t="s">
        <v>147</v>
      </c>
    </row>
    <row r="3" spans="1:9" ht="16.5" thickBot="1" x14ac:dyDescent="0.3">
      <c r="A3" s="1"/>
      <c r="B3" s="1"/>
      <c r="C3" s="1"/>
      <c r="D3" s="1"/>
      <c r="F3" s="1"/>
      <c r="G3" s="1"/>
      <c r="H3" s="1"/>
      <c r="I3" s="1"/>
    </row>
    <row r="4" spans="1:9" ht="31.5" x14ac:dyDescent="0.25">
      <c r="A4" s="129" t="s">
        <v>0</v>
      </c>
      <c r="B4" s="112" t="s">
        <v>74</v>
      </c>
      <c r="C4" s="112"/>
      <c r="D4" s="112"/>
      <c r="F4" s="129" t="s">
        <v>0</v>
      </c>
      <c r="G4" s="112" t="s">
        <v>74</v>
      </c>
      <c r="H4" s="112"/>
      <c r="I4" s="112"/>
    </row>
    <row r="5" spans="1:9" ht="15.75" x14ac:dyDescent="0.25">
      <c r="A5" s="130">
        <v>43435</v>
      </c>
      <c r="B5" s="133"/>
      <c r="C5" s="132"/>
      <c r="D5" s="133"/>
      <c r="F5" s="130">
        <v>43451</v>
      </c>
      <c r="G5" s="131">
        <v>1</v>
      </c>
      <c r="H5" s="132"/>
      <c r="I5" s="133"/>
    </row>
    <row r="6" spans="1:9" ht="15.75" x14ac:dyDescent="0.25">
      <c r="A6" s="130">
        <f>A5+1</f>
        <v>43436</v>
      </c>
      <c r="B6" s="133"/>
      <c r="C6" s="134"/>
      <c r="D6" s="133"/>
      <c r="F6" s="130">
        <f>F5+1</f>
        <v>43452</v>
      </c>
      <c r="G6" s="131">
        <v>1</v>
      </c>
      <c r="H6" s="134"/>
      <c r="I6" s="133"/>
    </row>
    <row r="7" spans="1:9" ht="15.75" x14ac:dyDescent="0.25">
      <c r="A7" s="130">
        <f t="shared" ref="A7:A20" si="0">A6+1</f>
        <v>43437</v>
      </c>
      <c r="B7" s="133">
        <v>1</v>
      </c>
      <c r="C7" s="134"/>
      <c r="D7" s="133"/>
      <c r="F7" s="130">
        <f t="shared" ref="F7:F20" si="1">F6+1</f>
        <v>43453</v>
      </c>
      <c r="G7" s="131">
        <v>1</v>
      </c>
      <c r="H7" s="134"/>
      <c r="I7" s="133"/>
    </row>
    <row r="8" spans="1:9" ht="15.75" x14ac:dyDescent="0.25">
      <c r="A8" s="130">
        <f t="shared" si="0"/>
        <v>43438</v>
      </c>
      <c r="B8" s="133">
        <v>1</v>
      </c>
      <c r="C8" s="134"/>
      <c r="D8" s="133"/>
      <c r="F8" s="130">
        <f t="shared" si="1"/>
        <v>43454</v>
      </c>
      <c r="G8" s="131">
        <v>1</v>
      </c>
      <c r="H8" s="134"/>
      <c r="I8" s="133"/>
    </row>
    <row r="9" spans="1:9" ht="15.75" x14ac:dyDescent="0.25">
      <c r="A9" s="130">
        <f t="shared" si="0"/>
        <v>43439</v>
      </c>
      <c r="B9" s="133">
        <v>1</v>
      </c>
      <c r="C9" s="134"/>
      <c r="D9" s="134"/>
      <c r="F9" s="130">
        <f t="shared" si="1"/>
        <v>43455</v>
      </c>
      <c r="G9" s="131">
        <v>1</v>
      </c>
      <c r="H9" s="134"/>
      <c r="I9" s="134"/>
    </row>
    <row r="10" spans="1:9" ht="15.75" x14ac:dyDescent="0.25">
      <c r="A10" s="130">
        <f t="shared" si="0"/>
        <v>43440</v>
      </c>
      <c r="B10" s="133">
        <v>1</v>
      </c>
      <c r="C10" s="134"/>
      <c r="D10" s="134"/>
      <c r="F10" s="130">
        <f t="shared" si="1"/>
        <v>43456</v>
      </c>
      <c r="G10" s="131"/>
      <c r="H10" s="134"/>
      <c r="I10" s="134"/>
    </row>
    <row r="11" spans="1:9" ht="15.75" x14ac:dyDescent="0.25">
      <c r="A11" s="130">
        <f t="shared" si="0"/>
        <v>43441</v>
      </c>
      <c r="B11" s="133">
        <v>1</v>
      </c>
      <c r="C11" s="134"/>
      <c r="D11" s="134"/>
      <c r="F11" s="130">
        <f t="shared" si="1"/>
        <v>43457</v>
      </c>
      <c r="G11" s="131"/>
      <c r="H11" s="134"/>
      <c r="I11" s="134"/>
    </row>
    <row r="12" spans="1:9" ht="15.75" x14ac:dyDescent="0.25">
      <c r="A12" s="130">
        <f t="shared" si="0"/>
        <v>43442</v>
      </c>
      <c r="B12" s="133"/>
      <c r="C12" s="134"/>
      <c r="D12" s="134"/>
      <c r="F12" s="130">
        <f t="shared" si="1"/>
        <v>43458</v>
      </c>
      <c r="G12" s="131">
        <v>1</v>
      </c>
      <c r="H12" s="134"/>
      <c r="I12" s="134"/>
    </row>
    <row r="13" spans="1:9" ht="15.75" x14ac:dyDescent="0.25">
      <c r="A13" s="130">
        <f t="shared" si="0"/>
        <v>43443</v>
      </c>
      <c r="B13" s="133"/>
      <c r="C13" s="134"/>
      <c r="D13" s="134"/>
      <c r="F13" s="130">
        <f t="shared" si="1"/>
        <v>43459</v>
      </c>
      <c r="G13" s="131">
        <v>1</v>
      </c>
      <c r="H13" s="134"/>
      <c r="I13" s="134"/>
    </row>
    <row r="14" spans="1:9" ht="15.75" x14ac:dyDescent="0.25">
      <c r="A14" s="130">
        <f t="shared" si="0"/>
        <v>43444</v>
      </c>
      <c r="B14" s="133">
        <v>1</v>
      </c>
      <c r="C14" s="134"/>
      <c r="D14" s="134"/>
      <c r="F14" s="130">
        <f t="shared" si="1"/>
        <v>43460</v>
      </c>
      <c r="G14" s="131">
        <v>1</v>
      </c>
      <c r="H14" s="134"/>
      <c r="I14" s="134"/>
    </row>
    <row r="15" spans="1:9" ht="15.75" x14ac:dyDescent="0.25">
      <c r="A15" s="130">
        <f t="shared" si="0"/>
        <v>43445</v>
      </c>
      <c r="B15" s="133">
        <v>1</v>
      </c>
      <c r="C15" s="134"/>
      <c r="D15" s="134"/>
      <c r="F15" s="130">
        <f t="shared" si="1"/>
        <v>43461</v>
      </c>
      <c r="G15" s="131">
        <v>1</v>
      </c>
      <c r="H15" s="134"/>
      <c r="I15" s="134"/>
    </row>
    <row r="16" spans="1:9" ht="15.75" x14ac:dyDescent="0.25">
      <c r="A16" s="130">
        <f t="shared" si="0"/>
        <v>43446</v>
      </c>
      <c r="B16" s="133">
        <v>1</v>
      </c>
      <c r="C16" s="134"/>
      <c r="D16" s="134"/>
      <c r="F16" s="130">
        <f t="shared" si="1"/>
        <v>43462</v>
      </c>
      <c r="G16" s="131">
        <v>1</v>
      </c>
      <c r="H16" s="134"/>
      <c r="I16" s="134"/>
    </row>
    <row r="17" spans="1:9" ht="15.75" x14ac:dyDescent="0.25">
      <c r="A17" s="130">
        <f t="shared" si="0"/>
        <v>43447</v>
      </c>
      <c r="B17" s="133">
        <v>1</v>
      </c>
      <c r="C17" s="134"/>
      <c r="D17" s="134"/>
      <c r="F17" s="130">
        <f t="shared" si="1"/>
        <v>43463</v>
      </c>
      <c r="G17" s="131"/>
      <c r="H17" s="134"/>
      <c r="I17" s="134"/>
    </row>
    <row r="18" spans="1:9" ht="15.75" x14ac:dyDescent="0.25">
      <c r="A18" s="130">
        <f t="shared" si="0"/>
        <v>43448</v>
      </c>
      <c r="B18" s="133">
        <v>1</v>
      </c>
      <c r="C18" s="134"/>
      <c r="D18" s="134"/>
      <c r="F18" s="130">
        <f t="shared" si="1"/>
        <v>43464</v>
      </c>
      <c r="G18" s="131"/>
      <c r="H18" s="134"/>
      <c r="I18" s="134"/>
    </row>
    <row r="19" spans="1:9" ht="15.75" x14ac:dyDescent="0.25">
      <c r="A19" s="130">
        <f t="shared" si="0"/>
        <v>43449</v>
      </c>
      <c r="B19" s="133"/>
      <c r="C19" s="134"/>
      <c r="D19" s="134"/>
      <c r="F19" s="130">
        <f t="shared" si="1"/>
        <v>43465</v>
      </c>
      <c r="G19" s="133">
        <v>1</v>
      </c>
      <c r="H19" s="134"/>
      <c r="I19" s="134"/>
    </row>
    <row r="20" spans="1:9" ht="15.75" x14ac:dyDescent="0.25">
      <c r="A20" s="130">
        <f t="shared" si="0"/>
        <v>43450</v>
      </c>
      <c r="B20" s="133"/>
      <c r="C20" s="134"/>
      <c r="D20" s="134"/>
      <c r="F20" s="130">
        <f t="shared" si="1"/>
        <v>43466</v>
      </c>
      <c r="G20" s="133"/>
      <c r="H20" s="134"/>
      <c r="I20" s="134"/>
    </row>
    <row r="21" spans="1:9" ht="15.75" x14ac:dyDescent="0.25">
      <c r="A21" s="2" t="s">
        <v>16</v>
      </c>
      <c r="B21" s="3">
        <f>B5+B6+B7+B8+B9+B10+B11+B12+B13+B14+B15+B16+B17+B18+B19+B20</f>
        <v>10</v>
      </c>
      <c r="C21" s="3">
        <f>SUM(C5:C20)</f>
        <v>0</v>
      </c>
      <c r="D21" s="3">
        <f>SUM(D5:D20)</f>
        <v>0</v>
      </c>
      <c r="F21" s="130"/>
      <c r="G21" s="131"/>
      <c r="H21" s="134"/>
      <c r="I21" s="134"/>
    </row>
    <row r="22" spans="1:9" ht="15.75" x14ac:dyDescent="0.25">
      <c r="A22" s="2" t="s">
        <v>1</v>
      </c>
      <c r="B22" s="135">
        <v>15.77</v>
      </c>
      <c r="C22" s="135"/>
      <c r="D22" s="135"/>
      <c r="F22" s="2" t="s">
        <v>16</v>
      </c>
      <c r="G22" s="3">
        <f>SUM(G5:G21)</f>
        <v>11</v>
      </c>
      <c r="H22" s="3">
        <f>SUM(H5:H21)</f>
        <v>0</v>
      </c>
      <c r="I22" s="3">
        <f>SUM(I5:I21)</f>
        <v>0</v>
      </c>
    </row>
    <row r="23" spans="1:9" ht="16.5" thickBot="1" x14ac:dyDescent="0.3">
      <c r="A23" s="5" t="s">
        <v>17</v>
      </c>
      <c r="B23" s="6">
        <f>B22*B21</f>
        <v>157.69999999999999</v>
      </c>
      <c r="C23" s="6">
        <f>C22*C21</f>
        <v>0</v>
      </c>
      <c r="D23" s="6">
        <f>D22*D21</f>
        <v>0</v>
      </c>
      <c r="F23" s="2" t="s">
        <v>1</v>
      </c>
      <c r="G23" s="135">
        <v>15.77</v>
      </c>
      <c r="H23" s="135"/>
      <c r="I23" s="135"/>
    </row>
    <row r="24" spans="1:9" ht="16.5" thickBot="1" x14ac:dyDescent="0.3">
      <c r="A24" s="7" t="s">
        <v>9</v>
      </c>
      <c r="B24" s="8">
        <f>SUM(B23:D23)</f>
        <v>157.69999999999999</v>
      </c>
      <c r="C24" s="9"/>
      <c r="D24" s="9"/>
      <c r="F24" s="5" t="s">
        <v>17</v>
      </c>
      <c r="G24" s="6">
        <f>G23*G22</f>
        <v>173.47</v>
      </c>
      <c r="H24" s="6">
        <f>H23*H22</f>
        <v>0</v>
      </c>
      <c r="I24" s="6">
        <f>I23*I22</f>
        <v>0</v>
      </c>
    </row>
    <row r="25" spans="1:9" ht="16.5" thickBot="1" x14ac:dyDescent="0.3">
      <c r="A25" s="281"/>
      <c r="B25" s="281"/>
      <c r="C25" s="74"/>
      <c r="D25" s="10"/>
      <c r="F25" s="7" t="s">
        <v>9</v>
      </c>
      <c r="G25" s="8">
        <f>SUM(G24:I24)</f>
        <v>173.47</v>
      </c>
      <c r="H25" s="9"/>
      <c r="I25" s="9"/>
    </row>
    <row r="26" spans="1:9" ht="16.5" thickBot="1" x14ac:dyDescent="0.3">
      <c r="A26" s="269" t="s">
        <v>18</v>
      </c>
      <c r="B26" s="270"/>
      <c r="C26" s="10"/>
      <c r="D26" s="10"/>
      <c r="F26" s="281"/>
      <c r="G26" s="281"/>
      <c r="H26" s="74"/>
      <c r="I26" s="10"/>
    </row>
    <row r="27" spans="1:9" ht="16.5" thickBot="1" x14ac:dyDescent="0.3">
      <c r="A27" s="136" t="s">
        <v>4</v>
      </c>
      <c r="B27" s="83" t="s">
        <v>60</v>
      </c>
      <c r="C27" s="17"/>
      <c r="D27" s="10"/>
      <c r="F27" s="269" t="s">
        <v>18</v>
      </c>
      <c r="G27" s="270"/>
      <c r="H27" s="10"/>
      <c r="I27" s="10"/>
    </row>
    <row r="28" spans="1:9" ht="16.5" thickBot="1" x14ac:dyDescent="0.3">
      <c r="A28" s="137" t="s">
        <v>5</v>
      </c>
      <c r="B28" s="83" t="s">
        <v>60</v>
      </c>
      <c r="C28" s="17"/>
      <c r="D28" s="11"/>
      <c r="F28" s="136" t="s">
        <v>4</v>
      </c>
      <c r="G28" s="83" t="s">
        <v>60</v>
      </c>
      <c r="H28" s="17"/>
      <c r="I28" s="10"/>
    </row>
    <row r="29" spans="1:9" ht="15.75" x14ac:dyDescent="0.25">
      <c r="A29" s="137" t="s">
        <v>6</v>
      </c>
      <c r="B29" s="138">
        <v>122</v>
      </c>
      <c r="C29" s="17"/>
      <c r="D29" s="10"/>
      <c r="F29" s="137" t="s">
        <v>5</v>
      </c>
      <c r="G29" s="83" t="s">
        <v>60</v>
      </c>
      <c r="H29" s="17"/>
      <c r="I29" s="11"/>
    </row>
    <row r="30" spans="1:9" ht="15.75" x14ac:dyDescent="0.25">
      <c r="A30" s="137" t="s">
        <v>7</v>
      </c>
      <c r="B30" s="139" t="s">
        <v>75</v>
      </c>
      <c r="C30" s="17"/>
      <c r="D30" s="10"/>
      <c r="F30" s="137" t="s">
        <v>6</v>
      </c>
      <c r="G30" s="138">
        <v>122</v>
      </c>
      <c r="H30" s="17"/>
      <c r="I30" s="10"/>
    </row>
    <row r="31" spans="1:9" ht="15.75" x14ac:dyDescent="0.25">
      <c r="A31" s="137" t="s">
        <v>8</v>
      </c>
      <c r="B31" s="138" t="s">
        <v>62</v>
      </c>
      <c r="C31" s="10"/>
      <c r="D31" s="10"/>
      <c r="F31" s="137" t="s">
        <v>7</v>
      </c>
      <c r="G31" s="139" t="s">
        <v>75</v>
      </c>
      <c r="H31" s="17"/>
      <c r="I31" s="10"/>
    </row>
    <row r="32" spans="1:9" ht="24" thickBot="1" x14ac:dyDescent="0.3">
      <c r="A32" s="140" t="s">
        <v>47</v>
      </c>
      <c r="B32" s="141" t="s">
        <v>76</v>
      </c>
      <c r="C32" s="10"/>
      <c r="D32" s="10"/>
      <c r="F32" s="137" t="s">
        <v>8</v>
      </c>
      <c r="G32" s="138" t="s">
        <v>62</v>
      </c>
      <c r="H32" s="10"/>
      <c r="I32" s="10"/>
    </row>
    <row r="33" spans="1:9" ht="24" thickBot="1" x14ac:dyDescent="0.3">
      <c r="A33" s="285" t="s">
        <v>77</v>
      </c>
      <c r="B33" s="286"/>
      <c r="C33" s="17"/>
      <c r="D33" s="17"/>
      <c r="F33" s="140" t="s">
        <v>47</v>
      </c>
      <c r="G33" s="141" t="s">
        <v>76</v>
      </c>
      <c r="H33" s="10"/>
      <c r="I33" s="10"/>
    </row>
    <row r="34" spans="1:9" ht="15.75" thickBot="1" x14ac:dyDescent="0.3">
      <c r="A34" s="142" t="s">
        <v>78</v>
      </c>
      <c r="B34" s="143"/>
      <c r="C34" s="144"/>
      <c r="F34" s="285" t="s">
        <v>79</v>
      </c>
      <c r="G34" s="286"/>
      <c r="H34" s="17"/>
      <c r="I34" s="17"/>
    </row>
    <row r="35" spans="1:9" x14ac:dyDescent="0.25">
      <c r="A35" s="145" t="s">
        <v>67</v>
      </c>
      <c r="B35" s="146"/>
      <c r="C35" s="147"/>
      <c r="F35" s="142" t="s">
        <v>78</v>
      </c>
      <c r="G35" s="143"/>
      <c r="H35" s="144"/>
    </row>
    <row r="36" spans="1:9" x14ac:dyDescent="0.25">
      <c r="A36" s="145" t="s">
        <v>68</v>
      </c>
      <c r="B36" s="146"/>
      <c r="C36" s="147"/>
      <c r="F36" s="145" t="s">
        <v>67</v>
      </c>
      <c r="G36" s="146"/>
      <c r="H36" s="147"/>
    </row>
    <row r="37" spans="1:9" x14ac:dyDescent="0.25">
      <c r="A37" s="145" t="s">
        <v>69</v>
      </c>
      <c r="B37" s="146"/>
      <c r="C37" s="147"/>
      <c r="F37" s="145" t="s">
        <v>68</v>
      </c>
      <c r="G37" s="146"/>
      <c r="H37" s="147"/>
    </row>
    <row r="38" spans="1:9" ht="15.75" thickBot="1" x14ac:dyDescent="0.3">
      <c r="A38" s="148" t="s">
        <v>70</v>
      </c>
      <c r="B38" s="149"/>
      <c r="C38" s="150"/>
      <c r="F38" s="145" t="s">
        <v>69</v>
      </c>
      <c r="G38" s="146"/>
      <c r="H38" s="147"/>
    </row>
    <row r="39" spans="1:9" ht="15.75" thickBot="1" x14ac:dyDescent="0.3">
      <c r="F39" s="148" t="s">
        <v>70</v>
      </c>
      <c r="G39" s="149"/>
      <c r="H39" s="150"/>
    </row>
  </sheetData>
  <mergeCells count="8">
    <mergeCell ref="A33:B33"/>
    <mergeCell ref="F34:G34"/>
    <mergeCell ref="A1:D1"/>
    <mergeCell ref="F1:I1"/>
    <mergeCell ref="A25:B25"/>
    <mergeCell ref="A26:B26"/>
    <mergeCell ref="F26:G26"/>
    <mergeCell ref="F27:G27"/>
  </mergeCells>
  <pageMargins left="0.511811024" right="0.511811024" top="0.78740157499999996" bottom="0.78740157499999996" header="0.31496062000000002" footer="0.31496062000000002"/>
  <pageSetup paperSize="9" scale="54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G2" sqref="G2"/>
    </sheetView>
  </sheetViews>
  <sheetFormatPr defaultColWidth="9.140625" defaultRowHeight="15" x14ac:dyDescent="0.25"/>
  <cols>
    <col min="1" max="1" width="16.42578125" customWidth="1"/>
    <col min="2" max="2" width="23.42578125" customWidth="1"/>
    <col min="3" max="3" width="19.7109375" customWidth="1"/>
    <col min="4" max="4" width="18.85546875" customWidth="1"/>
    <col min="5" max="5" width="18" customWidth="1"/>
    <col min="6" max="8" width="17.140625" customWidth="1"/>
    <col min="9" max="9" width="18.85546875" customWidth="1"/>
  </cols>
  <sheetData>
    <row r="1" spans="1:9" s="17" customFormat="1" ht="47.25" customHeight="1" thickBot="1" x14ac:dyDescent="0.3">
      <c r="A1" s="109" t="s">
        <v>121</v>
      </c>
      <c r="B1" s="194"/>
      <c r="C1" s="194"/>
      <c r="D1" s="194"/>
      <c r="E1" s="194"/>
      <c r="F1" s="194"/>
      <c r="G1" s="194"/>
      <c r="H1" s="194"/>
      <c r="I1" s="195"/>
    </row>
    <row r="2" spans="1:9" ht="16.5" thickBot="1" x14ac:dyDescent="0.3">
      <c r="A2" s="126" t="s">
        <v>10</v>
      </c>
      <c r="B2" s="111" t="s">
        <v>122</v>
      </c>
      <c r="C2" s="127"/>
      <c r="D2" s="196"/>
      <c r="E2" s="196"/>
      <c r="F2" s="127" t="s">
        <v>11</v>
      </c>
      <c r="G2" s="196" t="s">
        <v>142</v>
      </c>
      <c r="H2" s="196"/>
      <c r="I2" s="128"/>
    </row>
    <row r="3" spans="1:9" ht="16.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s="17" customFormat="1" ht="16.5" thickBot="1" x14ac:dyDescent="0.3">
      <c r="A4" s="197" t="s">
        <v>123</v>
      </c>
      <c r="B4" s="198" t="s">
        <v>124</v>
      </c>
      <c r="C4" s="198" t="s">
        <v>125</v>
      </c>
      <c r="D4" s="198" t="s">
        <v>126</v>
      </c>
      <c r="E4" s="198" t="s">
        <v>127</v>
      </c>
      <c r="F4" s="198" t="s">
        <v>128</v>
      </c>
      <c r="G4" s="199" t="s">
        <v>126</v>
      </c>
      <c r="H4" s="199" t="s">
        <v>129</v>
      </c>
      <c r="I4" s="199" t="s">
        <v>130</v>
      </c>
    </row>
    <row r="5" spans="1:9" ht="16.5" thickBot="1" x14ac:dyDescent="0.3">
      <c r="A5" s="200" t="s">
        <v>131</v>
      </c>
      <c r="B5" s="201"/>
      <c r="C5" s="134"/>
      <c r="D5" s="134"/>
      <c r="E5" s="134"/>
      <c r="F5" s="134"/>
      <c r="G5" s="202"/>
      <c r="H5" s="202"/>
      <c r="I5" s="203"/>
    </row>
    <row r="6" spans="1:9" ht="15.75" x14ac:dyDescent="0.25">
      <c r="A6" s="2" t="s">
        <v>1</v>
      </c>
      <c r="B6" s="204">
        <v>126.41</v>
      </c>
      <c r="C6" s="204">
        <v>137.02000000000001</v>
      </c>
      <c r="D6" s="204">
        <v>176.96</v>
      </c>
      <c r="E6" s="204">
        <v>118.53</v>
      </c>
      <c r="F6" s="204">
        <v>176.96</v>
      </c>
      <c r="G6" s="204">
        <v>126.41</v>
      </c>
      <c r="H6" s="204">
        <v>210.24</v>
      </c>
      <c r="I6" s="204">
        <v>39</v>
      </c>
    </row>
    <row r="7" spans="1:9" ht="16.5" thickBot="1" x14ac:dyDescent="0.3">
      <c r="A7" s="5" t="s">
        <v>17</v>
      </c>
      <c r="B7" s="6">
        <f>B6*B5</f>
        <v>0</v>
      </c>
      <c r="C7" s="6">
        <f t="shared" ref="C7:I7" si="0">C6*C5</f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</row>
    <row r="8" spans="1:9" ht="16.5" thickBot="1" x14ac:dyDescent="0.3">
      <c r="A8" s="7" t="s">
        <v>9</v>
      </c>
      <c r="B8" s="8">
        <f>B7+C7+D7+E7+F7+G7+H7+I7</f>
        <v>0</v>
      </c>
      <c r="C8" s="9"/>
      <c r="D8" s="9"/>
      <c r="E8" s="9"/>
      <c r="F8" s="9"/>
      <c r="G8" s="9"/>
      <c r="H8" s="9"/>
      <c r="I8" s="9"/>
    </row>
    <row r="9" spans="1:9" ht="16.5" thickBot="1" x14ac:dyDescent="0.3">
      <c r="A9" s="281"/>
      <c r="B9" s="281"/>
      <c r="C9" s="74"/>
      <c r="D9" s="10"/>
      <c r="E9" s="10"/>
      <c r="F9" s="10"/>
      <c r="G9" s="10"/>
      <c r="H9" s="10"/>
      <c r="I9" s="10"/>
    </row>
    <row r="10" spans="1:9" ht="16.5" thickBot="1" x14ac:dyDescent="0.3">
      <c r="A10" s="269" t="s">
        <v>18</v>
      </c>
      <c r="B10" s="270"/>
      <c r="C10" s="10"/>
      <c r="D10" s="10"/>
      <c r="E10" s="10"/>
      <c r="F10" s="10"/>
      <c r="G10" s="10"/>
      <c r="H10" s="10"/>
      <c r="I10" s="10"/>
    </row>
    <row r="11" spans="1:9" ht="16.5" thickBot="1" x14ac:dyDescent="0.3">
      <c r="A11" s="114" t="s">
        <v>4</v>
      </c>
      <c r="B11" s="83" t="s">
        <v>60</v>
      </c>
      <c r="C11" s="17"/>
      <c r="D11" s="10"/>
      <c r="E11" s="11" t="s">
        <v>2</v>
      </c>
      <c r="F11" s="12"/>
      <c r="G11" s="12"/>
      <c r="H11" s="12"/>
      <c r="I11" s="12"/>
    </row>
    <row r="12" spans="1:9" ht="15.75" x14ac:dyDescent="0.25">
      <c r="A12" s="14" t="s">
        <v>5</v>
      </c>
      <c r="B12" s="83" t="s">
        <v>60</v>
      </c>
      <c r="C12" s="17"/>
      <c r="D12" s="11"/>
      <c r="E12" s="11" t="s">
        <v>19</v>
      </c>
      <c r="F12" s="12"/>
      <c r="G12" s="12"/>
      <c r="H12" s="12"/>
      <c r="I12" s="12"/>
    </row>
    <row r="13" spans="1:9" ht="15.75" x14ac:dyDescent="0.25">
      <c r="A13" s="14" t="s">
        <v>6</v>
      </c>
      <c r="B13" s="84">
        <v>122</v>
      </c>
      <c r="C13" s="17"/>
      <c r="D13" s="10"/>
      <c r="E13" s="13" t="s">
        <v>3</v>
      </c>
      <c r="F13" s="12"/>
      <c r="G13" s="12"/>
      <c r="H13" s="12"/>
      <c r="I13" s="12"/>
    </row>
    <row r="14" spans="1:9" ht="15.75" x14ac:dyDescent="0.25">
      <c r="A14" s="14" t="s">
        <v>7</v>
      </c>
      <c r="B14" s="85" t="s">
        <v>61</v>
      </c>
      <c r="C14" s="17"/>
      <c r="D14" s="10"/>
      <c r="E14" s="11" t="s">
        <v>20</v>
      </c>
      <c r="F14" s="12"/>
      <c r="G14" s="12"/>
      <c r="H14" s="12"/>
      <c r="I14" s="12"/>
    </row>
    <row r="15" spans="1:9" ht="15.75" x14ac:dyDescent="0.25">
      <c r="A15" s="14" t="s">
        <v>8</v>
      </c>
      <c r="B15" s="84" t="s">
        <v>62</v>
      </c>
      <c r="C15" s="10"/>
      <c r="D15" s="10"/>
      <c r="E15" s="10"/>
      <c r="F15" s="10"/>
      <c r="G15" s="10"/>
      <c r="H15" s="10"/>
      <c r="I15" s="10"/>
    </row>
    <row r="16" spans="1:9" ht="16.5" thickBot="1" x14ac:dyDescent="0.3">
      <c r="A16" s="15" t="s">
        <v>47</v>
      </c>
      <c r="B16" s="84" t="s">
        <v>63</v>
      </c>
      <c r="C16" s="10"/>
      <c r="D16" s="10"/>
      <c r="E16" s="10"/>
      <c r="F16" s="10"/>
      <c r="G16" s="10"/>
      <c r="H16" s="10"/>
      <c r="I16" s="10"/>
    </row>
    <row r="17" spans="1:9" ht="16.5" thickBot="1" x14ac:dyDescent="0.3">
      <c r="A17" s="115" t="s">
        <v>64</v>
      </c>
      <c r="B17" s="116">
        <v>4380010098</v>
      </c>
      <c r="C17" s="17"/>
      <c r="D17" s="17"/>
      <c r="E17" s="17"/>
      <c r="F17" s="17"/>
      <c r="G17" s="17"/>
      <c r="H17" s="17"/>
      <c r="I17" s="17"/>
    </row>
    <row r="18" spans="1:9" x14ac:dyDescent="0.25">
      <c r="A18" s="117" t="s">
        <v>65</v>
      </c>
      <c r="B18" s="118"/>
      <c r="C18" s="119"/>
      <c r="D18" s="17"/>
      <c r="E18" s="17"/>
      <c r="F18" s="17"/>
      <c r="G18" s="17"/>
      <c r="H18" s="17"/>
      <c r="I18" s="17"/>
    </row>
    <row r="19" spans="1:9" x14ac:dyDescent="0.25">
      <c r="A19" s="120" t="s">
        <v>66</v>
      </c>
      <c r="B19" s="121"/>
      <c r="C19" s="122"/>
      <c r="D19" s="205"/>
      <c r="E19" s="17"/>
      <c r="F19" s="17"/>
      <c r="G19" s="17"/>
      <c r="H19" s="17"/>
      <c r="I19" s="17"/>
    </row>
    <row r="20" spans="1:9" s="17" customFormat="1" x14ac:dyDescent="0.25">
      <c r="A20" s="120" t="s">
        <v>67</v>
      </c>
      <c r="B20" s="121"/>
      <c r="C20" s="122"/>
      <c r="D20" s="205"/>
    </row>
    <row r="21" spans="1:9" s="17" customFormat="1" x14ac:dyDescent="0.25">
      <c r="A21" s="120" t="s">
        <v>68</v>
      </c>
      <c r="B21" s="121"/>
      <c r="C21" s="122"/>
      <c r="D21" s="205"/>
    </row>
    <row r="22" spans="1:9" s="17" customFormat="1" x14ac:dyDescent="0.25">
      <c r="A22" s="120" t="s">
        <v>69</v>
      </c>
      <c r="B22" s="121"/>
      <c r="C22" s="122"/>
    </row>
    <row r="23" spans="1:9" s="17" customFormat="1" ht="15.75" thickBot="1" x14ac:dyDescent="0.3">
      <c r="A23" s="123" t="s">
        <v>70</v>
      </c>
      <c r="B23" s="124"/>
      <c r="C23" s="125"/>
    </row>
    <row r="24" spans="1:9" s="17" customFormat="1" x14ac:dyDescent="0.25">
      <c r="A24"/>
      <c r="B24"/>
      <c r="C24"/>
      <c r="D24"/>
      <c r="E24"/>
      <c r="F24"/>
      <c r="G24"/>
      <c r="H24"/>
      <c r="I24"/>
    </row>
    <row r="25" spans="1:9" s="17" customFormat="1" ht="17.25" customHeight="1" x14ac:dyDescent="0.25">
      <c r="A25"/>
      <c r="B25"/>
      <c r="C25"/>
      <c r="D25"/>
      <c r="E25"/>
      <c r="F25"/>
      <c r="G25"/>
      <c r="H25"/>
      <c r="I25"/>
    </row>
    <row r="26" spans="1:9" s="17" customFormat="1" x14ac:dyDescent="0.25">
      <c r="A26"/>
      <c r="B26"/>
      <c r="C26"/>
      <c r="D26"/>
      <c r="E26"/>
      <c r="F26"/>
      <c r="G26"/>
      <c r="H26"/>
      <c r="I26"/>
    </row>
    <row r="27" spans="1:9" s="17" customFormat="1" x14ac:dyDescent="0.25">
      <c r="A27"/>
      <c r="B27"/>
      <c r="C27"/>
      <c r="D27"/>
      <c r="E27"/>
      <c r="F27"/>
      <c r="G27"/>
      <c r="H27"/>
      <c r="I27"/>
    </row>
    <row r="28" spans="1:9" s="17" customFormat="1" x14ac:dyDescent="0.25">
      <c r="A28"/>
      <c r="B28"/>
      <c r="C28"/>
      <c r="D28"/>
      <c r="E28"/>
      <c r="F28"/>
      <c r="G28"/>
      <c r="H28"/>
      <c r="I28"/>
    </row>
    <row r="29" spans="1:9" s="17" customFormat="1" x14ac:dyDescent="0.25">
      <c r="A29"/>
      <c r="B29"/>
      <c r="C29"/>
      <c r="D29"/>
      <c r="E29"/>
      <c r="F29"/>
      <c r="G29"/>
      <c r="H29"/>
      <c r="I29"/>
    </row>
    <row r="30" spans="1:9" s="17" customFormat="1" x14ac:dyDescent="0.25">
      <c r="A30"/>
      <c r="B30"/>
      <c r="C30"/>
      <c r="D30"/>
      <c r="E30"/>
      <c r="F30"/>
      <c r="G30"/>
      <c r="H30"/>
      <c r="I30"/>
    </row>
    <row r="31" spans="1:9" s="17" customFormat="1" x14ac:dyDescent="0.25">
      <c r="A31"/>
      <c r="B31"/>
      <c r="C31"/>
      <c r="D31"/>
      <c r="E31"/>
      <c r="F31"/>
      <c r="G31"/>
      <c r="H31"/>
      <c r="I31"/>
    </row>
    <row r="32" spans="1:9" s="17" customFormat="1" x14ac:dyDescent="0.25">
      <c r="A32"/>
      <c r="B32"/>
      <c r="C32"/>
      <c r="D32"/>
      <c r="E32"/>
      <c r="F32"/>
      <c r="G32"/>
      <c r="H32"/>
      <c r="I32"/>
    </row>
    <row r="33" spans="1:9" s="17" customFormat="1" x14ac:dyDescent="0.25">
      <c r="A33"/>
      <c r="B33"/>
      <c r="C33"/>
      <c r="D33"/>
      <c r="E33"/>
      <c r="F33"/>
      <c r="G33"/>
      <c r="H33"/>
      <c r="I33"/>
    </row>
    <row r="34" spans="1:9" s="17" customFormat="1" x14ac:dyDescent="0.25">
      <c r="A34"/>
      <c r="B34"/>
      <c r="C34"/>
      <c r="D34"/>
      <c r="E34"/>
      <c r="F34"/>
      <c r="G34"/>
      <c r="H34"/>
      <c r="I34"/>
    </row>
    <row r="35" spans="1:9" s="17" customFormat="1" x14ac:dyDescent="0.25">
      <c r="A35"/>
      <c r="B35"/>
      <c r="C35"/>
      <c r="D35"/>
      <c r="E35"/>
      <c r="F35"/>
      <c r="G35"/>
      <c r="H35"/>
      <c r="I35"/>
    </row>
    <row r="36" spans="1:9" s="17" customFormat="1" x14ac:dyDescent="0.25">
      <c r="A36"/>
      <c r="B36"/>
      <c r="C36"/>
      <c r="D36"/>
      <c r="E36"/>
      <c r="F36"/>
      <c r="G36"/>
      <c r="H36"/>
      <c r="I36"/>
    </row>
    <row r="37" spans="1:9" s="17" customFormat="1" x14ac:dyDescent="0.25">
      <c r="A37"/>
      <c r="B37"/>
      <c r="C37"/>
      <c r="D37"/>
      <c r="E37"/>
      <c r="F37"/>
      <c r="G37"/>
      <c r="H37"/>
      <c r="I37"/>
    </row>
    <row r="38" spans="1:9" s="17" customFormat="1" x14ac:dyDescent="0.25">
      <c r="A38"/>
      <c r="B38"/>
      <c r="C38"/>
      <c r="D38"/>
      <c r="E38"/>
      <c r="F38"/>
      <c r="G38"/>
      <c r="H38"/>
      <c r="I38"/>
    </row>
  </sheetData>
  <mergeCells count="2">
    <mergeCell ref="A9:B9"/>
    <mergeCell ref="A10:B10"/>
  </mergeCells>
  <hyperlinks>
    <hyperlink ref="A17" r:id="rId1" display="eletricasabia@uol.com.br"/>
    <hyperlink ref="A18" r:id="rId2" display="mailto:FBTRXML@dow.com"/>
  </hyperlinks>
  <pageMargins left="0.511811024" right="0.511811024" top="0.78740157499999996" bottom="0.78740157499999996" header="0.31496062000000002" footer="0.31496062000000002"/>
  <pageSetup paperSize="9" scale="55" orientation="portrait" horizontalDpi="0" verticalDpi="0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20" sqref="C20"/>
    </sheetView>
  </sheetViews>
  <sheetFormatPr defaultRowHeight="15" x14ac:dyDescent="0.25"/>
  <cols>
    <col min="1" max="1" width="17.5703125" customWidth="1"/>
    <col min="2" max="2" width="21.42578125" customWidth="1"/>
    <col min="3" max="3" width="17.7109375" customWidth="1"/>
    <col min="4" max="4" width="18.140625" customWidth="1"/>
    <col min="5" max="5" width="23.140625" customWidth="1"/>
    <col min="6" max="6" width="19.7109375" customWidth="1"/>
    <col min="7" max="7" width="21.28515625" customWidth="1"/>
  </cols>
  <sheetData>
    <row r="1" spans="1:7" ht="24" thickBot="1" x14ac:dyDescent="0.3">
      <c r="A1" s="109" t="s">
        <v>71</v>
      </c>
      <c r="B1" s="110"/>
      <c r="C1" s="110"/>
      <c r="D1" s="110"/>
      <c r="E1" s="110"/>
      <c r="F1" s="110"/>
      <c r="G1" s="216"/>
    </row>
    <row r="2" spans="1:7" ht="16.5" thickBot="1" x14ac:dyDescent="0.3">
      <c r="A2" s="126" t="s">
        <v>10</v>
      </c>
      <c r="B2" s="111" t="s">
        <v>59</v>
      </c>
      <c r="C2" s="127"/>
      <c r="D2" s="127" t="s">
        <v>11</v>
      </c>
      <c r="E2" s="196" t="s">
        <v>151</v>
      </c>
      <c r="F2" s="196"/>
      <c r="G2" s="128"/>
    </row>
    <row r="3" spans="1:7" ht="16.5" thickBot="1" x14ac:dyDescent="0.3">
      <c r="A3" s="217"/>
      <c r="B3" s="1"/>
      <c r="C3" s="1"/>
      <c r="D3" s="1"/>
      <c r="E3" s="1"/>
      <c r="F3" s="1"/>
      <c r="G3" s="218"/>
    </row>
    <row r="4" spans="1:7" ht="31.5" x14ac:dyDescent="0.25">
      <c r="A4" s="129" t="s">
        <v>0</v>
      </c>
      <c r="B4" s="112" t="s">
        <v>132</v>
      </c>
      <c r="C4" s="112" t="s">
        <v>133</v>
      </c>
      <c r="D4" s="112" t="s">
        <v>134</v>
      </c>
      <c r="E4" s="112" t="s">
        <v>135</v>
      </c>
      <c r="F4" s="112" t="s">
        <v>136</v>
      </c>
      <c r="G4" s="113" t="s">
        <v>137</v>
      </c>
    </row>
    <row r="5" spans="1:7" ht="15.75" x14ac:dyDescent="0.25">
      <c r="A5" s="130">
        <v>43435</v>
      </c>
      <c r="B5" s="131"/>
      <c r="C5" s="132"/>
      <c r="D5" s="133"/>
      <c r="E5" s="132"/>
      <c r="F5" s="132"/>
      <c r="G5" s="219"/>
    </row>
    <row r="6" spans="1:7" ht="15.75" x14ac:dyDescent="0.25">
      <c r="A6" s="130">
        <f>A5+1</f>
        <v>43436</v>
      </c>
      <c r="B6" s="134"/>
      <c r="C6" s="134"/>
      <c r="D6" s="133"/>
      <c r="E6" s="134"/>
      <c r="F6" s="134"/>
      <c r="G6" s="203"/>
    </row>
    <row r="7" spans="1:7" ht="15.75" x14ac:dyDescent="0.25">
      <c r="A7" s="130">
        <f t="shared" ref="A7:A20" si="0">A6+1</f>
        <v>43437</v>
      </c>
      <c r="B7" s="134"/>
      <c r="C7" s="134"/>
      <c r="D7" s="133"/>
      <c r="E7" s="134"/>
      <c r="F7" s="134"/>
      <c r="G7" s="203"/>
    </row>
    <row r="8" spans="1:7" ht="15.75" x14ac:dyDescent="0.25">
      <c r="A8" s="130">
        <f t="shared" si="0"/>
        <v>43438</v>
      </c>
      <c r="B8" s="134"/>
      <c r="C8" s="134"/>
      <c r="D8" s="133"/>
      <c r="E8" s="134"/>
      <c r="F8" s="134"/>
      <c r="G8" s="203"/>
    </row>
    <row r="9" spans="1:7" ht="15.75" x14ac:dyDescent="0.25">
      <c r="A9" s="130">
        <f t="shared" si="0"/>
        <v>43439</v>
      </c>
      <c r="B9" s="134"/>
      <c r="C9" s="134"/>
      <c r="D9" s="134"/>
      <c r="E9" s="134"/>
      <c r="F9" s="220"/>
      <c r="G9" s="221"/>
    </row>
    <row r="10" spans="1:7" ht="15.75" x14ac:dyDescent="0.25">
      <c r="A10" s="130">
        <f t="shared" si="0"/>
        <v>43440</v>
      </c>
      <c r="B10" s="134"/>
      <c r="C10" s="134"/>
      <c r="D10" s="134"/>
      <c r="E10" s="134"/>
      <c r="F10" s="134"/>
      <c r="G10" s="203"/>
    </row>
    <row r="11" spans="1:7" ht="15.75" x14ac:dyDescent="0.25">
      <c r="A11" s="130">
        <f t="shared" si="0"/>
        <v>43441</v>
      </c>
      <c r="B11" s="134"/>
      <c r="C11" s="134"/>
      <c r="D11" s="134"/>
      <c r="E11" s="134"/>
      <c r="F11" s="134"/>
      <c r="G11" s="203"/>
    </row>
    <row r="12" spans="1:7" ht="15.75" x14ac:dyDescent="0.25">
      <c r="A12" s="130">
        <f t="shared" si="0"/>
        <v>43442</v>
      </c>
      <c r="B12" s="134"/>
      <c r="C12" s="134"/>
      <c r="D12" s="134"/>
      <c r="E12" s="134"/>
      <c r="F12" s="134"/>
      <c r="G12" s="203"/>
    </row>
    <row r="13" spans="1:7" ht="15.75" x14ac:dyDescent="0.25">
      <c r="A13" s="130">
        <f t="shared" si="0"/>
        <v>43443</v>
      </c>
      <c r="B13" s="132"/>
      <c r="C13" s="134"/>
      <c r="D13" s="134"/>
      <c r="E13" s="134"/>
      <c r="F13" s="134"/>
      <c r="G13" s="203"/>
    </row>
    <row r="14" spans="1:7" ht="15.75" x14ac:dyDescent="0.25">
      <c r="A14" s="130">
        <f t="shared" si="0"/>
        <v>43444</v>
      </c>
      <c r="B14" s="132"/>
      <c r="C14" s="134"/>
      <c r="D14" s="134"/>
      <c r="E14" s="134"/>
      <c r="F14" s="134"/>
      <c r="G14" s="203"/>
    </row>
    <row r="15" spans="1:7" ht="15.75" x14ac:dyDescent="0.25">
      <c r="A15" s="130">
        <f t="shared" si="0"/>
        <v>43445</v>
      </c>
      <c r="B15" s="134"/>
      <c r="C15" s="134"/>
      <c r="D15" s="134"/>
      <c r="E15" s="134"/>
      <c r="F15" s="134"/>
      <c r="G15" s="203"/>
    </row>
    <row r="16" spans="1:7" ht="15.75" x14ac:dyDescent="0.25">
      <c r="A16" s="130">
        <f t="shared" si="0"/>
        <v>43446</v>
      </c>
      <c r="B16" s="134"/>
      <c r="C16" s="134"/>
      <c r="D16" s="134"/>
      <c r="E16" s="134"/>
      <c r="F16" s="134"/>
      <c r="G16" s="203"/>
    </row>
    <row r="17" spans="1:7" ht="15.75" x14ac:dyDescent="0.25">
      <c r="A17" s="130">
        <f t="shared" si="0"/>
        <v>43447</v>
      </c>
      <c r="B17" s="134"/>
      <c r="C17" s="134"/>
      <c r="D17" s="134"/>
      <c r="E17" s="134"/>
      <c r="F17" s="134"/>
      <c r="G17" s="203"/>
    </row>
    <row r="18" spans="1:7" ht="15.75" x14ac:dyDescent="0.25">
      <c r="A18" s="130">
        <f t="shared" si="0"/>
        <v>43448</v>
      </c>
      <c r="B18" s="134"/>
      <c r="C18" s="134"/>
      <c r="D18" s="134"/>
      <c r="E18" s="134"/>
      <c r="F18" s="134"/>
      <c r="G18" s="203"/>
    </row>
    <row r="19" spans="1:7" ht="15.75" x14ac:dyDescent="0.25">
      <c r="A19" s="130">
        <f t="shared" si="0"/>
        <v>43449</v>
      </c>
      <c r="B19" s="134"/>
      <c r="C19" s="134"/>
      <c r="D19" s="134"/>
      <c r="E19" s="134"/>
      <c r="F19" s="134"/>
      <c r="G19" s="203"/>
    </row>
    <row r="20" spans="1:7" ht="15.75" x14ac:dyDescent="0.25">
      <c r="A20" s="130">
        <f t="shared" si="0"/>
        <v>43450</v>
      </c>
      <c r="B20" s="134"/>
      <c r="C20" s="134"/>
      <c r="D20" s="134"/>
      <c r="E20" s="134"/>
      <c r="F20" s="134"/>
      <c r="G20" s="203"/>
    </row>
    <row r="21" spans="1:7" ht="15.75" x14ac:dyDescent="0.25">
      <c r="A21" s="2" t="s">
        <v>16</v>
      </c>
      <c r="B21" s="3">
        <f>SUM(B5:B20)</f>
        <v>0</v>
      </c>
      <c r="C21" s="3">
        <f t="shared" ref="C21:G21" si="1">SUM(C5:C20)</f>
        <v>0</v>
      </c>
      <c r="D21" s="3">
        <f t="shared" si="1"/>
        <v>0</v>
      </c>
      <c r="E21" s="3">
        <f t="shared" si="1"/>
        <v>0</v>
      </c>
      <c r="F21" s="3">
        <f t="shared" si="1"/>
        <v>0</v>
      </c>
      <c r="G21" s="222">
        <f t="shared" si="1"/>
        <v>0</v>
      </c>
    </row>
    <row r="22" spans="1:7" ht="15.75" x14ac:dyDescent="0.25">
      <c r="A22" s="2" t="s">
        <v>1</v>
      </c>
      <c r="B22" s="204">
        <v>5.96</v>
      </c>
      <c r="C22" s="204">
        <v>11.01</v>
      </c>
      <c r="D22" s="204">
        <v>13.46</v>
      </c>
      <c r="E22" s="204">
        <v>14.4</v>
      </c>
      <c r="F22" s="204">
        <v>14.65</v>
      </c>
      <c r="G22" s="223">
        <v>16.690000000000001</v>
      </c>
    </row>
    <row r="23" spans="1:7" ht="16.5" thickBot="1" x14ac:dyDescent="0.3">
      <c r="A23" s="5" t="s">
        <v>17</v>
      </c>
      <c r="B23" s="227">
        <f>B22*B21</f>
        <v>0</v>
      </c>
      <c r="C23" s="227">
        <f t="shared" ref="C23:G23" si="2">C22*C21</f>
        <v>0</v>
      </c>
      <c r="D23" s="227">
        <f t="shared" si="2"/>
        <v>0</v>
      </c>
      <c r="E23" s="227">
        <f t="shared" si="2"/>
        <v>0</v>
      </c>
      <c r="F23" s="227">
        <f t="shared" si="2"/>
        <v>0</v>
      </c>
      <c r="G23" s="228">
        <f t="shared" si="2"/>
        <v>0</v>
      </c>
    </row>
    <row r="24" spans="1:7" ht="16.5" thickBot="1" x14ac:dyDescent="0.3">
      <c r="A24" s="7" t="s">
        <v>9</v>
      </c>
      <c r="B24" s="8">
        <v>2481.25</v>
      </c>
      <c r="C24" s="9"/>
      <c r="D24" s="9"/>
      <c r="E24" s="9"/>
      <c r="F24" s="9"/>
      <c r="G24" s="9"/>
    </row>
    <row r="25" spans="1:7" ht="16.5" thickBot="1" x14ac:dyDescent="0.3">
      <c r="A25" s="281"/>
      <c r="B25" s="281"/>
      <c r="C25" s="74"/>
      <c r="D25" s="10"/>
      <c r="E25" s="10"/>
      <c r="F25" s="10"/>
      <c r="G25" s="10"/>
    </row>
    <row r="26" spans="1:7" ht="16.5" thickBot="1" x14ac:dyDescent="0.3">
      <c r="A26" s="269" t="s">
        <v>18</v>
      </c>
      <c r="B26" s="270"/>
      <c r="C26" s="10"/>
      <c r="D26" s="10"/>
      <c r="E26" s="10"/>
      <c r="F26" s="10"/>
      <c r="G26" s="10"/>
    </row>
    <row r="27" spans="1:7" ht="16.5" thickBot="1" x14ac:dyDescent="0.3">
      <c r="A27" s="114" t="s">
        <v>4</v>
      </c>
      <c r="B27" s="83" t="s">
        <v>60</v>
      </c>
      <c r="C27" s="17"/>
      <c r="D27" s="10"/>
      <c r="E27" s="11" t="s">
        <v>2</v>
      </c>
      <c r="F27" s="12"/>
      <c r="G27" s="12"/>
    </row>
    <row r="28" spans="1:7" ht="15.75" x14ac:dyDescent="0.25">
      <c r="A28" s="14" t="s">
        <v>5</v>
      </c>
      <c r="B28" s="83" t="s">
        <v>60</v>
      </c>
      <c r="C28" s="17"/>
      <c r="D28" s="11"/>
      <c r="E28" s="11" t="s">
        <v>19</v>
      </c>
      <c r="F28" s="12"/>
      <c r="G28" s="12"/>
    </row>
    <row r="29" spans="1:7" ht="15.75" x14ac:dyDescent="0.25">
      <c r="A29" s="14" t="s">
        <v>6</v>
      </c>
      <c r="B29" s="84">
        <v>122</v>
      </c>
      <c r="C29" s="17"/>
      <c r="D29" s="10"/>
      <c r="E29" s="13" t="s">
        <v>3</v>
      </c>
      <c r="F29" s="12"/>
      <c r="G29" s="12"/>
    </row>
    <row r="30" spans="1:7" ht="15.75" x14ac:dyDescent="0.25">
      <c r="A30" s="14" t="s">
        <v>7</v>
      </c>
      <c r="B30" s="85" t="s">
        <v>61</v>
      </c>
      <c r="C30" s="17"/>
      <c r="D30" s="10"/>
      <c r="E30" s="11" t="s">
        <v>20</v>
      </c>
      <c r="F30" s="12"/>
      <c r="G30" s="12"/>
    </row>
    <row r="31" spans="1:7" ht="15.75" x14ac:dyDescent="0.25">
      <c r="A31" s="14" t="s">
        <v>8</v>
      </c>
      <c r="B31" s="84" t="s">
        <v>62</v>
      </c>
      <c r="C31" s="10"/>
      <c r="D31" s="10"/>
      <c r="E31" s="10"/>
      <c r="F31" s="10"/>
      <c r="G31" s="10"/>
    </row>
    <row r="32" spans="1:7" ht="16.5" thickBot="1" x14ac:dyDescent="0.3">
      <c r="A32" s="15" t="s">
        <v>47</v>
      </c>
      <c r="B32" s="84" t="s">
        <v>63</v>
      </c>
      <c r="C32" s="10"/>
      <c r="D32" s="10"/>
      <c r="E32" s="10"/>
      <c r="F32" s="10"/>
      <c r="G32" s="10"/>
    </row>
    <row r="33" spans="1:7" ht="16.5" thickBot="1" x14ac:dyDescent="0.3">
      <c r="A33" s="115" t="s">
        <v>64</v>
      </c>
      <c r="B33" s="116">
        <v>4380010098</v>
      </c>
      <c r="C33" s="17"/>
      <c r="D33" s="17"/>
      <c r="E33" s="17"/>
      <c r="F33" s="17"/>
      <c r="G33" s="17"/>
    </row>
    <row r="34" spans="1:7" x14ac:dyDescent="0.25">
      <c r="A34" s="117" t="s">
        <v>65</v>
      </c>
      <c r="B34" s="118"/>
      <c r="C34" s="119"/>
      <c r="D34" s="17"/>
      <c r="E34" s="17"/>
      <c r="F34" s="17"/>
      <c r="G34" s="17"/>
    </row>
    <row r="35" spans="1:7" x14ac:dyDescent="0.25">
      <c r="A35" s="120" t="s">
        <v>66</v>
      </c>
      <c r="B35" s="121"/>
      <c r="C35" s="122"/>
      <c r="D35" s="205"/>
      <c r="E35" s="17"/>
      <c r="F35" s="17"/>
      <c r="G35" s="17"/>
    </row>
    <row r="36" spans="1:7" x14ac:dyDescent="0.25">
      <c r="A36" s="120" t="s">
        <v>67</v>
      </c>
      <c r="B36" s="121"/>
      <c r="C36" s="122"/>
      <c r="D36" s="205"/>
      <c r="E36" s="17"/>
      <c r="F36" s="17"/>
      <c r="G36" s="17"/>
    </row>
    <row r="37" spans="1:7" x14ac:dyDescent="0.25">
      <c r="A37" s="120" t="s">
        <v>68</v>
      </c>
      <c r="B37" s="121"/>
      <c r="C37" s="122"/>
      <c r="D37" s="205"/>
      <c r="E37" s="17"/>
      <c r="F37" s="17"/>
      <c r="G37" s="17"/>
    </row>
    <row r="38" spans="1:7" x14ac:dyDescent="0.25">
      <c r="A38" s="120" t="s">
        <v>69</v>
      </c>
      <c r="B38" s="121"/>
      <c r="C38" s="122"/>
      <c r="D38" s="17"/>
      <c r="E38" s="17"/>
      <c r="F38" s="17"/>
      <c r="G38" s="17"/>
    </row>
    <row r="39" spans="1:7" ht="15.75" thickBot="1" x14ac:dyDescent="0.3">
      <c r="A39" s="123" t="s">
        <v>70</v>
      </c>
      <c r="B39" s="124"/>
      <c r="C39" s="125"/>
      <c r="D39" s="17"/>
      <c r="E39" s="17"/>
      <c r="F39" s="17"/>
      <c r="G39" s="17"/>
    </row>
  </sheetData>
  <mergeCells count="2">
    <mergeCell ref="A25:B25"/>
    <mergeCell ref="A26:B26"/>
  </mergeCells>
  <hyperlinks>
    <hyperlink ref="A33" r:id="rId1" display="eletricasabia@uol.com.br"/>
    <hyperlink ref="A34" r:id="rId2" display="mailto:FBTRXML@dow.com"/>
  </hyperlinks>
  <pageMargins left="0.511811024" right="0.511811024" top="0.78740157499999996" bottom="0.78740157499999996" header="0.31496062000000002" footer="0.3149606200000000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workbookViewId="0">
      <pane xSplit="1" ySplit="4" topLeftCell="B32" activePane="bottomRight" state="frozen"/>
      <selection activeCell="D51" sqref="D51"/>
      <selection pane="topRight" activeCell="D51" sqref="D51"/>
      <selection pane="bottomLeft" activeCell="D51" sqref="D51"/>
      <selection pane="bottomRight" activeCell="B40" sqref="B40:F40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80</v>
      </c>
      <c r="C2" s="280" t="s">
        <v>11</v>
      </c>
      <c r="D2" s="280"/>
      <c r="E2" s="289" t="s">
        <v>145</v>
      </c>
      <c r="F2" s="289"/>
      <c r="G2" s="289"/>
      <c r="H2" s="289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43435</v>
      </c>
      <c r="B5" s="25">
        <f>'Sabia-planejado (2)'!C5</f>
        <v>0</v>
      </c>
      <c r="C5" s="26">
        <f>'Sabia-planejado (2)'!D5</f>
        <v>5</v>
      </c>
      <c r="D5" s="26">
        <f>'Sabia-planejado (2)'!E5</f>
        <v>5</v>
      </c>
      <c r="E5" s="26">
        <f>'Sabia-planejado (2)'!F5</f>
        <v>0</v>
      </c>
      <c r="F5" s="26">
        <f>'Sabia-planejado (2)'!G5</f>
        <v>0</v>
      </c>
      <c r="G5" s="26">
        <f>'Sabia-planejado (2)'!H5</f>
        <v>0</v>
      </c>
      <c r="H5" s="26">
        <f>'Sabia-planejado (2)'!I5</f>
        <v>0</v>
      </c>
    </row>
    <row r="6" spans="1:8" ht="15.75" x14ac:dyDescent="0.25">
      <c r="A6" s="75">
        <f>A5+1</f>
        <v>43436</v>
      </c>
      <c r="B6" s="25">
        <f>'Sabia-planejado (2)'!C8</f>
        <v>0</v>
      </c>
      <c r="C6" s="25">
        <f>'Sabia-planejado (2)'!D8</f>
        <v>0</v>
      </c>
      <c r="D6" s="25">
        <f>'Sabia-planejado (2)'!E8</f>
        <v>0</v>
      </c>
      <c r="E6" s="25">
        <f>'Sabia-planejado (2)'!F8</f>
        <v>0</v>
      </c>
      <c r="F6" s="25">
        <f>'Sabia-planejado (2)'!G8</f>
        <v>0</v>
      </c>
      <c r="G6" s="25">
        <f>'Sabia-planejado (2)'!H8</f>
        <v>0</v>
      </c>
      <c r="H6" s="25">
        <f>'Sabia-planejado (2)'!I8</f>
        <v>0</v>
      </c>
    </row>
    <row r="7" spans="1:8" ht="15.75" x14ac:dyDescent="0.25">
      <c r="A7" s="75">
        <f t="shared" ref="A7:A35" si="0">A6+1</f>
        <v>43437</v>
      </c>
      <c r="B7" s="25">
        <f>'Sabia-planejado (2)'!C11</f>
        <v>2</v>
      </c>
      <c r="C7" s="25">
        <f>'Sabia-planejado (2)'!D11</f>
        <v>13</v>
      </c>
      <c r="D7" s="25">
        <f>'Sabia-planejado (2)'!E11</f>
        <v>13</v>
      </c>
      <c r="E7" s="25">
        <f>'Sabia-planejado (2)'!F11</f>
        <v>2</v>
      </c>
      <c r="F7" s="25">
        <f>'Sabia-planejado (2)'!G11</f>
        <v>2</v>
      </c>
      <c r="G7" s="25">
        <f>'Sabia-planejado (2)'!H11</f>
        <v>2</v>
      </c>
      <c r="H7" s="25">
        <f>'Sabia-planejado (2)'!I11</f>
        <v>0</v>
      </c>
    </row>
    <row r="8" spans="1:8" ht="15.75" x14ac:dyDescent="0.25">
      <c r="A8" s="75">
        <f t="shared" si="0"/>
        <v>43438</v>
      </c>
      <c r="B8" s="25">
        <f>'Sabia-planejado (2)'!C14</f>
        <v>2</v>
      </c>
      <c r="C8" s="25">
        <f>'Sabia-planejado (2)'!D14</f>
        <v>13</v>
      </c>
      <c r="D8" s="25">
        <f>'Sabia-planejado (2)'!E14</f>
        <v>13</v>
      </c>
      <c r="E8" s="25">
        <f>'Sabia-planejado (2)'!F14</f>
        <v>2</v>
      </c>
      <c r="F8" s="25">
        <f>'Sabia-planejado (2)'!G14</f>
        <v>2</v>
      </c>
      <c r="G8" s="25">
        <f>'Sabia-planejado (2)'!H14</f>
        <v>2</v>
      </c>
      <c r="H8" s="25">
        <f>'Sabia-planejado (2)'!I14</f>
        <v>0</v>
      </c>
    </row>
    <row r="9" spans="1:8" ht="15.75" x14ac:dyDescent="0.25">
      <c r="A9" s="75">
        <f t="shared" si="0"/>
        <v>43439</v>
      </c>
      <c r="B9" s="25">
        <f>'Sabia-planejado (2)'!C17</f>
        <v>2</v>
      </c>
      <c r="C9" s="25">
        <f>'Sabia-planejado (2)'!D17</f>
        <v>13</v>
      </c>
      <c r="D9" s="25">
        <f>'Sabia-planejado (2)'!E17</f>
        <v>13</v>
      </c>
      <c r="E9" s="25">
        <f>'Sabia-planejado (2)'!F17</f>
        <v>2</v>
      </c>
      <c r="F9" s="25">
        <f>'Sabia-planejado (2)'!G17</f>
        <v>2</v>
      </c>
      <c r="G9" s="25">
        <f>'Sabia-planejado (2)'!H17</f>
        <v>2</v>
      </c>
      <c r="H9" s="25">
        <f>'Sabia-planejado (2)'!I17</f>
        <v>0</v>
      </c>
    </row>
    <row r="10" spans="1:8" ht="15.75" x14ac:dyDescent="0.25">
      <c r="A10" s="75">
        <f t="shared" si="0"/>
        <v>43440</v>
      </c>
      <c r="B10" s="25">
        <f>'Sabia-planejado (2)'!C20</f>
        <v>2</v>
      </c>
      <c r="C10" s="25">
        <f>'Sabia-planejado (2)'!D20</f>
        <v>13</v>
      </c>
      <c r="D10" s="25">
        <f>'Sabia-planejado (2)'!E20</f>
        <v>13</v>
      </c>
      <c r="E10" s="25">
        <f>'Sabia-planejado (2)'!F20</f>
        <v>2</v>
      </c>
      <c r="F10" s="25">
        <f>'Sabia-planejado (2)'!G20</f>
        <v>2</v>
      </c>
      <c r="G10" s="25">
        <f>'Sabia-planejado (2)'!H20</f>
        <v>2</v>
      </c>
      <c r="H10" s="25">
        <f>'Sabia-planejado (2)'!I20</f>
        <v>0</v>
      </c>
    </row>
    <row r="11" spans="1:8" ht="15.75" x14ac:dyDescent="0.25">
      <c r="A11" s="75">
        <f t="shared" si="0"/>
        <v>43441</v>
      </c>
      <c r="B11" s="25">
        <f>'Sabia-planejado (2)'!C23</f>
        <v>2</v>
      </c>
      <c r="C11" s="25">
        <f>'Sabia-planejado (2)'!D23</f>
        <v>8</v>
      </c>
      <c r="D11" s="25">
        <f>'Sabia-planejado (2)'!E23</f>
        <v>8</v>
      </c>
      <c r="E11" s="25">
        <f>'Sabia-planejado (2)'!F23</f>
        <v>2</v>
      </c>
      <c r="F11" s="25">
        <f>'Sabia-planejado (2)'!G23</f>
        <v>2</v>
      </c>
      <c r="G11" s="25">
        <f>'Sabia-planejado (2)'!H23</f>
        <v>2</v>
      </c>
      <c r="H11" s="25">
        <f>'Sabia-planejado (2)'!I23</f>
        <v>0</v>
      </c>
    </row>
    <row r="12" spans="1:8" ht="15.75" x14ac:dyDescent="0.25">
      <c r="A12" s="75">
        <f t="shared" si="0"/>
        <v>43442</v>
      </c>
      <c r="B12" s="25">
        <f>'Sabia-planejado (2)'!C26</f>
        <v>2</v>
      </c>
      <c r="C12" s="25">
        <f>'Sabia-planejado (2)'!D26</f>
        <v>8</v>
      </c>
      <c r="D12" s="25">
        <f>'Sabia-planejado (2)'!E26</f>
        <v>8</v>
      </c>
      <c r="E12" s="25">
        <f>'Sabia-planejado (2)'!F26</f>
        <v>2</v>
      </c>
      <c r="F12" s="25">
        <f>'Sabia-planejado (2)'!G26</f>
        <v>2</v>
      </c>
      <c r="G12" s="25">
        <f>'Sabia-planejado (2)'!H26</f>
        <v>2</v>
      </c>
      <c r="H12" s="25">
        <f>'Sabia-planejado (2)'!I26</f>
        <v>0</v>
      </c>
    </row>
    <row r="13" spans="1:8" ht="15.75" x14ac:dyDescent="0.25">
      <c r="A13" s="75">
        <f t="shared" si="0"/>
        <v>43443</v>
      </c>
      <c r="B13" s="25">
        <f>'Sabia-planejado (2)'!C29</f>
        <v>1</v>
      </c>
      <c r="C13" s="25">
        <f>'Sabia-planejado (2)'!D29</f>
        <v>0</v>
      </c>
      <c r="D13" s="25">
        <f>'Sabia-planejado (2)'!E29</f>
        <v>1</v>
      </c>
      <c r="E13" s="25">
        <f>'Sabia-planejado (2)'!F29</f>
        <v>0</v>
      </c>
      <c r="F13" s="25">
        <f>'Sabia-planejado (2)'!G29</f>
        <v>0</v>
      </c>
      <c r="G13" s="25">
        <f>'Sabia-planejado (2)'!H29</f>
        <v>3</v>
      </c>
      <c r="H13" s="25">
        <f>'Sabia-planejado (2)'!I29</f>
        <v>0</v>
      </c>
    </row>
    <row r="14" spans="1:8" ht="15.75" x14ac:dyDescent="0.25">
      <c r="A14" s="75">
        <f t="shared" si="0"/>
        <v>43444</v>
      </c>
      <c r="B14" s="25">
        <f>'Sabia-planejado (2)'!C32</f>
        <v>2</v>
      </c>
      <c r="C14" s="25">
        <f>'Sabia-planejado (2)'!D32</f>
        <v>8</v>
      </c>
      <c r="D14" s="25">
        <f>'Sabia-planejado (2)'!E32</f>
        <v>8</v>
      </c>
      <c r="E14" s="25">
        <f>'Sabia-planejado (2)'!F32</f>
        <v>2</v>
      </c>
      <c r="F14" s="25">
        <f>'Sabia-planejado (2)'!G32</f>
        <v>2</v>
      </c>
      <c r="G14" s="25">
        <f>'Sabia-planejado (2)'!H32</f>
        <v>2</v>
      </c>
      <c r="H14" s="25">
        <f>'Sabia-planejado (2)'!I32</f>
        <v>0</v>
      </c>
    </row>
    <row r="15" spans="1:8" ht="15.75" x14ac:dyDescent="0.25">
      <c r="A15" s="75">
        <f t="shared" si="0"/>
        <v>43445</v>
      </c>
      <c r="B15" s="27">
        <f>'Sabia-planejado (2)'!C35</f>
        <v>2</v>
      </c>
      <c r="C15" s="27">
        <f>'Sabia-planejado (2)'!D35</f>
        <v>8</v>
      </c>
      <c r="D15" s="27">
        <f>'Sabia-planejado (2)'!E35</f>
        <v>8</v>
      </c>
      <c r="E15" s="27">
        <f>'Sabia-planejado (2)'!F35</f>
        <v>2</v>
      </c>
      <c r="F15" s="27">
        <f>'Sabia-planejado (2)'!G35</f>
        <v>2</v>
      </c>
      <c r="G15" s="27">
        <f>'Sabia-planejado (2)'!H35</f>
        <v>2</v>
      </c>
      <c r="H15" s="27">
        <f>'Sabia-planejado (2)'!I35</f>
        <v>0</v>
      </c>
    </row>
    <row r="16" spans="1:8" ht="15.75" x14ac:dyDescent="0.25">
      <c r="A16" s="75">
        <f t="shared" si="0"/>
        <v>43446</v>
      </c>
      <c r="B16" s="27">
        <f>'Sabia-planejado (2)'!C38</f>
        <v>2</v>
      </c>
      <c r="C16" s="27">
        <f>'Sabia-planejado (2)'!D38</f>
        <v>8</v>
      </c>
      <c r="D16" s="27">
        <f>'Sabia-planejado (2)'!E38</f>
        <v>8</v>
      </c>
      <c r="E16" s="27">
        <f>'Sabia-planejado (2)'!F38</f>
        <v>2</v>
      </c>
      <c r="F16" s="27">
        <f>'Sabia-planejado (2)'!G38</f>
        <v>2</v>
      </c>
      <c r="G16" s="27">
        <f>'Sabia-planejado (2)'!H38</f>
        <v>2</v>
      </c>
      <c r="H16" s="27">
        <f>'Sabia-planejado (2)'!I38</f>
        <v>0</v>
      </c>
    </row>
    <row r="17" spans="1:8" ht="15.75" x14ac:dyDescent="0.25">
      <c r="A17" s="75">
        <f t="shared" si="0"/>
        <v>43447</v>
      </c>
      <c r="B17" s="27">
        <f>'Sabia-planejado (2)'!C41</f>
        <v>2</v>
      </c>
      <c r="C17" s="27">
        <f>'Sabia-planejado (2)'!D41</f>
        <v>8</v>
      </c>
      <c r="D17" s="27">
        <f>'Sabia-planejado (2)'!E41</f>
        <v>8</v>
      </c>
      <c r="E17" s="27">
        <f>'Sabia-planejado (2)'!F41</f>
        <v>2</v>
      </c>
      <c r="F17" s="27">
        <f>'Sabia-planejado (2)'!G41</f>
        <v>2</v>
      </c>
      <c r="G17" s="27">
        <f>'Sabia-planejado (2)'!H41</f>
        <v>2</v>
      </c>
      <c r="H17" s="27">
        <f>'Sabia-planejado (2)'!I41</f>
        <v>0</v>
      </c>
    </row>
    <row r="18" spans="1:8" ht="15.75" x14ac:dyDescent="0.25">
      <c r="A18" s="75">
        <f t="shared" si="0"/>
        <v>43448</v>
      </c>
      <c r="B18" s="27">
        <f>'Sabia-planejado (2)'!C44</f>
        <v>2</v>
      </c>
      <c r="C18" s="27">
        <f>'Sabia-planejado (2)'!D44</f>
        <v>8</v>
      </c>
      <c r="D18" s="27">
        <f>'Sabia-planejado (2)'!E44</f>
        <v>8</v>
      </c>
      <c r="E18" s="27">
        <f>'Sabia-planejado (2)'!F44</f>
        <v>2</v>
      </c>
      <c r="F18" s="27">
        <f>'Sabia-planejado (2)'!G44</f>
        <v>2</v>
      </c>
      <c r="G18" s="27">
        <f>'Sabia-planejado (2)'!H44</f>
        <v>2</v>
      </c>
      <c r="H18" s="27">
        <f>'Sabia-planejado (2)'!I44</f>
        <v>0</v>
      </c>
    </row>
    <row r="19" spans="1:8" ht="15.75" x14ac:dyDescent="0.25">
      <c r="A19" s="75">
        <f t="shared" si="0"/>
        <v>43449</v>
      </c>
      <c r="B19" s="27">
        <f>'Sabia-planejado (2)'!C47</f>
        <v>0</v>
      </c>
      <c r="C19" s="27">
        <f>'Sabia-planejado (2)'!D47</f>
        <v>0</v>
      </c>
      <c r="D19" s="27">
        <f>'Sabia-planejado (2)'!E47</f>
        <v>0</v>
      </c>
      <c r="E19" s="27">
        <f>'Sabia-planejado (2)'!F47</f>
        <v>0</v>
      </c>
      <c r="F19" s="27">
        <f>'Sabia-planejado (2)'!G47</f>
        <v>0</v>
      </c>
      <c r="G19" s="27">
        <f>'Sabia-planejado (2)'!H47</f>
        <v>0</v>
      </c>
      <c r="H19" s="27">
        <f>'Sabia-planejado (2)'!I47</f>
        <v>0</v>
      </c>
    </row>
    <row r="20" spans="1:8" ht="15.75" x14ac:dyDescent="0.25">
      <c r="A20" s="75">
        <f t="shared" si="0"/>
        <v>43450</v>
      </c>
      <c r="B20" s="27">
        <f>'Sabia-planejado (2)'!C50</f>
        <v>0</v>
      </c>
      <c r="C20" s="27">
        <f>'Sabia-planejado (2)'!D50</f>
        <v>0</v>
      </c>
      <c r="D20" s="27">
        <f>'Sabia-planejado (2)'!E50</f>
        <v>0</v>
      </c>
      <c r="E20" s="27">
        <f>'Sabia-planejado (2)'!F50</f>
        <v>0</v>
      </c>
      <c r="F20" s="27">
        <f>'Sabia-planejado (2)'!G50</f>
        <v>0</v>
      </c>
      <c r="G20" s="27">
        <f>'Sabia-planejado (2)'!H50</f>
        <v>0</v>
      </c>
      <c r="H20" s="27">
        <f>'Sabia-planejado (2)'!I50</f>
        <v>0</v>
      </c>
    </row>
    <row r="21" spans="1:8" ht="15.75" x14ac:dyDescent="0.25">
      <c r="A21" s="75">
        <f t="shared" si="0"/>
        <v>43451</v>
      </c>
      <c r="B21" s="27">
        <f>'Sabia-planejado (2)'!C53</f>
        <v>0</v>
      </c>
      <c r="C21" s="27">
        <f>'Sabia-planejado (2)'!D53</f>
        <v>0</v>
      </c>
      <c r="D21" s="27">
        <f>'Sabia-planejado (2)'!E53</f>
        <v>0</v>
      </c>
      <c r="E21" s="27">
        <f>'Sabia-planejado (2)'!F53</f>
        <v>0</v>
      </c>
      <c r="F21" s="27">
        <f>'Sabia-planejado (2)'!G53</f>
        <v>0</v>
      </c>
      <c r="G21" s="27">
        <f>'Sabia-planejado (2)'!H53</f>
        <v>0</v>
      </c>
      <c r="H21" s="27">
        <f>'Sabia-planejado (2)'!I53</f>
        <v>0</v>
      </c>
    </row>
    <row r="22" spans="1:8" ht="15.75" x14ac:dyDescent="0.25">
      <c r="A22" s="75">
        <f t="shared" si="0"/>
        <v>43452</v>
      </c>
      <c r="B22" s="25">
        <f>'Sabia-planejado (2)'!C56</f>
        <v>0</v>
      </c>
      <c r="C22" s="25">
        <f>'Sabia-planejado (2)'!D56</f>
        <v>0</v>
      </c>
      <c r="D22" s="25">
        <f>'Sabia-planejado (2)'!E56</f>
        <v>0</v>
      </c>
      <c r="E22" s="25">
        <f>'Sabia-planejado (2)'!F56</f>
        <v>0</v>
      </c>
      <c r="F22" s="25">
        <f>'Sabia-planejado (2)'!G56</f>
        <v>0</v>
      </c>
      <c r="G22" s="25">
        <f>'Sabia-planejado (2)'!H56</f>
        <v>0</v>
      </c>
      <c r="H22" s="25">
        <f>'Sabia-planejado (2)'!I56</f>
        <v>0</v>
      </c>
    </row>
    <row r="23" spans="1:8" ht="15.75" x14ac:dyDescent="0.25">
      <c r="A23" s="75">
        <f t="shared" si="0"/>
        <v>43453</v>
      </c>
      <c r="B23" s="25">
        <f>'Sabia-planejado (2)'!C59</f>
        <v>0</v>
      </c>
      <c r="C23" s="25">
        <f>'Sabia-planejado (2)'!D59</f>
        <v>0</v>
      </c>
      <c r="D23" s="25">
        <f>'Sabia-planejado (2)'!E59</f>
        <v>0</v>
      </c>
      <c r="E23" s="25">
        <f>'Sabia-planejado (2)'!F59</f>
        <v>0</v>
      </c>
      <c r="F23" s="25">
        <f>'Sabia-planejado (2)'!G59</f>
        <v>0</v>
      </c>
      <c r="G23" s="25">
        <f>'Sabia-planejado (2)'!H59</f>
        <v>0</v>
      </c>
      <c r="H23" s="25">
        <f>'Sabia-planejado (2)'!I59</f>
        <v>0</v>
      </c>
    </row>
    <row r="24" spans="1:8" ht="15.75" x14ac:dyDescent="0.25">
      <c r="A24" s="75">
        <f t="shared" si="0"/>
        <v>43454</v>
      </c>
      <c r="B24" s="25">
        <f>'Sabia-planejado (2)'!C62</f>
        <v>0</v>
      </c>
      <c r="C24" s="25">
        <f>'Sabia-planejado (2)'!D62</f>
        <v>0</v>
      </c>
      <c r="D24" s="25">
        <f>'Sabia-planejado (2)'!E62</f>
        <v>0</v>
      </c>
      <c r="E24" s="25">
        <f>'Sabia-planejado (2)'!F62</f>
        <v>0</v>
      </c>
      <c r="F24" s="25">
        <f>'Sabia-planejado (2)'!G62</f>
        <v>0</v>
      </c>
      <c r="G24" s="25">
        <f>'Sabia-planejado (2)'!H62</f>
        <v>0</v>
      </c>
      <c r="H24" s="25">
        <f>'Sabia-planejado (2)'!I62</f>
        <v>0</v>
      </c>
    </row>
    <row r="25" spans="1:8" ht="15.75" x14ac:dyDescent="0.25">
      <c r="A25" s="75">
        <f t="shared" si="0"/>
        <v>43455</v>
      </c>
      <c r="B25" s="25">
        <f>'Sabia-planejado (2)'!C65</f>
        <v>0</v>
      </c>
      <c r="C25" s="25">
        <f>'Sabia-planejado (2)'!D65</f>
        <v>0</v>
      </c>
      <c r="D25" s="25">
        <f>'Sabia-planejado (2)'!E65</f>
        <v>0</v>
      </c>
      <c r="E25" s="25">
        <f>'Sabia-planejado (2)'!F65</f>
        <v>0</v>
      </c>
      <c r="F25" s="25">
        <f>'Sabia-planejado (2)'!G65</f>
        <v>0</v>
      </c>
      <c r="G25" s="25">
        <f>'Sabia-planejado (2)'!H65</f>
        <v>0</v>
      </c>
      <c r="H25" s="25">
        <f>'Sabia-planejado (2)'!I65</f>
        <v>0</v>
      </c>
    </row>
    <row r="26" spans="1:8" ht="15.75" x14ac:dyDescent="0.25">
      <c r="A26" s="75">
        <f t="shared" si="0"/>
        <v>43456</v>
      </c>
      <c r="B26" s="25">
        <f>'Sabia-planejado (2)'!C68</f>
        <v>0</v>
      </c>
      <c r="C26" s="25">
        <f>'Sabia-planejado (2)'!D68</f>
        <v>0</v>
      </c>
      <c r="D26" s="25">
        <f>'Sabia-planejado (2)'!E68</f>
        <v>0</v>
      </c>
      <c r="E26" s="25">
        <f>'Sabia-planejado (2)'!F68</f>
        <v>0</v>
      </c>
      <c r="F26" s="25">
        <f>'Sabia-planejado (2)'!G68</f>
        <v>0</v>
      </c>
      <c r="G26" s="25">
        <f>'Sabia-planejado (2)'!H68</f>
        <v>0</v>
      </c>
      <c r="H26" s="25">
        <f>'Sabia-planejado (2)'!I68</f>
        <v>0</v>
      </c>
    </row>
    <row r="27" spans="1:8" ht="15.75" x14ac:dyDescent="0.25">
      <c r="A27" s="75">
        <f t="shared" si="0"/>
        <v>43457</v>
      </c>
      <c r="B27" s="25">
        <f>'Sabia-planejado (2)'!C71</f>
        <v>0</v>
      </c>
      <c r="C27" s="25">
        <f>'Sabia-planejado (2)'!D71</f>
        <v>0</v>
      </c>
      <c r="D27" s="25">
        <f>'Sabia-planejado (2)'!E71</f>
        <v>0</v>
      </c>
      <c r="E27" s="25">
        <f>'Sabia-planejado (2)'!F71</f>
        <v>0</v>
      </c>
      <c r="F27" s="25">
        <f>'Sabia-planejado (2)'!G71</f>
        <v>0</v>
      </c>
      <c r="G27" s="25">
        <f>'Sabia-planejado (2)'!H71</f>
        <v>0</v>
      </c>
      <c r="H27" s="25">
        <f>'Sabia-planejado (2)'!I71</f>
        <v>0</v>
      </c>
    </row>
    <row r="28" spans="1:8" ht="15.75" x14ac:dyDescent="0.25">
      <c r="A28" s="75">
        <f t="shared" si="0"/>
        <v>43458</v>
      </c>
      <c r="B28" s="25">
        <f>'Sabia-planejado (2)'!C74</f>
        <v>0</v>
      </c>
      <c r="C28" s="25">
        <f>'Sabia-planejado (2)'!D74</f>
        <v>0</v>
      </c>
      <c r="D28" s="25">
        <f>'Sabia-planejado (2)'!E74</f>
        <v>0</v>
      </c>
      <c r="E28" s="25">
        <f>'Sabia-planejado (2)'!F74</f>
        <v>0</v>
      </c>
      <c r="F28" s="25">
        <f>'Sabia-planejado (2)'!G74</f>
        <v>0</v>
      </c>
      <c r="G28" s="25">
        <f>'Sabia-planejado (2)'!H74</f>
        <v>0</v>
      </c>
      <c r="H28" s="25">
        <f>'Sabia-planejado (2)'!I74</f>
        <v>0</v>
      </c>
    </row>
    <row r="29" spans="1:8" ht="15.75" x14ac:dyDescent="0.25">
      <c r="A29" s="75">
        <f t="shared" si="0"/>
        <v>43459</v>
      </c>
      <c r="B29" s="25">
        <f>'Sabia-planejado (2)'!C77</f>
        <v>0</v>
      </c>
      <c r="C29" s="25">
        <f>'Sabia-planejado (2)'!D77</f>
        <v>0</v>
      </c>
      <c r="D29" s="25">
        <f>'Sabia-planejado (2)'!E77</f>
        <v>0</v>
      </c>
      <c r="E29" s="25">
        <f>'Sabia-planejado (2)'!F77</f>
        <v>0</v>
      </c>
      <c r="F29" s="25">
        <f>'Sabia-planejado (2)'!G77</f>
        <v>0</v>
      </c>
      <c r="G29" s="25">
        <f>'Sabia-planejado (2)'!H77</f>
        <v>0</v>
      </c>
      <c r="H29" s="25">
        <f>'Sabia-planejado (2)'!I77</f>
        <v>0</v>
      </c>
    </row>
    <row r="30" spans="1:8" ht="15.75" x14ac:dyDescent="0.25">
      <c r="A30" s="75">
        <f t="shared" si="0"/>
        <v>43460</v>
      </c>
      <c r="B30" s="25">
        <f>'Sabia-planejado (2)'!C80</f>
        <v>0</v>
      </c>
      <c r="C30" s="25">
        <f>'Sabia-planejado (2)'!D80</f>
        <v>0</v>
      </c>
      <c r="D30" s="25">
        <f>'Sabia-planejado (2)'!E80</f>
        <v>0</v>
      </c>
      <c r="E30" s="25">
        <f>'Sabia-planejado (2)'!F80</f>
        <v>0</v>
      </c>
      <c r="F30" s="25">
        <f>'Sabia-planejado (2)'!G80</f>
        <v>0</v>
      </c>
      <c r="G30" s="25">
        <f>'Sabia-planejado (2)'!H80</f>
        <v>0</v>
      </c>
      <c r="H30" s="25">
        <f>'Sabia-planejado (2)'!I80</f>
        <v>0</v>
      </c>
    </row>
    <row r="31" spans="1:8" ht="15.75" x14ac:dyDescent="0.25">
      <c r="A31" s="75">
        <f t="shared" si="0"/>
        <v>43461</v>
      </c>
      <c r="B31" s="25">
        <f>'Sabia-planejado (2)'!C83</f>
        <v>0</v>
      </c>
      <c r="C31" s="25">
        <f>'Sabia-planejado (2)'!D83</f>
        <v>0</v>
      </c>
      <c r="D31" s="25">
        <f>'Sabia-planejado (2)'!E83</f>
        <v>0</v>
      </c>
      <c r="E31" s="25">
        <f>'Sabia-planejado (2)'!F83</f>
        <v>0</v>
      </c>
      <c r="F31" s="25">
        <f>'Sabia-planejado (2)'!G83</f>
        <v>0</v>
      </c>
      <c r="G31" s="25">
        <f>'Sabia-planejado (2)'!H83</f>
        <v>0</v>
      </c>
      <c r="H31" s="25">
        <f>'Sabia-planejado (2)'!I83</f>
        <v>0</v>
      </c>
    </row>
    <row r="32" spans="1:8" ht="15.75" x14ac:dyDescent="0.25">
      <c r="A32" s="75">
        <f t="shared" si="0"/>
        <v>43462</v>
      </c>
      <c r="B32" s="25">
        <f>'Sabia-planejado (2)'!C86</f>
        <v>0</v>
      </c>
      <c r="C32" s="25">
        <f>'Sabia-planejado (2)'!D86</f>
        <v>0</v>
      </c>
      <c r="D32" s="25">
        <f>'Sabia-planejado (2)'!E86</f>
        <v>0</v>
      </c>
      <c r="E32" s="25">
        <f>'Sabia-planejado (2)'!F86</f>
        <v>0</v>
      </c>
      <c r="F32" s="25">
        <f>'Sabia-planejado (2)'!G86</f>
        <v>0</v>
      </c>
      <c r="G32" s="25">
        <f>'Sabia-planejado (2)'!H86</f>
        <v>0</v>
      </c>
      <c r="H32" s="25">
        <f>'Sabia-planejado (2)'!I86</f>
        <v>0</v>
      </c>
    </row>
    <row r="33" spans="1:8" ht="15.75" x14ac:dyDescent="0.25">
      <c r="A33" s="75">
        <f t="shared" si="0"/>
        <v>43463</v>
      </c>
      <c r="B33" s="25">
        <f>'Sabia-planejado (2)'!C89</f>
        <v>0</v>
      </c>
      <c r="C33" s="25">
        <f>'Sabia-planejado (2)'!D89</f>
        <v>0</v>
      </c>
      <c r="D33" s="25">
        <f>'Sabia-planejado (2)'!E89</f>
        <v>0</v>
      </c>
      <c r="E33" s="25">
        <f>'Sabia-planejado (2)'!F89</f>
        <v>0</v>
      </c>
      <c r="F33" s="25">
        <f>'Sabia-planejado (2)'!G89</f>
        <v>0</v>
      </c>
      <c r="G33" s="25">
        <f>'Sabia-planejado (2)'!H89</f>
        <v>0</v>
      </c>
      <c r="H33" s="25">
        <f>'Sabia-planejado (2)'!I89</f>
        <v>0</v>
      </c>
    </row>
    <row r="34" spans="1:8" ht="15.75" x14ac:dyDescent="0.25">
      <c r="A34" s="75">
        <f t="shared" si="0"/>
        <v>43464</v>
      </c>
      <c r="B34" s="25">
        <f>'Sabia-planejado (2)'!C92</f>
        <v>0</v>
      </c>
      <c r="C34" s="25">
        <f>'Sabia-planejado (2)'!D92</f>
        <v>0</v>
      </c>
      <c r="D34" s="25">
        <f>'Sabia-planejado (2)'!E92</f>
        <v>0</v>
      </c>
      <c r="E34" s="25">
        <f>'Sabia-planejado (2)'!F92</f>
        <v>0</v>
      </c>
      <c r="F34" s="25">
        <f>'Sabia-planejado (2)'!G92</f>
        <v>0</v>
      </c>
      <c r="G34" s="25">
        <f>'Sabia-planejado (2)'!H92</f>
        <v>0</v>
      </c>
      <c r="H34" s="25">
        <f>'Sabia-planejado (2)'!I92</f>
        <v>0</v>
      </c>
    </row>
    <row r="35" spans="1:8" ht="15.75" x14ac:dyDescent="0.25">
      <c r="A35" s="75">
        <f t="shared" si="0"/>
        <v>43465</v>
      </c>
      <c r="B35" s="25">
        <f>'Sabia-planejado (2)'!C95</f>
        <v>0</v>
      </c>
      <c r="C35" s="25">
        <f>'Sabia-planejado (2)'!D95</f>
        <v>0</v>
      </c>
      <c r="D35" s="25">
        <f>'Sabia-planejado (2)'!E95</f>
        <v>0</v>
      </c>
      <c r="E35" s="25">
        <f>'Sabia-planejado (2)'!F95</f>
        <v>0</v>
      </c>
      <c r="F35" s="25">
        <f>'Sabia-planejado (2)'!G95</f>
        <v>0</v>
      </c>
      <c r="G35" s="25">
        <f>'Sabia-planejado (2)'!H95</f>
        <v>0</v>
      </c>
      <c r="H35" s="25">
        <f>'Sabia-planejado (2)'!I95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23</v>
      </c>
      <c r="C39" s="3">
        <f t="shared" ref="C39:G39" si="1">SUM(C5:C38)</f>
        <v>113</v>
      </c>
      <c r="D39" s="3">
        <f t="shared" si="1"/>
        <v>114</v>
      </c>
      <c r="E39" s="3">
        <f t="shared" si="1"/>
        <v>22</v>
      </c>
      <c r="F39" s="3">
        <f t="shared" si="1"/>
        <v>22</v>
      </c>
      <c r="G39" s="3">
        <f t="shared" si="1"/>
        <v>25</v>
      </c>
      <c r="H39" s="3">
        <f>SUM(H5:H38)</f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407.09999999999997</v>
      </c>
      <c r="C41" s="6">
        <f t="shared" si="2"/>
        <v>630.54</v>
      </c>
      <c r="D41" s="6">
        <f>D40*D39</f>
        <v>2017.8</v>
      </c>
      <c r="E41" s="6">
        <f t="shared" si="2"/>
        <v>122.76</v>
      </c>
      <c r="F41" s="6">
        <f t="shared" si="2"/>
        <v>389.4</v>
      </c>
      <c r="G41" s="6">
        <f t="shared" si="2"/>
        <v>139.5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3707.1</v>
      </c>
      <c r="C42" s="9"/>
      <c r="D42" s="9"/>
      <c r="E42" s="9"/>
      <c r="F42" s="9"/>
      <c r="G42" s="17"/>
      <c r="H42" s="17"/>
    </row>
    <row r="43" spans="1:8" ht="16.5" thickBot="1" x14ac:dyDescent="0.3">
      <c r="A43" s="281"/>
      <c r="B43" s="281"/>
      <c r="C43" s="74"/>
      <c r="D43" s="10"/>
      <c r="E43" s="10"/>
      <c r="F43" s="10"/>
      <c r="G43" s="17"/>
      <c r="H43" s="17"/>
    </row>
    <row r="44" spans="1:8" ht="16.5" thickBot="1" x14ac:dyDescent="0.3">
      <c r="A44" s="269" t="s">
        <v>18</v>
      </c>
      <c r="B44" s="270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82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52" t="s">
        <v>83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113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84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85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3" t="s">
        <v>48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290" t="s">
        <v>86</v>
      </c>
      <c r="B51" s="291"/>
      <c r="C51" s="17"/>
      <c r="D51" s="10"/>
      <c r="E51" s="17"/>
      <c r="F51" s="17"/>
      <c r="G51" s="17"/>
      <c r="H51" s="17"/>
    </row>
  </sheetData>
  <sheetProtection algorithmName="SHA-512" hashValue="4u8zW938Sru0cAOhtWwqeRBVIuxTlYHEj2+M+PKvY6Mv3aUAHeoboDr0pFpc/LUKHD4Ukk5wF0zq1N3fgEYAbg==" saltValue="A4Vf+Eyy9xfLU4erb5UmmA==" spinCount="100000" sheet="1" objects="1" scenarios="1"/>
  <mergeCells count="5">
    <mergeCell ref="C2:D2"/>
    <mergeCell ref="E2:H2"/>
    <mergeCell ref="A43:B43"/>
    <mergeCell ref="A44:B44"/>
    <mergeCell ref="A51:B51"/>
  </mergeCells>
  <conditionalFormatting sqref="A5">
    <cfRule type="containsText" dxfId="127" priority="2" operator="containsText" text="Preencher Data">
      <formula>NOT(ISERROR(SEARCH("Preencher Data",A5)))</formula>
    </cfRule>
  </conditionalFormatting>
  <conditionalFormatting sqref="B2">
    <cfRule type="containsText" dxfId="126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1" r:id="rId2"/>
  </hyperlinks>
  <pageMargins left="0.511811024" right="0.511811024" top="0.78740157499999996" bottom="0.78740157499999996" header="0.31496062000000002" footer="0.31496062000000002"/>
  <pageSetup paperSize="9" scale="60" orientation="portrait" r:id="rId3"/>
  <drawing r:id="rId4"/>
  <legacy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17" activePane="bottomLeft" state="frozen"/>
      <selection activeCell="J3" sqref="J3"/>
      <selection pane="bottomLeft" activeCell="K25" sqref="K25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Sabia!B2</f>
        <v>Eletrica Sabiá</v>
      </c>
      <c r="C1" s="58"/>
      <c r="D1" s="59"/>
      <c r="E1" s="46"/>
      <c r="F1" s="60" t="s">
        <v>81</v>
      </c>
      <c r="G1" s="70" t="str">
        <f>Sabia!E2</f>
        <v>01/12 a 30/12/18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Sabia!A5</f>
        <v>43435</v>
      </c>
      <c r="B3" s="82" t="s">
        <v>22</v>
      </c>
      <c r="C3" s="31" t="s">
        <v>30</v>
      </c>
      <c r="D3" s="31">
        <v>5</v>
      </c>
      <c r="E3" s="31">
        <v>5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43435</v>
      </c>
      <c r="B4" s="48" t="s">
        <v>23</v>
      </c>
      <c r="C4" s="31" t="s">
        <v>30</v>
      </c>
      <c r="D4" s="31" t="s">
        <v>30</v>
      </c>
      <c r="E4" s="31">
        <v>5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I5" si="0">MAX(D3:D4)</f>
        <v>5</v>
      </c>
      <c r="E5" s="51">
        <f t="shared" si="0"/>
        <v>5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43436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</row>
    <row r="7" spans="1:9" x14ac:dyDescent="0.25">
      <c r="A7" s="78">
        <f>A6</f>
        <v>43436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</row>
    <row r="8" spans="1:9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43437</v>
      </c>
      <c r="B9" s="48" t="s">
        <v>22</v>
      </c>
      <c r="C9" s="31">
        <v>2</v>
      </c>
      <c r="D9" s="31">
        <v>13</v>
      </c>
      <c r="E9" s="31">
        <v>13</v>
      </c>
      <c r="F9" s="31">
        <v>2</v>
      </c>
      <c r="G9" s="31">
        <v>2</v>
      </c>
      <c r="H9" s="31">
        <v>2</v>
      </c>
      <c r="I9" s="31" t="s">
        <v>30</v>
      </c>
    </row>
    <row r="10" spans="1:9" x14ac:dyDescent="0.25">
      <c r="A10" s="78">
        <f>A9</f>
        <v>43437</v>
      </c>
      <c r="B10" s="48" t="s">
        <v>23</v>
      </c>
      <c r="C10" s="31">
        <v>2</v>
      </c>
      <c r="D10" s="31">
        <v>7</v>
      </c>
      <c r="E10" s="31">
        <v>13</v>
      </c>
      <c r="F10" s="31">
        <v>2</v>
      </c>
      <c r="G10" s="31">
        <v>2</v>
      </c>
      <c r="H10" s="31">
        <v>2</v>
      </c>
      <c r="I10" s="31" t="s">
        <v>30</v>
      </c>
    </row>
    <row r="11" spans="1:9" x14ac:dyDescent="0.25">
      <c r="A11" s="79">
        <f>A10</f>
        <v>43437</v>
      </c>
      <c r="B11" s="33" t="s">
        <v>24</v>
      </c>
      <c r="C11" s="51">
        <f>MAX(C9:C10)</f>
        <v>2</v>
      </c>
      <c r="D11" s="51">
        <f t="shared" ref="D11:I11" si="2">MAX(D9:D10)</f>
        <v>13</v>
      </c>
      <c r="E11" s="51">
        <f>MAX(E9:E10)</f>
        <v>13</v>
      </c>
      <c r="F11" s="51">
        <f t="shared" si="2"/>
        <v>2</v>
      </c>
      <c r="G11" s="65">
        <f t="shared" si="2"/>
        <v>2</v>
      </c>
      <c r="H11" s="51">
        <f t="shared" si="2"/>
        <v>2</v>
      </c>
      <c r="I11" s="51">
        <f t="shared" si="2"/>
        <v>0</v>
      </c>
    </row>
    <row r="12" spans="1:9" x14ac:dyDescent="0.25">
      <c r="A12" s="53">
        <f>A9+1</f>
        <v>43438</v>
      </c>
      <c r="B12" s="48" t="s">
        <v>22</v>
      </c>
      <c r="C12" s="31">
        <v>2</v>
      </c>
      <c r="D12" s="31">
        <v>13</v>
      </c>
      <c r="E12" s="31">
        <v>13</v>
      </c>
      <c r="F12" s="31">
        <v>2</v>
      </c>
      <c r="G12" s="31">
        <v>2</v>
      </c>
      <c r="H12" s="31">
        <v>2</v>
      </c>
      <c r="I12" s="31" t="s">
        <v>30</v>
      </c>
    </row>
    <row r="13" spans="1:9" x14ac:dyDescent="0.25">
      <c r="A13" s="78">
        <f>A12</f>
        <v>43438</v>
      </c>
      <c r="B13" s="48" t="s">
        <v>23</v>
      </c>
      <c r="C13" s="31">
        <v>1</v>
      </c>
      <c r="D13" s="31">
        <v>6</v>
      </c>
      <c r="E13" s="31">
        <v>13</v>
      </c>
      <c r="F13" s="31">
        <v>2</v>
      </c>
      <c r="G13" s="31">
        <v>2</v>
      </c>
      <c r="H13" s="31">
        <v>2</v>
      </c>
      <c r="I13" s="31" t="s">
        <v>30</v>
      </c>
    </row>
    <row r="14" spans="1:9" x14ac:dyDescent="0.25">
      <c r="A14" s="79">
        <f>A13</f>
        <v>43438</v>
      </c>
      <c r="B14" s="33" t="s">
        <v>24</v>
      </c>
      <c r="C14" s="51">
        <f>MAX(C12:C13)</f>
        <v>2</v>
      </c>
      <c r="D14" s="51">
        <f t="shared" ref="D14:I14" si="3">MAX(D12:D13)</f>
        <v>13</v>
      </c>
      <c r="E14" s="51">
        <f>MAX(E12:E13)</f>
        <v>13</v>
      </c>
      <c r="F14" s="51">
        <f t="shared" si="3"/>
        <v>2</v>
      </c>
      <c r="G14" s="65">
        <f t="shared" si="3"/>
        <v>2</v>
      </c>
      <c r="H14" s="51">
        <f t="shared" si="3"/>
        <v>2</v>
      </c>
      <c r="I14" s="51">
        <f t="shared" si="3"/>
        <v>0</v>
      </c>
    </row>
    <row r="15" spans="1:9" x14ac:dyDescent="0.25">
      <c r="A15" s="53">
        <f>A12+1</f>
        <v>43439</v>
      </c>
      <c r="B15" s="48" t="s">
        <v>22</v>
      </c>
      <c r="C15" s="31">
        <v>2</v>
      </c>
      <c r="D15" s="31">
        <v>13</v>
      </c>
      <c r="E15" s="31">
        <v>13</v>
      </c>
      <c r="F15" s="31">
        <v>2</v>
      </c>
      <c r="G15" s="31">
        <v>2</v>
      </c>
      <c r="H15" s="31">
        <v>2</v>
      </c>
      <c r="I15" s="31" t="s">
        <v>30</v>
      </c>
    </row>
    <row r="16" spans="1:9" x14ac:dyDescent="0.25">
      <c r="A16" s="78">
        <f>A15</f>
        <v>43439</v>
      </c>
      <c r="B16" s="48" t="s">
        <v>23</v>
      </c>
      <c r="C16" s="31">
        <v>2</v>
      </c>
      <c r="D16" s="31">
        <v>7</v>
      </c>
      <c r="E16" s="31">
        <v>13</v>
      </c>
      <c r="F16" s="31">
        <v>2</v>
      </c>
      <c r="G16" s="31">
        <v>2</v>
      </c>
      <c r="H16" s="31">
        <v>2</v>
      </c>
      <c r="I16" s="31" t="s">
        <v>30</v>
      </c>
    </row>
    <row r="17" spans="1:9" x14ac:dyDescent="0.25">
      <c r="A17" s="79">
        <f>A16</f>
        <v>43439</v>
      </c>
      <c r="B17" s="33" t="s">
        <v>24</v>
      </c>
      <c r="C17" s="51">
        <f>MAX(C15:C16)</f>
        <v>2</v>
      </c>
      <c r="D17" s="51">
        <f t="shared" ref="D17:I17" si="4">MAX(D15:D16)</f>
        <v>13</v>
      </c>
      <c r="E17" s="51">
        <f t="shared" si="4"/>
        <v>13</v>
      </c>
      <c r="F17" s="51">
        <f t="shared" si="4"/>
        <v>2</v>
      </c>
      <c r="G17" s="65">
        <f t="shared" si="4"/>
        <v>2</v>
      </c>
      <c r="H17" s="51">
        <f t="shared" si="4"/>
        <v>2</v>
      </c>
      <c r="I17" s="51">
        <f t="shared" si="4"/>
        <v>0</v>
      </c>
    </row>
    <row r="18" spans="1:9" x14ac:dyDescent="0.25">
      <c r="A18" s="53">
        <f>A15+1</f>
        <v>43440</v>
      </c>
      <c r="B18" s="48" t="s">
        <v>22</v>
      </c>
      <c r="C18" s="31">
        <v>2</v>
      </c>
      <c r="D18" s="31">
        <v>13</v>
      </c>
      <c r="E18" s="31">
        <v>13</v>
      </c>
      <c r="F18" s="31">
        <v>2</v>
      </c>
      <c r="G18" s="31">
        <v>2</v>
      </c>
      <c r="H18" s="31">
        <v>2</v>
      </c>
      <c r="I18" s="31" t="s">
        <v>30</v>
      </c>
    </row>
    <row r="19" spans="1:9" x14ac:dyDescent="0.25">
      <c r="A19" s="78">
        <f>A18</f>
        <v>43440</v>
      </c>
      <c r="B19" s="48" t="s">
        <v>23</v>
      </c>
      <c r="C19" s="31">
        <v>2</v>
      </c>
      <c r="D19" s="31">
        <v>7</v>
      </c>
      <c r="E19" s="31">
        <v>13</v>
      </c>
      <c r="F19" s="31">
        <v>1</v>
      </c>
      <c r="G19" s="31">
        <v>2</v>
      </c>
      <c r="H19" s="31">
        <v>2</v>
      </c>
      <c r="I19" s="31" t="s">
        <v>30</v>
      </c>
    </row>
    <row r="20" spans="1:9" x14ac:dyDescent="0.25">
      <c r="A20" s="79">
        <f>A19</f>
        <v>43440</v>
      </c>
      <c r="B20" s="33" t="s">
        <v>24</v>
      </c>
      <c r="C20" s="51">
        <f t="shared" ref="C20:I20" si="5">MAX(C18:C19)</f>
        <v>2</v>
      </c>
      <c r="D20" s="51">
        <f t="shared" si="5"/>
        <v>13</v>
      </c>
      <c r="E20" s="51">
        <f t="shared" si="5"/>
        <v>13</v>
      </c>
      <c r="F20" s="51">
        <f t="shared" si="5"/>
        <v>2</v>
      </c>
      <c r="G20" s="65">
        <f t="shared" si="5"/>
        <v>2</v>
      </c>
      <c r="H20" s="51">
        <f t="shared" si="5"/>
        <v>2</v>
      </c>
      <c r="I20" s="51">
        <f t="shared" si="5"/>
        <v>0</v>
      </c>
    </row>
    <row r="21" spans="1:9" x14ac:dyDescent="0.25">
      <c r="A21" s="53">
        <f>A18+1</f>
        <v>43441</v>
      </c>
      <c r="B21" s="48" t="s">
        <v>22</v>
      </c>
      <c r="C21" s="31">
        <v>2</v>
      </c>
      <c r="D21" s="31">
        <v>8</v>
      </c>
      <c r="E21" s="31">
        <v>8</v>
      </c>
      <c r="F21" s="31">
        <v>2</v>
      </c>
      <c r="G21" s="31">
        <v>2</v>
      </c>
      <c r="H21" s="31">
        <v>2</v>
      </c>
      <c r="I21" s="31" t="s">
        <v>30</v>
      </c>
    </row>
    <row r="22" spans="1:9" x14ac:dyDescent="0.25">
      <c r="A22" s="78">
        <f>A21</f>
        <v>43441</v>
      </c>
      <c r="B22" s="48" t="s">
        <v>23</v>
      </c>
      <c r="C22" s="31">
        <v>2</v>
      </c>
      <c r="D22" s="31">
        <v>7</v>
      </c>
      <c r="E22" s="31">
        <v>8</v>
      </c>
      <c r="F22" s="31">
        <v>2</v>
      </c>
      <c r="G22" s="31">
        <v>1</v>
      </c>
      <c r="H22" s="31">
        <v>2</v>
      </c>
      <c r="I22" s="31" t="s">
        <v>30</v>
      </c>
    </row>
    <row r="23" spans="1:9" x14ac:dyDescent="0.25">
      <c r="A23" s="79">
        <f>A22</f>
        <v>43441</v>
      </c>
      <c r="B23" s="33" t="s">
        <v>24</v>
      </c>
      <c r="C23" s="51">
        <f>MAX(C21:C22)</f>
        <v>2</v>
      </c>
      <c r="D23" s="51">
        <f t="shared" ref="D23:I23" si="6">MAX(D21:D22)</f>
        <v>8</v>
      </c>
      <c r="E23" s="51">
        <f t="shared" si="6"/>
        <v>8</v>
      </c>
      <c r="F23" s="51">
        <f t="shared" si="6"/>
        <v>2</v>
      </c>
      <c r="G23" s="65">
        <f t="shared" si="6"/>
        <v>2</v>
      </c>
      <c r="H23" s="51">
        <f t="shared" si="6"/>
        <v>2</v>
      </c>
      <c r="I23" s="51">
        <f t="shared" si="6"/>
        <v>0</v>
      </c>
    </row>
    <row r="24" spans="1:9" x14ac:dyDescent="0.25">
      <c r="A24" s="53">
        <f>A21+1</f>
        <v>43442</v>
      </c>
      <c r="B24" s="48" t="s">
        <v>22</v>
      </c>
      <c r="C24" s="31">
        <v>2</v>
      </c>
      <c r="D24" s="31">
        <v>8</v>
      </c>
      <c r="E24" s="31">
        <v>8</v>
      </c>
      <c r="F24" s="31">
        <v>2</v>
      </c>
      <c r="G24" s="31">
        <v>2</v>
      </c>
      <c r="H24" s="31" t="s">
        <v>30</v>
      </c>
      <c r="I24" s="31" t="s">
        <v>30</v>
      </c>
    </row>
    <row r="25" spans="1:9" x14ac:dyDescent="0.25">
      <c r="A25" s="78">
        <f>A24</f>
        <v>43442</v>
      </c>
      <c r="B25" s="48" t="s">
        <v>23</v>
      </c>
      <c r="C25" s="31">
        <v>1</v>
      </c>
      <c r="D25" s="31">
        <v>2</v>
      </c>
      <c r="E25" s="31">
        <v>2</v>
      </c>
      <c r="F25" s="31">
        <v>2</v>
      </c>
      <c r="G25" s="31">
        <v>2</v>
      </c>
      <c r="H25" s="31">
        <v>2</v>
      </c>
      <c r="I25" s="31" t="s">
        <v>30</v>
      </c>
    </row>
    <row r="26" spans="1:9" x14ac:dyDescent="0.25">
      <c r="A26" s="79">
        <f>A25</f>
        <v>43442</v>
      </c>
      <c r="B26" s="33" t="s">
        <v>24</v>
      </c>
      <c r="C26" s="51">
        <f>MAX(C24:C25)</f>
        <v>2</v>
      </c>
      <c r="D26" s="51">
        <f t="shared" ref="D26:I26" si="7">MAX(D24:D25)</f>
        <v>8</v>
      </c>
      <c r="E26" s="51">
        <f t="shared" si="7"/>
        <v>8</v>
      </c>
      <c r="F26" s="51">
        <f t="shared" si="7"/>
        <v>2</v>
      </c>
      <c r="G26" s="65">
        <f t="shared" si="7"/>
        <v>2</v>
      </c>
      <c r="H26" s="51">
        <f t="shared" si="7"/>
        <v>2</v>
      </c>
      <c r="I26" s="51">
        <f t="shared" si="7"/>
        <v>0</v>
      </c>
    </row>
    <row r="27" spans="1:9" x14ac:dyDescent="0.25">
      <c r="A27" s="53">
        <f>A24+1</f>
        <v>43443</v>
      </c>
      <c r="B27" s="48" t="s">
        <v>22</v>
      </c>
      <c r="C27" s="31" t="s">
        <v>30</v>
      </c>
      <c r="D27" s="31"/>
      <c r="E27" s="31"/>
      <c r="F27" s="31" t="s">
        <v>30</v>
      </c>
      <c r="G27" s="31" t="s">
        <v>30</v>
      </c>
      <c r="H27" s="31" t="s">
        <v>30</v>
      </c>
      <c r="I27" s="31" t="s">
        <v>30</v>
      </c>
    </row>
    <row r="28" spans="1:9" x14ac:dyDescent="0.25">
      <c r="A28" s="78">
        <f>A27</f>
        <v>43443</v>
      </c>
      <c r="B28" s="48" t="s">
        <v>23</v>
      </c>
      <c r="C28" s="31">
        <v>1</v>
      </c>
      <c r="D28" s="31"/>
      <c r="E28" s="31">
        <v>1</v>
      </c>
      <c r="F28" s="31" t="s">
        <v>30</v>
      </c>
      <c r="G28" s="31" t="s">
        <v>30</v>
      </c>
      <c r="H28" s="31">
        <v>3</v>
      </c>
      <c r="I28" s="31" t="s">
        <v>30</v>
      </c>
    </row>
    <row r="29" spans="1:9" x14ac:dyDescent="0.25">
      <c r="A29" s="79">
        <f>A28</f>
        <v>43443</v>
      </c>
      <c r="B29" s="33" t="s">
        <v>24</v>
      </c>
      <c r="C29" s="51">
        <f>MAX(C27:C28)</f>
        <v>1</v>
      </c>
      <c r="D29" s="51">
        <f t="shared" ref="D29:I29" si="8">MAX(D27:D28)</f>
        <v>0</v>
      </c>
      <c r="E29" s="51">
        <f t="shared" si="8"/>
        <v>1</v>
      </c>
      <c r="F29" s="51">
        <f t="shared" si="8"/>
        <v>0</v>
      </c>
      <c r="G29" s="65">
        <f t="shared" si="8"/>
        <v>0</v>
      </c>
      <c r="H29" s="51">
        <f t="shared" si="8"/>
        <v>3</v>
      </c>
      <c r="I29" s="51">
        <f t="shared" si="8"/>
        <v>0</v>
      </c>
    </row>
    <row r="30" spans="1:9" x14ac:dyDescent="0.25">
      <c r="A30" s="53">
        <f>A27+1</f>
        <v>43444</v>
      </c>
      <c r="B30" s="48" t="s">
        <v>22</v>
      </c>
      <c r="C30" s="31">
        <v>2</v>
      </c>
      <c r="D30" s="31">
        <v>8</v>
      </c>
      <c r="E30" s="31">
        <v>8</v>
      </c>
      <c r="F30" s="31">
        <v>2</v>
      </c>
      <c r="G30" s="31">
        <v>2</v>
      </c>
      <c r="H30" s="31">
        <v>2</v>
      </c>
      <c r="I30" s="31" t="s">
        <v>30</v>
      </c>
    </row>
    <row r="31" spans="1:9" x14ac:dyDescent="0.25">
      <c r="A31" s="78">
        <f>A30</f>
        <v>43444</v>
      </c>
      <c r="B31" s="48" t="s">
        <v>23</v>
      </c>
      <c r="C31" s="31" t="s">
        <v>30</v>
      </c>
      <c r="D31" s="31"/>
      <c r="E31" s="31"/>
      <c r="F31" s="31" t="s">
        <v>30</v>
      </c>
      <c r="G31" s="31" t="s">
        <v>30</v>
      </c>
      <c r="H31" s="31" t="s">
        <v>30</v>
      </c>
      <c r="I31" s="31" t="s">
        <v>30</v>
      </c>
    </row>
    <row r="32" spans="1:9" x14ac:dyDescent="0.25">
      <c r="A32" s="79">
        <f>A31</f>
        <v>43444</v>
      </c>
      <c r="B32" s="33" t="s">
        <v>24</v>
      </c>
      <c r="C32" s="51">
        <f>MAX(C30:C31)</f>
        <v>2</v>
      </c>
      <c r="D32" s="51">
        <f t="shared" ref="D32:I32" si="9">MAX(D30:D31)</f>
        <v>8</v>
      </c>
      <c r="E32" s="51">
        <f t="shared" si="9"/>
        <v>8</v>
      </c>
      <c r="F32" s="51">
        <f t="shared" si="9"/>
        <v>2</v>
      </c>
      <c r="G32" s="65">
        <f t="shared" si="9"/>
        <v>2</v>
      </c>
      <c r="H32" s="51">
        <f t="shared" si="9"/>
        <v>2</v>
      </c>
      <c r="I32" s="51">
        <f t="shared" si="9"/>
        <v>0</v>
      </c>
    </row>
    <row r="33" spans="1:9" x14ac:dyDescent="0.25">
      <c r="A33" s="53">
        <f>A30+1</f>
        <v>43445</v>
      </c>
      <c r="B33" s="48" t="s">
        <v>22</v>
      </c>
      <c r="C33" s="31">
        <v>2</v>
      </c>
      <c r="D33" s="31">
        <v>8</v>
      </c>
      <c r="E33" s="31">
        <v>8</v>
      </c>
      <c r="F33" s="31">
        <v>2</v>
      </c>
      <c r="G33" s="31">
        <v>2</v>
      </c>
      <c r="H33" s="31">
        <v>2</v>
      </c>
      <c r="I33" s="31" t="s">
        <v>30</v>
      </c>
    </row>
    <row r="34" spans="1:9" x14ac:dyDescent="0.25">
      <c r="A34" s="78">
        <f>A33</f>
        <v>43445</v>
      </c>
      <c r="B34" s="48" t="s">
        <v>23</v>
      </c>
      <c r="C34" s="31" t="s">
        <v>30</v>
      </c>
      <c r="D34" s="31"/>
      <c r="E34" s="31"/>
      <c r="F34" s="31" t="s">
        <v>30</v>
      </c>
      <c r="G34" s="31" t="s">
        <v>30</v>
      </c>
      <c r="H34" s="31" t="s">
        <v>30</v>
      </c>
      <c r="I34" s="31" t="s">
        <v>30</v>
      </c>
    </row>
    <row r="35" spans="1:9" x14ac:dyDescent="0.25">
      <c r="A35" s="79">
        <f>A34</f>
        <v>43445</v>
      </c>
      <c r="B35" s="33" t="s">
        <v>24</v>
      </c>
      <c r="C35" s="51">
        <f>MAX(C33:C34)</f>
        <v>2</v>
      </c>
      <c r="D35" s="51">
        <f t="shared" ref="D35:I35" si="10">MAX(D33:D34)</f>
        <v>8</v>
      </c>
      <c r="E35" s="51">
        <f t="shared" si="10"/>
        <v>8</v>
      </c>
      <c r="F35" s="51">
        <f t="shared" si="10"/>
        <v>2</v>
      </c>
      <c r="G35" s="65">
        <f t="shared" si="10"/>
        <v>2</v>
      </c>
      <c r="H35" s="51">
        <f t="shared" si="10"/>
        <v>2</v>
      </c>
      <c r="I35" s="51">
        <f t="shared" si="10"/>
        <v>0</v>
      </c>
    </row>
    <row r="36" spans="1:9" x14ac:dyDescent="0.25">
      <c r="A36" s="53">
        <f>A33+1</f>
        <v>43446</v>
      </c>
      <c r="B36" s="48" t="s">
        <v>22</v>
      </c>
      <c r="C36" s="31">
        <v>2</v>
      </c>
      <c r="D36" s="31">
        <v>8</v>
      </c>
      <c r="E36" s="31">
        <v>8</v>
      </c>
      <c r="F36" s="31">
        <v>2</v>
      </c>
      <c r="G36" s="31">
        <v>2</v>
      </c>
      <c r="H36" s="31">
        <v>2</v>
      </c>
      <c r="I36" s="31" t="s">
        <v>30</v>
      </c>
    </row>
    <row r="37" spans="1:9" x14ac:dyDescent="0.25">
      <c r="A37" s="78">
        <f>A36</f>
        <v>43446</v>
      </c>
      <c r="B37" s="48" t="s">
        <v>23</v>
      </c>
      <c r="C37" s="31" t="s">
        <v>30</v>
      </c>
      <c r="D37" s="31"/>
      <c r="E37" s="31"/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43446</v>
      </c>
      <c r="B38" s="33" t="s">
        <v>24</v>
      </c>
      <c r="C38" s="51">
        <f>MAX(C36:C37)</f>
        <v>2</v>
      </c>
      <c r="D38" s="51">
        <f t="shared" ref="D38:I38" si="11">MAX(D36:D37)</f>
        <v>8</v>
      </c>
      <c r="E38" s="51">
        <f t="shared" si="11"/>
        <v>8</v>
      </c>
      <c r="F38" s="51">
        <f t="shared" si="11"/>
        <v>2</v>
      </c>
      <c r="G38" s="65">
        <f t="shared" si="11"/>
        <v>2</v>
      </c>
      <c r="H38" s="51">
        <f t="shared" si="11"/>
        <v>2</v>
      </c>
      <c r="I38" s="51">
        <f t="shared" si="11"/>
        <v>0</v>
      </c>
    </row>
    <row r="39" spans="1:9" x14ac:dyDescent="0.25">
      <c r="A39" s="53">
        <f>A36+1</f>
        <v>43447</v>
      </c>
      <c r="B39" s="48" t="s">
        <v>22</v>
      </c>
      <c r="C39" s="31">
        <v>2</v>
      </c>
      <c r="D39" s="31">
        <v>8</v>
      </c>
      <c r="E39" s="31">
        <v>8</v>
      </c>
      <c r="F39" s="31">
        <v>2</v>
      </c>
      <c r="G39" s="31">
        <v>2</v>
      </c>
      <c r="H39" s="31">
        <v>2</v>
      </c>
      <c r="I39" s="31" t="s">
        <v>30</v>
      </c>
    </row>
    <row r="40" spans="1:9" x14ac:dyDescent="0.25">
      <c r="A40" s="78">
        <f>A39</f>
        <v>43447</v>
      </c>
      <c r="B40" s="48" t="s">
        <v>23</v>
      </c>
      <c r="C40" s="31" t="s">
        <v>30</v>
      </c>
      <c r="D40" s="31"/>
      <c r="E40" s="31"/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43447</v>
      </c>
      <c r="B41" s="33" t="s">
        <v>24</v>
      </c>
      <c r="C41" s="207">
        <f>MAX(C39:C40)</f>
        <v>2</v>
      </c>
      <c r="D41" s="207">
        <f t="shared" ref="D41:I41" si="12">MAX(D39:D40)</f>
        <v>8</v>
      </c>
      <c r="E41" s="207">
        <f t="shared" si="12"/>
        <v>8</v>
      </c>
      <c r="F41" s="207">
        <f t="shared" si="12"/>
        <v>2</v>
      </c>
      <c r="G41" s="208">
        <f t="shared" si="12"/>
        <v>2</v>
      </c>
      <c r="H41" s="207">
        <f t="shared" si="12"/>
        <v>2</v>
      </c>
      <c r="I41" s="51">
        <f t="shared" si="12"/>
        <v>0</v>
      </c>
    </row>
    <row r="42" spans="1:9" x14ac:dyDescent="0.25">
      <c r="A42" s="53">
        <f>A39+1</f>
        <v>43448</v>
      </c>
      <c r="B42" s="206" t="s">
        <v>22</v>
      </c>
      <c r="C42" s="31">
        <v>2</v>
      </c>
      <c r="D42" s="31">
        <v>8</v>
      </c>
      <c r="E42" s="31">
        <v>8</v>
      </c>
      <c r="F42" s="31">
        <v>2</v>
      </c>
      <c r="G42" s="31">
        <v>2</v>
      </c>
      <c r="H42" s="31">
        <v>2</v>
      </c>
      <c r="I42" s="31" t="s">
        <v>30</v>
      </c>
    </row>
    <row r="43" spans="1:9" x14ac:dyDescent="0.25">
      <c r="A43" s="78">
        <f>A42</f>
        <v>43448</v>
      </c>
      <c r="B43" s="48" t="s">
        <v>23</v>
      </c>
      <c r="C43" s="31" t="s">
        <v>30</v>
      </c>
      <c r="D43" s="31"/>
      <c r="E43" s="31"/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43448</v>
      </c>
      <c r="B44" s="33" t="s">
        <v>24</v>
      </c>
      <c r="C44" s="51">
        <f>MAX(C42:C43)</f>
        <v>2</v>
      </c>
      <c r="D44" s="51">
        <f t="shared" ref="D44:I44" si="13">MAX(D42:D43)</f>
        <v>8</v>
      </c>
      <c r="E44" s="51">
        <f t="shared" si="13"/>
        <v>8</v>
      </c>
      <c r="F44" s="51">
        <f t="shared" si="13"/>
        <v>2</v>
      </c>
      <c r="G44" s="65">
        <f t="shared" si="13"/>
        <v>2</v>
      </c>
      <c r="H44" s="51">
        <f t="shared" si="13"/>
        <v>2</v>
      </c>
      <c r="I44" s="51">
        <f t="shared" si="13"/>
        <v>0</v>
      </c>
    </row>
    <row r="45" spans="1:9" x14ac:dyDescent="0.25">
      <c r="A45" s="53">
        <f>A42+1</f>
        <v>43449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43449</v>
      </c>
      <c r="B46" s="48" t="s">
        <v>23</v>
      </c>
      <c r="C46" s="31" t="s">
        <v>30</v>
      </c>
      <c r="D46" s="31"/>
      <c r="E46" s="31"/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43449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0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43450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43450</v>
      </c>
      <c r="B49" s="48" t="s">
        <v>23</v>
      </c>
      <c r="C49" s="31" t="s">
        <v>30</v>
      </c>
      <c r="D49" s="31"/>
      <c r="E49" s="31"/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43451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43451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43452</v>
      </c>
      <c r="B54" s="48" t="s">
        <v>22</v>
      </c>
      <c r="C54" s="31" t="s">
        <v>30</v>
      </c>
      <c r="D54" s="31"/>
      <c r="E54" s="31">
        <v>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43452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43453</v>
      </c>
      <c r="B57" s="48" t="s">
        <v>22</v>
      </c>
      <c r="C57" s="31" t="s">
        <v>30</v>
      </c>
      <c r="D57" s="31"/>
      <c r="E57" s="31"/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43453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43454</v>
      </c>
      <c r="B60" s="48" t="s">
        <v>22</v>
      </c>
      <c r="C60" s="31" t="s">
        <v>30</v>
      </c>
      <c r="D60" s="31"/>
      <c r="E60" s="31"/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43454</v>
      </c>
      <c r="B61" s="48" t="s">
        <v>23</v>
      </c>
      <c r="C61" s="31" t="s">
        <v>30</v>
      </c>
      <c r="D61" s="31"/>
      <c r="E61" s="31"/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43455</v>
      </c>
      <c r="B63" s="48" t="s">
        <v>22</v>
      </c>
      <c r="C63" s="31" t="s">
        <v>30</v>
      </c>
      <c r="D63" s="31"/>
      <c r="E63" s="31"/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43455</v>
      </c>
      <c r="B64" s="48" t="s">
        <v>23</v>
      </c>
      <c r="C64" s="31" t="s">
        <v>30</v>
      </c>
      <c r="D64" s="31"/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43456</v>
      </c>
      <c r="B66" s="48" t="s">
        <v>22</v>
      </c>
      <c r="C66" s="31" t="s">
        <v>30</v>
      </c>
      <c r="D66" s="31"/>
      <c r="E66" s="31"/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43456</v>
      </c>
      <c r="B67" s="48" t="s">
        <v>23</v>
      </c>
      <c r="C67" s="31" t="s">
        <v>30</v>
      </c>
      <c r="D67" s="31"/>
      <c r="E67" s="31"/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43457</v>
      </c>
      <c r="B69" s="48" t="s">
        <v>22</v>
      </c>
      <c r="C69" s="31" t="s">
        <v>30</v>
      </c>
      <c r="D69" s="31"/>
      <c r="E69" s="31"/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43457</v>
      </c>
      <c r="B70" s="48" t="s">
        <v>23</v>
      </c>
      <c r="C70" s="31" t="s">
        <v>30</v>
      </c>
      <c r="D70" s="31"/>
      <c r="E70" s="31"/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43458</v>
      </c>
      <c r="B72" s="48" t="s">
        <v>22</v>
      </c>
      <c r="C72" s="31" t="s">
        <v>30</v>
      </c>
      <c r="D72" s="31"/>
      <c r="E72" s="31"/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43458</v>
      </c>
      <c r="B73" s="48" t="s">
        <v>23</v>
      </c>
      <c r="C73" s="31" t="s">
        <v>30</v>
      </c>
      <c r="D73" s="31"/>
      <c r="E73" s="31"/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43459</v>
      </c>
      <c r="B75" s="48" t="s">
        <v>22</v>
      </c>
      <c r="C75" s="31" t="s">
        <v>30</v>
      </c>
      <c r="D75" s="31"/>
      <c r="E75" s="31"/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43459</v>
      </c>
      <c r="B76" s="48" t="s">
        <v>23</v>
      </c>
      <c r="C76" s="31" t="s">
        <v>30</v>
      </c>
      <c r="D76" s="31"/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43460</v>
      </c>
      <c r="B78" s="48" t="s">
        <v>22</v>
      </c>
      <c r="C78" s="31" t="s">
        <v>30</v>
      </c>
      <c r="D78" s="31"/>
      <c r="E78" s="31"/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43460</v>
      </c>
      <c r="B79" s="48" t="s">
        <v>23</v>
      </c>
      <c r="C79" s="31" t="s">
        <v>30</v>
      </c>
      <c r="D79" s="31"/>
      <c r="E79" s="31"/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43461</v>
      </c>
      <c r="B81" s="48" t="s">
        <v>22</v>
      </c>
      <c r="C81" s="31" t="s">
        <v>30</v>
      </c>
      <c r="D81" s="31"/>
      <c r="E81" s="31"/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43461</v>
      </c>
      <c r="B82" s="48" t="s">
        <v>23</v>
      </c>
      <c r="C82" s="31" t="s">
        <v>30</v>
      </c>
      <c r="D82" s="31"/>
      <c r="E82" s="31"/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43462</v>
      </c>
      <c r="B84" s="48" t="s">
        <v>22</v>
      </c>
      <c r="C84" s="31" t="s">
        <v>30</v>
      </c>
      <c r="D84" s="31"/>
      <c r="E84" s="31"/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43462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43463</v>
      </c>
      <c r="B87" s="48" t="s">
        <v>22</v>
      </c>
      <c r="C87" s="31" t="s">
        <v>30</v>
      </c>
      <c r="D87" s="31"/>
      <c r="E87" s="31"/>
      <c r="F87" s="31" t="s">
        <v>30</v>
      </c>
      <c r="G87" s="31" t="s">
        <v>30</v>
      </c>
      <c r="H87" s="31" t="s">
        <v>30</v>
      </c>
      <c r="I87" s="31" t="s">
        <v>30</v>
      </c>
    </row>
    <row r="88" spans="1:9" x14ac:dyDescent="0.25">
      <c r="A88" s="105">
        <f>A87</f>
        <v>43463</v>
      </c>
      <c r="B88" s="48" t="s">
        <v>23</v>
      </c>
      <c r="C88" s="31" t="s">
        <v>30</v>
      </c>
      <c r="D88" s="31"/>
      <c r="E88" s="31"/>
      <c r="F88" s="31" t="s">
        <v>30</v>
      </c>
      <c r="G88" s="31" t="s">
        <v>30</v>
      </c>
      <c r="H88" s="31" t="s">
        <v>30</v>
      </c>
      <c r="I88" s="31" t="s">
        <v>30</v>
      </c>
    </row>
    <row r="89" spans="1:9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43464</v>
      </c>
      <c r="B90" s="48" t="s">
        <v>22</v>
      </c>
      <c r="C90" s="31" t="s">
        <v>30</v>
      </c>
      <c r="D90" s="31"/>
      <c r="E90" s="31"/>
      <c r="F90" s="31" t="s">
        <v>30</v>
      </c>
      <c r="G90" s="31" t="s">
        <v>30</v>
      </c>
      <c r="H90" s="31" t="s">
        <v>30</v>
      </c>
      <c r="I90" s="31" t="s">
        <v>30</v>
      </c>
    </row>
    <row r="91" spans="1:9" x14ac:dyDescent="0.25">
      <c r="A91" s="105">
        <f>A90</f>
        <v>43464</v>
      </c>
      <c r="B91" s="48" t="s">
        <v>23</v>
      </c>
      <c r="C91" s="31" t="s">
        <v>30</v>
      </c>
      <c r="D91" s="31"/>
      <c r="E91" s="31"/>
      <c r="F91" s="31" t="s">
        <v>30</v>
      </c>
      <c r="G91" s="31" t="s">
        <v>30</v>
      </c>
      <c r="H91" s="31" t="s">
        <v>30</v>
      </c>
      <c r="I91" s="31" t="s">
        <v>30</v>
      </c>
    </row>
    <row r="92" spans="1:9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43465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</row>
    <row r="94" spans="1:9" x14ac:dyDescent="0.25">
      <c r="A94" s="105">
        <f>A93</f>
        <v>43465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9" x14ac:dyDescent="0.25">
      <c r="A95" s="107">
        <f>A94</f>
        <v>43465</v>
      </c>
      <c r="B95" s="34" t="s">
        <v>24</v>
      </c>
      <c r="C95" s="52"/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23</v>
      </c>
      <c r="D97" s="38">
        <f t="shared" si="31"/>
        <v>113</v>
      </c>
      <c r="E97" s="38">
        <f t="shared" si="31"/>
        <v>114</v>
      </c>
      <c r="F97" s="38">
        <f t="shared" si="31"/>
        <v>22</v>
      </c>
      <c r="G97" s="39">
        <f t="shared" si="31"/>
        <v>22</v>
      </c>
      <c r="H97" s="39">
        <f t="shared" si="31"/>
        <v>25</v>
      </c>
      <c r="I97" s="39">
        <f t="shared" si="31"/>
        <v>0</v>
      </c>
    </row>
    <row r="98" spans="2:9" x14ac:dyDescent="0.25">
      <c r="B98" s="40" t="s">
        <v>28</v>
      </c>
      <c r="C98" s="41">
        <f>Sabia!B39</f>
        <v>23</v>
      </c>
      <c r="D98" s="41">
        <f>Sabia!C39</f>
        <v>113</v>
      </c>
      <c r="E98" s="41">
        <f>Sabia!D39</f>
        <v>114</v>
      </c>
      <c r="F98" s="41">
        <f>Sabia!E39</f>
        <v>22</v>
      </c>
      <c r="G98" s="42">
        <f>Sabia!F39</f>
        <v>22</v>
      </c>
      <c r="H98" s="42">
        <f>Sabia!G39</f>
        <v>25</v>
      </c>
      <c r="I98" s="42">
        <f>Sabia!H39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125" priority="157" operator="containsText" text="Erro">
      <formula>NOT(ISERROR(SEARCH("Erro",C99)))</formula>
    </cfRule>
    <cfRule type="containsText" dxfId="124" priority="158" operator="containsText" text="Ok">
      <formula>NOT(ISERROR(SEARCH("Ok",C99)))</formula>
    </cfRule>
  </conditionalFormatting>
  <conditionalFormatting sqref="C5:I5 C8:I8 C11:I11 C14:I14 C17:I17 C20:I20 C23:I23 C26:I26 C29:I29 C32:I32 C35:I35 C38:I38 C41:I41 C44:I44 C47:I47 C50:I50 C53:I53 C56:I56 C59:I59 C62:I62 C65:I65 C68:I68 C71:I71 C74:I74 C77:I77 C80:I80 C83:I83 C86:I86 C89:I89 C92:I92">
    <cfRule type="containsText" dxfId="123" priority="156" operator="containsText" text="Informar">
      <formula>NOT(ISERROR(SEARCH("Informar",C5)))</formula>
    </cfRule>
  </conditionalFormatting>
  <conditionalFormatting sqref="I6:I7">
    <cfRule type="containsText" dxfId="122" priority="99" operator="containsText" text="Informar">
      <formula>NOT(ISERROR(SEARCH("Informar",I6)))</formula>
    </cfRule>
  </conditionalFormatting>
  <conditionalFormatting sqref="C6:C7 F6:H7">
    <cfRule type="containsText" dxfId="121" priority="98" operator="containsText" text="Informar">
      <formula>NOT(ISERROR(SEARCH("Informar",C6)))</formula>
    </cfRule>
  </conditionalFormatting>
  <conditionalFormatting sqref="I9:I10">
    <cfRule type="containsText" dxfId="120" priority="97" operator="containsText" text="Informar">
      <formula>NOT(ISERROR(SEARCH("Informar",I9)))</formula>
    </cfRule>
  </conditionalFormatting>
  <conditionalFormatting sqref="C9:C10 F9:H10">
    <cfRule type="containsText" dxfId="119" priority="96" operator="containsText" text="Informar">
      <formula>NOT(ISERROR(SEARCH("Informar",C9)))</formula>
    </cfRule>
  </conditionalFormatting>
  <conditionalFormatting sqref="I12:I13">
    <cfRule type="containsText" dxfId="118" priority="95" operator="containsText" text="Informar">
      <formula>NOT(ISERROR(SEARCH("Informar",I12)))</formula>
    </cfRule>
  </conditionalFormatting>
  <conditionalFormatting sqref="C12:C13 F12:H13">
    <cfRule type="containsText" dxfId="117" priority="94" operator="containsText" text="Informar">
      <formula>NOT(ISERROR(SEARCH("Informar",C12)))</formula>
    </cfRule>
  </conditionalFormatting>
  <conditionalFormatting sqref="I15:I16">
    <cfRule type="containsText" dxfId="116" priority="93" operator="containsText" text="Informar">
      <formula>NOT(ISERROR(SEARCH("Informar",I15)))</formula>
    </cfRule>
  </conditionalFormatting>
  <conditionalFormatting sqref="C15:C16 F15:H16">
    <cfRule type="containsText" dxfId="115" priority="92" operator="containsText" text="Informar">
      <formula>NOT(ISERROR(SEARCH("Informar",C15)))</formula>
    </cfRule>
  </conditionalFormatting>
  <conditionalFormatting sqref="I18:I19">
    <cfRule type="containsText" dxfId="114" priority="91" operator="containsText" text="Informar">
      <formula>NOT(ISERROR(SEARCH("Informar",I18)))</formula>
    </cfRule>
  </conditionalFormatting>
  <conditionalFormatting sqref="C18:H19">
    <cfRule type="containsText" dxfId="113" priority="90" operator="containsText" text="Informar">
      <formula>NOT(ISERROR(SEARCH("Informar",C18)))</formula>
    </cfRule>
  </conditionalFormatting>
  <conditionalFormatting sqref="I21:I22">
    <cfRule type="containsText" dxfId="112" priority="89" operator="containsText" text="Informar">
      <formula>NOT(ISERROR(SEARCH("Informar",I21)))</formula>
    </cfRule>
  </conditionalFormatting>
  <conditionalFormatting sqref="C21:H22">
    <cfRule type="containsText" dxfId="111" priority="88" operator="containsText" text="Informar">
      <formula>NOT(ISERROR(SEARCH("Informar",C21)))</formula>
    </cfRule>
  </conditionalFormatting>
  <conditionalFormatting sqref="I24:I25">
    <cfRule type="containsText" dxfId="110" priority="87" operator="containsText" text="Informar">
      <formula>NOT(ISERROR(SEARCH("Informar",I24)))</formula>
    </cfRule>
  </conditionalFormatting>
  <conditionalFormatting sqref="C24:H25">
    <cfRule type="containsText" dxfId="109" priority="86" operator="containsText" text="Informar">
      <formula>NOT(ISERROR(SEARCH("Informar",C24)))</formula>
    </cfRule>
  </conditionalFormatting>
  <conditionalFormatting sqref="I27:I28">
    <cfRule type="containsText" dxfId="108" priority="85" operator="containsText" text="Informar">
      <formula>NOT(ISERROR(SEARCH("Informar",I27)))</formula>
    </cfRule>
  </conditionalFormatting>
  <conditionalFormatting sqref="C27:H28">
    <cfRule type="containsText" dxfId="107" priority="84" operator="containsText" text="Informar">
      <formula>NOT(ISERROR(SEARCH("Informar",C27)))</formula>
    </cfRule>
  </conditionalFormatting>
  <conditionalFormatting sqref="I30:I31">
    <cfRule type="containsText" dxfId="106" priority="83" operator="containsText" text="Informar">
      <formula>NOT(ISERROR(SEARCH("Informar",I30)))</formula>
    </cfRule>
  </conditionalFormatting>
  <conditionalFormatting sqref="C30:H31">
    <cfRule type="containsText" dxfId="105" priority="82" operator="containsText" text="Informar">
      <formula>NOT(ISERROR(SEARCH("Informar",C30)))</formula>
    </cfRule>
  </conditionalFormatting>
  <conditionalFormatting sqref="I33:I34">
    <cfRule type="containsText" dxfId="104" priority="81" operator="containsText" text="Informar">
      <formula>NOT(ISERROR(SEARCH("Informar",I33)))</formula>
    </cfRule>
  </conditionalFormatting>
  <conditionalFormatting sqref="C33:C34 F33:H34">
    <cfRule type="containsText" dxfId="103" priority="80" operator="containsText" text="Informar">
      <formula>NOT(ISERROR(SEARCH("Informar",C33)))</formula>
    </cfRule>
  </conditionalFormatting>
  <conditionalFormatting sqref="I36:I37">
    <cfRule type="containsText" dxfId="102" priority="79" operator="containsText" text="Informar">
      <formula>NOT(ISERROR(SEARCH("Informar",I36)))</formula>
    </cfRule>
  </conditionalFormatting>
  <conditionalFormatting sqref="C36:H37">
    <cfRule type="containsText" dxfId="101" priority="78" operator="containsText" text="Informar">
      <formula>NOT(ISERROR(SEARCH("Informar",C36)))</formula>
    </cfRule>
  </conditionalFormatting>
  <conditionalFormatting sqref="I39:I40">
    <cfRule type="containsText" dxfId="100" priority="77" operator="containsText" text="Informar">
      <formula>NOT(ISERROR(SEARCH("Informar",I39)))</formula>
    </cfRule>
  </conditionalFormatting>
  <conditionalFormatting sqref="C39:C40 F39:H40">
    <cfRule type="containsText" dxfId="99" priority="76" operator="containsText" text="Informar">
      <formula>NOT(ISERROR(SEARCH("Informar",C39)))</formula>
    </cfRule>
  </conditionalFormatting>
  <conditionalFormatting sqref="I42:I43">
    <cfRule type="containsText" dxfId="98" priority="75" operator="containsText" text="Informar">
      <formula>NOT(ISERROR(SEARCH("Informar",I42)))</formula>
    </cfRule>
  </conditionalFormatting>
  <conditionalFormatting sqref="C42:C43 F42:H43">
    <cfRule type="containsText" dxfId="97" priority="74" operator="containsText" text="Informar">
      <formula>NOT(ISERROR(SEARCH("Informar",C42)))</formula>
    </cfRule>
  </conditionalFormatting>
  <conditionalFormatting sqref="I84:I85">
    <cfRule type="containsText" dxfId="96" priority="63" operator="containsText" text="Informar">
      <formula>NOT(ISERROR(SEARCH("Informar",I84)))</formula>
    </cfRule>
  </conditionalFormatting>
  <conditionalFormatting sqref="C84:H85">
    <cfRule type="containsText" dxfId="95" priority="62" operator="containsText" text="Informar">
      <formula>NOT(ISERROR(SEARCH("Informar",C84)))</formula>
    </cfRule>
  </conditionalFormatting>
  <conditionalFormatting sqref="I81:I82">
    <cfRule type="containsText" dxfId="94" priority="61" operator="containsText" text="Informar">
      <formula>NOT(ISERROR(SEARCH("Informar",I81)))</formula>
    </cfRule>
  </conditionalFormatting>
  <conditionalFormatting sqref="C81:H82">
    <cfRule type="containsText" dxfId="93" priority="60" operator="containsText" text="Informar">
      <formula>NOT(ISERROR(SEARCH("Informar",C81)))</formula>
    </cfRule>
  </conditionalFormatting>
  <conditionalFormatting sqref="D33:E34">
    <cfRule type="containsText" dxfId="92" priority="49" operator="containsText" text="Informar">
      <formula>NOT(ISERROR(SEARCH("Informar",D33)))</formula>
    </cfRule>
  </conditionalFormatting>
  <conditionalFormatting sqref="D40:E40">
    <cfRule type="containsText" dxfId="91" priority="46" operator="containsText" text="Informar">
      <formula>NOT(ISERROR(SEARCH("Informar",D40)))</formula>
    </cfRule>
  </conditionalFormatting>
  <conditionalFormatting sqref="D43:E43">
    <cfRule type="containsText" dxfId="90" priority="45" operator="containsText" text="Informar">
      <formula>NOT(ISERROR(SEARCH("Informar",D43)))</formula>
    </cfRule>
  </conditionalFormatting>
  <conditionalFormatting sqref="D15:E16">
    <cfRule type="containsText" dxfId="89" priority="39" operator="containsText" text="Informar">
      <formula>NOT(ISERROR(SEARCH("Informar",D15)))</formula>
    </cfRule>
  </conditionalFormatting>
  <conditionalFormatting sqref="D12:E13">
    <cfRule type="containsText" dxfId="88" priority="38" operator="containsText" text="Informar">
      <formula>NOT(ISERROR(SEARCH("Informar",D12)))</formula>
    </cfRule>
  </conditionalFormatting>
  <conditionalFormatting sqref="D9:E10">
    <cfRule type="containsText" dxfId="87" priority="37" operator="containsText" text="Informar">
      <formula>NOT(ISERROR(SEARCH("Informar",D9)))</formula>
    </cfRule>
  </conditionalFormatting>
  <conditionalFormatting sqref="D6:E7">
    <cfRule type="containsText" dxfId="86" priority="36" operator="containsText" text="Informar">
      <formula>NOT(ISERROR(SEARCH("Informar",D6)))</formula>
    </cfRule>
  </conditionalFormatting>
  <conditionalFormatting sqref="I87:I88">
    <cfRule type="containsText" dxfId="85" priority="35" operator="containsText" text="Informar">
      <formula>NOT(ISERROR(SEARCH("Informar",I87)))</formula>
    </cfRule>
  </conditionalFormatting>
  <conditionalFormatting sqref="C87:H88">
    <cfRule type="containsText" dxfId="84" priority="34" operator="containsText" text="Informar">
      <formula>NOT(ISERROR(SEARCH("Informar",C87)))</formula>
    </cfRule>
  </conditionalFormatting>
  <conditionalFormatting sqref="I90:I91">
    <cfRule type="containsText" dxfId="83" priority="33" operator="containsText" text="Informar">
      <formula>NOT(ISERROR(SEARCH("Informar",I90)))</formula>
    </cfRule>
  </conditionalFormatting>
  <conditionalFormatting sqref="C90:H91">
    <cfRule type="containsText" dxfId="82" priority="32" operator="containsText" text="Informar">
      <formula>NOT(ISERROR(SEARCH("Informar",C90)))</formula>
    </cfRule>
  </conditionalFormatting>
  <conditionalFormatting sqref="I93:I94">
    <cfRule type="containsText" dxfId="81" priority="31" operator="containsText" text="Informar">
      <formula>NOT(ISERROR(SEARCH("Informar",I93)))</formula>
    </cfRule>
  </conditionalFormatting>
  <conditionalFormatting sqref="C93:H94">
    <cfRule type="containsText" dxfId="80" priority="30" operator="containsText" text="Informar">
      <formula>NOT(ISERROR(SEARCH("Informar",C93)))</formula>
    </cfRule>
  </conditionalFormatting>
  <conditionalFormatting sqref="I78:I79">
    <cfRule type="containsText" dxfId="79" priority="29" operator="containsText" text="Informar">
      <formula>NOT(ISERROR(SEARCH("Informar",I78)))</formula>
    </cfRule>
  </conditionalFormatting>
  <conditionalFormatting sqref="C78:H79">
    <cfRule type="containsText" dxfId="78" priority="28" operator="containsText" text="Informar">
      <formula>NOT(ISERROR(SEARCH("Informar",C78)))</formula>
    </cfRule>
  </conditionalFormatting>
  <conditionalFormatting sqref="I75:I76">
    <cfRule type="containsText" dxfId="77" priority="27" operator="containsText" text="Informar">
      <formula>NOT(ISERROR(SEARCH("Informar",I75)))</formula>
    </cfRule>
  </conditionalFormatting>
  <conditionalFormatting sqref="C75:H76">
    <cfRule type="containsText" dxfId="76" priority="26" operator="containsText" text="Informar">
      <formula>NOT(ISERROR(SEARCH("Informar",C75)))</formula>
    </cfRule>
  </conditionalFormatting>
  <conditionalFormatting sqref="I72:I73">
    <cfRule type="containsText" dxfId="75" priority="25" operator="containsText" text="Informar">
      <formula>NOT(ISERROR(SEARCH("Informar",I72)))</formula>
    </cfRule>
  </conditionalFormatting>
  <conditionalFormatting sqref="C72:H73">
    <cfRule type="containsText" dxfId="74" priority="24" operator="containsText" text="Informar">
      <formula>NOT(ISERROR(SEARCH("Informar",C72)))</formula>
    </cfRule>
  </conditionalFormatting>
  <conditionalFormatting sqref="I69:I70">
    <cfRule type="containsText" dxfId="73" priority="23" operator="containsText" text="Informar">
      <formula>NOT(ISERROR(SEARCH("Informar",I69)))</formula>
    </cfRule>
  </conditionalFormatting>
  <conditionalFormatting sqref="C69:H70">
    <cfRule type="containsText" dxfId="72" priority="22" operator="containsText" text="Informar">
      <formula>NOT(ISERROR(SEARCH("Informar",C69)))</formula>
    </cfRule>
  </conditionalFormatting>
  <conditionalFormatting sqref="I66:I67">
    <cfRule type="containsText" dxfId="71" priority="21" operator="containsText" text="Informar">
      <formula>NOT(ISERROR(SEARCH("Informar",I66)))</formula>
    </cfRule>
  </conditionalFormatting>
  <conditionalFormatting sqref="C66:H67">
    <cfRule type="containsText" dxfId="70" priority="20" operator="containsText" text="Informar">
      <formula>NOT(ISERROR(SEARCH("Informar",C66)))</formula>
    </cfRule>
  </conditionalFormatting>
  <conditionalFormatting sqref="I63:I64">
    <cfRule type="containsText" dxfId="69" priority="19" operator="containsText" text="Informar">
      <formula>NOT(ISERROR(SEARCH("Informar",I63)))</formula>
    </cfRule>
  </conditionalFormatting>
  <conditionalFormatting sqref="C63:H64">
    <cfRule type="containsText" dxfId="68" priority="18" operator="containsText" text="Informar">
      <formula>NOT(ISERROR(SEARCH("Informar",C63)))</formula>
    </cfRule>
  </conditionalFormatting>
  <conditionalFormatting sqref="I60:I61">
    <cfRule type="containsText" dxfId="67" priority="17" operator="containsText" text="Informar">
      <formula>NOT(ISERROR(SEARCH("Informar",I60)))</formula>
    </cfRule>
  </conditionalFormatting>
  <conditionalFormatting sqref="C60:H61">
    <cfRule type="containsText" dxfId="66" priority="16" operator="containsText" text="Informar">
      <formula>NOT(ISERROR(SEARCH("Informar",C60)))</formula>
    </cfRule>
  </conditionalFormatting>
  <conditionalFormatting sqref="I57:I58">
    <cfRule type="containsText" dxfId="65" priority="15" operator="containsText" text="Informar">
      <formula>NOT(ISERROR(SEARCH("Informar",I57)))</formula>
    </cfRule>
  </conditionalFormatting>
  <conditionalFormatting sqref="C57:H58">
    <cfRule type="containsText" dxfId="64" priority="14" operator="containsText" text="Informar">
      <formula>NOT(ISERROR(SEARCH("Informar",C57)))</formula>
    </cfRule>
  </conditionalFormatting>
  <conditionalFormatting sqref="I54:I55">
    <cfRule type="containsText" dxfId="63" priority="13" operator="containsText" text="Informar">
      <formula>NOT(ISERROR(SEARCH("Informar",I54)))</formula>
    </cfRule>
  </conditionalFormatting>
  <conditionalFormatting sqref="C54:H55">
    <cfRule type="containsText" dxfId="62" priority="12" operator="containsText" text="Informar">
      <formula>NOT(ISERROR(SEARCH("Informar",C54)))</formula>
    </cfRule>
  </conditionalFormatting>
  <conditionalFormatting sqref="I51:I52">
    <cfRule type="containsText" dxfId="61" priority="11" operator="containsText" text="Informar">
      <formula>NOT(ISERROR(SEARCH("Informar",I51)))</formula>
    </cfRule>
  </conditionalFormatting>
  <conditionalFormatting sqref="C51:H52">
    <cfRule type="containsText" dxfId="60" priority="10" operator="containsText" text="Informar">
      <formula>NOT(ISERROR(SEARCH("Informar",C51)))</formula>
    </cfRule>
  </conditionalFormatting>
  <conditionalFormatting sqref="I48:I49">
    <cfRule type="containsText" dxfId="59" priority="9" operator="containsText" text="Informar">
      <formula>NOT(ISERROR(SEARCH("Informar",I48)))</formula>
    </cfRule>
  </conditionalFormatting>
  <conditionalFormatting sqref="C48:H49">
    <cfRule type="containsText" dxfId="58" priority="8" operator="containsText" text="Informar">
      <formula>NOT(ISERROR(SEARCH("Informar",C48)))</formula>
    </cfRule>
  </conditionalFormatting>
  <conditionalFormatting sqref="I45:I46">
    <cfRule type="containsText" dxfId="57" priority="7" operator="containsText" text="Informar">
      <formula>NOT(ISERROR(SEARCH("Informar",I45)))</formula>
    </cfRule>
  </conditionalFormatting>
  <conditionalFormatting sqref="C45:H46">
    <cfRule type="containsText" dxfId="56" priority="6" operator="containsText" text="Informar">
      <formula>NOT(ISERROR(SEARCH("Informar",C45)))</formula>
    </cfRule>
  </conditionalFormatting>
  <conditionalFormatting sqref="D39:E39">
    <cfRule type="containsText" dxfId="55" priority="5" operator="containsText" text="Informar">
      <formula>NOT(ISERROR(SEARCH("Informar",D39)))</formula>
    </cfRule>
  </conditionalFormatting>
  <conditionalFormatting sqref="D42:E42">
    <cfRule type="containsText" dxfId="54" priority="4" operator="containsText" text="Informar">
      <formula>NOT(ISERROR(SEARCH("Informar",D42)))</formula>
    </cfRule>
  </conditionalFormatting>
  <conditionalFormatting sqref="I3:I4">
    <cfRule type="containsText" dxfId="53" priority="3" operator="containsText" text="Informar">
      <formula>NOT(ISERROR(SEARCH("Informar",I3)))</formula>
    </cfRule>
  </conditionalFormatting>
  <conditionalFormatting sqref="C3:C4 F3:H4">
    <cfRule type="containsText" dxfId="52" priority="2" operator="containsText" text="Informar">
      <formula>NOT(ISERROR(SEARCH("Informar",C3)))</formula>
    </cfRule>
  </conditionalFormatting>
  <conditionalFormatting sqref="D3:E4">
    <cfRule type="containsText" dxfId="51" priority="1" operator="containsText" text="Informar">
      <formula>NOT(ISERROR(SEARCH("Informar",D3)))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workbookViewId="0">
      <pane xSplit="1" ySplit="4" topLeftCell="B5" activePane="bottomRight" state="frozen"/>
      <selection activeCell="K8" sqref="K8"/>
      <selection pane="topRight" activeCell="K8" sqref="K8"/>
      <selection pane="bottomLeft" activeCell="K8" sqref="K8"/>
      <selection pane="bottomRight" activeCell="B7" sqref="B7:F7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211" t="s">
        <v>55</v>
      </c>
      <c r="C1" s="212"/>
      <c r="D1" s="212"/>
      <c r="E1" s="212"/>
      <c r="F1" s="212"/>
      <c r="G1" s="212"/>
      <c r="H1" s="212"/>
    </row>
    <row r="2" spans="1:8" ht="16.5" thickBot="1" x14ac:dyDescent="0.3">
      <c r="A2" s="213" t="s">
        <v>10</v>
      </c>
      <c r="B2" s="111" t="s">
        <v>87</v>
      </c>
      <c r="C2" s="268" t="s">
        <v>11</v>
      </c>
      <c r="D2" s="268"/>
      <c r="E2" s="214" t="s">
        <v>145</v>
      </c>
      <c r="F2" s="214"/>
      <c r="G2" s="214"/>
      <c r="H2" s="215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43435</v>
      </c>
      <c r="B5" s="25">
        <f>'Gocil-planejado (3)'!C5</f>
        <v>0</v>
      </c>
      <c r="C5" s="26">
        <f>'Gocil-planejado (3)'!D5</f>
        <v>0</v>
      </c>
      <c r="D5" s="26">
        <f>'Gocil-planejado (3)'!E5</f>
        <v>3</v>
      </c>
      <c r="E5" s="26">
        <f>'Gocil-planejado (3)'!F5</f>
        <v>0</v>
      </c>
      <c r="F5" s="26">
        <f>'Gocil-planejado (3)'!G5</f>
        <v>3</v>
      </c>
      <c r="G5" s="26">
        <f>'Gocil-planejado (3)'!H5</f>
        <v>0</v>
      </c>
      <c r="H5" s="26">
        <f>'Gocil-planejado (3)'!I5</f>
        <v>0</v>
      </c>
    </row>
    <row r="6" spans="1:8" ht="15.75" x14ac:dyDescent="0.25">
      <c r="A6" s="75">
        <f>A5+1</f>
        <v>43436</v>
      </c>
      <c r="B6" s="25">
        <f>'Gocil-planejado (3)'!C8</f>
        <v>0</v>
      </c>
      <c r="C6" s="25">
        <f>'Gocil-planejado (3)'!D8</f>
        <v>0</v>
      </c>
      <c r="D6" s="25">
        <f>'Gocil-planejado (3)'!E8</f>
        <v>3</v>
      </c>
      <c r="E6" s="25">
        <f>'Gocil-planejado (3)'!F8</f>
        <v>0</v>
      </c>
      <c r="F6" s="25">
        <f>'Gocil-planejado (3)'!G8</f>
        <v>3</v>
      </c>
      <c r="G6" s="25">
        <f>'Gocil-planejado (3)'!H8</f>
        <v>0</v>
      </c>
      <c r="H6" s="25">
        <f>'Gocil-planejado (3)'!I8</f>
        <v>0</v>
      </c>
    </row>
    <row r="7" spans="1:8" ht="15.75" x14ac:dyDescent="0.25">
      <c r="A7" s="75">
        <f t="shared" ref="A7:A35" si="0">A6+1</f>
        <v>43437</v>
      </c>
      <c r="B7" s="25">
        <f>'Gocil-planejado (3)'!C11</f>
        <v>0</v>
      </c>
      <c r="C7" s="25">
        <f>'Gocil-planejado (3)'!D11</f>
        <v>0</v>
      </c>
      <c r="D7" s="25">
        <f>'Gocil-planejado (3)'!E11</f>
        <v>3</v>
      </c>
      <c r="E7" s="25">
        <f>'Gocil-planejado (3)'!F11</f>
        <v>0</v>
      </c>
      <c r="F7" s="25">
        <f>'Gocil-planejado (3)'!G11</f>
        <v>3</v>
      </c>
      <c r="G7" s="25">
        <f>'Gocil-planejado (3)'!H11</f>
        <v>0</v>
      </c>
      <c r="H7" s="25">
        <f>'Gocil-planejado (3)'!I11</f>
        <v>0</v>
      </c>
    </row>
    <row r="8" spans="1:8" ht="15.75" x14ac:dyDescent="0.25">
      <c r="A8" s="75">
        <f t="shared" si="0"/>
        <v>43438</v>
      </c>
      <c r="B8" s="25">
        <f>'Gocil-planejado (3)'!C14</f>
        <v>0</v>
      </c>
      <c r="C8" s="25">
        <f>'Gocil-planejado (3)'!D14</f>
        <v>0</v>
      </c>
      <c r="D8" s="25">
        <f>'Gocil-planejado (3)'!E14</f>
        <v>3</v>
      </c>
      <c r="E8" s="25">
        <f>'Gocil-planejado (3)'!F14</f>
        <v>0</v>
      </c>
      <c r="F8" s="25">
        <f>'Gocil-planejado (3)'!G14</f>
        <v>4</v>
      </c>
      <c r="G8" s="25">
        <f>'Gocil-planejado (3)'!H14</f>
        <v>0</v>
      </c>
      <c r="H8" s="25">
        <f>'Gocil-planejado (3)'!I14</f>
        <v>0</v>
      </c>
    </row>
    <row r="9" spans="1:8" ht="15.75" x14ac:dyDescent="0.25">
      <c r="A9" s="75">
        <f t="shared" si="0"/>
        <v>43439</v>
      </c>
      <c r="B9" s="25">
        <f>'Gocil-planejado (3)'!C17</f>
        <v>0</v>
      </c>
      <c r="C9" s="25">
        <f>'Gocil-planejado (3)'!D17</f>
        <v>0</v>
      </c>
      <c r="D9" s="25">
        <f>'Gocil-planejado (3)'!E17</f>
        <v>3</v>
      </c>
      <c r="E9" s="25">
        <f>'Gocil-planejado (3)'!F17</f>
        <v>0</v>
      </c>
      <c r="F9" s="25">
        <f>'Gocil-planejado (3)'!G17</f>
        <v>3</v>
      </c>
      <c r="G9" s="25">
        <f>'Gocil-planejado (3)'!H17</f>
        <v>0</v>
      </c>
      <c r="H9" s="25">
        <f>'Gocil-planejado (3)'!I17</f>
        <v>0</v>
      </c>
    </row>
    <row r="10" spans="1:8" ht="15.75" x14ac:dyDescent="0.25">
      <c r="A10" s="75">
        <f t="shared" si="0"/>
        <v>43440</v>
      </c>
      <c r="B10" s="25">
        <f>'Gocil-planejado (3)'!C20</f>
        <v>0</v>
      </c>
      <c r="C10" s="25">
        <f>'Gocil-planejado (3)'!D20</f>
        <v>0</v>
      </c>
      <c r="D10" s="25">
        <f>'Gocil-planejado (3)'!E20</f>
        <v>3</v>
      </c>
      <c r="E10" s="25">
        <f>'Gocil-planejado (3)'!F20</f>
        <v>0</v>
      </c>
      <c r="F10" s="25">
        <f>'Gocil-planejado (3)'!G20</f>
        <v>3</v>
      </c>
      <c r="G10" s="25">
        <f>'Gocil-planejado (3)'!H20</f>
        <v>0</v>
      </c>
      <c r="H10" s="25">
        <f>'Gocil-planejado (3)'!I20</f>
        <v>0</v>
      </c>
    </row>
    <row r="11" spans="1:8" ht="15.75" x14ac:dyDescent="0.25">
      <c r="A11" s="75">
        <f t="shared" si="0"/>
        <v>43441</v>
      </c>
      <c r="B11" s="25">
        <f>'Gocil-planejado (3)'!C23</f>
        <v>0</v>
      </c>
      <c r="C11" s="25">
        <f>'Gocil-planejado (3)'!D23</f>
        <v>0</v>
      </c>
      <c r="D11" s="25">
        <f>'Gocil-planejado (3)'!E23</f>
        <v>3</v>
      </c>
      <c r="E11" s="25">
        <f>'Gocil-planejado (3)'!F23</f>
        <v>0</v>
      </c>
      <c r="F11" s="25">
        <f>'Gocil-planejado (3)'!G23</f>
        <v>3</v>
      </c>
      <c r="G11" s="25">
        <f>'Gocil-planejado (3)'!H23</f>
        <v>0</v>
      </c>
      <c r="H11" s="25">
        <f>'Gocil-planejado (3)'!I23</f>
        <v>0</v>
      </c>
    </row>
    <row r="12" spans="1:8" ht="15.75" x14ac:dyDescent="0.25">
      <c r="A12" s="75">
        <f t="shared" si="0"/>
        <v>43442</v>
      </c>
      <c r="B12" s="25">
        <f>'Gocil-planejado (3)'!C26</f>
        <v>0</v>
      </c>
      <c r="C12" s="25">
        <f>'Gocil-planejado (3)'!D26</f>
        <v>0</v>
      </c>
      <c r="D12" s="25">
        <f>'Gocil-planejado (3)'!E26</f>
        <v>3</v>
      </c>
      <c r="E12" s="25">
        <f>'Gocil-planejado (3)'!F26</f>
        <v>0</v>
      </c>
      <c r="F12" s="25">
        <f>'Gocil-planejado (3)'!G26</f>
        <v>3</v>
      </c>
      <c r="G12" s="25">
        <f>'Gocil-planejado (3)'!H26</f>
        <v>0</v>
      </c>
      <c r="H12" s="25">
        <f>'Gocil-planejado (3)'!I26</f>
        <v>0</v>
      </c>
    </row>
    <row r="13" spans="1:8" ht="15.75" x14ac:dyDescent="0.25">
      <c r="A13" s="75">
        <f t="shared" si="0"/>
        <v>43443</v>
      </c>
      <c r="B13" s="25">
        <f>'Gocil-planejado (3)'!C29</f>
        <v>0</v>
      </c>
      <c r="C13" s="25">
        <f>'Gocil-planejado (3)'!D29</f>
        <v>0</v>
      </c>
      <c r="D13" s="25">
        <f>'Gocil-planejado (3)'!E29</f>
        <v>3</v>
      </c>
      <c r="E13" s="25">
        <f>'Gocil-planejado (3)'!F29</f>
        <v>0</v>
      </c>
      <c r="F13" s="25">
        <f>'Gocil-planejado (3)'!G29</f>
        <v>3</v>
      </c>
      <c r="G13" s="25">
        <f>'Gocil-planejado (3)'!H29</f>
        <v>0</v>
      </c>
      <c r="H13" s="25">
        <f>'Gocil-planejado (3)'!I29</f>
        <v>0</v>
      </c>
    </row>
    <row r="14" spans="1:8" ht="15.75" x14ac:dyDescent="0.25">
      <c r="A14" s="75">
        <f t="shared" si="0"/>
        <v>43444</v>
      </c>
      <c r="B14" s="25">
        <f>'Gocil-planejado (3)'!C32</f>
        <v>0</v>
      </c>
      <c r="C14" s="25">
        <f>'Gocil-planejado (3)'!D32</f>
        <v>0</v>
      </c>
      <c r="D14" s="25">
        <f>'Gocil-planejado (3)'!E32</f>
        <v>3</v>
      </c>
      <c r="E14" s="25">
        <f>'Gocil-planejado (3)'!F32</f>
        <v>0</v>
      </c>
      <c r="F14" s="25">
        <f>'Gocil-planejado (3)'!G32</f>
        <v>3</v>
      </c>
      <c r="G14" s="25">
        <f>'Gocil-planejado (3)'!H32</f>
        <v>0</v>
      </c>
      <c r="H14" s="25">
        <f>'Gocil-planejado (3)'!I32</f>
        <v>0</v>
      </c>
    </row>
    <row r="15" spans="1:8" ht="15.75" x14ac:dyDescent="0.25">
      <c r="A15" s="75">
        <f t="shared" si="0"/>
        <v>43445</v>
      </c>
      <c r="B15" s="27">
        <f>'Gocil-planejado (3)'!C35</f>
        <v>0</v>
      </c>
      <c r="C15" s="27">
        <f>'Gocil-planejado (3)'!D35</f>
        <v>0</v>
      </c>
      <c r="D15" s="27">
        <f>'Gocil-planejado (3)'!E35</f>
        <v>3</v>
      </c>
      <c r="E15" s="27">
        <f>'Gocil-planejado (3)'!F35</f>
        <v>0</v>
      </c>
      <c r="F15" s="27">
        <f>'Gocil-planejado (3)'!G35</f>
        <v>3</v>
      </c>
      <c r="G15" s="27">
        <f>'Gocil-planejado (3)'!H35</f>
        <v>0</v>
      </c>
      <c r="H15" s="27">
        <f>'Gocil-planejado (3)'!I35</f>
        <v>0</v>
      </c>
    </row>
    <row r="16" spans="1:8" ht="15.75" x14ac:dyDescent="0.25">
      <c r="A16" s="75">
        <f t="shared" si="0"/>
        <v>43446</v>
      </c>
      <c r="B16" s="27">
        <f>'Gocil-planejado (3)'!C38</f>
        <v>0</v>
      </c>
      <c r="C16" s="27">
        <f>'Gocil-planejado (3)'!D38</f>
        <v>0</v>
      </c>
      <c r="D16" s="27">
        <f>'Gocil-planejado (3)'!E38</f>
        <v>4</v>
      </c>
      <c r="E16" s="27">
        <f>'Gocil-planejado (3)'!F38</f>
        <v>0</v>
      </c>
      <c r="F16" s="27">
        <f>'Gocil-planejado (3)'!G38</f>
        <v>3</v>
      </c>
      <c r="G16" s="27">
        <f>'Gocil-planejado (3)'!H38</f>
        <v>0</v>
      </c>
      <c r="H16" s="27">
        <f>'Gocil-planejado (3)'!I38</f>
        <v>0</v>
      </c>
    </row>
    <row r="17" spans="1:8" ht="15.75" x14ac:dyDescent="0.25">
      <c r="A17" s="75">
        <f t="shared" si="0"/>
        <v>43447</v>
      </c>
      <c r="B17" s="27">
        <f>'Gocil-planejado (3)'!C41</f>
        <v>0</v>
      </c>
      <c r="C17" s="27">
        <f>'Gocil-planejado (3)'!D41</f>
        <v>0</v>
      </c>
      <c r="D17" s="27">
        <f>'Gocil-planejado (3)'!E41</f>
        <v>2</v>
      </c>
      <c r="E17" s="27">
        <f>'Gocil-planejado (3)'!F41</f>
        <v>0</v>
      </c>
      <c r="F17" s="27">
        <f>'Gocil-planejado (3)'!G41</f>
        <v>3</v>
      </c>
      <c r="G17" s="27">
        <f>'Gocil-planejado (3)'!H41</f>
        <v>0</v>
      </c>
      <c r="H17" s="27">
        <f>'Gocil-planejado (3)'!I41</f>
        <v>0</v>
      </c>
    </row>
    <row r="18" spans="1:8" ht="15.75" x14ac:dyDescent="0.25">
      <c r="A18" s="75">
        <f t="shared" si="0"/>
        <v>43448</v>
      </c>
      <c r="B18" s="27">
        <f>'Gocil-planejado (3)'!C44</f>
        <v>0</v>
      </c>
      <c r="C18" s="27">
        <f>'Gocil-planejado (3)'!D44</f>
        <v>0</v>
      </c>
      <c r="D18" s="27">
        <f>'Gocil-planejado (3)'!E44</f>
        <v>3</v>
      </c>
      <c r="E18" s="27">
        <f>'Gocil-planejado (3)'!F44</f>
        <v>0</v>
      </c>
      <c r="F18" s="27">
        <f>'Gocil-planejado (3)'!G44</f>
        <v>3</v>
      </c>
      <c r="G18" s="27">
        <f>'Gocil-planejado (3)'!H44</f>
        <v>0</v>
      </c>
      <c r="H18" s="27">
        <f>'Gocil-planejado (3)'!I44</f>
        <v>0</v>
      </c>
    </row>
    <row r="19" spans="1:8" ht="15.75" x14ac:dyDescent="0.25">
      <c r="A19" s="75">
        <f t="shared" si="0"/>
        <v>43449</v>
      </c>
      <c r="B19" s="27">
        <f>'Gocil-planejado (3)'!C47</f>
        <v>0</v>
      </c>
      <c r="C19" s="27">
        <f>'Gocil-planejado (3)'!D47</f>
        <v>0</v>
      </c>
      <c r="D19" s="27">
        <f>'Gocil-planejado (3)'!E47</f>
        <v>3</v>
      </c>
      <c r="E19" s="27">
        <f>'Gocil-planejado (3)'!F47</f>
        <v>0</v>
      </c>
      <c r="F19" s="27">
        <f>'Gocil-planejado (3)'!G47</f>
        <v>3</v>
      </c>
      <c r="G19" s="27">
        <f>'Gocil-planejado (3)'!H47</f>
        <v>0</v>
      </c>
      <c r="H19" s="27">
        <f>'Gocil-planejado (3)'!I47</f>
        <v>0</v>
      </c>
    </row>
    <row r="20" spans="1:8" ht="15.75" x14ac:dyDescent="0.25">
      <c r="A20" s="75">
        <f t="shared" si="0"/>
        <v>43450</v>
      </c>
      <c r="B20" s="27">
        <f>'Gocil-planejado (3)'!C50</f>
        <v>0</v>
      </c>
      <c r="C20" s="27">
        <f>'Gocil-planejado (3)'!D50</f>
        <v>0</v>
      </c>
      <c r="D20" s="27">
        <f>'Gocil-planejado (3)'!E50</f>
        <v>2</v>
      </c>
      <c r="E20" s="27">
        <f>'Gocil-planejado (3)'!F50</f>
        <v>0</v>
      </c>
      <c r="F20" s="27">
        <f>'Gocil-planejado (3)'!G50</f>
        <v>3</v>
      </c>
      <c r="G20" s="27">
        <f>'Gocil-planejado (3)'!H50</f>
        <v>0</v>
      </c>
      <c r="H20" s="27">
        <f>'Gocil-planejado (3)'!I50</f>
        <v>0</v>
      </c>
    </row>
    <row r="21" spans="1:8" ht="15.75" x14ac:dyDescent="0.25">
      <c r="A21" s="75">
        <f t="shared" si="0"/>
        <v>43451</v>
      </c>
      <c r="B21" s="27">
        <f>'Gocil-planejado (3)'!C53</f>
        <v>0</v>
      </c>
      <c r="C21" s="27">
        <f>'Gocil-planejado (3)'!D53</f>
        <v>0</v>
      </c>
      <c r="D21" s="27">
        <f>'Gocil-planejado (3)'!E53</f>
        <v>0</v>
      </c>
      <c r="E21" s="27">
        <f>'Gocil-planejado (3)'!F53</f>
        <v>0</v>
      </c>
      <c r="F21" s="27">
        <f>'Gocil-planejado (3)'!G53</f>
        <v>0</v>
      </c>
      <c r="G21" s="27">
        <f>'Gocil-planejado (3)'!H53</f>
        <v>0</v>
      </c>
      <c r="H21" s="27">
        <f>'Gocil-planejado (3)'!I53</f>
        <v>0</v>
      </c>
    </row>
    <row r="22" spans="1:8" ht="15.75" x14ac:dyDescent="0.25">
      <c r="A22" s="75">
        <f t="shared" si="0"/>
        <v>43452</v>
      </c>
      <c r="B22" s="25">
        <f>'Gocil-planejado (3)'!C56</f>
        <v>0</v>
      </c>
      <c r="C22" s="25">
        <f>'Gocil-planejado (3)'!D56</f>
        <v>0</v>
      </c>
      <c r="D22" s="25">
        <f>'Gocil-planejado (3)'!E56</f>
        <v>0</v>
      </c>
      <c r="E22" s="25">
        <f>'Gocil-planejado (3)'!F56</f>
        <v>0</v>
      </c>
      <c r="F22" s="25">
        <f>'Gocil-planejado (3)'!G56</f>
        <v>0</v>
      </c>
      <c r="G22" s="25">
        <f>'Gocil-planejado (3)'!H56</f>
        <v>0</v>
      </c>
      <c r="H22" s="25">
        <f>'Gocil-planejado (3)'!I56</f>
        <v>0</v>
      </c>
    </row>
    <row r="23" spans="1:8" ht="15.75" x14ac:dyDescent="0.25">
      <c r="A23" s="75">
        <f t="shared" si="0"/>
        <v>43453</v>
      </c>
      <c r="B23" s="25">
        <f>'Gocil-planejado (3)'!C59</f>
        <v>0</v>
      </c>
      <c r="C23" s="25">
        <f>'Gocil-planejado (3)'!D59</f>
        <v>0</v>
      </c>
      <c r="D23" s="25">
        <f>'Gocil-planejado (3)'!E59</f>
        <v>0</v>
      </c>
      <c r="E23" s="25">
        <f>'Gocil-planejado (3)'!F59</f>
        <v>0</v>
      </c>
      <c r="F23" s="25">
        <f>'Gocil-planejado (3)'!G59</f>
        <v>0</v>
      </c>
      <c r="G23" s="25">
        <f>'Gocil-planejado (3)'!H59</f>
        <v>0</v>
      </c>
      <c r="H23" s="25">
        <f>'Gocil-planejado (3)'!I59</f>
        <v>0</v>
      </c>
    </row>
    <row r="24" spans="1:8" ht="15.75" x14ac:dyDescent="0.25">
      <c r="A24" s="75">
        <f t="shared" si="0"/>
        <v>43454</v>
      </c>
      <c r="B24" s="25">
        <f>'Gocil-planejado (3)'!C62</f>
        <v>0</v>
      </c>
      <c r="C24" s="25">
        <f>'Gocil-planejado (3)'!D62</f>
        <v>0</v>
      </c>
      <c r="D24" s="25">
        <f>'Gocil-planejado (3)'!E62</f>
        <v>0</v>
      </c>
      <c r="E24" s="25">
        <f>'Gocil-planejado (3)'!F62</f>
        <v>0</v>
      </c>
      <c r="F24" s="25">
        <f>'Gocil-planejado (3)'!G62</f>
        <v>0</v>
      </c>
      <c r="G24" s="25">
        <f>'Gocil-planejado (3)'!H62</f>
        <v>0</v>
      </c>
      <c r="H24" s="25">
        <f>'Gocil-planejado (3)'!I62</f>
        <v>0</v>
      </c>
    </row>
    <row r="25" spans="1:8" ht="15.75" x14ac:dyDescent="0.25">
      <c r="A25" s="75">
        <f t="shared" si="0"/>
        <v>43455</v>
      </c>
      <c r="B25" s="25">
        <f>'Gocil-planejado (3)'!C65</f>
        <v>0</v>
      </c>
      <c r="C25" s="25">
        <f>'Gocil-planejado (3)'!D65</f>
        <v>0</v>
      </c>
      <c r="D25" s="25">
        <f>'Gocil-planejado (3)'!E65</f>
        <v>0</v>
      </c>
      <c r="E25" s="25">
        <f>'Gocil-planejado (3)'!F65</f>
        <v>0</v>
      </c>
      <c r="F25" s="25">
        <f>'Gocil-planejado (3)'!G65</f>
        <v>0</v>
      </c>
      <c r="G25" s="25">
        <f>'Gocil-planejado (3)'!H65</f>
        <v>0</v>
      </c>
      <c r="H25" s="25">
        <f>'Gocil-planejado (3)'!I65</f>
        <v>0</v>
      </c>
    </row>
    <row r="26" spans="1:8" ht="15.75" x14ac:dyDescent="0.25">
      <c r="A26" s="75">
        <f t="shared" si="0"/>
        <v>43456</v>
      </c>
      <c r="B26" s="25">
        <f>'Gocil-planejado (3)'!C68</f>
        <v>0</v>
      </c>
      <c r="C26" s="25">
        <f>'Gocil-planejado (3)'!D68</f>
        <v>0</v>
      </c>
      <c r="D26" s="25">
        <f>'Gocil-planejado (3)'!E68</f>
        <v>0</v>
      </c>
      <c r="E26" s="25">
        <f>'Gocil-planejado (3)'!F68</f>
        <v>0</v>
      </c>
      <c r="F26" s="25">
        <f>'Gocil-planejado (3)'!G68</f>
        <v>0</v>
      </c>
      <c r="G26" s="25">
        <f>'Gocil-planejado (3)'!H68</f>
        <v>0</v>
      </c>
      <c r="H26" s="25">
        <f>'Gocil-planejado (3)'!I68</f>
        <v>0</v>
      </c>
    </row>
    <row r="27" spans="1:8" ht="15.75" x14ac:dyDescent="0.25">
      <c r="A27" s="75">
        <f t="shared" si="0"/>
        <v>43457</v>
      </c>
      <c r="B27" s="25">
        <f>'Gocil-planejado (3)'!C71</f>
        <v>0</v>
      </c>
      <c r="C27" s="25">
        <f>'Gocil-planejado (3)'!D71</f>
        <v>0</v>
      </c>
      <c r="D27" s="25">
        <f>'Gocil-planejado (3)'!E71</f>
        <v>0</v>
      </c>
      <c r="E27" s="25">
        <f>'Gocil-planejado (3)'!F71</f>
        <v>0</v>
      </c>
      <c r="F27" s="25">
        <f>'Gocil-planejado (3)'!G71</f>
        <v>0</v>
      </c>
      <c r="G27" s="25">
        <f>'Gocil-planejado (3)'!H71</f>
        <v>0</v>
      </c>
      <c r="H27" s="25">
        <f>'Gocil-planejado (3)'!I71</f>
        <v>0</v>
      </c>
    </row>
    <row r="28" spans="1:8" ht="15.75" x14ac:dyDescent="0.25">
      <c r="A28" s="75">
        <f t="shared" si="0"/>
        <v>43458</v>
      </c>
      <c r="B28" s="25">
        <f>'Gocil-planejado (3)'!C74</f>
        <v>0</v>
      </c>
      <c r="C28" s="25">
        <f>'Gocil-planejado (3)'!D74</f>
        <v>0</v>
      </c>
      <c r="D28" s="25">
        <f>'Gocil-planejado (3)'!E74</f>
        <v>0</v>
      </c>
      <c r="E28" s="25">
        <f>'Gocil-planejado (3)'!F74</f>
        <v>0</v>
      </c>
      <c r="F28" s="25">
        <f>'Gocil-planejado (3)'!G74</f>
        <v>0</v>
      </c>
      <c r="G28" s="25">
        <f>'Gocil-planejado (3)'!H74</f>
        <v>0</v>
      </c>
      <c r="H28" s="25">
        <f>'Gocil-planejado (3)'!I74</f>
        <v>0</v>
      </c>
    </row>
    <row r="29" spans="1:8" ht="15.75" x14ac:dyDescent="0.25">
      <c r="A29" s="75">
        <f t="shared" si="0"/>
        <v>43459</v>
      </c>
      <c r="B29" s="25">
        <f>'Gocil-planejado (3)'!C77</f>
        <v>0</v>
      </c>
      <c r="C29" s="25">
        <f>'Gocil-planejado (3)'!D77</f>
        <v>0</v>
      </c>
      <c r="D29" s="25">
        <f>'Gocil-planejado (3)'!E77</f>
        <v>0</v>
      </c>
      <c r="E29" s="25">
        <f>'Gocil-planejado (3)'!F77</f>
        <v>0</v>
      </c>
      <c r="F29" s="25">
        <f>'Gocil-planejado (3)'!G77</f>
        <v>0</v>
      </c>
      <c r="G29" s="25">
        <f>'Gocil-planejado (3)'!H77</f>
        <v>0</v>
      </c>
      <c r="H29" s="25">
        <f>'Gocil-planejado (3)'!I77</f>
        <v>0</v>
      </c>
    </row>
    <row r="30" spans="1:8" ht="15.75" x14ac:dyDescent="0.25">
      <c r="A30" s="75">
        <f t="shared" si="0"/>
        <v>43460</v>
      </c>
      <c r="B30" s="25">
        <f>'Gocil-planejado (3)'!C80</f>
        <v>0</v>
      </c>
      <c r="C30" s="25">
        <f>'Gocil-planejado (3)'!D80</f>
        <v>0</v>
      </c>
      <c r="D30" s="25">
        <f>'Gocil-planejado (3)'!E80</f>
        <v>0</v>
      </c>
      <c r="E30" s="25">
        <f>'Gocil-planejado (3)'!F80</f>
        <v>0</v>
      </c>
      <c r="F30" s="25">
        <f>'Gocil-planejado (3)'!G80</f>
        <v>0</v>
      </c>
      <c r="G30" s="25">
        <f>'Gocil-planejado (3)'!H80</f>
        <v>0</v>
      </c>
      <c r="H30" s="25">
        <f>'Gocil-planejado (3)'!I80</f>
        <v>0</v>
      </c>
    </row>
    <row r="31" spans="1:8" ht="15.75" x14ac:dyDescent="0.25">
      <c r="A31" s="75">
        <f t="shared" si="0"/>
        <v>43461</v>
      </c>
      <c r="B31" s="25">
        <f>'Gocil-planejado (3)'!C83</f>
        <v>0</v>
      </c>
      <c r="C31" s="25">
        <f>'Gocil-planejado (3)'!D83</f>
        <v>0</v>
      </c>
      <c r="D31" s="25">
        <f>'Gocil-planejado (3)'!E83</f>
        <v>0</v>
      </c>
      <c r="E31" s="25">
        <f>'Gocil-planejado (3)'!F83</f>
        <v>0</v>
      </c>
      <c r="F31" s="25">
        <f>'Gocil-planejado (3)'!G83</f>
        <v>0</v>
      </c>
      <c r="G31" s="25">
        <f>'Gocil-planejado (3)'!H83</f>
        <v>0</v>
      </c>
      <c r="H31" s="25">
        <f>'Gocil-planejado (3)'!I83</f>
        <v>0</v>
      </c>
    </row>
    <row r="32" spans="1:8" ht="15.75" x14ac:dyDescent="0.25">
      <c r="A32" s="75">
        <f t="shared" si="0"/>
        <v>43462</v>
      </c>
      <c r="B32" s="25">
        <f>'Gocil-planejado (3)'!C86</f>
        <v>0</v>
      </c>
      <c r="C32" s="25">
        <f>'Gocil-planejado (3)'!D86</f>
        <v>0</v>
      </c>
      <c r="D32" s="25">
        <f>'Gocil-planejado (3)'!E86</f>
        <v>0</v>
      </c>
      <c r="E32" s="25">
        <f>'Gocil-planejado (3)'!F86</f>
        <v>0</v>
      </c>
      <c r="F32" s="25">
        <f>'Gocil-planejado (3)'!G86</f>
        <v>0</v>
      </c>
      <c r="G32" s="25">
        <f>'Gocil-planejado (3)'!H86</f>
        <v>0</v>
      </c>
      <c r="H32" s="25">
        <f>'Gocil-planejado (3)'!I86</f>
        <v>0</v>
      </c>
    </row>
    <row r="33" spans="1:8" ht="15.75" x14ac:dyDescent="0.25">
      <c r="A33" s="75">
        <f t="shared" si="0"/>
        <v>43463</v>
      </c>
      <c r="B33" s="25">
        <f>'Gocil-planejado (3)'!C89</f>
        <v>0</v>
      </c>
      <c r="C33" s="25">
        <f>'Gocil-planejado (3)'!D89</f>
        <v>0</v>
      </c>
      <c r="D33" s="25">
        <f>'Gocil-planejado (3)'!E89</f>
        <v>0</v>
      </c>
      <c r="E33" s="25">
        <f>'Gocil-planejado (3)'!F89</f>
        <v>0</v>
      </c>
      <c r="F33" s="25">
        <f>'Gocil-planejado (3)'!G89</f>
        <v>0</v>
      </c>
      <c r="G33" s="25">
        <f>'Gocil-planejado (3)'!H89</f>
        <v>0</v>
      </c>
      <c r="H33" s="25">
        <f>'Gocil-planejado (3)'!I89</f>
        <v>0</v>
      </c>
    </row>
    <row r="34" spans="1:8" ht="15.75" x14ac:dyDescent="0.25">
      <c r="A34" s="75">
        <f t="shared" si="0"/>
        <v>43464</v>
      </c>
      <c r="B34" s="25">
        <f>'Gocil-planejado (3)'!C92</f>
        <v>0</v>
      </c>
      <c r="C34" s="25">
        <f>'Gocil-planejado (3)'!D92</f>
        <v>0</v>
      </c>
      <c r="D34" s="25">
        <f>'Gocil-planejado (3)'!E92</f>
        <v>0</v>
      </c>
      <c r="E34" s="25">
        <f>'Gocil-planejado (3)'!F92</f>
        <v>0</v>
      </c>
      <c r="F34" s="25">
        <f>'Gocil-planejado (3)'!G92</f>
        <v>0</v>
      </c>
      <c r="G34" s="25">
        <f>'Gocil-planejado (3)'!H92</f>
        <v>0</v>
      </c>
      <c r="H34" s="25">
        <f>'Gocil-planejado (3)'!I92</f>
        <v>0</v>
      </c>
    </row>
    <row r="35" spans="1:8" ht="15.75" x14ac:dyDescent="0.25">
      <c r="A35" s="75">
        <f t="shared" si="0"/>
        <v>43465</v>
      </c>
      <c r="B35" s="25">
        <f>'Gocil-planejado (3)'!C95</f>
        <v>0</v>
      </c>
      <c r="C35" s="25">
        <f>'Gocil-planejado (3)'!D95</f>
        <v>0</v>
      </c>
      <c r="D35" s="25">
        <f>'Gocil-planejado (3)'!E95</f>
        <v>0</v>
      </c>
      <c r="E35" s="25">
        <f>'Gocil-planejado (3)'!F95</f>
        <v>0</v>
      </c>
      <c r="F35" s="25">
        <f>'Gocil-planejado (3)'!G95</f>
        <v>0</v>
      </c>
      <c r="G35" s="25">
        <f>'Gocil-planejado (3)'!H95</f>
        <v>0</v>
      </c>
      <c r="H35" s="25">
        <f>'Gocil-planejado (3)'!I95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0</v>
      </c>
      <c r="D39" s="3">
        <f t="shared" si="1"/>
        <v>47</v>
      </c>
      <c r="E39" s="3">
        <f t="shared" si="1"/>
        <v>0</v>
      </c>
      <c r="F39" s="3">
        <f t="shared" si="1"/>
        <v>49</v>
      </c>
      <c r="G39" s="3">
        <f t="shared" si="1"/>
        <v>0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0</v>
      </c>
      <c r="D41" s="6">
        <f t="shared" si="2"/>
        <v>831.9</v>
      </c>
      <c r="E41" s="6">
        <f t="shared" si="2"/>
        <v>0</v>
      </c>
      <c r="F41" s="6">
        <f t="shared" si="2"/>
        <v>867.3</v>
      </c>
      <c r="G41" s="6">
        <f t="shared" si="2"/>
        <v>0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1699.1999999999998</v>
      </c>
      <c r="C42" s="9"/>
      <c r="D42" s="9"/>
      <c r="E42" s="9"/>
      <c r="F42" s="9"/>
      <c r="G42" s="17"/>
      <c r="H42" s="17"/>
    </row>
    <row r="43" spans="1:8" ht="16.5" thickBot="1" x14ac:dyDescent="0.3">
      <c r="A43" s="281"/>
      <c r="B43" s="281"/>
      <c r="C43" s="74"/>
      <c r="D43" s="10"/>
      <c r="E43" s="10"/>
      <c r="F43" s="10"/>
      <c r="G43" s="17"/>
      <c r="H43" s="17"/>
    </row>
    <row r="44" spans="1:8" ht="16.5" thickBot="1" x14ac:dyDescent="0.3">
      <c r="A44" s="269" t="s">
        <v>18</v>
      </c>
      <c r="B44" s="270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87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87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174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84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3" t="s">
        <v>92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292" t="s">
        <v>93</v>
      </c>
      <c r="B51" s="293"/>
      <c r="C51" s="17"/>
      <c r="D51" s="10"/>
      <c r="E51" s="17"/>
      <c r="F51" s="17"/>
      <c r="G51" s="17"/>
      <c r="H51" s="17"/>
    </row>
  </sheetData>
  <sheetProtection algorithmName="SHA-512" hashValue="S1uhlroaJV/Axbx1jUx+O2coGnty8U/VqjLwbVMj2wNFHirN03KC/koO5OE8Kc6rnlBe5sxMA7eieFEmLkXifg==" saltValue="/saJ+BM+U+Lr8Au8DGmcxw==" spinCount="100000" sheet="1" objects="1" scenarios="1"/>
  <mergeCells count="4">
    <mergeCell ref="C2:D2"/>
    <mergeCell ref="A43:B43"/>
    <mergeCell ref="A44:B44"/>
    <mergeCell ref="A51:B51"/>
  </mergeCells>
  <conditionalFormatting sqref="A5">
    <cfRule type="containsText" dxfId="50" priority="2" operator="containsText" text="Preencher Data">
      <formula>NOT(ISERROR(SEARCH("Preencher Data",A5)))</formula>
    </cfRule>
  </conditionalFormatting>
  <conditionalFormatting sqref="B2">
    <cfRule type="containsText" dxfId="49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1" r:id="rId2"/>
  </hyperlinks>
  <pageMargins left="0.511811024" right="0.511811024" top="0.78740157499999996" bottom="0.78740157499999996" header="0.31496062000000002" footer="0.31496062000000002"/>
  <pageSetup paperSize="9" scale="60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showGridLines="0" tabSelected="1" workbookViewId="0">
      <pane xSplit="1" ySplit="4" topLeftCell="B41" activePane="bottomRight" state="frozen"/>
      <selection activeCell="A6" sqref="A6"/>
      <selection pane="topRight" activeCell="A6" sqref="A6"/>
      <selection pane="bottomLeft" activeCell="A6" sqref="A6"/>
      <selection pane="bottomRight" activeCell="D46" sqref="D46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10" width="17.7109375" style="16" customWidth="1"/>
    <col min="11" max="11" width="20.140625" style="16" customWidth="1"/>
    <col min="12" max="16384" width="9.140625" style="16"/>
  </cols>
  <sheetData>
    <row r="1" spans="1:11" ht="24" thickBot="1" x14ac:dyDescent="0.3">
      <c r="A1" s="108"/>
      <c r="B1" s="211" t="s">
        <v>55</v>
      </c>
      <c r="C1" s="212"/>
      <c r="D1" s="212"/>
      <c r="E1" s="267"/>
      <c r="F1" s="267"/>
      <c r="G1" s="267"/>
      <c r="H1" s="267"/>
      <c r="I1" s="267"/>
      <c r="J1" s="267"/>
    </row>
    <row r="2" spans="1:11" ht="16.5" thickBot="1" x14ac:dyDescent="0.3">
      <c r="A2" s="213" t="s">
        <v>10</v>
      </c>
      <c r="B2" s="111" t="s">
        <v>59</v>
      </c>
      <c r="C2" s="268" t="s">
        <v>11</v>
      </c>
      <c r="D2" s="268"/>
      <c r="E2" s="271" t="s">
        <v>141</v>
      </c>
      <c r="F2" s="271"/>
      <c r="G2" s="271"/>
      <c r="H2" s="271"/>
      <c r="I2" s="271"/>
      <c r="J2" s="272"/>
      <c r="K2" s="62"/>
    </row>
    <row r="3" spans="1:11" ht="16.5" thickBot="1" x14ac:dyDescent="0.3">
      <c r="A3" s="1"/>
      <c r="B3" s="1"/>
      <c r="C3" s="1"/>
      <c r="D3" s="1"/>
      <c r="E3" s="1"/>
      <c r="F3" s="1"/>
      <c r="G3" s="1"/>
    </row>
    <row r="4" spans="1:11" s="62" customFormat="1" ht="45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  <c r="I4" s="113" t="s">
        <v>139</v>
      </c>
      <c r="J4" s="113" t="s">
        <v>138</v>
      </c>
      <c r="K4" s="16"/>
    </row>
    <row r="5" spans="1:11" x14ac:dyDescent="0.25">
      <c r="A5" s="50">
        <v>43435</v>
      </c>
      <c r="B5" s="25">
        <f>'LP-Efetivos-planejado'!C5</f>
        <v>0</v>
      </c>
      <c r="C5" s="26">
        <f>'LP-Efetivos-planejado'!D5</f>
        <v>2</v>
      </c>
      <c r="D5" s="26">
        <f>'LP-Efetivos-planejado'!E5</f>
        <v>2</v>
      </c>
      <c r="E5" s="26">
        <f>'LP-Efetivos-planejado'!F5</f>
        <v>0</v>
      </c>
      <c r="F5" s="26">
        <f>'LP-Efetivos-planejado'!G5</f>
        <v>0</v>
      </c>
      <c r="G5" s="26">
        <f>'LP-Efetivos-planejado'!H5</f>
        <v>0</v>
      </c>
      <c r="H5" s="26">
        <f>'LP-Efetivos-planejado'!I5</f>
        <v>0</v>
      </c>
      <c r="I5" s="26">
        <f>'LP-Efetivos-planejado'!J5</f>
        <v>0</v>
      </c>
      <c r="J5" s="26">
        <f>'LP-Efetivos-planejado'!K5</f>
        <v>0</v>
      </c>
    </row>
    <row r="6" spans="1:11" ht="15.75" x14ac:dyDescent="0.25">
      <c r="A6" s="75">
        <f>A5+1</f>
        <v>43436</v>
      </c>
      <c r="B6" s="25">
        <f>'LP-Efetivos-planejado'!C8</f>
        <v>0</v>
      </c>
      <c r="C6" s="25">
        <f>'LP-Efetivos-planejado'!D8</f>
        <v>0</v>
      </c>
      <c r="D6" s="25">
        <f>'LP-Efetivos-planejado'!E8</f>
        <v>0</v>
      </c>
      <c r="E6" s="25">
        <f>'LP-Efetivos-planejado'!F8</f>
        <v>0</v>
      </c>
      <c r="F6" s="25">
        <f>'LP-Efetivos-planejado'!G8</f>
        <v>0</v>
      </c>
      <c r="G6" s="25">
        <f>'LP-Efetivos-planejado'!H8</f>
        <v>5</v>
      </c>
      <c r="H6" s="25">
        <f>'LP-Efetivos-planejado'!I8</f>
        <v>0</v>
      </c>
      <c r="I6" s="25">
        <f>'LP-Efetivos-planejado'!J8</f>
        <v>0</v>
      </c>
      <c r="J6" s="25">
        <f>'LP-Efetivos-planejado'!K8</f>
        <v>0</v>
      </c>
    </row>
    <row r="7" spans="1:11" ht="15.75" x14ac:dyDescent="0.25">
      <c r="A7" s="75">
        <f t="shared" ref="A7:A35" si="0">A6+1</f>
        <v>43437</v>
      </c>
      <c r="B7" s="25">
        <f>'LP-Efetivos-planejado'!C11</f>
        <v>5</v>
      </c>
      <c r="C7" s="25">
        <f>'LP-Efetivos-planejado'!D11</f>
        <v>21</v>
      </c>
      <c r="D7" s="25">
        <f>'LP-Efetivos-planejado'!E11</f>
        <v>32</v>
      </c>
      <c r="E7" s="25">
        <f>'LP-Efetivos-planejado'!F11</f>
        <v>5</v>
      </c>
      <c r="F7" s="25">
        <f>'LP-Efetivos-planejado'!G11</f>
        <v>9</v>
      </c>
      <c r="G7" s="25">
        <f>'LP-Efetivos-planejado'!H11</f>
        <v>5</v>
      </c>
      <c r="H7" s="25">
        <f>'LP-Efetivos-planejado'!I11</f>
        <v>0</v>
      </c>
      <c r="I7" s="25">
        <f>'LP-Efetivos-planejado'!J11</f>
        <v>0</v>
      </c>
      <c r="J7" s="25">
        <f>'LP-Efetivos-planejado'!K11</f>
        <v>0</v>
      </c>
    </row>
    <row r="8" spans="1:11" ht="15.75" x14ac:dyDescent="0.25">
      <c r="A8" s="75">
        <f t="shared" si="0"/>
        <v>43438</v>
      </c>
      <c r="B8" s="25">
        <f>'LP-Efetivos-planejado'!C14</f>
        <v>5</v>
      </c>
      <c r="C8" s="25">
        <f>'LP-Efetivos-planejado'!D14</f>
        <v>21</v>
      </c>
      <c r="D8" s="25">
        <f>'LP-Efetivos-planejado'!E14</f>
        <v>29</v>
      </c>
      <c r="E8" s="25">
        <f>'LP-Efetivos-planejado'!F14</f>
        <v>5</v>
      </c>
      <c r="F8" s="25">
        <f>'LP-Efetivos-planejado'!G14</f>
        <v>7</v>
      </c>
      <c r="G8" s="25">
        <f>'LP-Efetivos-planejado'!H14</f>
        <v>9</v>
      </c>
      <c r="H8" s="25">
        <f>'LP-Efetivos-planejado'!I14</f>
        <v>0</v>
      </c>
      <c r="I8" s="25">
        <f>'LP-Efetivos-planejado'!J14</f>
        <v>0</v>
      </c>
      <c r="J8" s="25">
        <f>'LP-Efetivos-planejado'!K14</f>
        <v>0</v>
      </c>
    </row>
    <row r="9" spans="1:11" ht="15.75" x14ac:dyDescent="0.25">
      <c r="A9" s="75">
        <f t="shared" si="0"/>
        <v>43439</v>
      </c>
      <c r="B9" s="25">
        <f>'LP-Efetivos-planejado'!C17</f>
        <v>9</v>
      </c>
      <c r="C9" s="25">
        <f>'LP-Efetivos-planejado'!D17</f>
        <v>25</v>
      </c>
      <c r="D9" s="25">
        <f>'LP-Efetivos-planejado'!E17</f>
        <v>33</v>
      </c>
      <c r="E9" s="25">
        <f>'LP-Efetivos-planejado'!F17</f>
        <v>9</v>
      </c>
      <c r="F9" s="25">
        <f>'LP-Efetivos-planejado'!G17</f>
        <v>9</v>
      </c>
      <c r="G9" s="25">
        <f>'LP-Efetivos-planejado'!H17</f>
        <v>5</v>
      </c>
      <c r="H9" s="25">
        <f>'LP-Efetivos-planejado'!I17</f>
        <v>0</v>
      </c>
      <c r="I9" s="25">
        <f>'LP-Efetivos-planejado'!J17</f>
        <v>0</v>
      </c>
      <c r="J9" s="25">
        <f>'LP-Efetivos-planejado'!K17</f>
        <v>0</v>
      </c>
    </row>
    <row r="10" spans="1:11" ht="15.75" x14ac:dyDescent="0.25">
      <c r="A10" s="75">
        <f t="shared" si="0"/>
        <v>43440</v>
      </c>
      <c r="B10" s="25">
        <f>'LP-Efetivos-planejado'!C20</f>
        <v>8</v>
      </c>
      <c r="C10" s="25">
        <f>'LP-Efetivos-planejado'!D20</f>
        <v>10</v>
      </c>
      <c r="D10" s="25">
        <f>'LP-Efetivos-planejado'!E20</f>
        <v>17</v>
      </c>
      <c r="E10" s="25">
        <f>'LP-Efetivos-planejado'!F20</f>
        <v>5</v>
      </c>
      <c r="F10" s="25">
        <f>'LP-Efetivos-planejado'!G20</f>
        <v>8</v>
      </c>
      <c r="G10" s="25">
        <f>'LP-Efetivos-planejado'!H20</f>
        <v>2</v>
      </c>
      <c r="H10" s="25">
        <f>'LP-Efetivos-planejado'!I20</f>
        <v>0</v>
      </c>
      <c r="I10" s="25">
        <f>'LP-Efetivos-planejado'!J20</f>
        <v>0</v>
      </c>
      <c r="J10" s="25">
        <f>'LP-Efetivos-planejado'!K20</f>
        <v>0</v>
      </c>
    </row>
    <row r="11" spans="1:11" ht="15.75" x14ac:dyDescent="0.25">
      <c r="A11" s="75">
        <f t="shared" si="0"/>
        <v>43441</v>
      </c>
      <c r="B11" s="25">
        <f>'LP-Efetivos-planejado'!C23</f>
        <v>8</v>
      </c>
      <c r="C11" s="25">
        <f>'LP-Efetivos-planejado'!D23</f>
        <v>15</v>
      </c>
      <c r="D11" s="25">
        <f>'LP-Efetivos-planejado'!E23</f>
        <v>21</v>
      </c>
      <c r="E11" s="25">
        <f>'LP-Efetivos-planejado'!F23</f>
        <v>5</v>
      </c>
      <c r="F11" s="25">
        <f>'LP-Efetivos-planejado'!G23</f>
        <v>7</v>
      </c>
      <c r="G11" s="25">
        <f>'LP-Efetivos-planejado'!H23</f>
        <v>6</v>
      </c>
      <c r="H11" s="25">
        <f>'LP-Efetivos-planejado'!I23</f>
        <v>0</v>
      </c>
      <c r="I11" s="25">
        <f>'LP-Efetivos-planejado'!J23</f>
        <v>0</v>
      </c>
      <c r="J11" s="25">
        <f>'LP-Efetivos-planejado'!K23</f>
        <v>0</v>
      </c>
    </row>
    <row r="12" spans="1:11" ht="15.75" x14ac:dyDescent="0.25">
      <c r="A12" s="75">
        <f t="shared" si="0"/>
        <v>43442</v>
      </c>
      <c r="B12" s="25">
        <f>'LP-Efetivos-planejado'!C26</f>
        <v>7</v>
      </c>
      <c r="C12" s="25">
        <f>'LP-Efetivos-planejado'!D26</f>
        <v>8</v>
      </c>
      <c r="D12" s="25">
        <f>'LP-Efetivos-planejado'!E26</f>
        <v>8</v>
      </c>
      <c r="E12" s="25">
        <f>'LP-Efetivos-planejado'!F26</f>
        <v>7</v>
      </c>
      <c r="F12" s="25">
        <f>'LP-Efetivos-planejado'!G26</f>
        <v>12</v>
      </c>
      <c r="G12" s="25">
        <f>'LP-Efetivos-planejado'!H26</f>
        <v>3</v>
      </c>
      <c r="H12" s="25">
        <f>'LP-Efetivos-planejado'!I26</f>
        <v>0</v>
      </c>
      <c r="I12" s="25">
        <f>'LP-Efetivos-planejado'!J26</f>
        <v>0</v>
      </c>
      <c r="J12" s="25">
        <f>'LP-Efetivos-planejado'!K26</f>
        <v>0</v>
      </c>
    </row>
    <row r="13" spans="1:11" ht="15.75" x14ac:dyDescent="0.25">
      <c r="A13" s="75">
        <f t="shared" si="0"/>
        <v>43443</v>
      </c>
      <c r="B13" s="25">
        <f>'LP-Efetivos-planejado'!C29</f>
        <v>2</v>
      </c>
      <c r="C13" s="25">
        <f>'LP-Efetivos-planejado'!D29</f>
        <v>3</v>
      </c>
      <c r="D13" s="25">
        <f>'LP-Efetivos-planejado'!E29</f>
        <v>3</v>
      </c>
      <c r="E13" s="25">
        <f>'LP-Efetivos-planejado'!F29</f>
        <v>3</v>
      </c>
      <c r="F13" s="25">
        <f>'LP-Efetivos-planejado'!G29</f>
        <v>3</v>
      </c>
      <c r="G13" s="25">
        <f>'LP-Efetivos-planejado'!H29</f>
        <v>3</v>
      </c>
      <c r="H13" s="25">
        <f>'LP-Efetivos-planejado'!I29</f>
        <v>0</v>
      </c>
      <c r="I13" s="25">
        <f>'LP-Efetivos-planejado'!J29</f>
        <v>0</v>
      </c>
      <c r="J13" s="25">
        <f>'LP-Efetivos-planejado'!K29</f>
        <v>6</v>
      </c>
    </row>
    <row r="14" spans="1:11" ht="15.75" x14ac:dyDescent="0.25">
      <c r="A14" s="75">
        <f t="shared" si="0"/>
        <v>43444</v>
      </c>
      <c r="B14" s="25">
        <f>'LP-Efetivos-planejado'!C32</f>
        <v>6</v>
      </c>
      <c r="C14" s="25">
        <f>'LP-Efetivos-planejado'!D32</f>
        <v>17</v>
      </c>
      <c r="D14" s="25">
        <f>'LP-Efetivos-planejado'!E32</f>
        <v>24</v>
      </c>
      <c r="E14" s="25">
        <f>'LP-Efetivos-planejado'!F32</f>
        <v>7</v>
      </c>
      <c r="F14" s="25">
        <f>'LP-Efetivos-planejado'!G32</f>
        <v>7</v>
      </c>
      <c r="G14" s="25">
        <f>'LP-Efetivos-planejado'!H32</f>
        <v>7</v>
      </c>
      <c r="H14" s="25">
        <f>'LP-Efetivos-planejado'!I32</f>
        <v>0</v>
      </c>
      <c r="I14" s="25">
        <f>'LP-Efetivos-planejado'!J32</f>
        <v>0</v>
      </c>
      <c r="J14" s="25">
        <f>'LP-Efetivos-planejado'!K32</f>
        <v>0</v>
      </c>
    </row>
    <row r="15" spans="1:11" ht="15.75" x14ac:dyDescent="0.25">
      <c r="A15" s="75">
        <f t="shared" si="0"/>
        <v>43445</v>
      </c>
      <c r="B15" s="27">
        <f>'LP-Efetivos-planejado'!C35</f>
        <v>7</v>
      </c>
      <c r="C15" s="27">
        <f>'LP-Efetivos-planejado'!D35</f>
        <v>17</v>
      </c>
      <c r="D15" s="27">
        <f>'LP-Efetivos-planejado'!E35</f>
        <v>25</v>
      </c>
      <c r="E15" s="27">
        <f>'LP-Efetivos-planejado'!F35</f>
        <v>7</v>
      </c>
      <c r="F15" s="27">
        <f>'LP-Efetivos-planejado'!G35</f>
        <v>7</v>
      </c>
      <c r="G15" s="27">
        <f>'LP-Efetivos-planejado'!H35</f>
        <v>9</v>
      </c>
      <c r="H15" s="27">
        <f>'LP-Efetivos-planejado'!I35</f>
        <v>0</v>
      </c>
      <c r="I15" s="27">
        <f>'LP-Efetivos-planejado'!J35</f>
        <v>0</v>
      </c>
      <c r="J15" s="27">
        <f>'LP-Efetivos-planejado'!K35</f>
        <v>0</v>
      </c>
    </row>
    <row r="16" spans="1:11" ht="15.75" x14ac:dyDescent="0.25">
      <c r="A16" s="75">
        <f t="shared" si="0"/>
        <v>43446</v>
      </c>
      <c r="B16" s="27">
        <f>'LP-Efetivos-planejado'!C38</f>
        <v>9</v>
      </c>
      <c r="C16" s="27">
        <f>'LP-Efetivos-planejado'!D38</f>
        <v>17</v>
      </c>
      <c r="D16" s="27">
        <f>'LP-Efetivos-planejado'!E38</f>
        <v>25</v>
      </c>
      <c r="E16" s="27">
        <f>'LP-Efetivos-planejado'!F38</f>
        <v>7</v>
      </c>
      <c r="F16" s="27">
        <f>'LP-Efetivos-planejado'!G38</f>
        <v>7</v>
      </c>
      <c r="G16" s="27">
        <f>'LP-Efetivos-planejado'!H38</f>
        <v>6</v>
      </c>
      <c r="H16" s="27">
        <f>'LP-Efetivos-planejado'!I38</f>
        <v>0</v>
      </c>
      <c r="I16" s="27">
        <f>'LP-Efetivos-planejado'!J38</f>
        <v>0</v>
      </c>
      <c r="J16" s="27">
        <f>'LP-Efetivos-planejado'!K38</f>
        <v>0</v>
      </c>
    </row>
    <row r="17" spans="1:10" ht="15.75" x14ac:dyDescent="0.25">
      <c r="A17" s="75">
        <f t="shared" si="0"/>
        <v>43447</v>
      </c>
      <c r="B17" s="27">
        <f>'LP-Efetivos-planejado'!C41</f>
        <v>6</v>
      </c>
      <c r="C17" s="27">
        <f>'LP-Efetivos-planejado'!D41</f>
        <v>17</v>
      </c>
      <c r="D17" s="27">
        <f>'LP-Efetivos-planejado'!E41</f>
        <v>25</v>
      </c>
      <c r="E17" s="27">
        <f>'LP-Efetivos-planejado'!F41</f>
        <v>7</v>
      </c>
      <c r="F17" s="27">
        <f>'LP-Efetivos-planejado'!G41</f>
        <v>7</v>
      </c>
      <c r="G17" s="27">
        <f>'LP-Efetivos-planejado'!H41</f>
        <v>6</v>
      </c>
      <c r="H17" s="27">
        <f>'LP-Efetivos-planejado'!I41</f>
        <v>0</v>
      </c>
      <c r="I17" s="27">
        <f>'LP-Efetivos-planejado'!J41</f>
        <v>0</v>
      </c>
      <c r="J17" s="27">
        <f>'LP-Efetivos-planejado'!K41</f>
        <v>0</v>
      </c>
    </row>
    <row r="18" spans="1:10" ht="15.75" x14ac:dyDescent="0.25">
      <c r="A18" s="75">
        <f t="shared" si="0"/>
        <v>43448</v>
      </c>
      <c r="B18" s="27">
        <f>'LP-Efetivos-planejado'!C44</f>
        <v>6</v>
      </c>
      <c r="C18" s="27">
        <f>'LP-Efetivos-planejado'!D44</f>
        <v>17</v>
      </c>
      <c r="D18" s="27">
        <f>'LP-Efetivos-planejado'!E44</f>
        <v>24</v>
      </c>
      <c r="E18" s="27">
        <f>'LP-Efetivos-planejado'!F44</f>
        <v>7</v>
      </c>
      <c r="F18" s="27">
        <f>'LP-Efetivos-planejado'!G44</f>
        <v>7</v>
      </c>
      <c r="G18" s="27">
        <f>'LP-Efetivos-planejado'!H44</f>
        <v>6</v>
      </c>
      <c r="H18" s="27">
        <f>'LP-Efetivos-planejado'!I44</f>
        <v>0</v>
      </c>
      <c r="I18" s="27">
        <f>'LP-Efetivos-planejado'!J44</f>
        <v>0</v>
      </c>
      <c r="J18" s="27">
        <f>'LP-Efetivos-planejado'!K44</f>
        <v>0</v>
      </c>
    </row>
    <row r="19" spans="1:10" ht="15.75" x14ac:dyDescent="0.25">
      <c r="A19" s="75">
        <f t="shared" si="0"/>
        <v>43449</v>
      </c>
      <c r="B19" s="27">
        <f>'LP-Efetivos-planejado'!C47</f>
        <v>0</v>
      </c>
      <c r="C19" s="27">
        <f>'LP-Efetivos-planejado'!D47</f>
        <v>0</v>
      </c>
      <c r="D19" s="27">
        <f>'LP-Efetivos-planejado'!E47</f>
        <v>0</v>
      </c>
      <c r="E19" s="27">
        <f>'LP-Efetivos-planejado'!F47</f>
        <v>0</v>
      </c>
      <c r="F19" s="27">
        <f>'LP-Efetivos-planejado'!G47</f>
        <v>0</v>
      </c>
      <c r="G19" s="27">
        <f>'LP-Efetivos-planejado'!H47</f>
        <v>0</v>
      </c>
      <c r="H19" s="27">
        <f>'LP-Efetivos-planejado'!I47</f>
        <v>0</v>
      </c>
      <c r="I19" s="27">
        <f>'LP-Efetivos-planejado'!J47</f>
        <v>0</v>
      </c>
      <c r="J19" s="27">
        <f>'LP-Efetivos-planejado'!K47</f>
        <v>0</v>
      </c>
    </row>
    <row r="20" spans="1:10" ht="15.75" x14ac:dyDescent="0.25">
      <c r="A20" s="75">
        <f t="shared" si="0"/>
        <v>43450</v>
      </c>
      <c r="B20" s="27">
        <f>'LP-Efetivos-planejado'!C50</f>
        <v>0</v>
      </c>
      <c r="C20" s="27">
        <f>'LP-Efetivos-planejado'!D50</f>
        <v>0</v>
      </c>
      <c r="D20" s="27">
        <f>'LP-Efetivos-planejado'!E50</f>
        <v>0</v>
      </c>
      <c r="E20" s="27">
        <f>'LP-Efetivos-planejado'!F50</f>
        <v>0</v>
      </c>
      <c r="F20" s="27">
        <f>'LP-Efetivos-planejado'!G50</f>
        <v>0</v>
      </c>
      <c r="G20" s="27">
        <f>'LP-Efetivos-planejado'!H50</f>
        <v>0</v>
      </c>
      <c r="H20" s="27">
        <f>'LP-Efetivos-planejado'!I50</f>
        <v>0</v>
      </c>
      <c r="I20" s="27">
        <f>'LP-Efetivos-planejado'!J50</f>
        <v>0</v>
      </c>
      <c r="J20" s="27">
        <f>'LP-Efetivos-planejado'!K50</f>
        <v>0</v>
      </c>
    </row>
    <row r="21" spans="1:10" ht="15.75" x14ac:dyDescent="0.25">
      <c r="A21" s="75">
        <f t="shared" si="0"/>
        <v>43451</v>
      </c>
      <c r="B21" s="27">
        <f>'LP-Efetivos-planejado'!C53</f>
        <v>0</v>
      </c>
      <c r="C21" s="27">
        <f>'LP-Efetivos-planejado'!D53</f>
        <v>0</v>
      </c>
      <c r="D21" s="27">
        <f>'LP-Efetivos-planejado'!E53</f>
        <v>0</v>
      </c>
      <c r="E21" s="27">
        <f>'LP-Efetivos-planejado'!F53</f>
        <v>0</v>
      </c>
      <c r="F21" s="27">
        <f>'LP-Efetivos-planejado'!G53</f>
        <v>0</v>
      </c>
      <c r="G21" s="27">
        <f>'LP-Efetivos-planejado'!H53</f>
        <v>0</v>
      </c>
      <c r="H21" s="27">
        <f>'LP-Efetivos-planejado'!I53</f>
        <v>0</v>
      </c>
      <c r="I21" s="27">
        <f>'LP-Efetivos-planejado'!J53</f>
        <v>0</v>
      </c>
      <c r="J21" s="27">
        <f>'LP-Efetivos-planejado'!K53</f>
        <v>0</v>
      </c>
    </row>
    <row r="22" spans="1:10" ht="15.75" x14ac:dyDescent="0.25">
      <c r="A22" s="75">
        <f t="shared" si="0"/>
        <v>43452</v>
      </c>
      <c r="B22" s="25">
        <f>'LP-Efetivos-planejado'!C56</f>
        <v>0</v>
      </c>
      <c r="C22" s="25">
        <f>'LP-Efetivos-planejado'!D56</f>
        <v>0</v>
      </c>
      <c r="D22" s="25">
        <f>'LP-Efetivos-planejado'!E56</f>
        <v>0</v>
      </c>
      <c r="E22" s="25">
        <f>'LP-Efetivos-planejado'!F56</f>
        <v>0</v>
      </c>
      <c r="F22" s="25">
        <f>'LP-Efetivos-planejado'!G56</f>
        <v>0</v>
      </c>
      <c r="G22" s="25">
        <f>'LP-Efetivos-planejado'!H56</f>
        <v>0</v>
      </c>
      <c r="H22" s="25">
        <f>'LP-Efetivos-planejado'!I56</f>
        <v>0</v>
      </c>
      <c r="I22" s="25">
        <f>'LP-Efetivos-planejado'!J56</f>
        <v>0</v>
      </c>
      <c r="J22" s="25">
        <f>'LP-Efetivos-planejado'!K56</f>
        <v>0</v>
      </c>
    </row>
    <row r="23" spans="1:10" ht="15.75" x14ac:dyDescent="0.25">
      <c r="A23" s="75">
        <f t="shared" si="0"/>
        <v>43453</v>
      </c>
      <c r="B23" s="25">
        <f>'LP-Efetivos-planejado'!C59</f>
        <v>0</v>
      </c>
      <c r="C23" s="25">
        <f>'LP-Efetivos-planejado'!D59</f>
        <v>0</v>
      </c>
      <c r="D23" s="25">
        <f>'LP-Efetivos-planejado'!E59</f>
        <v>0</v>
      </c>
      <c r="E23" s="25">
        <f>'LP-Efetivos-planejado'!F59</f>
        <v>0</v>
      </c>
      <c r="F23" s="25">
        <f>'LP-Efetivos-planejado'!G59</f>
        <v>0</v>
      </c>
      <c r="G23" s="25">
        <f>'LP-Efetivos-planejado'!H59</f>
        <v>0</v>
      </c>
      <c r="H23" s="25">
        <f>'LP-Efetivos-planejado'!I59</f>
        <v>0</v>
      </c>
      <c r="I23" s="25">
        <f>'LP-Efetivos-planejado'!J59</f>
        <v>0</v>
      </c>
      <c r="J23" s="25">
        <f>'LP-Efetivos-planejado'!K59</f>
        <v>0</v>
      </c>
    </row>
    <row r="24" spans="1:10" ht="15.75" x14ac:dyDescent="0.25">
      <c r="A24" s="75">
        <f t="shared" si="0"/>
        <v>43454</v>
      </c>
      <c r="B24" s="25">
        <f>'LP-Efetivos-planejado'!C62</f>
        <v>0</v>
      </c>
      <c r="C24" s="25">
        <f>'LP-Efetivos-planejado'!D62</f>
        <v>0</v>
      </c>
      <c r="D24" s="25">
        <f>'LP-Efetivos-planejado'!E62</f>
        <v>0</v>
      </c>
      <c r="E24" s="25">
        <f>'LP-Efetivos-planejado'!F62</f>
        <v>0</v>
      </c>
      <c r="F24" s="25">
        <f>'LP-Efetivos-planejado'!G62</f>
        <v>0</v>
      </c>
      <c r="G24" s="25">
        <f>'LP-Efetivos-planejado'!H62</f>
        <v>0</v>
      </c>
      <c r="H24" s="25">
        <f>'LP-Efetivos-planejado'!I62</f>
        <v>0</v>
      </c>
      <c r="I24" s="25">
        <f>'LP-Efetivos-planejado'!J62</f>
        <v>0</v>
      </c>
      <c r="J24" s="25">
        <f>'LP-Efetivos-planejado'!K62</f>
        <v>0</v>
      </c>
    </row>
    <row r="25" spans="1:10" ht="15.75" x14ac:dyDescent="0.25">
      <c r="A25" s="75">
        <f t="shared" si="0"/>
        <v>43455</v>
      </c>
      <c r="B25" s="25">
        <f>'LP-Efetivos-planejado'!C65</f>
        <v>0</v>
      </c>
      <c r="C25" s="25">
        <f>'LP-Efetivos-planejado'!D65</f>
        <v>0</v>
      </c>
      <c r="D25" s="25">
        <f>'LP-Efetivos-planejado'!E65</f>
        <v>0</v>
      </c>
      <c r="E25" s="25">
        <f>'LP-Efetivos-planejado'!F65</f>
        <v>0</v>
      </c>
      <c r="F25" s="25">
        <f>'LP-Efetivos-planejado'!G65</f>
        <v>0</v>
      </c>
      <c r="G25" s="25">
        <f>'LP-Efetivos-planejado'!H65</f>
        <v>0</v>
      </c>
      <c r="H25" s="25">
        <f>'LP-Efetivos-planejado'!I65</f>
        <v>0</v>
      </c>
      <c r="I25" s="25">
        <f>'LP-Efetivos-planejado'!J65</f>
        <v>0</v>
      </c>
      <c r="J25" s="25">
        <f>'LP-Efetivos-planejado'!K65</f>
        <v>0</v>
      </c>
    </row>
    <row r="26" spans="1:10" ht="15.75" x14ac:dyDescent="0.25">
      <c r="A26" s="75">
        <f t="shared" si="0"/>
        <v>43456</v>
      </c>
      <c r="B26" s="25">
        <f>'LP-Efetivos-planejado'!C68</f>
        <v>0</v>
      </c>
      <c r="C26" s="25">
        <f>'LP-Efetivos-planejado'!D68</f>
        <v>0</v>
      </c>
      <c r="D26" s="25">
        <f>'LP-Efetivos-planejado'!E68</f>
        <v>0</v>
      </c>
      <c r="E26" s="25">
        <f>'LP-Efetivos-planejado'!F68</f>
        <v>0</v>
      </c>
      <c r="F26" s="25">
        <f>'LP-Efetivos-planejado'!G68</f>
        <v>0</v>
      </c>
      <c r="G26" s="25">
        <f>'LP-Efetivos-planejado'!H68</f>
        <v>0</v>
      </c>
      <c r="H26" s="25">
        <f>'LP-Efetivos-planejado'!I68</f>
        <v>0</v>
      </c>
      <c r="I26" s="25">
        <f>'LP-Efetivos-planejado'!J68</f>
        <v>0</v>
      </c>
      <c r="J26" s="25">
        <f>'LP-Efetivos-planejado'!K68</f>
        <v>0</v>
      </c>
    </row>
    <row r="27" spans="1:10" ht="15.75" x14ac:dyDescent="0.25">
      <c r="A27" s="75">
        <f t="shared" si="0"/>
        <v>43457</v>
      </c>
      <c r="B27" s="25">
        <f>'LP-Efetivos-planejado'!C71</f>
        <v>0</v>
      </c>
      <c r="C27" s="25">
        <f>'LP-Efetivos-planejado'!D71</f>
        <v>0</v>
      </c>
      <c r="D27" s="25">
        <f>'LP-Efetivos-planejado'!E71</f>
        <v>0</v>
      </c>
      <c r="E27" s="25">
        <f>'LP-Efetivos-planejado'!F71</f>
        <v>0</v>
      </c>
      <c r="F27" s="25">
        <f>'LP-Efetivos-planejado'!G71</f>
        <v>0</v>
      </c>
      <c r="G27" s="25">
        <f>'LP-Efetivos-planejado'!H71</f>
        <v>0</v>
      </c>
      <c r="H27" s="25">
        <f>'LP-Efetivos-planejado'!I71</f>
        <v>0</v>
      </c>
      <c r="I27" s="25">
        <f>'LP-Efetivos-planejado'!J71</f>
        <v>0</v>
      </c>
      <c r="J27" s="25">
        <f>'LP-Efetivos-planejado'!K71</f>
        <v>0</v>
      </c>
    </row>
    <row r="28" spans="1:10" ht="15.75" x14ac:dyDescent="0.25">
      <c r="A28" s="75">
        <f t="shared" si="0"/>
        <v>43458</v>
      </c>
      <c r="B28" s="25">
        <f>'LP-Efetivos-planejado'!C74</f>
        <v>0</v>
      </c>
      <c r="C28" s="25">
        <f>'LP-Efetivos-planejado'!D74</f>
        <v>0</v>
      </c>
      <c r="D28" s="25">
        <f>'LP-Efetivos-planejado'!E74</f>
        <v>0</v>
      </c>
      <c r="E28" s="25">
        <f>'LP-Efetivos-planejado'!F74</f>
        <v>0</v>
      </c>
      <c r="F28" s="25">
        <f>'LP-Efetivos-planejado'!G74</f>
        <v>0</v>
      </c>
      <c r="G28" s="25">
        <f>'LP-Efetivos-planejado'!H74</f>
        <v>0</v>
      </c>
      <c r="H28" s="25">
        <f>'LP-Efetivos-planejado'!I74</f>
        <v>0</v>
      </c>
      <c r="I28" s="25">
        <f>'LP-Efetivos-planejado'!J74</f>
        <v>0</v>
      </c>
      <c r="J28" s="25">
        <f>'LP-Efetivos-planejado'!K74</f>
        <v>0</v>
      </c>
    </row>
    <row r="29" spans="1:10" ht="15.75" x14ac:dyDescent="0.25">
      <c r="A29" s="75">
        <f t="shared" si="0"/>
        <v>43459</v>
      </c>
      <c r="B29" s="25">
        <f>'LP-Efetivos-planejado'!C77</f>
        <v>0</v>
      </c>
      <c r="C29" s="25">
        <f>'LP-Efetivos-planejado'!D77</f>
        <v>0</v>
      </c>
      <c r="D29" s="25">
        <f>'LP-Efetivos-planejado'!E77</f>
        <v>0</v>
      </c>
      <c r="E29" s="25">
        <f>'LP-Efetivos-planejado'!F77</f>
        <v>0</v>
      </c>
      <c r="F29" s="25">
        <f>'LP-Efetivos-planejado'!G77</f>
        <v>0</v>
      </c>
      <c r="G29" s="25">
        <f>'LP-Efetivos-planejado'!H77</f>
        <v>0</v>
      </c>
      <c r="H29" s="25">
        <f>'LP-Efetivos-planejado'!I77</f>
        <v>0</v>
      </c>
      <c r="I29" s="25">
        <f>'LP-Efetivos-planejado'!J77</f>
        <v>0</v>
      </c>
      <c r="J29" s="25">
        <f>'LP-Efetivos-planejado'!K77</f>
        <v>0</v>
      </c>
    </row>
    <row r="30" spans="1:10" ht="15.75" x14ac:dyDescent="0.25">
      <c r="A30" s="75">
        <f t="shared" si="0"/>
        <v>43460</v>
      </c>
      <c r="B30" s="25">
        <f>'LP-Efetivos-planejado'!C80</f>
        <v>0</v>
      </c>
      <c r="C30" s="25">
        <f>'LP-Efetivos-planejado'!D80</f>
        <v>0</v>
      </c>
      <c r="D30" s="25">
        <f>'LP-Efetivos-planejado'!E80</f>
        <v>0</v>
      </c>
      <c r="E30" s="25">
        <f>'LP-Efetivos-planejado'!F80</f>
        <v>0</v>
      </c>
      <c r="F30" s="25">
        <f>'LP-Efetivos-planejado'!G80</f>
        <v>0</v>
      </c>
      <c r="G30" s="25">
        <f>'LP-Efetivos-planejado'!H80</f>
        <v>0</v>
      </c>
      <c r="H30" s="25">
        <f>'LP-Efetivos-planejado'!I80</f>
        <v>0</v>
      </c>
      <c r="I30" s="25">
        <f>'LP-Efetivos-planejado'!J80</f>
        <v>0</v>
      </c>
      <c r="J30" s="25">
        <f>'LP-Efetivos-planejado'!K80</f>
        <v>0</v>
      </c>
    </row>
    <row r="31" spans="1:10" ht="15.75" x14ac:dyDescent="0.25">
      <c r="A31" s="75">
        <f t="shared" si="0"/>
        <v>43461</v>
      </c>
      <c r="B31" s="25">
        <f>'LP-Efetivos-planejado'!C83</f>
        <v>0</v>
      </c>
      <c r="C31" s="25">
        <f>'LP-Efetivos-planejado'!D83</f>
        <v>0</v>
      </c>
      <c r="D31" s="25">
        <f>'LP-Efetivos-planejado'!E83</f>
        <v>0</v>
      </c>
      <c r="E31" s="25">
        <f>'LP-Efetivos-planejado'!F83</f>
        <v>0</v>
      </c>
      <c r="F31" s="25">
        <f>'LP-Efetivos-planejado'!G83</f>
        <v>0</v>
      </c>
      <c r="G31" s="25">
        <f>'LP-Efetivos-planejado'!H83</f>
        <v>0</v>
      </c>
      <c r="H31" s="25">
        <f>'LP-Efetivos-planejado'!I83</f>
        <v>0</v>
      </c>
      <c r="I31" s="25">
        <f>'LP-Efetivos-planejado'!J83</f>
        <v>0</v>
      </c>
      <c r="J31" s="25">
        <f>'LP-Efetivos-planejado'!K83</f>
        <v>0</v>
      </c>
    </row>
    <row r="32" spans="1:10" ht="15.75" x14ac:dyDescent="0.25">
      <c r="A32" s="75">
        <f t="shared" si="0"/>
        <v>43462</v>
      </c>
      <c r="B32" s="25">
        <f>'LP-Efetivos-planejado'!C86</f>
        <v>0</v>
      </c>
      <c r="C32" s="25">
        <f>'LP-Efetivos-planejado'!D86</f>
        <v>0</v>
      </c>
      <c r="D32" s="25">
        <f>'LP-Efetivos-planejado'!E86</f>
        <v>0</v>
      </c>
      <c r="E32" s="25">
        <f>'LP-Efetivos-planejado'!F86</f>
        <v>0</v>
      </c>
      <c r="F32" s="25">
        <f>'LP-Efetivos-planejado'!G86</f>
        <v>0</v>
      </c>
      <c r="G32" s="25">
        <f>'LP-Efetivos-planejado'!H86</f>
        <v>0</v>
      </c>
      <c r="H32" s="25">
        <f>'LP-Efetivos-planejado'!I86</f>
        <v>0</v>
      </c>
      <c r="I32" s="25" t="str">
        <f>'LP-Efetivos-planejado'!J86</f>
        <v>.</v>
      </c>
      <c r="J32" s="25">
        <f>'LP-Efetivos-planejado'!K86</f>
        <v>0</v>
      </c>
    </row>
    <row r="33" spans="1:11" ht="15.75" x14ac:dyDescent="0.25">
      <c r="A33" s="75">
        <f t="shared" si="0"/>
        <v>43463</v>
      </c>
      <c r="B33" s="25">
        <f>'LP-Efetivos-planejado'!C89</f>
        <v>0</v>
      </c>
      <c r="C33" s="25">
        <f>'LP-Efetivos-planejado'!D89</f>
        <v>0</v>
      </c>
      <c r="D33" s="25">
        <f>'LP-Efetivos-planejado'!E89</f>
        <v>0</v>
      </c>
      <c r="E33" s="25">
        <f>'LP-Efetivos-planejado'!F89</f>
        <v>0</v>
      </c>
      <c r="F33" s="25">
        <f>'LP-Efetivos-planejado'!G89</f>
        <v>0</v>
      </c>
      <c r="G33" s="25">
        <f>'LP-Efetivos-planejado'!H89</f>
        <v>0</v>
      </c>
      <c r="H33" s="25">
        <f>'LP-Efetivos-planejado'!I89</f>
        <v>0</v>
      </c>
      <c r="I33" s="25">
        <f>'LP-Efetivos-planejado'!J89</f>
        <v>0</v>
      </c>
      <c r="J33" s="25">
        <f>'LP-Efetivos-planejado'!K89</f>
        <v>0</v>
      </c>
    </row>
    <row r="34" spans="1:11" ht="15.75" x14ac:dyDescent="0.25">
      <c r="A34" s="75">
        <f t="shared" si="0"/>
        <v>43464</v>
      </c>
      <c r="B34" s="25">
        <f>'LP-Efetivos-planejado'!C92</f>
        <v>0</v>
      </c>
      <c r="C34" s="25">
        <f>'LP-Efetivos-planejado'!D92</f>
        <v>0</v>
      </c>
      <c r="D34" s="25">
        <f>'LP-Efetivos-planejado'!E92</f>
        <v>0</v>
      </c>
      <c r="E34" s="25">
        <f>'LP-Efetivos-planejado'!F92</f>
        <v>0</v>
      </c>
      <c r="F34" s="25">
        <f>'LP-Efetivos-planejado'!G92</f>
        <v>0</v>
      </c>
      <c r="G34" s="25">
        <f>'LP-Efetivos-planejado'!H92</f>
        <v>0</v>
      </c>
      <c r="H34" s="25">
        <f>'LP-Efetivos-planejado'!I92</f>
        <v>0</v>
      </c>
      <c r="I34" s="25">
        <f>'LP-Efetivos-planejado'!J92</f>
        <v>0</v>
      </c>
      <c r="J34" s="25">
        <f>'LP-Efetivos-planejado'!K92</f>
        <v>0</v>
      </c>
    </row>
    <row r="35" spans="1:11" ht="15.75" x14ac:dyDescent="0.25">
      <c r="A35" s="75">
        <f t="shared" si="0"/>
        <v>43465</v>
      </c>
      <c r="B35" s="25">
        <f>'LP-Efetivos-planejado'!C95</f>
        <v>0</v>
      </c>
      <c r="C35" s="25">
        <f>'LP-Efetivos-planejado'!D95</f>
        <v>0</v>
      </c>
      <c r="D35" s="25">
        <f>'LP-Efetivos-planejado'!E95</f>
        <v>0</v>
      </c>
      <c r="E35" s="25">
        <f>'LP-Efetivos-planejado'!F95</f>
        <v>0</v>
      </c>
      <c r="F35" s="25">
        <f>'LP-Efetivos-planejado'!G95</f>
        <v>0</v>
      </c>
      <c r="G35" s="25">
        <f>'LP-Efetivos-planejado'!H95</f>
        <v>0</v>
      </c>
      <c r="H35" s="25">
        <f>'LP-Efetivos-planejado'!I95</f>
        <v>0</v>
      </c>
      <c r="I35" s="25">
        <f>'LP-Efetivos-planejado'!J95</f>
        <v>0</v>
      </c>
      <c r="J35" s="25">
        <f>'LP-Efetivos-planejado'!K95</f>
        <v>0</v>
      </c>
    </row>
    <row r="36" spans="1:11" ht="15.75" x14ac:dyDescent="0.25">
      <c r="A36" s="75"/>
      <c r="B36" s="28"/>
      <c r="C36" s="28"/>
      <c r="D36" s="29"/>
      <c r="E36" s="29"/>
      <c r="F36" s="29"/>
      <c r="G36" s="29"/>
      <c r="H36" s="29"/>
      <c r="I36" s="29"/>
      <c r="J36" s="29"/>
    </row>
    <row r="37" spans="1:11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  <c r="I37" s="30"/>
      <c r="J37" s="30"/>
    </row>
    <row r="38" spans="1:11" ht="15.75" x14ac:dyDescent="0.25">
      <c r="A38" s="75"/>
      <c r="B38" s="28"/>
      <c r="C38" s="28"/>
      <c r="D38" s="29"/>
      <c r="E38" s="30"/>
      <c r="F38" s="30"/>
      <c r="G38" s="30"/>
      <c r="H38" s="30"/>
      <c r="I38" s="30"/>
      <c r="J38" s="30"/>
    </row>
    <row r="39" spans="1:11" ht="15.75" x14ac:dyDescent="0.25">
      <c r="A39" s="2" t="s">
        <v>16</v>
      </c>
      <c r="B39" s="3">
        <f t="shared" ref="B39:J39" si="1">SUM(B5:B38)</f>
        <v>78</v>
      </c>
      <c r="C39" s="3">
        <f t="shared" si="1"/>
        <v>190</v>
      </c>
      <c r="D39" s="3">
        <f t="shared" si="1"/>
        <v>268</v>
      </c>
      <c r="E39" s="3">
        <f t="shared" si="1"/>
        <v>74</v>
      </c>
      <c r="F39" s="3">
        <f t="shared" si="1"/>
        <v>90</v>
      </c>
      <c r="G39" s="3">
        <f t="shared" si="1"/>
        <v>72</v>
      </c>
      <c r="H39" s="3">
        <f t="shared" ref="H39:I39" si="2">SUM(H5:H38)</f>
        <v>0</v>
      </c>
      <c r="I39" s="3">
        <f t="shared" si="2"/>
        <v>0</v>
      </c>
      <c r="J39" s="3">
        <f t="shared" si="1"/>
        <v>6</v>
      </c>
    </row>
    <row r="40" spans="1:11" ht="15.75" x14ac:dyDescent="0.25">
      <c r="A40" s="2" t="s">
        <v>1</v>
      </c>
      <c r="B40" s="4">
        <v>15.66</v>
      </c>
      <c r="C40" s="4">
        <v>4.3600000000000003</v>
      </c>
      <c r="D40" s="4">
        <v>15.66</v>
      </c>
      <c r="E40" s="4">
        <v>4.3600000000000003</v>
      </c>
      <c r="F40" s="4">
        <v>15.66</v>
      </c>
      <c r="G40" s="4">
        <v>4.3600000000000003</v>
      </c>
      <c r="H40" s="4">
        <v>5.96</v>
      </c>
      <c r="I40" s="4">
        <v>15.77</v>
      </c>
      <c r="J40" s="4">
        <v>7.65</v>
      </c>
      <c r="K40" s="17"/>
    </row>
    <row r="41" spans="1:11" ht="16.5" thickBot="1" x14ac:dyDescent="0.3">
      <c r="A41" s="5" t="s">
        <v>17</v>
      </c>
      <c r="B41" s="6">
        <f t="shared" ref="B41:J41" si="3">B40*B39</f>
        <v>1221.48</v>
      </c>
      <c r="C41" s="6">
        <f t="shared" si="3"/>
        <v>828.40000000000009</v>
      </c>
      <c r="D41" s="6">
        <f t="shared" si="3"/>
        <v>4196.88</v>
      </c>
      <c r="E41" s="6">
        <f t="shared" si="3"/>
        <v>322.64000000000004</v>
      </c>
      <c r="F41" s="6">
        <f t="shared" si="3"/>
        <v>1409.4</v>
      </c>
      <c r="G41" s="6">
        <f t="shared" si="3"/>
        <v>313.92</v>
      </c>
      <c r="H41" s="6">
        <f t="shared" ref="H41:I41" si="4">H40*H39</f>
        <v>0</v>
      </c>
      <c r="I41" s="6">
        <f t="shared" si="4"/>
        <v>0</v>
      </c>
      <c r="J41" s="6">
        <f t="shared" si="3"/>
        <v>45.900000000000006</v>
      </c>
      <c r="K41" s="209"/>
    </row>
    <row r="42" spans="1:11" ht="16.5" thickBot="1" x14ac:dyDescent="0.3">
      <c r="A42" s="7" t="s">
        <v>9</v>
      </c>
      <c r="B42" s="8">
        <f>SUM(B41:J41)</f>
        <v>8338.6200000000008</v>
      </c>
      <c r="C42" s="9"/>
      <c r="D42" s="9"/>
      <c r="E42" s="9"/>
      <c r="F42" s="9"/>
      <c r="G42" s="9"/>
      <c r="H42" s="17"/>
      <c r="I42" s="17"/>
      <c r="J42" s="17"/>
      <c r="K42" s="17"/>
    </row>
    <row r="43" spans="1:11" ht="16.5" thickBot="1" x14ac:dyDescent="0.3">
      <c r="A43" s="209"/>
      <c r="B43" s="209"/>
      <c r="C43" s="209"/>
      <c r="D43" s="209"/>
      <c r="E43" s="209"/>
      <c r="F43" s="209"/>
      <c r="G43" s="209"/>
      <c r="H43" s="225"/>
      <c r="I43" s="226"/>
      <c r="J43" s="209"/>
      <c r="K43" s="17"/>
    </row>
    <row r="44" spans="1:11" ht="16.5" thickBot="1" x14ac:dyDescent="0.3">
      <c r="A44" s="269" t="s">
        <v>18</v>
      </c>
      <c r="B44" s="270"/>
      <c r="C44" s="10"/>
      <c r="D44" s="10"/>
      <c r="E44" s="10"/>
      <c r="F44" s="10"/>
      <c r="G44" s="10"/>
      <c r="H44" s="10"/>
      <c r="I44" s="10"/>
      <c r="J44" s="10"/>
      <c r="K44" s="17"/>
    </row>
    <row r="45" spans="1:11" ht="16.5" thickBot="1" x14ac:dyDescent="0.3">
      <c r="A45" s="114" t="s">
        <v>4</v>
      </c>
      <c r="B45" s="83" t="s">
        <v>60</v>
      </c>
      <c r="C45" s="17"/>
      <c r="D45" s="17"/>
      <c r="E45" s="10"/>
      <c r="F45" s="11" t="s">
        <v>2</v>
      </c>
      <c r="G45" s="12"/>
      <c r="H45" s="12"/>
      <c r="I45" s="12"/>
      <c r="J45" s="12"/>
      <c r="K45" s="17"/>
    </row>
    <row r="46" spans="1:11" ht="15.75" x14ac:dyDescent="0.25">
      <c r="A46" s="14" t="s">
        <v>5</v>
      </c>
      <c r="B46" s="83" t="s">
        <v>60</v>
      </c>
      <c r="C46" s="17"/>
      <c r="D46" s="17"/>
      <c r="E46" s="11"/>
      <c r="F46" s="11" t="s">
        <v>19</v>
      </c>
      <c r="G46" s="12"/>
      <c r="H46" s="12"/>
      <c r="I46" s="12"/>
      <c r="J46" s="12"/>
      <c r="K46" s="17"/>
    </row>
    <row r="47" spans="1:11" ht="15.75" x14ac:dyDescent="0.25">
      <c r="A47" s="14" t="s">
        <v>6</v>
      </c>
      <c r="B47" s="84">
        <v>122</v>
      </c>
      <c r="C47" s="17"/>
      <c r="D47" s="17"/>
      <c r="E47" s="10"/>
      <c r="F47" s="13" t="s">
        <v>3</v>
      </c>
      <c r="G47" s="12"/>
      <c r="H47" s="12"/>
      <c r="I47" s="12"/>
      <c r="J47" s="12"/>
      <c r="K47" s="17"/>
    </row>
    <row r="48" spans="1:11" ht="15.75" x14ac:dyDescent="0.25">
      <c r="A48" s="14" t="s">
        <v>7</v>
      </c>
      <c r="B48" s="85" t="s">
        <v>61</v>
      </c>
      <c r="C48" s="17"/>
      <c r="D48" s="17"/>
      <c r="E48" s="10"/>
      <c r="F48" s="11" t="s">
        <v>20</v>
      </c>
      <c r="G48" s="12"/>
      <c r="H48" s="12"/>
      <c r="I48" s="12"/>
      <c r="J48" s="12"/>
      <c r="K48" s="17"/>
    </row>
    <row r="49" spans="1:11" ht="15.75" x14ac:dyDescent="0.25">
      <c r="A49" s="14" t="s">
        <v>8</v>
      </c>
      <c r="B49" s="84" t="s">
        <v>62</v>
      </c>
      <c r="C49" s="10"/>
      <c r="D49" s="306" t="s">
        <v>166</v>
      </c>
      <c r="E49" s="306"/>
      <c r="F49" s="306"/>
      <c r="G49" s="306"/>
      <c r="H49" s="10"/>
      <c r="I49" s="10"/>
      <c r="J49" s="10"/>
      <c r="K49" s="17"/>
    </row>
    <row r="50" spans="1:11" ht="21" customHeight="1" thickBot="1" x14ac:dyDescent="0.3">
      <c r="A50" s="15" t="s">
        <v>47</v>
      </c>
      <c r="B50" s="84" t="s">
        <v>63</v>
      </c>
      <c r="C50" s="10"/>
      <c r="D50" s="10"/>
      <c r="E50" s="10"/>
      <c r="F50" s="10"/>
      <c r="G50" s="10"/>
      <c r="H50" s="10"/>
      <c r="I50" s="10"/>
      <c r="J50" s="10"/>
    </row>
    <row r="51" spans="1:11" ht="22.5" customHeight="1" thickBot="1" x14ac:dyDescent="0.3">
      <c r="A51" s="115" t="s">
        <v>64</v>
      </c>
      <c r="B51" s="116">
        <v>4380010240</v>
      </c>
      <c r="C51" s="17"/>
      <c r="D51" s="10"/>
      <c r="E51" s="10"/>
      <c r="F51" s="17"/>
      <c r="G51" s="17"/>
      <c r="H51" s="17"/>
      <c r="I51" s="17"/>
      <c r="J51" s="17"/>
    </row>
    <row r="52" spans="1:11" ht="15.75" x14ac:dyDescent="0.25">
      <c r="A52" s="117" t="s">
        <v>65</v>
      </c>
      <c r="B52" s="118"/>
      <c r="C52" s="119"/>
      <c r="D52" s="23"/>
    </row>
    <row r="53" spans="1:11" ht="15.75" x14ac:dyDescent="0.25">
      <c r="A53" s="120" t="s">
        <v>66</v>
      </c>
      <c r="B53" s="121"/>
      <c r="C53" s="122"/>
      <c r="D53" s="23"/>
      <c r="E53" s="23"/>
    </row>
    <row r="54" spans="1:11" x14ac:dyDescent="0.25">
      <c r="A54" s="120" t="s">
        <v>67</v>
      </c>
      <c r="B54" s="121"/>
      <c r="C54" s="122"/>
    </row>
    <row r="55" spans="1:11" x14ac:dyDescent="0.25">
      <c r="A55" s="120" t="s">
        <v>68</v>
      </c>
      <c r="B55" s="121"/>
      <c r="C55" s="122"/>
    </row>
    <row r="56" spans="1:11" x14ac:dyDescent="0.25">
      <c r="A56" s="120" t="s">
        <v>69</v>
      </c>
      <c r="B56" s="121"/>
      <c r="C56" s="122"/>
      <c r="F56" s="24"/>
    </row>
    <row r="57" spans="1:11" ht="15.75" thickBot="1" x14ac:dyDescent="0.3">
      <c r="A57" s="123" t="s">
        <v>70</v>
      </c>
      <c r="B57" s="124"/>
      <c r="C57" s="125"/>
    </row>
  </sheetData>
  <mergeCells count="5">
    <mergeCell ref="E1:J1"/>
    <mergeCell ref="C2:D2"/>
    <mergeCell ref="A44:B44"/>
    <mergeCell ref="E2:J2"/>
    <mergeCell ref="D49:G49"/>
  </mergeCells>
  <conditionalFormatting sqref="A5">
    <cfRule type="containsText" dxfId="331" priority="2" operator="containsText" text="Preencher Data">
      <formula>NOT(ISERROR(SEARCH("Preencher Data",A5)))</formula>
    </cfRule>
  </conditionalFormatting>
  <conditionalFormatting sqref="B2">
    <cfRule type="containsText" dxfId="330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  <hyperlink ref="A51" r:id="rId2" display="eletricasabia@uol.com.br"/>
    <hyperlink ref="A52" r:id="rId3" display="mailto:FBTRXML@dow.com"/>
  </hyperlinks>
  <pageMargins left="0.511811024" right="0.511811024" top="0.78740157499999996" bottom="0.78740157499999996" header="0.31496062000000002" footer="0.31496062000000002"/>
  <pageSetup paperSize="9" orientation="portrait" r:id="rId4"/>
  <drawing r:id="rId5"/>
  <legacy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zoomScale="85" zoomScaleNormal="85" workbookViewId="0">
      <pane ySplit="2" topLeftCell="A17" activePane="bottomLeft" state="frozen"/>
      <selection activeCell="K8" sqref="K8"/>
      <selection pane="bottomLeft" activeCell="G28" sqref="G28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Gocil!B2</f>
        <v>Gocil</v>
      </c>
      <c r="C1" s="58"/>
      <c r="D1" s="59"/>
      <c r="E1" s="46"/>
      <c r="F1" s="60" t="s">
        <v>81</v>
      </c>
      <c r="G1" s="70" t="str">
        <f>Gocil!E2</f>
        <v>01/12 a 30/12/18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Gocil!A5</f>
        <v>43435</v>
      </c>
      <c r="B3" s="82" t="s">
        <v>22</v>
      </c>
      <c r="C3" s="61" t="s">
        <v>30</v>
      </c>
      <c r="D3" s="61" t="s">
        <v>30</v>
      </c>
      <c r="E3" s="61">
        <v>3</v>
      </c>
      <c r="F3" s="61" t="s">
        <v>30</v>
      </c>
      <c r="G3" s="61">
        <v>3</v>
      </c>
      <c r="H3" s="61" t="s">
        <v>30</v>
      </c>
      <c r="I3" s="61" t="s">
        <v>30</v>
      </c>
    </row>
    <row r="4" spans="1:9" x14ac:dyDescent="0.25">
      <c r="A4" s="78">
        <f>A3</f>
        <v>43435</v>
      </c>
      <c r="B4" s="48" t="s">
        <v>23</v>
      </c>
      <c r="C4" s="61" t="s">
        <v>30</v>
      </c>
      <c r="D4" s="61" t="s">
        <v>30</v>
      </c>
      <c r="E4" s="61">
        <v>3</v>
      </c>
      <c r="F4" s="61" t="s">
        <v>30</v>
      </c>
      <c r="G4" s="61">
        <v>3</v>
      </c>
      <c r="H4" s="61" t="s">
        <v>30</v>
      </c>
      <c r="I4" s="61" t="s">
        <v>30</v>
      </c>
    </row>
    <row r="5" spans="1:9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3</v>
      </c>
      <c r="F5" s="51">
        <f t="shared" si="0"/>
        <v>0</v>
      </c>
      <c r="G5" s="65">
        <f t="shared" si="0"/>
        <v>3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43436</v>
      </c>
      <c r="B6" s="48" t="s">
        <v>22</v>
      </c>
      <c r="C6" s="61" t="s">
        <v>30</v>
      </c>
      <c r="D6" s="61" t="s">
        <v>30</v>
      </c>
      <c r="E6" s="61">
        <v>3</v>
      </c>
      <c r="F6" s="61" t="s">
        <v>30</v>
      </c>
      <c r="G6" s="61">
        <v>3</v>
      </c>
      <c r="H6" s="61" t="s">
        <v>30</v>
      </c>
      <c r="I6" s="61" t="s">
        <v>30</v>
      </c>
    </row>
    <row r="7" spans="1:9" x14ac:dyDescent="0.25">
      <c r="A7" s="78">
        <f>A6</f>
        <v>43436</v>
      </c>
      <c r="B7" s="48" t="s">
        <v>23</v>
      </c>
      <c r="C7" s="61" t="s">
        <v>30</v>
      </c>
      <c r="D7" s="61" t="s">
        <v>30</v>
      </c>
      <c r="E7" s="61">
        <v>3</v>
      </c>
      <c r="F7" s="61" t="s">
        <v>30</v>
      </c>
      <c r="G7" s="61">
        <v>3</v>
      </c>
      <c r="H7" s="61" t="s">
        <v>30</v>
      </c>
      <c r="I7" s="61" t="s">
        <v>30</v>
      </c>
    </row>
    <row r="8" spans="1:9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3</v>
      </c>
      <c r="F8" s="51">
        <f t="shared" si="1"/>
        <v>0</v>
      </c>
      <c r="G8" s="65">
        <f t="shared" si="1"/>
        <v>3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43437</v>
      </c>
      <c r="B9" s="48" t="s">
        <v>22</v>
      </c>
      <c r="C9" s="61" t="s">
        <v>30</v>
      </c>
      <c r="D9" s="61" t="s">
        <v>30</v>
      </c>
      <c r="E9" s="61">
        <v>3</v>
      </c>
      <c r="F9" s="61"/>
      <c r="G9" s="61">
        <v>3</v>
      </c>
      <c r="H9" s="61"/>
      <c r="I9" s="61" t="s">
        <v>30</v>
      </c>
    </row>
    <row r="10" spans="1:9" x14ac:dyDescent="0.25">
      <c r="A10" s="78">
        <f>A9</f>
        <v>43437</v>
      </c>
      <c r="B10" s="48" t="s">
        <v>23</v>
      </c>
      <c r="C10" s="61" t="s">
        <v>30</v>
      </c>
      <c r="D10" s="61" t="s">
        <v>30</v>
      </c>
      <c r="E10" s="61">
        <v>2</v>
      </c>
      <c r="F10" s="61" t="s">
        <v>30</v>
      </c>
      <c r="G10" s="61"/>
      <c r="H10" s="61" t="s">
        <v>30</v>
      </c>
      <c r="I10" s="61" t="s">
        <v>30</v>
      </c>
    </row>
    <row r="11" spans="1:9" x14ac:dyDescent="0.25">
      <c r="A11" s="79">
        <f>A10</f>
        <v>43437</v>
      </c>
      <c r="B11" s="33" t="s">
        <v>24</v>
      </c>
      <c r="C11" s="51">
        <f>MAX(C9:C10)</f>
        <v>0</v>
      </c>
      <c r="D11" s="51">
        <f t="shared" ref="D11:I11" si="2">MAX(D9:D10)</f>
        <v>0</v>
      </c>
      <c r="E11" s="51">
        <f>MAX(E9:E10)</f>
        <v>3</v>
      </c>
      <c r="F11" s="51">
        <f t="shared" si="2"/>
        <v>0</v>
      </c>
      <c r="G11" s="65">
        <f t="shared" si="2"/>
        <v>3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43438</v>
      </c>
      <c r="B12" s="48" t="s">
        <v>22</v>
      </c>
      <c r="C12" s="61" t="s">
        <v>30</v>
      </c>
      <c r="D12" s="61" t="s">
        <v>30</v>
      </c>
      <c r="E12" s="61">
        <v>3</v>
      </c>
      <c r="F12" s="61" t="s">
        <v>30</v>
      </c>
      <c r="G12" s="61">
        <v>4</v>
      </c>
      <c r="H12" s="61" t="s">
        <v>30</v>
      </c>
      <c r="I12" s="61" t="s">
        <v>30</v>
      </c>
    </row>
    <row r="13" spans="1:9" x14ac:dyDescent="0.25">
      <c r="A13" s="78">
        <f>A12</f>
        <v>43438</v>
      </c>
      <c r="B13" s="48" t="s">
        <v>23</v>
      </c>
      <c r="C13" s="61" t="s">
        <v>30</v>
      </c>
      <c r="D13" s="61" t="s">
        <v>30</v>
      </c>
      <c r="E13" s="61">
        <v>3</v>
      </c>
      <c r="F13" s="61" t="s">
        <v>30</v>
      </c>
      <c r="G13" s="61">
        <v>3</v>
      </c>
      <c r="H13" s="61" t="s">
        <v>30</v>
      </c>
      <c r="I13" s="61" t="s">
        <v>30</v>
      </c>
    </row>
    <row r="14" spans="1:9" x14ac:dyDescent="0.25">
      <c r="A14" s="79">
        <f>A13</f>
        <v>43438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3</v>
      </c>
      <c r="F14" s="51">
        <f t="shared" si="3"/>
        <v>0</v>
      </c>
      <c r="G14" s="65">
        <f t="shared" si="3"/>
        <v>4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43439</v>
      </c>
      <c r="B15" s="48" t="s">
        <v>22</v>
      </c>
      <c r="C15" s="61" t="s">
        <v>30</v>
      </c>
      <c r="D15" s="61" t="s">
        <v>30</v>
      </c>
      <c r="E15" s="61">
        <v>3</v>
      </c>
      <c r="F15" s="61" t="s">
        <v>30</v>
      </c>
      <c r="G15" s="61">
        <v>3</v>
      </c>
      <c r="H15" s="61" t="s">
        <v>30</v>
      </c>
      <c r="I15" s="61" t="s">
        <v>30</v>
      </c>
    </row>
    <row r="16" spans="1:9" x14ac:dyDescent="0.25">
      <c r="A16" s="78">
        <f>A15</f>
        <v>43439</v>
      </c>
      <c r="B16" s="48" t="s">
        <v>23</v>
      </c>
      <c r="C16" s="61" t="s">
        <v>30</v>
      </c>
      <c r="D16" s="61" t="s">
        <v>30</v>
      </c>
      <c r="E16" s="61">
        <v>3</v>
      </c>
      <c r="F16" s="61"/>
      <c r="G16" s="61">
        <v>3</v>
      </c>
      <c r="H16" s="61" t="s">
        <v>30</v>
      </c>
      <c r="I16" s="61" t="s">
        <v>30</v>
      </c>
    </row>
    <row r="17" spans="1:9" x14ac:dyDescent="0.25">
      <c r="A17" s="79">
        <f>A16</f>
        <v>43439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3</v>
      </c>
      <c r="F17" s="51">
        <f t="shared" si="4"/>
        <v>0</v>
      </c>
      <c r="G17" s="65">
        <f t="shared" si="4"/>
        <v>3</v>
      </c>
      <c r="H17" s="51">
        <f t="shared" si="4"/>
        <v>0</v>
      </c>
      <c r="I17" s="51">
        <f t="shared" si="4"/>
        <v>0</v>
      </c>
    </row>
    <row r="18" spans="1:9" x14ac:dyDescent="0.25">
      <c r="A18" s="53">
        <f>A15+1</f>
        <v>43440</v>
      </c>
      <c r="B18" s="48" t="s">
        <v>22</v>
      </c>
      <c r="C18" s="61" t="s">
        <v>30</v>
      </c>
      <c r="D18" s="61" t="s">
        <v>30</v>
      </c>
      <c r="E18" s="61"/>
      <c r="F18" s="61" t="s">
        <v>30</v>
      </c>
      <c r="G18" s="61"/>
      <c r="H18" s="61" t="s">
        <v>30</v>
      </c>
      <c r="I18" s="61" t="s">
        <v>30</v>
      </c>
    </row>
    <row r="19" spans="1:9" x14ac:dyDescent="0.25">
      <c r="A19" s="78">
        <f>A18</f>
        <v>43440</v>
      </c>
      <c r="B19" s="48" t="s">
        <v>23</v>
      </c>
      <c r="C19" s="61" t="s">
        <v>30</v>
      </c>
      <c r="D19" s="61" t="s">
        <v>30</v>
      </c>
      <c r="E19" s="61">
        <v>3</v>
      </c>
      <c r="F19" s="61" t="s">
        <v>30</v>
      </c>
      <c r="G19" s="61">
        <v>3</v>
      </c>
      <c r="H19" s="61" t="s">
        <v>30</v>
      </c>
      <c r="I19" s="61" t="s">
        <v>30</v>
      </c>
    </row>
    <row r="20" spans="1:9" x14ac:dyDescent="0.25">
      <c r="A20" s="79">
        <f>A19</f>
        <v>43440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3</v>
      </c>
      <c r="F20" s="51">
        <f t="shared" si="5"/>
        <v>0</v>
      </c>
      <c r="G20" s="65">
        <f t="shared" si="5"/>
        <v>3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43441</v>
      </c>
      <c r="B21" s="48" t="s">
        <v>22</v>
      </c>
      <c r="C21" s="61" t="s">
        <v>30</v>
      </c>
      <c r="D21" s="61" t="s">
        <v>30</v>
      </c>
      <c r="E21" s="61">
        <v>2</v>
      </c>
      <c r="F21" s="61"/>
      <c r="G21" s="61">
        <v>3</v>
      </c>
      <c r="H21" s="61" t="s">
        <v>30</v>
      </c>
      <c r="I21" s="61" t="s">
        <v>30</v>
      </c>
    </row>
    <row r="22" spans="1:9" x14ac:dyDescent="0.25">
      <c r="A22" s="78">
        <f>A21</f>
        <v>43441</v>
      </c>
      <c r="B22" s="48" t="s">
        <v>23</v>
      </c>
      <c r="C22" s="61" t="s">
        <v>30</v>
      </c>
      <c r="D22" s="61" t="s">
        <v>30</v>
      </c>
      <c r="E22" s="61">
        <v>3</v>
      </c>
      <c r="F22" s="61" t="s">
        <v>30</v>
      </c>
      <c r="G22" s="61">
        <v>3</v>
      </c>
      <c r="H22" s="61" t="s">
        <v>30</v>
      </c>
      <c r="I22" s="61" t="s">
        <v>30</v>
      </c>
    </row>
    <row r="23" spans="1:9" x14ac:dyDescent="0.25">
      <c r="A23" s="79">
        <f>A22</f>
        <v>43441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3</v>
      </c>
      <c r="F23" s="51">
        <f t="shared" si="6"/>
        <v>0</v>
      </c>
      <c r="G23" s="65">
        <f t="shared" si="6"/>
        <v>3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43442</v>
      </c>
      <c r="B24" s="48" t="s">
        <v>22</v>
      </c>
      <c r="C24" s="61" t="s">
        <v>30</v>
      </c>
      <c r="D24" s="61" t="s">
        <v>30</v>
      </c>
      <c r="E24" s="61">
        <v>3</v>
      </c>
      <c r="F24" s="61" t="s">
        <v>30</v>
      </c>
      <c r="G24" s="61">
        <v>3</v>
      </c>
      <c r="H24" s="61" t="s">
        <v>30</v>
      </c>
      <c r="I24" s="61" t="s">
        <v>30</v>
      </c>
    </row>
    <row r="25" spans="1:9" x14ac:dyDescent="0.25">
      <c r="A25" s="78">
        <f>A24</f>
        <v>43442</v>
      </c>
      <c r="B25" s="48" t="s">
        <v>23</v>
      </c>
      <c r="C25" s="61" t="s">
        <v>30</v>
      </c>
      <c r="D25" s="61" t="s">
        <v>30</v>
      </c>
      <c r="E25" s="61">
        <v>3</v>
      </c>
      <c r="F25" s="61" t="s">
        <v>30</v>
      </c>
      <c r="G25" s="61">
        <v>3</v>
      </c>
      <c r="H25" s="61" t="s">
        <v>30</v>
      </c>
      <c r="I25" s="61" t="s">
        <v>30</v>
      </c>
    </row>
    <row r="26" spans="1:9" x14ac:dyDescent="0.25">
      <c r="A26" s="79">
        <f>A25</f>
        <v>43442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3</v>
      </c>
      <c r="F26" s="51">
        <f t="shared" si="7"/>
        <v>0</v>
      </c>
      <c r="G26" s="65">
        <f t="shared" si="7"/>
        <v>3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43443</v>
      </c>
      <c r="B27" s="48" t="s">
        <v>22</v>
      </c>
      <c r="C27" s="61" t="s">
        <v>30</v>
      </c>
      <c r="D27" s="61" t="s">
        <v>30</v>
      </c>
      <c r="E27" s="61">
        <v>2</v>
      </c>
      <c r="F27" s="61"/>
      <c r="G27" s="61">
        <v>3</v>
      </c>
      <c r="H27" s="61" t="s">
        <v>30</v>
      </c>
      <c r="I27" s="61" t="s">
        <v>30</v>
      </c>
    </row>
    <row r="28" spans="1:9" x14ac:dyDescent="0.25">
      <c r="A28" s="78">
        <f>A27</f>
        <v>43443</v>
      </c>
      <c r="B28" s="48" t="s">
        <v>23</v>
      </c>
      <c r="C28" s="61" t="s">
        <v>30</v>
      </c>
      <c r="D28" s="61" t="s">
        <v>30</v>
      </c>
      <c r="E28" s="61">
        <v>3</v>
      </c>
      <c r="F28" s="61" t="s">
        <v>30</v>
      </c>
      <c r="G28" s="61">
        <v>2</v>
      </c>
      <c r="H28" s="61" t="s">
        <v>30</v>
      </c>
      <c r="I28" s="61" t="s">
        <v>30</v>
      </c>
    </row>
    <row r="29" spans="1:9" x14ac:dyDescent="0.25">
      <c r="A29" s="79">
        <f>A28</f>
        <v>43443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3</v>
      </c>
      <c r="F29" s="51">
        <f t="shared" si="8"/>
        <v>0</v>
      </c>
      <c r="G29" s="65">
        <f t="shared" si="8"/>
        <v>3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43444</v>
      </c>
      <c r="B30" s="48" t="s">
        <v>22</v>
      </c>
      <c r="C30" s="61" t="s">
        <v>30</v>
      </c>
      <c r="D30" s="61" t="s">
        <v>30</v>
      </c>
      <c r="E30" s="61">
        <v>3</v>
      </c>
      <c r="F30" s="61" t="s">
        <v>30</v>
      </c>
      <c r="G30" s="61">
        <v>3</v>
      </c>
      <c r="H30" s="61" t="s">
        <v>30</v>
      </c>
      <c r="I30" s="61" t="s">
        <v>30</v>
      </c>
    </row>
    <row r="31" spans="1:9" x14ac:dyDescent="0.25">
      <c r="A31" s="78">
        <f>A30</f>
        <v>43444</v>
      </c>
      <c r="B31" s="48" t="s">
        <v>23</v>
      </c>
      <c r="C31" s="61" t="s">
        <v>30</v>
      </c>
      <c r="D31" s="61" t="s">
        <v>30</v>
      </c>
      <c r="E31" s="61"/>
      <c r="F31" s="61" t="s">
        <v>30</v>
      </c>
      <c r="G31" s="61"/>
      <c r="H31" s="61" t="s">
        <v>30</v>
      </c>
      <c r="I31" s="61" t="s">
        <v>30</v>
      </c>
    </row>
    <row r="32" spans="1:9" x14ac:dyDescent="0.25">
      <c r="A32" s="79">
        <f>A31</f>
        <v>43444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3</v>
      </c>
      <c r="F32" s="51">
        <f t="shared" si="9"/>
        <v>0</v>
      </c>
      <c r="G32" s="65">
        <f t="shared" si="9"/>
        <v>3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43445</v>
      </c>
      <c r="B33" s="48" t="s">
        <v>22</v>
      </c>
      <c r="C33" s="61" t="s">
        <v>30</v>
      </c>
      <c r="D33" s="61" t="s">
        <v>30</v>
      </c>
      <c r="E33" s="61">
        <v>3</v>
      </c>
      <c r="F33" s="61" t="s">
        <v>30</v>
      </c>
      <c r="G33" s="61">
        <v>3</v>
      </c>
      <c r="H33" s="61" t="s">
        <v>30</v>
      </c>
      <c r="I33" s="61" t="s">
        <v>30</v>
      </c>
    </row>
    <row r="34" spans="1:9" x14ac:dyDescent="0.25">
      <c r="A34" s="78">
        <f>A33</f>
        <v>43445</v>
      </c>
      <c r="B34" s="48" t="s">
        <v>23</v>
      </c>
      <c r="C34" s="61" t="s">
        <v>30</v>
      </c>
      <c r="D34" s="61" t="s">
        <v>30</v>
      </c>
      <c r="E34" s="61"/>
      <c r="F34" s="61" t="s">
        <v>30</v>
      </c>
      <c r="G34" s="61"/>
      <c r="H34" s="61" t="s">
        <v>30</v>
      </c>
      <c r="I34" s="61" t="s">
        <v>30</v>
      </c>
    </row>
    <row r="35" spans="1:9" x14ac:dyDescent="0.25">
      <c r="A35" s="79">
        <f>A34</f>
        <v>43445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3</v>
      </c>
      <c r="F35" s="51">
        <f t="shared" si="10"/>
        <v>0</v>
      </c>
      <c r="G35" s="65">
        <f t="shared" si="10"/>
        <v>3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43446</v>
      </c>
      <c r="B36" s="48" t="s">
        <v>22</v>
      </c>
      <c r="C36" s="61" t="s">
        <v>30</v>
      </c>
      <c r="D36" s="61" t="s">
        <v>30</v>
      </c>
      <c r="E36" s="61">
        <v>4</v>
      </c>
      <c r="F36" s="61" t="s">
        <v>30</v>
      </c>
      <c r="G36" s="61">
        <v>3</v>
      </c>
      <c r="H36" s="61" t="s">
        <v>30</v>
      </c>
      <c r="I36" s="61" t="s">
        <v>30</v>
      </c>
    </row>
    <row r="37" spans="1:9" x14ac:dyDescent="0.25">
      <c r="A37" s="78">
        <f>A36</f>
        <v>43446</v>
      </c>
      <c r="B37" s="48" t="s">
        <v>23</v>
      </c>
      <c r="C37" s="61" t="s">
        <v>30</v>
      </c>
      <c r="D37" s="61" t="s">
        <v>30</v>
      </c>
      <c r="E37" s="61"/>
      <c r="F37" s="61" t="s">
        <v>30</v>
      </c>
      <c r="G37" s="61"/>
      <c r="H37" s="61" t="s">
        <v>30</v>
      </c>
      <c r="I37" s="61" t="s">
        <v>30</v>
      </c>
    </row>
    <row r="38" spans="1:9" x14ac:dyDescent="0.25">
      <c r="A38" s="79">
        <f>A37</f>
        <v>43446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4</v>
      </c>
      <c r="F38" s="51">
        <f t="shared" si="11"/>
        <v>0</v>
      </c>
      <c r="G38" s="65">
        <f t="shared" si="11"/>
        <v>3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43447</v>
      </c>
      <c r="B39" s="48" t="s">
        <v>22</v>
      </c>
      <c r="C39" s="61" t="s">
        <v>30</v>
      </c>
      <c r="D39" s="61" t="s">
        <v>30</v>
      </c>
      <c r="E39" s="61">
        <v>2</v>
      </c>
      <c r="F39" s="61"/>
      <c r="G39" s="61">
        <v>3</v>
      </c>
      <c r="H39" s="61" t="s">
        <v>30</v>
      </c>
      <c r="I39" s="61" t="s">
        <v>30</v>
      </c>
    </row>
    <row r="40" spans="1:9" x14ac:dyDescent="0.25">
      <c r="A40" s="78">
        <f>A39</f>
        <v>43447</v>
      </c>
      <c r="B40" s="48" t="s">
        <v>23</v>
      </c>
      <c r="C40" s="61" t="s">
        <v>30</v>
      </c>
      <c r="D40" s="61" t="s">
        <v>30</v>
      </c>
      <c r="E40" s="61"/>
      <c r="F40" s="61" t="s">
        <v>30</v>
      </c>
      <c r="G40" s="61"/>
      <c r="H40" s="61" t="s">
        <v>30</v>
      </c>
      <c r="I40" s="61" t="s">
        <v>30</v>
      </c>
    </row>
    <row r="41" spans="1:9" x14ac:dyDescent="0.25">
      <c r="A41" s="79">
        <f>A40</f>
        <v>43447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2</v>
      </c>
      <c r="F41" s="51">
        <f t="shared" si="12"/>
        <v>0</v>
      </c>
      <c r="G41" s="65">
        <f t="shared" si="12"/>
        <v>3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43448</v>
      </c>
      <c r="B42" s="48" t="s">
        <v>22</v>
      </c>
      <c r="C42" s="61" t="s">
        <v>30</v>
      </c>
      <c r="D42" s="61" t="s">
        <v>30</v>
      </c>
      <c r="E42" s="61">
        <v>3</v>
      </c>
      <c r="F42" s="61" t="s">
        <v>30</v>
      </c>
      <c r="G42" s="61">
        <v>3</v>
      </c>
      <c r="H42" s="61" t="s">
        <v>30</v>
      </c>
      <c r="I42" s="61" t="s">
        <v>30</v>
      </c>
    </row>
    <row r="43" spans="1:9" x14ac:dyDescent="0.25">
      <c r="A43" s="78">
        <f>A42</f>
        <v>43448</v>
      </c>
      <c r="B43" s="48" t="s">
        <v>23</v>
      </c>
      <c r="C43" s="61" t="s">
        <v>30</v>
      </c>
      <c r="D43" s="61" t="s">
        <v>30</v>
      </c>
      <c r="E43" s="61"/>
      <c r="F43" s="61" t="s">
        <v>30</v>
      </c>
      <c r="G43" s="61"/>
      <c r="H43" s="61" t="s">
        <v>30</v>
      </c>
      <c r="I43" s="61" t="s">
        <v>30</v>
      </c>
    </row>
    <row r="44" spans="1:9" x14ac:dyDescent="0.25">
      <c r="A44" s="79">
        <f>A43</f>
        <v>43448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3</v>
      </c>
      <c r="F44" s="51">
        <f t="shared" si="13"/>
        <v>0</v>
      </c>
      <c r="G44" s="65">
        <f t="shared" si="13"/>
        <v>3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43449</v>
      </c>
      <c r="B45" s="48" t="s">
        <v>22</v>
      </c>
      <c r="C45" s="61"/>
      <c r="D45" s="61" t="s">
        <v>30</v>
      </c>
      <c r="E45" s="61">
        <v>3</v>
      </c>
      <c r="F45" s="61" t="s">
        <v>30</v>
      </c>
      <c r="G45" s="61">
        <v>3</v>
      </c>
      <c r="H45" s="61" t="s">
        <v>30</v>
      </c>
      <c r="I45" s="61" t="s">
        <v>30</v>
      </c>
    </row>
    <row r="46" spans="1:9" x14ac:dyDescent="0.25">
      <c r="A46" s="78">
        <f>A45</f>
        <v>43449</v>
      </c>
      <c r="B46" s="48" t="s">
        <v>23</v>
      </c>
      <c r="C46" s="61"/>
      <c r="D46" s="61" t="s">
        <v>30</v>
      </c>
      <c r="E46" s="61"/>
      <c r="F46" s="61" t="s">
        <v>30</v>
      </c>
      <c r="G46" s="61"/>
      <c r="H46" s="61" t="s">
        <v>30</v>
      </c>
      <c r="I46" s="61" t="s">
        <v>30</v>
      </c>
    </row>
    <row r="47" spans="1:9" x14ac:dyDescent="0.25">
      <c r="A47" s="79">
        <f>A46</f>
        <v>43449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3</v>
      </c>
      <c r="F47" s="51">
        <f t="shared" si="14"/>
        <v>0</v>
      </c>
      <c r="G47" s="65">
        <f t="shared" si="14"/>
        <v>3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43450</v>
      </c>
      <c r="B48" s="48" t="s">
        <v>22</v>
      </c>
      <c r="C48" s="61"/>
      <c r="D48" s="61" t="s">
        <v>30</v>
      </c>
      <c r="E48" s="61">
        <v>2</v>
      </c>
      <c r="F48" s="61" t="s">
        <v>30</v>
      </c>
      <c r="G48" s="61">
        <v>3</v>
      </c>
      <c r="H48" s="61" t="s">
        <v>30</v>
      </c>
      <c r="I48" s="61" t="s">
        <v>30</v>
      </c>
    </row>
    <row r="49" spans="1:9" x14ac:dyDescent="0.25">
      <c r="A49" s="78">
        <f>A48</f>
        <v>43450</v>
      </c>
      <c r="B49" s="48" t="s">
        <v>23</v>
      </c>
      <c r="C49" s="61"/>
      <c r="D49" s="61" t="s">
        <v>30</v>
      </c>
      <c r="E49" s="61"/>
      <c r="F49" s="61" t="s">
        <v>30</v>
      </c>
      <c r="G49" s="61"/>
      <c r="H49" s="61" t="s">
        <v>30</v>
      </c>
      <c r="I49" s="61" t="s">
        <v>30</v>
      </c>
    </row>
    <row r="50" spans="1:9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2</v>
      </c>
      <c r="F50" s="51">
        <f t="shared" si="15"/>
        <v>0</v>
      </c>
      <c r="G50" s="65">
        <f t="shared" si="15"/>
        <v>3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43451</v>
      </c>
      <c r="B51" s="48" t="s">
        <v>22</v>
      </c>
      <c r="C51" s="61"/>
      <c r="D51" s="61" t="s">
        <v>30</v>
      </c>
      <c r="E51" s="61"/>
      <c r="F51" s="61" t="s">
        <v>30</v>
      </c>
      <c r="G51" s="61"/>
      <c r="H51" s="61" t="s">
        <v>30</v>
      </c>
      <c r="I51" s="61" t="s">
        <v>30</v>
      </c>
    </row>
    <row r="52" spans="1:9" x14ac:dyDescent="0.25">
      <c r="A52" s="78">
        <f>A51</f>
        <v>43451</v>
      </c>
      <c r="B52" s="48" t="s">
        <v>23</v>
      </c>
      <c r="C52" s="61"/>
      <c r="D52" s="61" t="s">
        <v>30</v>
      </c>
      <c r="E52" s="61"/>
      <c r="F52" s="61" t="s">
        <v>30</v>
      </c>
      <c r="G52" s="61"/>
      <c r="H52" s="61" t="s">
        <v>30</v>
      </c>
      <c r="I52" s="61" t="s">
        <v>30</v>
      </c>
    </row>
    <row r="53" spans="1:9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43452</v>
      </c>
      <c r="B54" s="48" t="s">
        <v>22</v>
      </c>
      <c r="C54" s="61"/>
      <c r="D54" s="61" t="s">
        <v>30</v>
      </c>
      <c r="E54" s="61"/>
      <c r="F54" s="61" t="s">
        <v>30</v>
      </c>
      <c r="G54" s="61"/>
      <c r="H54" s="61" t="s">
        <v>30</v>
      </c>
      <c r="I54" s="61" t="s">
        <v>30</v>
      </c>
    </row>
    <row r="55" spans="1:9" x14ac:dyDescent="0.25">
      <c r="A55" s="78">
        <f>A54</f>
        <v>43452</v>
      </c>
      <c r="B55" s="48" t="s">
        <v>23</v>
      </c>
      <c r="C55" s="61"/>
      <c r="D55" s="61" t="s">
        <v>30</v>
      </c>
      <c r="E55" s="61"/>
      <c r="F55" s="61" t="s">
        <v>30</v>
      </c>
      <c r="G55" s="61"/>
      <c r="H55" s="61" t="s">
        <v>30</v>
      </c>
      <c r="I55" s="61" t="s">
        <v>30</v>
      </c>
    </row>
    <row r="56" spans="1:9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43453</v>
      </c>
      <c r="B57" s="48" t="s">
        <v>22</v>
      </c>
      <c r="C57" s="61"/>
      <c r="D57" s="61" t="s">
        <v>30</v>
      </c>
      <c r="E57" s="61"/>
      <c r="F57" s="61" t="s">
        <v>30</v>
      </c>
      <c r="G57" s="61"/>
      <c r="H57" s="61" t="s">
        <v>30</v>
      </c>
      <c r="I57" s="61" t="s">
        <v>30</v>
      </c>
    </row>
    <row r="58" spans="1:9" x14ac:dyDescent="0.25">
      <c r="A58" s="78">
        <f>A57</f>
        <v>43453</v>
      </c>
      <c r="B58" s="48" t="s">
        <v>23</v>
      </c>
      <c r="C58" s="61"/>
      <c r="D58" s="61" t="s">
        <v>30</v>
      </c>
      <c r="E58" s="61" t="s">
        <v>30</v>
      </c>
      <c r="F58" s="61" t="s">
        <v>30</v>
      </c>
      <c r="G58" s="61" t="s">
        <v>30</v>
      </c>
      <c r="H58" s="61" t="s">
        <v>30</v>
      </c>
      <c r="I58" s="61" t="s">
        <v>30</v>
      </c>
    </row>
    <row r="59" spans="1:9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43454</v>
      </c>
      <c r="B60" s="48" t="s">
        <v>22</v>
      </c>
      <c r="C60" s="61"/>
      <c r="D60" s="61" t="s">
        <v>30</v>
      </c>
      <c r="E60" s="61"/>
      <c r="F60" s="61" t="s">
        <v>30</v>
      </c>
      <c r="G60" s="61"/>
      <c r="H60" s="61" t="s">
        <v>30</v>
      </c>
      <c r="I60" s="61" t="s">
        <v>30</v>
      </c>
    </row>
    <row r="61" spans="1:9" x14ac:dyDescent="0.25">
      <c r="A61" s="78">
        <f>A60</f>
        <v>43454</v>
      </c>
      <c r="B61" s="48" t="s">
        <v>23</v>
      </c>
      <c r="C61" s="61"/>
      <c r="D61" s="61" t="s">
        <v>30</v>
      </c>
      <c r="E61" s="61"/>
      <c r="F61" s="61" t="s">
        <v>30</v>
      </c>
      <c r="G61" s="61"/>
      <c r="H61" s="61" t="s">
        <v>30</v>
      </c>
      <c r="I61" s="61" t="s">
        <v>30</v>
      </c>
    </row>
    <row r="62" spans="1:9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43455</v>
      </c>
      <c r="B63" s="48" t="s">
        <v>22</v>
      </c>
      <c r="C63" s="61"/>
      <c r="D63" s="61" t="s">
        <v>30</v>
      </c>
      <c r="E63" s="61" t="s">
        <v>30</v>
      </c>
      <c r="F63" s="61" t="s">
        <v>30</v>
      </c>
      <c r="G63" s="61" t="s">
        <v>30</v>
      </c>
      <c r="H63" s="61" t="s">
        <v>30</v>
      </c>
      <c r="I63" s="61" t="s">
        <v>30</v>
      </c>
    </row>
    <row r="64" spans="1:9" x14ac:dyDescent="0.25">
      <c r="A64" s="78">
        <f>A63</f>
        <v>43455</v>
      </c>
      <c r="B64" s="48" t="s">
        <v>23</v>
      </c>
      <c r="C64" s="61"/>
      <c r="D64" s="61" t="s">
        <v>30</v>
      </c>
      <c r="E64" s="61"/>
      <c r="F64" s="61" t="s">
        <v>30</v>
      </c>
      <c r="G64" s="61"/>
      <c r="H64" s="61" t="s">
        <v>30</v>
      </c>
      <c r="I64" s="61" t="s">
        <v>30</v>
      </c>
    </row>
    <row r="65" spans="1:9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43456</v>
      </c>
      <c r="B66" s="48" t="s">
        <v>22</v>
      </c>
      <c r="C66" s="61"/>
      <c r="D66" s="61" t="s">
        <v>30</v>
      </c>
      <c r="E66" s="61" t="s">
        <v>30</v>
      </c>
      <c r="F66" s="61" t="s">
        <v>30</v>
      </c>
      <c r="G66" s="61" t="s">
        <v>30</v>
      </c>
      <c r="H66" s="61" t="s">
        <v>30</v>
      </c>
      <c r="I66" s="61" t="s">
        <v>30</v>
      </c>
    </row>
    <row r="67" spans="1:9" x14ac:dyDescent="0.25">
      <c r="A67" s="78">
        <f>A66</f>
        <v>43456</v>
      </c>
      <c r="B67" s="48" t="s">
        <v>23</v>
      </c>
      <c r="C67" s="61"/>
      <c r="D67" s="61" t="s">
        <v>30</v>
      </c>
      <c r="E67" s="61"/>
      <c r="F67" s="61"/>
      <c r="G67" s="61" t="s">
        <v>30</v>
      </c>
      <c r="H67" s="61" t="s">
        <v>30</v>
      </c>
      <c r="I67" s="61" t="s">
        <v>30</v>
      </c>
    </row>
    <row r="68" spans="1:9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43457</v>
      </c>
      <c r="B69" s="48" t="s">
        <v>22</v>
      </c>
      <c r="C69" s="61"/>
      <c r="D69" s="61" t="s">
        <v>30</v>
      </c>
      <c r="E69" s="61"/>
      <c r="F69" s="61" t="s">
        <v>30</v>
      </c>
      <c r="G69" s="61"/>
      <c r="H69" s="61" t="s">
        <v>30</v>
      </c>
      <c r="I69" s="61" t="s">
        <v>30</v>
      </c>
    </row>
    <row r="70" spans="1:9" x14ac:dyDescent="0.25">
      <c r="A70" s="78">
        <f>A69</f>
        <v>43457</v>
      </c>
      <c r="B70" s="48" t="s">
        <v>23</v>
      </c>
      <c r="C70" s="61"/>
      <c r="D70" s="61" t="s">
        <v>30</v>
      </c>
      <c r="E70" s="61" t="s">
        <v>30</v>
      </c>
      <c r="F70" s="61" t="s">
        <v>30</v>
      </c>
      <c r="G70" s="61" t="s">
        <v>30</v>
      </c>
      <c r="H70" s="61" t="s">
        <v>30</v>
      </c>
      <c r="I70" s="61" t="s">
        <v>30</v>
      </c>
    </row>
    <row r="71" spans="1:9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43458</v>
      </c>
      <c r="B72" s="48" t="s">
        <v>22</v>
      </c>
      <c r="C72" s="61"/>
      <c r="D72" s="61" t="s">
        <v>30</v>
      </c>
      <c r="E72" s="61"/>
      <c r="F72" s="61" t="s">
        <v>30</v>
      </c>
      <c r="G72" s="61"/>
      <c r="H72" s="61" t="s">
        <v>30</v>
      </c>
      <c r="I72" s="61" t="s">
        <v>30</v>
      </c>
    </row>
    <row r="73" spans="1:9" x14ac:dyDescent="0.25">
      <c r="A73" s="78">
        <f>A72</f>
        <v>43458</v>
      </c>
      <c r="B73" s="48" t="s">
        <v>23</v>
      </c>
      <c r="C73" s="61"/>
      <c r="D73" s="61" t="s">
        <v>30</v>
      </c>
      <c r="E73" s="61"/>
      <c r="F73" s="61" t="s">
        <v>30</v>
      </c>
      <c r="G73" s="61"/>
      <c r="H73" s="61" t="s">
        <v>30</v>
      </c>
      <c r="I73" s="61" t="s">
        <v>30</v>
      </c>
    </row>
    <row r="74" spans="1:9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43459</v>
      </c>
      <c r="B75" s="48" t="s">
        <v>22</v>
      </c>
      <c r="C75" s="61"/>
      <c r="D75" s="61" t="s">
        <v>30</v>
      </c>
      <c r="E75" s="61"/>
      <c r="F75" s="61" t="s">
        <v>30</v>
      </c>
      <c r="G75" s="61"/>
      <c r="H75" s="61" t="s">
        <v>30</v>
      </c>
      <c r="I75" s="61" t="s">
        <v>30</v>
      </c>
    </row>
    <row r="76" spans="1:9" x14ac:dyDescent="0.25">
      <c r="A76" s="78">
        <f>A75</f>
        <v>43459</v>
      </c>
      <c r="B76" s="48" t="s">
        <v>23</v>
      </c>
      <c r="C76" s="61"/>
      <c r="D76" s="61" t="s">
        <v>30</v>
      </c>
      <c r="E76" s="61"/>
      <c r="F76" s="61" t="s">
        <v>30</v>
      </c>
      <c r="G76" s="61"/>
      <c r="H76" s="61" t="s">
        <v>30</v>
      </c>
      <c r="I76" s="61" t="s">
        <v>30</v>
      </c>
    </row>
    <row r="77" spans="1:9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43460</v>
      </c>
      <c r="B78" s="48" t="s">
        <v>22</v>
      </c>
      <c r="C78" s="61"/>
      <c r="D78" s="61">
        <v>0</v>
      </c>
      <c r="E78" s="61"/>
      <c r="F78" s="61" t="s">
        <v>30</v>
      </c>
      <c r="G78" s="61"/>
      <c r="H78" s="61" t="s">
        <v>30</v>
      </c>
      <c r="I78" s="61" t="s">
        <v>30</v>
      </c>
    </row>
    <row r="79" spans="1:9" x14ac:dyDescent="0.25">
      <c r="A79" s="78">
        <f>A78</f>
        <v>43460</v>
      </c>
      <c r="B79" s="48" t="s">
        <v>23</v>
      </c>
      <c r="C79" s="61"/>
      <c r="D79" s="61" t="s">
        <v>30</v>
      </c>
      <c r="E79" s="61"/>
      <c r="F79" s="61" t="s">
        <v>30</v>
      </c>
      <c r="G79" s="61" t="s">
        <v>30</v>
      </c>
      <c r="H79" s="61" t="s">
        <v>30</v>
      </c>
      <c r="I79" s="61" t="s">
        <v>30</v>
      </c>
    </row>
    <row r="80" spans="1:9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43461</v>
      </c>
      <c r="B81" s="48" t="s">
        <v>22</v>
      </c>
      <c r="C81" s="61"/>
      <c r="D81" s="61" t="s">
        <v>30</v>
      </c>
      <c r="E81" s="61"/>
      <c r="F81" s="61" t="s">
        <v>30</v>
      </c>
      <c r="G81" s="61"/>
      <c r="H81" s="61" t="s">
        <v>30</v>
      </c>
      <c r="I81" s="61" t="s">
        <v>30</v>
      </c>
    </row>
    <row r="82" spans="1:9" x14ac:dyDescent="0.25">
      <c r="A82" s="78">
        <f>A81</f>
        <v>43461</v>
      </c>
      <c r="B82" s="48" t="s">
        <v>23</v>
      </c>
      <c r="C82" s="61"/>
      <c r="D82" s="61" t="s">
        <v>30</v>
      </c>
      <c r="E82" s="61"/>
      <c r="F82" s="61" t="s">
        <v>30</v>
      </c>
      <c r="G82" s="61"/>
      <c r="H82" s="61" t="s">
        <v>30</v>
      </c>
      <c r="I82" s="61" t="s">
        <v>30</v>
      </c>
    </row>
    <row r="83" spans="1:9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43462</v>
      </c>
      <c r="B84" s="48" t="s">
        <v>22</v>
      </c>
      <c r="C84" s="61"/>
      <c r="D84" s="61" t="s">
        <v>30</v>
      </c>
      <c r="E84" s="61"/>
      <c r="F84" s="61" t="s">
        <v>30</v>
      </c>
      <c r="G84" s="61"/>
      <c r="H84" s="61" t="s">
        <v>30</v>
      </c>
      <c r="I84" s="61" t="s">
        <v>30</v>
      </c>
    </row>
    <row r="85" spans="1:9" x14ac:dyDescent="0.25">
      <c r="A85" s="78">
        <f>A84</f>
        <v>43462</v>
      </c>
      <c r="B85" s="48" t="s">
        <v>23</v>
      </c>
      <c r="C85" s="61"/>
      <c r="D85" s="61" t="s">
        <v>30</v>
      </c>
      <c r="E85" s="61" t="s">
        <v>30</v>
      </c>
      <c r="F85" s="61" t="s">
        <v>30</v>
      </c>
      <c r="G85" s="61" t="s">
        <v>30</v>
      </c>
      <c r="H85" s="61" t="s">
        <v>30</v>
      </c>
      <c r="I85" s="61" t="s">
        <v>30</v>
      </c>
    </row>
    <row r="86" spans="1:9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43463</v>
      </c>
      <c r="B87" s="48" t="s">
        <v>22</v>
      </c>
      <c r="C87" s="61"/>
      <c r="D87" s="61" t="s">
        <v>30</v>
      </c>
      <c r="E87" s="61"/>
      <c r="F87" s="61" t="s">
        <v>30</v>
      </c>
      <c r="G87" s="61"/>
      <c r="H87" s="61" t="s">
        <v>30</v>
      </c>
      <c r="I87" s="61" t="s">
        <v>30</v>
      </c>
    </row>
    <row r="88" spans="1:9" x14ac:dyDescent="0.25">
      <c r="A88" s="105">
        <f>A87</f>
        <v>43463</v>
      </c>
      <c r="B88" s="48" t="s">
        <v>23</v>
      </c>
      <c r="C88" s="61"/>
      <c r="D88" s="61" t="s">
        <v>30</v>
      </c>
      <c r="E88" s="61"/>
      <c r="F88" s="61" t="s">
        <v>30</v>
      </c>
      <c r="G88" s="61"/>
      <c r="H88" s="61" t="s">
        <v>30</v>
      </c>
      <c r="I88" s="61" t="s">
        <v>30</v>
      </c>
    </row>
    <row r="89" spans="1:9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43464</v>
      </c>
      <c r="B90" s="48" t="s">
        <v>22</v>
      </c>
      <c r="C90" s="61"/>
      <c r="D90" s="61" t="s">
        <v>30</v>
      </c>
      <c r="E90" s="61"/>
      <c r="F90" s="61" t="s">
        <v>30</v>
      </c>
      <c r="G90" s="61"/>
      <c r="H90" s="61" t="s">
        <v>30</v>
      </c>
      <c r="I90" s="61" t="s">
        <v>30</v>
      </c>
    </row>
    <row r="91" spans="1:9" x14ac:dyDescent="0.25">
      <c r="A91" s="105">
        <f>A90</f>
        <v>43464</v>
      </c>
      <c r="B91" s="48" t="s">
        <v>23</v>
      </c>
      <c r="C91" s="61"/>
      <c r="D91" s="61" t="s">
        <v>30</v>
      </c>
      <c r="E91" s="61"/>
      <c r="F91" s="61" t="s">
        <v>30</v>
      </c>
      <c r="G91" s="61"/>
      <c r="H91" s="61" t="s">
        <v>30</v>
      </c>
      <c r="I91" s="61" t="s">
        <v>30</v>
      </c>
    </row>
    <row r="92" spans="1:9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43465</v>
      </c>
      <c r="B93" s="48" t="s">
        <v>22</v>
      </c>
      <c r="C93" s="61"/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</row>
    <row r="94" spans="1:9" x14ac:dyDescent="0.25">
      <c r="A94" s="105">
        <f>A93</f>
        <v>43465</v>
      </c>
      <c r="B94" s="48" t="s">
        <v>23</v>
      </c>
      <c r="C94" s="61"/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9" x14ac:dyDescent="0.25">
      <c r="A95" s="107">
        <f>A94</f>
        <v>43465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0</v>
      </c>
      <c r="E97" s="38">
        <f t="shared" si="31"/>
        <v>47</v>
      </c>
      <c r="F97" s="38">
        <f t="shared" si="31"/>
        <v>0</v>
      </c>
      <c r="G97" s="39">
        <f t="shared" si="31"/>
        <v>49</v>
      </c>
      <c r="H97" s="39">
        <f t="shared" si="31"/>
        <v>0</v>
      </c>
      <c r="I97" s="39">
        <f t="shared" si="31"/>
        <v>0</v>
      </c>
    </row>
    <row r="98" spans="2:9" x14ac:dyDescent="0.25">
      <c r="B98" s="40" t="s">
        <v>28</v>
      </c>
      <c r="C98" s="41">
        <f>Gocil!B39</f>
        <v>0</v>
      </c>
      <c r="D98" s="41">
        <f>Gocil!C39</f>
        <v>0</v>
      </c>
      <c r="E98" s="41">
        <f>Gocil!D39</f>
        <v>47</v>
      </c>
      <c r="F98" s="41">
        <f>Gocil!E39</f>
        <v>0</v>
      </c>
      <c r="G98" s="42">
        <f>Gocil!F39</f>
        <v>49</v>
      </c>
      <c r="H98" s="42">
        <f>Gocil!G39</f>
        <v>0</v>
      </c>
      <c r="I98" s="42">
        <f>Gocil!H39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48" priority="2" operator="containsText" text="Erro">
      <formula>NOT(ISERROR(SEARCH("Erro",C99)))</formula>
    </cfRule>
    <cfRule type="containsText" dxfId="47" priority="3" operator="containsText" text="Ok">
      <formula>NOT(ISERROR(SEARCH("Ok",C99)))</formula>
    </cfRule>
  </conditionalFormatting>
  <conditionalFormatting sqref="C3:I94">
    <cfRule type="containsText" dxfId="46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D50" sqref="D50"/>
      <selection pane="topRight" activeCell="D50" sqref="D50"/>
      <selection pane="bottomLeft" activeCell="D50" sqref="D50"/>
      <selection pane="bottomRight" activeCell="B7" sqref="B7:G7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88</v>
      </c>
      <c r="C2" s="280" t="s">
        <v>11</v>
      </c>
      <c r="D2" s="280"/>
      <c r="E2" s="289" t="s">
        <v>148</v>
      </c>
      <c r="F2" s="289"/>
      <c r="G2" s="289"/>
      <c r="H2" s="289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43435</v>
      </c>
      <c r="B5" s="25">
        <f>'GAPplanejado (4)'!C5</f>
        <v>0</v>
      </c>
      <c r="C5" s="26">
        <f>'GAPplanejado (4)'!D5</f>
        <v>1</v>
      </c>
      <c r="D5" s="26">
        <f>'GAPplanejado (4)'!E5</f>
        <v>1</v>
      </c>
      <c r="E5" s="26">
        <f>'GAPplanejado (4)'!F5</f>
        <v>0</v>
      </c>
      <c r="F5" s="26">
        <f>'GAPplanejado (4)'!G5</f>
        <v>0</v>
      </c>
      <c r="G5" s="26">
        <f>'GAPplanejado (4)'!H5</f>
        <v>0</v>
      </c>
      <c r="H5" s="26">
        <f>'GAPplanejado (4)'!I5</f>
        <v>0</v>
      </c>
    </row>
    <row r="6" spans="1:8" ht="15.75" x14ac:dyDescent="0.25">
      <c r="A6" s="75">
        <f>A5+1</f>
        <v>43436</v>
      </c>
      <c r="B6" s="25">
        <f>'GAPplanejado (4)'!C8</f>
        <v>0</v>
      </c>
      <c r="C6" s="25">
        <f>'GAPplanejado (4)'!D8</f>
        <v>0</v>
      </c>
      <c r="D6" s="25">
        <f>'GAPplanejado (4)'!E8</f>
        <v>0</v>
      </c>
      <c r="E6" s="25">
        <f>'GAPplanejado (4)'!F8</f>
        <v>0</v>
      </c>
      <c r="F6" s="25">
        <f>'GAPplanejado (4)'!G8</f>
        <v>0</v>
      </c>
      <c r="G6" s="25">
        <f>'GAPplanejado (4)'!H8</f>
        <v>0</v>
      </c>
      <c r="H6" s="25">
        <f>'GAPplanejado (4)'!I8</f>
        <v>0</v>
      </c>
    </row>
    <row r="7" spans="1:8" ht="15.75" x14ac:dyDescent="0.25">
      <c r="A7" s="75">
        <f t="shared" ref="A7:A35" si="0">A6+1</f>
        <v>43437</v>
      </c>
      <c r="B7" s="25">
        <f>'GAPplanejado (4)'!C11</f>
        <v>1</v>
      </c>
      <c r="C7" s="25">
        <f>'GAPplanejado (4)'!D11</f>
        <v>1</v>
      </c>
      <c r="D7" s="25">
        <f>'GAPplanejado (4)'!E11</f>
        <v>1</v>
      </c>
      <c r="E7" s="25">
        <f>'GAPplanejado (4)'!F11</f>
        <v>1</v>
      </c>
      <c r="F7" s="25">
        <f>'GAPplanejado (4)'!G11</f>
        <v>1</v>
      </c>
      <c r="G7" s="25">
        <f>'GAPplanejado (4)'!H11</f>
        <v>1</v>
      </c>
      <c r="H7" s="25">
        <f>'GAPplanejado (4)'!I11</f>
        <v>0</v>
      </c>
    </row>
    <row r="8" spans="1:8" ht="15.75" x14ac:dyDescent="0.25">
      <c r="A8" s="75">
        <f t="shared" si="0"/>
        <v>43438</v>
      </c>
      <c r="B8" s="25">
        <f>'GAPplanejado (4)'!C14</f>
        <v>1</v>
      </c>
      <c r="C8" s="25">
        <f>'GAPplanejado (4)'!D14</f>
        <v>1</v>
      </c>
      <c r="D8" s="25">
        <f>'GAPplanejado (4)'!E14</f>
        <v>1</v>
      </c>
      <c r="E8" s="25">
        <f>'GAPplanejado (4)'!F14</f>
        <v>1</v>
      </c>
      <c r="F8" s="25">
        <f>'GAPplanejado (4)'!G14</f>
        <v>1</v>
      </c>
      <c r="G8" s="25">
        <f>'GAPplanejado (4)'!H14</f>
        <v>1</v>
      </c>
      <c r="H8" s="25">
        <f>'GAPplanejado (4)'!I14</f>
        <v>0</v>
      </c>
    </row>
    <row r="9" spans="1:8" ht="15.75" x14ac:dyDescent="0.25">
      <c r="A9" s="75">
        <f t="shared" si="0"/>
        <v>43439</v>
      </c>
      <c r="B9" s="25">
        <f>'GAPplanejado (4)'!C17</f>
        <v>1</v>
      </c>
      <c r="C9" s="25">
        <f>'GAPplanejado (4)'!D17</f>
        <v>1</v>
      </c>
      <c r="D9" s="25">
        <f>'GAPplanejado (4)'!E17</f>
        <v>3</v>
      </c>
      <c r="E9" s="25">
        <f>'GAPplanejado (4)'!F17</f>
        <v>1</v>
      </c>
      <c r="F9" s="25">
        <f>'GAPplanejado (4)'!G17</f>
        <v>1</v>
      </c>
      <c r="G9" s="25">
        <f>'GAPplanejado (4)'!H17</f>
        <v>1</v>
      </c>
      <c r="H9" s="25">
        <f>'GAPplanejado (4)'!I17</f>
        <v>0</v>
      </c>
    </row>
    <row r="10" spans="1:8" ht="15.75" x14ac:dyDescent="0.25">
      <c r="A10" s="75">
        <f t="shared" si="0"/>
        <v>43440</v>
      </c>
      <c r="B10" s="25">
        <f>'GAPplanejado (4)'!C20</f>
        <v>1</v>
      </c>
      <c r="C10" s="25">
        <f>'GAPplanejado (4)'!D20</f>
        <v>1</v>
      </c>
      <c r="D10" s="25">
        <f>'GAPplanejado (4)'!E20</f>
        <v>1</v>
      </c>
      <c r="E10" s="25">
        <f>'GAPplanejado (4)'!F20</f>
        <v>1</v>
      </c>
      <c r="F10" s="25">
        <f>'GAPplanejado (4)'!G20</f>
        <v>1</v>
      </c>
      <c r="G10" s="25">
        <f>'GAPplanejado (4)'!H20</f>
        <v>1</v>
      </c>
      <c r="H10" s="25">
        <f>'GAPplanejado (4)'!I20</f>
        <v>0</v>
      </c>
    </row>
    <row r="11" spans="1:8" ht="15.75" x14ac:dyDescent="0.25">
      <c r="A11" s="75">
        <f t="shared" si="0"/>
        <v>43441</v>
      </c>
      <c r="B11" s="25">
        <f>'GAPplanejado (4)'!C23</f>
        <v>1</v>
      </c>
      <c r="C11" s="25">
        <f>'GAPplanejado (4)'!D23</f>
        <v>1</v>
      </c>
      <c r="D11" s="25">
        <f>'GAPplanejado (4)'!E23</f>
        <v>1</v>
      </c>
      <c r="E11" s="25">
        <f>'GAPplanejado (4)'!F23</f>
        <v>1</v>
      </c>
      <c r="F11" s="25">
        <f>'GAPplanejado (4)'!G23</f>
        <v>1</v>
      </c>
      <c r="G11" s="25">
        <f>'GAPplanejado (4)'!H23</f>
        <v>1</v>
      </c>
      <c r="H11" s="25">
        <f>'GAPplanejado (4)'!I23</f>
        <v>0</v>
      </c>
    </row>
    <row r="12" spans="1:8" ht="15.75" x14ac:dyDescent="0.25">
      <c r="A12" s="75">
        <f t="shared" si="0"/>
        <v>43442</v>
      </c>
      <c r="B12" s="25">
        <f>'GAPplanejado (4)'!C26</f>
        <v>1</v>
      </c>
      <c r="C12" s="25">
        <f>'GAPplanejado (4)'!D26</f>
        <v>1</v>
      </c>
      <c r="D12" s="25">
        <f>'GAPplanejado (4)'!E26</f>
        <v>1</v>
      </c>
      <c r="E12" s="25">
        <f>'GAPplanejado (4)'!F26</f>
        <v>1</v>
      </c>
      <c r="F12" s="25">
        <f>'GAPplanejado (4)'!G26</f>
        <v>1</v>
      </c>
      <c r="G12" s="25">
        <f>'GAPplanejado (4)'!H26</f>
        <v>1</v>
      </c>
      <c r="H12" s="25">
        <f>'GAPplanejado (4)'!I26</f>
        <v>0</v>
      </c>
    </row>
    <row r="13" spans="1:8" ht="15.75" x14ac:dyDescent="0.25">
      <c r="A13" s="75">
        <f t="shared" si="0"/>
        <v>43443</v>
      </c>
      <c r="B13" s="25">
        <f>'GAPplanejado (4)'!C29</f>
        <v>1</v>
      </c>
      <c r="C13" s="25">
        <f>'GAPplanejado (4)'!D29</f>
        <v>1</v>
      </c>
      <c r="D13" s="25">
        <f>'GAPplanejado (4)'!E29</f>
        <v>1</v>
      </c>
      <c r="E13" s="25">
        <f>'GAPplanejado (4)'!F29</f>
        <v>1</v>
      </c>
      <c r="F13" s="25">
        <f>'GAPplanejado (4)'!G29</f>
        <v>1</v>
      </c>
      <c r="G13" s="25">
        <f>'GAPplanejado (4)'!H29</f>
        <v>1</v>
      </c>
      <c r="H13" s="25">
        <f>'GAPplanejado (4)'!I29</f>
        <v>0</v>
      </c>
    </row>
    <row r="14" spans="1:8" ht="15.75" x14ac:dyDescent="0.25">
      <c r="A14" s="75">
        <f t="shared" si="0"/>
        <v>43444</v>
      </c>
      <c r="B14" s="25">
        <f>'GAPplanejado (4)'!C32</f>
        <v>1</v>
      </c>
      <c r="C14" s="25">
        <f>'GAPplanejado (4)'!D32</f>
        <v>1</v>
      </c>
      <c r="D14" s="25">
        <f>'GAPplanejado (4)'!E32</f>
        <v>2</v>
      </c>
      <c r="E14" s="25">
        <f>'GAPplanejado (4)'!F32</f>
        <v>1</v>
      </c>
      <c r="F14" s="25">
        <f>'GAPplanejado (4)'!G32</f>
        <v>1</v>
      </c>
      <c r="G14" s="25">
        <f>'GAPplanejado (4)'!H32</f>
        <v>1</v>
      </c>
      <c r="H14" s="25">
        <f>'GAPplanejado (4)'!I32</f>
        <v>0</v>
      </c>
    </row>
    <row r="15" spans="1:8" ht="15.75" x14ac:dyDescent="0.25">
      <c r="A15" s="75">
        <f t="shared" si="0"/>
        <v>43445</v>
      </c>
      <c r="B15" s="27">
        <f>'GAPplanejado (4)'!C35</f>
        <v>1</v>
      </c>
      <c r="C15" s="27">
        <f>'GAPplanejado (4)'!D35</f>
        <v>1</v>
      </c>
      <c r="D15" s="27">
        <f>'GAPplanejado (4)'!E35</f>
        <v>2</v>
      </c>
      <c r="E15" s="27">
        <f>'GAPplanejado (4)'!F35</f>
        <v>1</v>
      </c>
      <c r="F15" s="27">
        <f>'GAPplanejado (4)'!G35</f>
        <v>1</v>
      </c>
      <c r="G15" s="27">
        <f>'GAPplanejado (4)'!H35</f>
        <v>1</v>
      </c>
      <c r="H15" s="27">
        <f>'GAPplanejado (4)'!I35</f>
        <v>0</v>
      </c>
    </row>
    <row r="16" spans="1:8" ht="15.75" x14ac:dyDescent="0.25">
      <c r="A16" s="75">
        <f t="shared" si="0"/>
        <v>43446</v>
      </c>
      <c r="B16" s="27">
        <f>'GAPplanejado (4)'!C38</f>
        <v>1</v>
      </c>
      <c r="C16" s="27">
        <f>'GAPplanejado (4)'!D38</f>
        <v>1</v>
      </c>
      <c r="D16" s="27">
        <f>'GAPplanejado (4)'!E38</f>
        <v>1</v>
      </c>
      <c r="E16" s="27">
        <f>'GAPplanejado (4)'!F38</f>
        <v>1</v>
      </c>
      <c r="F16" s="27">
        <f>'GAPplanejado (4)'!G38</f>
        <v>1</v>
      </c>
      <c r="G16" s="27">
        <f>'GAPplanejado (4)'!H38</f>
        <v>1</v>
      </c>
      <c r="H16" s="27">
        <f>'GAPplanejado (4)'!I38</f>
        <v>0</v>
      </c>
    </row>
    <row r="17" spans="1:8" ht="15.75" x14ac:dyDescent="0.25">
      <c r="A17" s="75">
        <f t="shared" si="0"/>
        <v>43447</v>
      </c>
      <c r="B17" s="27">
        <f>'GAPplanejado (4)'!C41</f>
        <v>1</v>
      </c>
      <c r="C17" s="27">
        <f>'GAPplanejado (4)'!D41</f>
        <v>1</v>
      </c>
      <c r="D17" s="27">
        <f>'GAPplanejado (4)'!E41</f>
        <v>1</v>
      </c>
      <c r="E17" s="27">
        <f>'GAPplanejado (4)'!F41</f>
        <v>1</v>
      </c>
      <c r="F17" s="27">
        <f>'GAPplanejado (4)'!G41</f>
        <v>1</v>
      </c>
      <c r="G17" s="27">
        <f>'GAPplanejado (4)'!H41</f>
        <v>1</v>
      </c>
      <c r="H17" s="27">
        <f>'GAPplanejado (4)'!I41</f>
        <v>0</v>
      </c>
    </row>
    <row r="18" spans="1:8" ht="15.75" x14ac:dyDescent="0.25">
      <c r="A18" s="75">
        <f t="shared" si="0"/>
        <v>43448</v>
      </c>
      <c r="B18" s="27">
        <f>'GAPplanejado (4)'!C44</f>
        <v>1</v>
      </c>
      <c r="C18" s="27">
        <f>'GAPplanejado (4)'!D44</f>
        <v>1</v>
      </c>
      <c r="D18" s="27">
        <f>'GAPplanejado (4)'!E44</f>
        <v>2</v>
      </c>
      <c r="E18" s="27">
        <f>'GAPplanejado (4)'!F44</f>
        <v>1</v>
      </c>
      <c r="F18" s="27">
        <f>'GAPplanejado (4)'!G44</f>
        <v>1</v>
      </c>
      <c r="G18" s="27">
        <f>'GAPplanejado (4)'!H44</f>
        <v>1</v>
      </c>
      <c r="H18" s="27">
        <f>'GAPplanejado (4)'!I44</f>
        <v>0</v>
      </c>
    </row>
    <row r="19" spans="1:8" ht="15.75" x14ac:dyDescent="0.25">
      <c r="A19" s="75">
        <f t="shared" si="0"/>
        <v>43449</v>
      </c>
      <c r="B19" s="27">
        <f>'GAPplanejado (4)'!C47</f>
        <v>1</v>
      </c>
      <c r="C19" s="27">
        <f>'GAPplanejado (4)'!D47</f>
        <v>1</v>
      </c>
      <c r="D19" s="27">
        <f>'GAPplanejado (4)'!E47</f>
        <v>1</v>
      </c>
      <c r="E19" s="27">
        <f>'GAPplanejado (4)'!F47</f>
        <v>1</v>
      </c>
      <c r="F19" s="27">
        <f>'GAPplanejado (4)'!G47</f>
        <v>1</v>
      </c>
      <c r="G19" s="27">
        <f>'GAPplanejado (4)'!H47</f>
        <v>1</v>
      </c>
      <c r="H19" s="27">
        <f>'GAPplanejado (4)'!I47</f>
        <v>0</v>
      </c>
    </row>
    <row r="20" spans="1:8" ht="15.75" x14ac:dyDescent="0.25">
      <c r="A20" s="75">
        <f t="shared" si="0"/>
        <v>43450</v>
      </c>
      <c r="B20" s="27">
        <f>'GAPplanejado (4)'!C50</f>
        <v>0</v>
      </c>
      <c r="C20" s="27">
        <f>'GAPplanejado (4)'!D50</f>
        <v>0</v>
      </c>
      <c r="D20" s="27">
        <f>'GAPplanejado (4)'!E50</f>
        <v>0</v>
      </c>
      <c r="E20" s="27">
        <f>'GAPplanejado (4)'!F50</f>
        <v>0</v>
      </c>
      <c r="F20" s="27">
        <f>'GAPplanejado (4)'!G50</f>
        <v>0</v>
      </c>
      <c r="G20" s="27">
        <f>'GAPplanejado (4)'!H50</f>
        <v>0</v>
      </c>
      <c r="H20" s="27">
        <f>'GAPplanejado (4)'!I50</f>
        <v>0</v>
      </c>
    </row>
    <row r="21" spans="1:8" ht="15.75" x14ac:dyDescent="0.25">
      <c r="A21" s="75">
        <f t="shared" si="0"/>
        <v>43451</v>
      </c>
      <c r="B21" s="27">
        <f>'GAPplanejado (4)'!C53</f>
        <v>0</v>
      </c>
      <c r="C21" s="27">
        <f>'GAPplanejado (4)'!D53</f>
        <v>0</v>
      </c>
      <c r="D21" s="27">
        <f>'GAPplanejado (4)'!E53</f>
        <v>0</v>
      </c>
      <c r="E21" s="27">
        <f>'GAPplanejado (4)'!F53</f>
        <v>0</v>
      </c>
      <c r="F21" s="27">
        <f>'GAPplanejado (4)'!G53</f>
        <v>0</v>
      </c>
      <c r="G21" s="27">
        <f>'GAPplanejado (4)'!H53</f>
        <v>0</v>
      </c>
      <c r="H21" s="27">
        <f>'GAPplanejado (4)'!I53</f>
        <v>0</v>
      </c>
    </row>
    <row r="22" spans="1:8" ht="15.75" x14ac:dyDescent="0.25">
      <c r="A22" s="75">
        <f t="shared" si="0"/>
        <v>43452</v>
      </c>
      <c r="B22" s="25">
        <f>'GAPplanejado (4)'!C56</f>
        <v>0</v>
      </c>
      <c r="C22" s="25">
        <f>'GAPplanejado (4)'!D56</f>
        <v>0</v>
      </c>
      <c r="D22" s="25">
        <f>'GAPplanejado (4)'!E56</f>
        <v>0</v>
      </c>
      <c r="E22" s="25">
        <f>'GAPplanejado (4)'!F56</f>
        <v>0</v>
      </c>
      <c r="F22" s="25">
        <f>'GAPplanejado (4)'!G56</f>
        <v>0</v>
      </c>
      <c r="G22" s="25">
        <f>'GAPplanejado (4)'!H56</f>
        <v>0</v>
      </c>
      <c r="H22" s="25">
        <f>'GAPplanejado (4)'!I56</f>
        <v>0</v>
      </c>
    </row>
    <row r="23" spans="1:8" ht="15.75" x14ac:dyDescent="0.25">
      <c r="A23" s="75">
        <f t="shared" si="0"/>
        <v>43453</v>
      </c>
      <c r="B23" s="25">
        <f>'GAPplanejado (4)'!C59</f>
        <v>0</v>
      </c>
      <c r="C23" s="25">
        <f>'GAPplanejado (4)'!D59</f>
        <v>0</v>
      </c>
      <c r="D23" s="25">
        <f>'GAPplanejado (4)'!E59</f>
        <v>0</v>
      </c>
      <c r="E23" s="25">
        <f>'GAPplanejado (4)'!F59</f>
        <v>0</v>
      </c>
      <c r="F23" s="25">
        <f>'GAPplanejado (4)'!G59</f>
        <v>0</v>
      </c>
      <c r="G23" s="25">
        <f>'GAPplanejado (4)'!H59</f>
        <v>0</v>
      </c>
      <c r="H23" s="25">
        <f>'GAPplanejado (4)'!I59</f>
        <v>0</v>
      </c>
    </row>
    <row r="24" spans="1:8" ht="15.75" x14ac:dyDescent="0.25">
      <c r="A24" s="75">
        <f t="shared" si="0"/>
        <v>43454</v>
      </c>
      <c r="B24" s="25">
        <f>'GAPplanejado (4)'!C62</f>
        <v>0</v>
      </c>
      <c r="C24" s="25">
        <f>'GAPplanejado (4)'!D62</f>
        <v>0</v>
      </c>
      <c r="D24" s="25">
        <f>'GAPplanejado (4)'!E62</f>
        <v>0</v>
      </c>
      <c r="E24" s="25">
        <f>'GAPplanejado (4)'!F62</f>
        <v>0</v>
      </c>
      <c r="F24" s="25">
        <f>'GAPplanejado (4)'!G62</f>
        <v>0</v>
      </c>
      <c r="G24" s="25">
        <f>'GAPplanejado (4)'!H62</f>
        <v>0</v>
      </c>
      <c r="H24" s="25">
        <f>'GAPplanejado (4)'!I62</f>
        <v>0</v>
      </c>
    </row>
    <row r="25" spans="1:8" ht="15.75" x14ac:dyDescent="0.25">
      <c r="A25" s="75">
        <f t="shared" si="0"/>
        <v>43455</v>
      </c>
      <c r="B25" s="25">
        <f>'GAPplanejado (4)'!C65</f>
        <v>0</v>
      </c>
      <c r="C25" s="25">
        <f>'GAPplanejado (4)'!D65</f>
        <v>0</v>
      </c>
      <c r="D25" s="25">
        <f>'GAPplanejado (4)'!E65</f>
        <v>0</v>
      </c>
      <c r="E25" s="25">
        <f>'GAPplanejado (4)'!F65</f>
        <v>0</v>
      </c>
      <c r="F25" s="25">
        <f>'GAPplanejado (4)'!G65</f>
        <v>0</v>
      </c>
      <c r="G25" s="25">
        <f>'GAPplanejado (4)'!H65</f>
        <v>0</v>
      </c>
      <c r="H25" s="25">
        <f>'GAPplanejado (4)'!I65</f>
        <v>0</v>
      </c>
    </row>
    <row r="26" spans="1:8" ht="15.75" x14ac:dyDescent="0.25">
      <c r="A26" s="75">
        <f t="shared" si="0"/>
        <v>43456</v>
      </c>
      <c r="B26" s="25">
        <f>'GAPplanejado (4)'!C68</f>
        <v>0</v>
      </c>
      <c r="C26" s="25">
        <f>'GAPplanejado (4)'!D68</f>
        <v>0</v>
      </c>
      <c r="D26" s="25">
        <f>'GAPplanejado (4)'!E68</f>
        <v>0</v>
      </c>
      <c r="E26" s="25">
        <f>'GAPplanejado (4)'!F68</f>
        <v>0</v>
      </c>
      <c r="F26" s="25">
        <f>'GAPplanejado (4)'!G68</f>
        <v>0</v>
      </c>
      <c r="G26" s="25">
        <f>'GAPplanejado (4)'!H68</f>
        <v>0</v>
      </c>
      <c r="H26" s="25">
        <f>'GAPplanejado (4)'!I68</f>
        <v>0</v>
      </c>
    </row>
    <row r="27" spans="1:8" ht="15.75" x14ac:dyDescent="0.25">
      <c r="A27" s="75">
        <f t="shared" si="0"/>
        <v>43457</v>
      </c>
      <c r="B27" s="25">
        <f>'GAPplanejado (4)'!C71</f>
        <v>0</v>
      </c>
      <c r="C27" s="25">
        <f>'GAPplanejado (4)'!D71</f>
        <v>0</v>
      </c>
      <c r="D27" s="25">
        <f>'GAPplanejado (4)'!E71</f>
        <v>0</v>
      </c>
      <c r="E27" s="25">
        <f>'GAPplanejado (4)'!F71</f>
        <v>0</v>
      </c>
      <c r="F27" s="25">
        <f>'GAPplanejado (4)'!G71</f>
        <v>0</v>
      </c>
      <c r="G27" s="25">
        <f>'GAPplanejado (4)'!H71</f>
        <v>0</v>
      </c>
      <c r="H27" s="25">
        <f>'GAPplanejado (4)'!I71</f>
        <v>0</v>
      </c>
    </row>
    <row r="28" spans="1:8" ht="15.75" x14ac:dyDescent="0.25">
      <c r="A28" s="75">
        <f t="shared" si="0"/>
        <v>43458</v>
      </c>
      <c r="B28" s="25">
        <f>'GAPplanejado (4)'!C74</f>
        <v>0</v>
      </c>
      <c r="C28" s="25">
        <f>'GAPplanejado (4)'!D74</f>
        <v>0</v>
      </c>
      <c r="D28" s="25">
        <f>'GAPplanejado (4)'!E74</f>
        <v>0</v>
      </c>
      <c r="E28" s="25">
        <f>'GAPplanejado (4)'!F74</f>
        <v>0</v>
      </c>
      <c r="F28" s="25">
        <f>'GAPplanejado (4)'!G74</f>
        <v>0</v>
      </c>
      <c r="G28" s="25">
        <f>'GAPplanejado (4)'!H74</f>
        <v>0</v>
      </c>
      <c r="H28" s="25">
        <f>'GAPplanejado (4)'!I74</f>
        <v>0</v>
      </c>
    </row>
    <row r="29" spans="1:8" ht="15.75" x14ac:dyDescent="0.25">
      <c r="A29" s="75">
        <f t="shared" si="0"/>
        <v>43459</v>
      </c>
      <c r="B29" s="25">
        <f>'GAPplanejado (4)'!C77</f>
        <v>0</v>
      </c>
      <c r="C29" s="25">
        <f>'GAPplanejado (4)'!D77</f>
        <v>0</v>
      </c>
      <c r="D29" s="25">
        <f>'GAPplanejado (4)'!E77</f>
        <v>0</v>
      </c>
      <c r="E29" s="25">
        <f>'GAPplanejado (4)'!F77</f>
        <v>0</v>
      </c>
      <c r="F29" s="25">
        <f>'GAPplanejado (4)'!G77</f>
        <v>0</v>
      </c>
      <c r="G29" s="25">
        <f>'GAPplanejado (4)'!H77</f>
        <v>0</v>
      </c>
      <c r="H29" s="25">
        <f>'GAPplanejado (4)'!I77</f>
        <v>0</v>
      </c>
    </row>
    <row r="30" spans="1:8" ht="15.75" x14ac:dyDescent="0.25">
      <c r="A30" s="75">
        <f t="shared" si="0"/>
        <v>43460</v>
      </c>
      <c r="B30" s="25">
        <f>'GAPplanejado (4)'!C80</f>
        <v>0</v>
      </c>
      <c r="C30" s="25">
        <f>'GAPplanejado (4)'!D80</f>
        <v>0</v>
      </c>
      <c r="D30" s="25">
        <f>'GAPplanejado (4)'!E80</f>
        <v>0</v>
      </c>
      <c r="E30" s="25">
        <f>'GAPplanejado (4)'!F80</f>
        <v>0</v>
      </c>
      <c r="F30" s="25">
        <f>'GAPplanejado (4)'!G80</f>
        <v>0</v>
      </c>
      <c r="G30" s="25">
        <f>'GAPplanejado (4)'!H80</f>
        <v>0</v>
      </c>
      <c r="H30" s="25">
        <f>'GAPplanejado (4)'!I80</f>
        <v>0</v>
      </c>
    </row>
    <row r="31" spans="1:8" ht="15.75" x14ac:dyDescent="0.25">
      <c r="A31" s="75">
        <f t="shared" si="0"/>
        <v>43461</v>
      </c>
      <c r="B31" s="25">
        <f>'GAPplanejado (4)'!C83</f>
        <v>0</v>
      </c>
      <c r="C31" s="25">
        <f>'GAPplanejado (4)'!D83</f>
        <v>0</v>
      </c>
      <c r="D31" s="25">
        <f>'GAPplanejado (4)'!E83</f>
        <v>0</v>
      </c>
      <c r="E31" s="25">
        <f>'GAPplanejado (4)'!F83</f>
        <v>0</v>
      </c>
      <c r="F31" s="25">
        <f>'GAPplanejado (4)'!G83</f>
        <v>0</v>
      </c>
      <c r="G31" s="25">
        <f>'GAPplanejado (4)'!H83</f>
        <v>0</v>
      </c>
      <c r="H31" s="25">
        <f>'GAPplanejado (4)'!I83</f>
        <v>0</v>
      </c>
    </row>
    <row r="32" spans="1:8" ht="15.75" x14ac:dyDescent="0.25">
      <c r="A32" s="75">
        <f t="shared" si="0"/>
        <v>43462</v>
      </c>
      <c r="B32" s="25">
        <f>'GAPplanejado (4)'!C86</f>
        <v>0</v>
      </c>
      <c r="C32" s="25">
        <f>'GAPplanejado (4)'!D86</f>
        <v>0</v>
      </c>
      <c r="D32" s="25">
        <f>'GAPplanejado (4)'!E86</f>
        <v>0</v>
      </c>
      <c r="E32" s="25">
        <f>'GAPplanejado (4)'!F86</f>
        <v>0</v>
      </c>
      <c r="F32" s="25">
        <f>'GAPplanejado (4)'!G86</f>
        <v>0</v>
      </c>
      <c r="G32" s="25">
        <f>'GAPplanejado (4)'!H86</f>
        <v>0</v>
      </c>
      <c r="H32" s="25">
        <f>'GAPplanejado (4)'!I86</f>
        <v>0</v>
      </c>
    </row>
    <row r="33" spans="1:8" ht="15.75" x14ac:dyDescent="0.25">
      <c r="A33" s="75">
        <f t="shared" si="0"/>
        <v>43463</v>
      </c>
      <c r="B33" s="25">
        <f>'GAPplanejado (4)'!C89</f>
        <v>0</v>
      </c>
      <c r="C33" s="25">
        <f>'GAPplanejado (4)'!D89</f>
        <v>0</v>
      </c>
      <c r="D33" s="25">
        <f>'GAPplanejado (4)'!E89</f>
        <v>0</v>
      </c>
      <c r="E33" s="25">
        <f>'GAPplanejado (4)'!F89</f>
        <v>0</v>
      </c>
      <c r="F33" s="25">
        <f>'GAPplanejado (4)'!G89</f>
        <v>0</v>
      </c>
      <c r="G33" s="25">
        <f>'GAPplanejado (4)'!H89</f>
        <v>0</v>
      </c>
      <c r="H33" s="25">
        <f>'GAPplanejado (4)'!I89</f>
        <v>0</v>
      </c>
    </row>
    <row r="34" spans="1:8" ht="15.75" x14ac:dyDescent="0.25">
      <c r="A34" s="75">
        <f t="shared" si="0"/>
        <v>43464</v>
      </c>
      <c r="B34" s="25">
        <f>'GAPplanejado (4)'!C92</f>
        <v>0</v>
      </c>
      <c r="C34" s="25">
        <f>'GAPplanejado (4)'!D92</f>
        <v>0</v>
      </c>
      <c r="D34" s="25">
        <f>'GAPplanejado (4)'!E92</f>
        <v>0</v>
      </c>
      <c r="E34" s="25">
        <f>'GAPplanejado (4)'!F92</f>
        <v>0</v>
      </c>
      <c r="F34" s="25">
        <f>'GAPplanejado (4)'!G92</f>
        <v>0</v>
      </c>
      <c r="G34" s="25">
        <f>'GAPplanejado (4)'!H92</f>
        <v>0</v>
      </c>
      <c r="H34" s="25">
        <f>'GAPplanejado (4)'!I92</f>
        <v>0</v>
      </c>
    </row>
    <row r="35" spans="1:8" ht="15.75" x14ac:dyDescent="0.25">
      <c r="A35" s="75">
        <f t="shared" si="0"/>
        <v>43465</v>
      </c>
      <c r="B35" s="25">
        <f>'GAPplanejado (4)'!C95</f>
        <v>0</v>
      </c>
      <c r="C35" s="25">
        <f>'GAPplanejado (4)'!D95</f>
        <v>0</v>
      </c>
      <c r="D35" s="25">
        <f>'GAPplanejado (4)'!E95</f>
        <v>0</v>
      </c>
      <c r="E35" s="25">
        <f>'GAPplanejado (4)'!F95</f>
        <v>0</v>
      </c>
      <c r="F35" s="25">
        <f>'GAPplanejado (4)'!G95</f>
        <v>0</v>
      </c>
      <c r="G35" s="25">
        <f>'GAPplanejado (4)'!H95</f>
        <v>0</v>
      </c>
      <c r="H35" s="25">
        <f>'GAPplanejado (4)'!I95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13</v>
      </c>
      <c r="C39" s="3">
        <f t="shared" ref="C39:H39" si="1">SUM(C5:C38)</f>
        <v>14</v>
      </c>
      <c r="D39" s="3">
        <f t="shared" si="1"/>
        <v>19</v>
      </c>
      <c r="E39" s="3">
        <f t="shared" si="1"/>
        <v>13</v>
      </c>
      <c r="F39" s="3">
        <f t="shared" si="1"/>
        <v>13</v>
      </c>
      <c r="G39" s="3">
        <f t="shared" si="1"/>
        <v>13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230.1</v>
      </c>
      <c r="C41" s="6">
        <f t="shared" si="2"/>
        <v>78.12</v>
      </c>
      <c r="D41" s="6">
        <f t="shared" si="2"/>
        <v>336.3</v>
      </c>
      <c r="E41" s="6">
        <f t="shared" si="2"/>
        <v>72.540000000000006</v>
      </c>
      <c r="F41" s="6">
        <f t="shared" si="2"/>
        <v>230.1</v>
      </c>
      <c r="G41" s="6">
        <f t="shared" si="2"/>
        <v>72.540000000000006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1019.6999999999999</v>
      </c>
      <c r="C42" s="9"/>
      <c r="D42" s="9"/>
      <c r="E42" s="9"/>
      <c r="F42" s="9"/>
      <c r="G42" s="17"/>
      <c r="H42" s="17"/>
    </row>
    <row r="43" spans="1:8" ht="16.5" thickBot="1" x14ac:dyDescent="0.3">
      <c r="A43" s="281"/>
      <c r="B43" s="281"/>
      <c r="C43" s="74"/>
      <c r="D43" s="10"/>
      <c r="E43" s="10"/>
      <c r="F43" s="10"/>
      <c r="G43" s="17"/>
      <c r="H43" s="17"/>
    </row>
    <row r="44" spans="1:8" ht="16.5" thickBot="1" x14ac:dyDescent="0.3">
      <c r="A44" s="269" t="s">
        <v>18</v>
      </c>
      <c r="B44" s="270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88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89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112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84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3" t="s">
        <v>48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295" t="s">
        <v>90</v>
      </c>
      <c r="B51" s="296"/>
      <c r="C51" s="17"/>
      <c r="D51" s="10"/>
      <c r="E51" s="17"/>
      <c r="F51" s="17"/>
      <c r="G51" s="17"/>
      <c r="H51" s="17"/>
    </row>
    <row r="52" spans="1:8" ht="15.75" thickBot="1" x14ac:dyDescent="0.3">
      <c r="A52" s="292" t="s">
        <v>91</v>
      </c>
      <c r="B52" s="294"/>
    </row>
  </sheetData>
  <sheetProtection algorithmName="SHA-512" hashValue="nQ4hsDTHWgsP7wnUPbYgEMU0ivV2+xjezerT7V8UFNbRPdy7LIkBcyPgjjHT2viohsBA6gMAhpWSzv7xoEl5XA==" saltValue="eXEn8EzPH9V2Sl/ATO5ulQ==" spinCount="100000" sheet="1" objects="1" scenarios="1"/>
  <mergeCells count="6">
    <mergeCell ref="A52:B52"/>
    <mergeCell ref="C2:D2"/>
    <mergeCell ref="E2:H2"/>
    <mergeCell ref="A43:B43"/>
    <mergeCell ref="A44:B44"/>
    <mergeCell ref="A51:B51"/>
  </mergeCells>
  <conditionalFormatting sqref="A5">
    <cfRule type="containsText" dxfId="45" priority="2" operator="containsText" text="Preencher Data">
      <formula>NOT(ISERROR(SEARCH("Preencher Data",A5)))</formula>
    </cfRule>
  </conditionalFormatting>
  <conditionalFormatting sqref="B2">
    <cfRule type="containsText" dxfId="44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/>
  </hyperlinks>
  <pageMargins left="0.511811024" right="0.511811024" top="0.78740157499999996" bottom="0.78740157499999996" header="0.31496062000000002" footer="0.31496062000000002"/>
  <pageSetup paperSize="9" scale="60" orientation="portrait" r:id="rId3"/>
  <drawing r:id="rId4"/>
  <legacyDrawing r:id="rId5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19" activePane="bottomLeft" state="frozen"/>
      <selection activeCell="D50" sqref="D50"/>
      <selection pane="bottomLeft" activeCell="K27" sqref="K27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GAP!B2</f>
        <v>GAP</v>
      </c>
      <c r="C1" s="58"/>
      <c r="D1" s="59"/>
      <c r="E1" s="46"/>
      <c r="F1" s="60" t="s">
        <v>81</v>
      </c>
      <c r="G1" s="70" t="str">
        <f>GAP!E2</f>
        <v>01/12 a 31/12/18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GAP!A5</f>
        <v>43435</v>
      </c>
      <c r="B3" s="82" t="s">
        <v>22</v>
      </c>
      <c r="C3" s="31" t="s">
        <v>30</v>
      </c>
      <c r="D3" s="31">
        <v>1</v>
      </c>
      <c r="E3" s="31">
        <v>1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43435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I5" si="0">MAX(D3:D4)</f>
        <v>1</v>
      </c>
      <c r="E5" s="51">
        <f t="shared" si="0"/>
        <v>1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43436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</row>
    <row r="7" spans="1:9" x14ac:dyDescent="0.25">
      <c r="A7" s="78">
        <f>A6</f>
        <v>43436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</row>
    <row r="8" spans="1:9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43437</v>
      </c>
      <c r="B9" s="48" t="s">
        <v>22</v>
      </c>
      <c r="C9" s="31">
        <v>1</v>
      </c>
      <c r="D9" s="31">
        <v>1</v>
      </c>
      <c r="E9" s="31">
        <v>1</v>
      </c>
      <c r="F9" s="31">
        <v>1</v>
      </c>
      <c r="G9" s="31">
        <v>1</v>
      </c>
      <c r="H9" s="31">
        <v>1</v>
      </c>
      <c r="I9" s="31" t="s">
        <v>30</v>
      </c>
    </row>
    <row r="10" spans="1:9" x14ac:dyDescent="0.25">
      <c r="A10" s="78">
        <f>A9</f>
        <v>43437</v>
      </c>
      <c r="B10" s="48" t="s">
        <v>23</v>
      </c>
      <c r="C10" s="31">
        <v>1</v>
      </c>
      <c r="D10" s="31" t="s">
        <v>30</v>
      </c>
      <c r="E10" s="31">
        <v>1</v>
      </c>
      <c r="F10" s="31">
        <v>1</v>
      </c>
      <c r="G10" s="31">
        <v>1</v>
      </c>
      <c r="H10" s="31" t="s">
        <v>30</v>
      </c>
      <c r="I10" s="31" t="s">
        <v>30</v>
      </c>
    </row>
    <row r="11" spans="1:9" x14ac:dyDescent="0.25">
      <c r="A11" s="79">
        <f>A10</f>
        <v>43437</v>
      </c>
      <c r="B11" s="33" t="s">
        <v>24</v>
      </c>
      <c r="C11" s="51">
        <f>MAX(C9:C10)</f>
        <v>1</v>
      </c>
      <c r="D11" s="51">
        <f t="shared" ref="D11:I11" si="2">MAX(D9:D10)</f>
        <v>1</v>
      </c>
      <c r="E11" s="51">
        <f>MAX(E9:E10)</f>
        <v>1</v>
      </c>
      <c r="F11" s="51">
        <f t="shared" si="2"/>
        <v>1</v>
      </c>
      <c r="G11" s="65">
        <f t="shared" si="2"/>
        <v>1</v>
      </c>
      <c r="H11" s="51">
        <f t="shared" si="2"/>
        <v>1</v>
      </c>
      <c r="I11" s="51">
        <f t="shared" si="2"/>
        <v>0</v>
      </c>
    </row>
    <row r="12" spans="1:9" x14ac:dyDescent="0.25">
      <c r="A12" s="53">
        <f>A9+1</f>
        <v>43438</v>
      </c>
      <c r="B12" s="48" t="s">
        <v>22</v>
      </c>
      <c r="C12" s="31">
        <v>1</v>
      </c>
      <c r="D12" s="31">
        <v>1</v>
      </c>
      <c r="E12" s="31">
        <v>1</v>
      </c>
      <c r="F12" s="31">
        <v>1</v>
      </c>
      <c r="G12" s="31">
        <v>1</v>
      </c>
      <c r="H12" s="31">
        <v>1</v>
      </c>
      <c r="I12" s="31" t="s">
        <v>30</v>
      </c>
    </row>
    <row r="13" spans="1:9" x14ac:dyDescent="0.25">
      <c r="A13" s="78">
        <f>A12</f>
        <v>43438</v>
      </c>
      <c r="B13" s="48" t="s">
        <v>23</v>
      </c>
      <c r="C13" s="31">
        <v>1</v>
      </c>
      <c r="D13" s="31" t="s">
        <v>30</v>
      </c>
      <c r="E13" s="31">
        <v>1</v>
      </c>
      <c r="F13" s="31">
        <v>1</v>
      </c>
      <c r="G13" s="31">
        <v>1</v>
      </c>
      <c r="H13" s="31" t="s">
        <v>30</v>
      </c>
      <c r="I13" s="31" t="s">
        <v>30</v>
      </c>
    </row>
    <row r="14" spans="1:9" x14ac:dyDescent="0.25">
      <c r="A14" s="79">
        <f>A13</f>
        <v>43438</v>
      </c>
      <c r="B14" s="33" t="s">
        <v>24</v>
      </c>
      <c r="C14" s="51">
        <f>MAX(C12:C13)</f>
        <v>1</v>
      </c>
      <c r="D14" s="51">
        <f t="shared" ref="D14:I14" si="3">MAX(D12:D13)</f>
        <v>1</v>
      </c>
      <c r="E14" s="51">
        <f>MAX(E12:E13)</f>
        <v>1</v>
      </c>
      <c r="F14" s="51">
        <f t="shared" si="3"/>
        <v>1</v>
      </c>
      <c r="G14" s="65">
        <f t="shared" si="3"/>
        <v>1</v>
      </c>
      <c r="H14" s="51">
        <f t="shared" si="3"/>
        <v>1</v>
      </c>
      <c r="I14" s="51">
        <f t="shared" si="3"/>
        <v>0</v>
      </c>
    </row>
    <row r="15" spans="1:9" x14ac:dyDescent="0.25">
      <c r="A15" s="53">
        <f>A12+1</f>
        <v>43439</v>
      </c>
      <c r="B15" s="48" t="s">
        <v>22</v>
      </c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1">
        <v>1</v>
      </c>
      <c r="I15" s="31" t="s">
        <v>30</v>
      </c>
    </row>
    <row r="16" spans="1:9" x14ac:dyDescent="0.25">
      <c r="A16" s="78">
        <f>A15</f>
        <v>43439</v>
      </c>
      <c r="B16" s="48" t="s">
        <v>23</v>
      </c>
      <c r="C16" s="31" t="s">
        <v>30</v>
      </c>
      <c r="D16" s="31">
        <v>1</v>
      </c>
      <c r="E16" s="31">
        <v>3</v>
      </c>
      <c r="F16" s="31" t="s">
        <v>30</v>
      </c>
      <c r="G16" s="31">
        <v>1</v>
      </c>
      <c r="H16" s="31">
        <v>1</v>
      </c>
      <c r="I16" s="31" t="s">
        <v>30</v>
      </c>
    </row>
    <row r="17" spans="1:9" x14ac:dyDescent="0.25">
      <c r="A17" s="79">
        <f>A16</f>
        <v>43439</v>
      </c>
      <c r="B17" s="33" t="s">
        <v>24</v>
      </c>
      <c r="C17" s="51">
        <f>MAX(C15:C16)</f>
        <v>1</v>
      </c>
      <c r="D17" s="51">
        <f t="shared" ref="D17:I17" si="4">MAX(D15:D16)</f>
        <v>1</v>
      </c>
      <c r="E17" s="51">
        <f t="shared" si="4"/>
        <v>3</v>
      </c>
      <c r="F17" s="51">
        <f t="shared" si="4"/>
        <v>1</v>
      </c>
      <c r="G17" s="65">
        <f t="shared" si="4"/>
        <v>1</v>
      </c>
      <c r="H17" s="51">
        <f t="shared" si="4"/>
        <v>1</v>
      </c>
      <c r="I17" s="51">
        <f t="shared" si="4"/>
        <v>0</v>
      </c>
    </row>
    <row r="18" spans="1:9" x14ac:dyDescent="0.25">
      <c r="A18" s="53">
        <f>A15+1</f>
        <v>43440</v>
      </c>
      <c r="B18" s="48" t="s">
        <v>22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 t="s">
        <v>30</v>
      </c>
    </row>
    <row r="19" spans="1:9" x14ac:dyDescent="0.25">
      <c r="A19" s="78">
        <f>A18</f>
        <v>43440</v>
      </c>
      <c r="B19" s="48" t="s">
        <v>23</v>
      </c>
      <c r="C19" s="31">
        <v>1</v>
      </c>
      <c r="D19" s="31"/>
      <c r="E19" s="31">
        <v>1</v>
      </c>
      <c r="F19" s="31">
        <v>1</v>
      </c>
      <c r="G19" s="31">
        <v>1</v>
      </c>
      <c r="H19" s="31">
        <v>1</v>
      </c>
      <c r="I19" s="31" t="s">
        <v>30</v>
      </c>
    </row>
    <row r="20" spans="1:9" x14ac:dyDescent="0.25">
      <c r="A20" s="79">
        <f>A19</f>
        <v>43440</v>
      </c>
      <c r="B20" s="33" t="s">
        <v>24</v>
      </c>
      <c r="C20" s="51">
        <f t="shared" ref="C20:I20" si="5">MAX(C18:C19)</f>
        <v>1</v>
      </c>
      <c r="D20" s="51">
        <f t="shared" si="5"/>
        <v>1</v>
      </c>
      <c r="E20" s="51">
        <f t="shared" si="5"/>
        <v>1</v>
      </c>
      <c r="F20" s="51">
        <f t="shared" si="5"/>
        <v>1</v>
      </c>
      <c r="G20" s="65">
        <f t="shared" si="5"/>
        <v>1</v>
      </c>
      <c r="H20" s="51">
        <f t="shared" si="5"/>
        <v>1</v>
      </c>
      <c r="I20" s="51">
        <f t="shared" si="5"/>
        <v>0</v>
      </c>
    </row>
    <row r="21" spans="1:9" x14ac:dyDescent="0.25">
      <c r="A21" s="53">
        <f>A18+1</f>
        <v>43441</v>
      </c>
      <c r="B21" s="48" t="s">
        <v>22</v>
      </c>
      <c r="C21" s="31">
        <v>1</v>
      </c>
      <c r="D21" s="31">
        <v>1</v>
      </c>
      <c r="E21" s="31">
        <v>1</v>
      </c>
      <c r="F21" s="31">
        <v>1</v>
      </c>
      <c r="G21" s="31">
        <v>1</v>
      </c>
      <c r="H21" s="31">
        <v>1</v>
      </c>
      <c r="I21" s="31" t="s">
        <v>30</v>
      </c>
    </row>
    <row r="22" spans="1:9" x14ac:dyDescent="0.25">
      <c r="A22" s="78">
        <f>A21</f>
        <v>43441</v>
      </c>
      <c r="B22" s="48" t="s">
        <v>23</v>
      </c>
      <c r="C22" s="31">
        <v>1</v>
      </c>
      <c r="D22" s="31"/>
      <c r="E22" s="31"/>
      <c r="F22" s="31">
        <v>1</v>
      </c>
      <c r="G22" s="31">
        <v>1</v>
      </c>
      <c r="H22" s="31" t="s">
        <v>30</v>
      </c>
      <c r="I22" s="31" t="s">
        <v>30</v>
      </c>
    </row>
    <row r="23" spans="1:9" x14ac:dyDescent="0.25">
      <c r="A23" s="79">
        <f>A22</f>
        <v>43441</v>
      </c>
      <c r="B23" s="33" t="s">
        <v>24</v>
      </c>
      <c r="C23" s="51">
        <f>MAX(C21:C22)</f>
        <v>1</v>
      </c>
      <c r="D23" s="51">
        <f t="shared" ref="D23:I23" si="6">MAX(D21:D22)</f>
        <v>1</v>
      </c>
      <c r="E23" s="51">
        <f t="shared" si="6"/>
        <v>1</v>
      </c>
      <c r="F23" s="51">
        <f t="shared" si="6"/>
        <v>1</v>
      </c>
      <c r="G23" s="65">
        <f t="shared" si="6"/>
        <v>1</v>
      </c>
      <c r="H23" s="51">
        <f t="shared" si="6"/>
        <v>1</v>
      </c>
      <c r="I23" s="51">
        <f t="shared" si="6"/>
        <v>0</v>
      </c>
    </row>
    <row r="24" spans="1:9" x14ac:dyDescent="0.25">
      <c r="A24" s="53">
        <f>A21+1</f>
        <v>43442</v>
      </c>
      <c r="B24" s="48" t="s">
        <v>22</v>
      </c>
      <c r="C24" s="31">
        <v>1</v>
      </c>
      <c r="D24" s="31">
        <v>1</v>
      </c>
      <c r="E24" s="31">
        <v>1</v>
      </c>
      <c r="F24" s="31">
        <v>1</v>
      </c>
      <c r="G24" s="31">
        <v>1</v>
      </c>
      <c r="H24" s="31">
        <v>1</v>
      </c>
      <c r="I24" s="31" t="s">
        <v>30</v>
      </c>
    </row>
    <row r="25" spans="1:9" x14ac:dyDescent="0.25">
      <c r="A25" s="78">
        <f>A24</f>
        <v>43442</v>
      </c>
      <c r="B25" s="48" t="s">
        <v>23</v>
      </c>
      <c r="C25" s="31">
        <v>1</v>
      </c>
      <c r="D25" s="31"/>
      <c r="E25" s="31">
        <v>1</v>
      </c>
      <c r="F25" s="31"/>
      <c r="G25" s="31">
        <v>1</v>
      </c>
      <c r="H25" s="31">
        <v>1</v>
      </c>
      <c r="I25" s="31" t="s">
        <v>30</v>
      </c>
    </row>
    <row r="26" spans="1:9" x14ac:dyDescent="0.25">
      <c r="A26" s="79">
        <f>A25</f>
        <v>43442</v>
      </c>
      <c r="B26" s="33" t="s">
        <v>24</v>
      </c>
      <c r="C26" s="51">
        <f>MAX(C24:C25)</f>
        <v>1</v>
      </c>
      <c r="D26" s="51">
        <f t="shared" ref="D26:I26" si="7">MAX(D24:D25)</f>
        <v>1</v>
      </c>
      <c r="E26" s="51">
        <f t="shared" si="7"/>
        <v>1</v>
      </c>
      <c r="F26" s="51">
        <f t="shared" si="7"/>
        <v>1</v>
      </c>
      <c r="G26" s="65">
        <f t="shared" si="7"/>
        <v>1</v>
      </c>
      <c r="H26" s="51">
        <f t="shared" si="7"/>
        <v>1</v>
      </c>
      <c r="I26" s="51">
        <f t="shared" si="7"/>
        <v>0</v>
      </c>
    </row>
    <row r="27" spans="1:9" x14ac:dyDescent="0.25">
      <c r="A27" s="53">
        <f>A24+1</f>
        <v>43443</v>
      </c>
      <c r="B27" s="48" t="s">
        <v>22</v>
      </c>
      <c r="C27" s="31">
        <v>1</v>
      </c>
      <c r="D27" s="31">
        <v>1</v>
      </c>
      <c r="E27" s="31">
        <v>1</v>
      </c>
      <c r="F27" s="31">
        <v>1</v>
      </c>
      <c r="G27" s="31">
        <v>1</v>
      </c>
      <c r="H27" s="31">
        <v>1</v>
      </c>
      <c r="I27" s="31" t="s">
        <v>30</v>
      </c>
    </row>
    <row r="28" spans="1:9" x14ac:dyDescent="0.25">
      <c r="A28" s="78">
        <f>A27</f>
        <v>43443</v>
      </c>
      <c r="B28" s="48" t="s">
        <v>23</v>
      </c>
      <c r="C28" s="31" t="s">
        <v>30</v>
      </c>
      <c r="D28" s="31"/>
      <c r="E28" s="31"/>
      <c r="F28" s="31" t="s">
        <v>30</v>
      </c>
      <c r="G28" s="31" t="s">
        <v>30</v>
      </c>
      <c r="H28" s="31">
        <v>1</v>
      </c>
      <c r="I28" s="31" t="s">
        <v>30</v>
      </c>
    </row>
    <row r="29" spans="1:9" x14ac:dyDescent="0.25">
      <c r="A29" s="79">
        <f>A28</f>
        <v>43443</v>
      </c>
      <c r="B29" s="33" t="s">
        <v>24</v>
      </c>
      <c r="C29" s="51">
        <f>MAX(C27:C28)</f>
        <v>1</v>
      </c>
      <c r="D29" s="51">
        <f t="shared" ref="D29:I29" si="8">MAX(D27:D28)</f>
        <v>1</v>
      </c>
      <c r="E29" s="51">
        <f t="shared" si="8"/>
        <v>1</v>
      </c>
      <c r="F29" s="51">
        <f t="shared" si="8"/>
        <v>1</v>
      </c>
      <c r="G29" s="65">
        <f t="shared" si="8"/>
        <v>1</v>
      </c>
      <c r="H29" s="51">
        <f t="shared" si="8"/>
        <v>1</v>
      </c>
      <c r="I29" s="51">
        <f t="shared" si="8"/>
        <v>0</v>
      </c>
    </row>
    <row r="30" spans="1:9" x14ac:dyDescent="0.25">
      <c r="A30" s="53">
        <f>A27+1</f>
        <v>43444</v>
      </c>
      <c r="B30" s="48" t="s">
        <v>22</v>
      </c>
      <c r="C30" s="31">
        <v>1</v>
      </c>
      <c r="D30" s="31">
        <v>1</v>
      </c>
      <c r="E30" s="31">
        <v>2</v>
      </c>
      <c r="F30" s="31">
        <v>1</v>
      </c>
      <c r="G30" s="31">
        <v>1</v>
      </c>
      <c r="H30" s="31">
        <v>1</v>
      </c>
      <c r="I30" s="31" t="s">
        <v>30</v>
      </c>
    </row>
    <row r="31" spans="1:9" x14ac:dyDescent="0.25">
      <c r="A31" s="78">
        <f>A30</f>
        <v>43444</v>
      </c>
      <c r="B31" s="48" t="s">
        <v>23</v>
      </c>
      <c r="C31" s="31" t="s">
        <v>30</v>
      </c>
      <c r="D31" s="31"/>
      <c r="E31" s="31"/>
      <c r="F31" s="31" t="s">
        <v>30</v>
      </c>
      <c r="G31" s="31" t="s">
        <v>30</v>
      </c>
      <c r="H31" s="31" t="s">
        <v>30</v>
      </c>
      <c r="I31" s="31" t="s">
        <v>30</v>
      </c>
    </row>
    <row r="32" spans="1:9" x14ac:dyDescent="0.25">
      <c r="A32" s="79">
        <f>A31</f>
        <v>43444</v>
      </c>
      <c r="B32" s="33" t="s">
        <v>24</v>
      </c>
      <c r="C32" s="51">
        <f>MAX(C30:C31)</f>
        <v>1</v>
      </c>
      <c r="D32" s="51">
        <f t="shared" ref="D32:I32" si="9">MAX(D30:D31)</f>
        <v>1</v>
      </c>
      <c r="E32" s="51">
        <f t="shared" si="9"/>
        <v>2</v>
      </c>
      <c r="F32" s="51">
        <f t="shared" si="9"/>
        <v>1</v>
      </c>
      <c r="G32" s="65">
        <f t="shared" si="9"/>
        <v>1</v>
      </c>
      <c r="H32" s="51">
        <f t="shared" si="9"/>
        <v>1</v>
      </c>
      <c r="I32" s="51">
        <f t="shared" si="9"/>
        <v>0</v>
      </c>
    </row>
    <row r="33" spans="1:9" x14ac:dyDescent="0.25">
      <c r="A33" s="53">
        <f>A30+1</f>
        <v>43445</v>
      </c>
      <c r="B33" s="48" t="s">
        <v>22</v>
      </c>
      <c r="C33" s="31">
        <v>1</v>
      </c>
      <c r="D33" s="31">
        <v>1</v>
      </c>
      <c r="E33" s="31">
        <v>2</v>
      </c>
      <c r="F33" s="31">
        <v>1</v>
      </c>
      <c r="G33" s="31">
        <v>1</v>
      </c>
      <c r="H33" s="31">
        <v>1</v>
      </c>
      <c r="I33" s="31" t="s">
        <v>30</v>
      </c>
    </row>
    <row r="34" spans="1:9" x14ac:dyDescent="0.25">
      <c r="A34" s="78">
        <f>A33</f>
        <v>43445</v>
      </c>
      <c r="B34" s="48" t="s">
        <v>23</v>
      </c>
      <c r="C34" s="31" t="s">
        <v>30</v>
      </c>
      <c r="D34" s="31"/>
      <c r="E34" s="31"/>
      <c r="F34" s="31" t="s">
        <v>30</v>
      </c>
      <c r="G34" s="31" t="s">
        <v>30</v>
      </c>
      <c r="H34" s="31" t="s">
        <v>30</v>
      </c>
      <c r="I34" s="31" t="s">
        <v>30</v>
      </c>
    </row>
    <row r="35" spans="1:9" x14ac:dyDescent="0.25">
      <c r="A35" s="79">
        <f>A34</f>
        <v>43445</v>
      </c>
      <c r="B35" s="33" t="s">
        <v>24</v>
      </c>
      <c r="C35" s="51">
        <f>MAX(C33:C34)</f>
        <v>1</v>
      </c>
      <c r="D35" s="51">
        <f t="shared" ref="D35:I35" si="10">MAX(D33:D34)</f>
        <v>1</v>
      </c>
      <c r="E35" s="51">
        <f t="shared" si="10"/>
        <v>2</v>
      </c>
      <c r="F35" s="51">
        <f t="shared" si="10"/>
        <v>1</v>
      </c>
      <c r="G35" s="65">
        <f t="shared" si="10"/>
        <v>1</v>
      </c>
      <c r="H35" s="51">
        <f t="shared" si="10"/>
        <v>1</v>
      </c>
      <c r="I35" s="51">
        <f t="shared" si="10"/>
        <v>0</v>
      </c>
    </row>
    <row r="36" spans="1:9" x14ac:dyDescent="0.25">
      <c r="A36" s="53">
        <f>A33+1</f>
        <v>43446</v>
      </c>
      <c r="B36" s="48" t="s">
        <v>22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>
        <v>1</v>
      </c>
      <c r="I36" s="31" t="s">
        <v>30</v>
      </c>
    </row>
    <row r="37" spans="1:9" x14ac:dyDescent="0.25">
      <c r="A37" s="78">
        <f>A36</f>
        <v>43446</v>
      </c>
      <c r="B37" s="48" t="s">
        <v>23</v>
      </c>
      <c r="C37" s="31" t="s">
        <v>30</v>
      </c>
      <c r="D37" s="31"/>
      <c r="E37" s="31"/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43446</v>
      </c>
      <c r="B38" s="33" t="s">
        <v>24</v>
      </c>
      <c r="C38" s="51">
        <f>MAX(C36:C37)</f>
        <v>1</v>
      </c>
      <c r="D38" s="51">
        <f t="shared" ref="D38:I38" si="11">MAX(D36:D37)</f>
        <v>1</v>
      </c>
      <c r="E38" s="51">
        <f t="shared" si="11"/>
        <v>1</v>
      </c>
      <c r="F38" s="51">
        <f t="shared" si="11"/>
        <v>1</v>
      </c>
      <c r="G38" s="65">
        <f t="shared" si="11"/>
        <v>1</v>
      </c>
      <c r="H38" s="51">
        <f t="shared" si="11"/>
        <v>1</v>
      </c>
      <c r="I38" s="51">
        <f t="shared" si="11"/>
        <v>0</v>
      </c>
    </row>
    <row r="39" spans="1:9" x14ac:dyDescent="0.25">
      <c r="A39" s="53">
        <f>A36+1</f>
        <v>43447</v>
      </c>
      <c r="B39" s="48" t="s">
        <v>22</v>
      </c>
      <c r="C39" s="31">
        <v>1</v>
      </c>
      <c r="D39" s="31">
        <v>1</v>
      </c>
      <c r="E39" s="31">
        <v>1</v>
      </c>
      <c r="F39" s="31">
        <v>1</v>
      </c>
      <c r="G39" s="31">
        <v>1</v>
      </c>
      <c r="H39" s="31">
        <v>1</v>
      </c>
      <c r="I39" s="31" t="s">
        <v>30</v>
      </c>
    </row>
    <row r="40" spans="1:9" x14ac:dyDescent="0.25">
      <c r="A40" s="78">
        <f>A39</f>
        <v>43447</v>
      </c>
      <c r="B40" s="48" t="s">
        <v>23</v>
      </c>
      <c r="C40" s="31" t="s">
        <v>30</v>
      </c>
      <c r="D40" s="31"/>
      <c r="E40" s="31"/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43447</v>
      </c>
      <c r="B41" s="33" t="s">
        <v>24</v>
      </c>
      <c r="C41" s="51">
        <f>MAX(C39:C40)</f>
        <v>1</v>
      </c>
      <c r="D41" s="51">
        <f t="shared" ref="D41:I41" si="12">MAX(D39:D40)</f>
        <v>1</v>
      </c>
      <c r="E41" s="51">
        <f t="shared" si="12"/>
        <v>1</v>
      </c>
      <c r="F41" s="51">
        <f t="shared" si="12"/>
        <v>1</v>
      </c>
      <c r="G41" s="65">
        <f t="shared" si="12"/>
        <v>1</v>
      </c>
      <c r="H41" s="51">
        <f t="shared" si="12"/>
        <v>1</v>
      </c>
      <c r="I41" s="51">
        <f t="shared" si="12"/>
        <v>0</v>
      </c>
    </row>
    <row r="42" spans="1:9" x14ac:dyDescent="0.25">
      <c r="A42" s="53">
        <f>A39+1</f>
        <v>43448</v>
      </c>
      <c r="B42" s="48" t="s">
        <v>22</v>
      </c>
      <c r="C42" s="31">
        <v>1</v>
      </c>
      <c r="D42" s="31">
        <v>1</v>
      </c>
      <c r="E42" s="31">
        <v>2</v>
      </c>
      <c r="F42" s="31">
        <v>1</v>
      </c>
      <c r="G42" s="31">
        <v>1</v>
      </c>
      <c r="H42" s="31">
        <v>1</v>
      </c>
      <c r="I42" s="31" t="s">
        <v>30</v>
      </c>
    </row>
    <row r="43" spans="1:9" x14ac:dyDescent="0.25">
      <c r="A43" s="78">
        <f>A42</f>
        <v>43448</v>
      </c>
      <c r="B43" s="48" t="s">
        <v>23</v>
      </c>
      <c r="C43" s="31" t="s">
        <v>30</v>
      </c>
      <c r="D43" s="31"/>
      <c r="E43" s="31"/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43448</v>
      </c>
      <c r="B44" s="33" t="s">
        <v>24</v>
      </c>
      <c r="C44" s="51">
        <f>MAX(C42:C43)</f>
        <v>1</v>
      </c>
      <c r="D44" s="51">
        <f t="shared" ref="D44:I44" si="13">MAX(D42:D43)</f>
        <v>1</v>
      </c>
      <c r="E44" s="51">
        <f t="shared" si="13"/>
        <v>2</v>
      </c>
      <c r="F44" s="51">
        <f t="shared" si="13"/>
        <v>1</v>
      </c>
      <c r="G44" s="65">
        <f t="shared" si="13"/>
        <v>1</v>
      </c>
      <c r="H44" s="51">
        <f t="shared" si="13"/>
        <v>1</v>
      </c>
      <c r="I44" s="51">
        <f t="shared" si="13"/>
        <v>0</v>
      </c>
    </row>
    <row r="45" spans="1:9" x14ac:dyDescent="0.25">
      <c r="A45" s="53">
        <f>A42+1</f>
        <v>43449</v>
      </c>
      <c r="B45" s="48" t="s">
        <v>22</v>
      </c>
      <c r="C45" s="31">
        <v>1</v>
      </c>
      <c r="D45" s="31">
        <v>1</v>
      </c>
      <c r="E45" s="31">
        <v>1</v>
      </c>
      <c r="F45" s="31">
        <v>1</v>
      </c>
      <c r="G45" s="31">
        <v>1</v>
      </c>
      <c r="H45" s="31">
        <v>1</v>
      </c>
      <c r="I45" s="31" t="s">
        <v>30</v>
      </c>
    </row>
    <row r="46" spans="1:9" x14ac:dyDescent="0.25">
      <c r="A46" s="78">
        <f>A45</f>
        <v>43449</v>
      </c>
      <c r="B46" s="48" t="s">
        <v>23</v>
      </c>
      <c r="C46" s="31" t="s">
        <v>30</v>
      </c>
      <c r="D46" s="31"/>
      <c r="E46" s="31"/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43449</v>
      </c>
      <c r="B47" s="33" t="s">
        <v>24</v>
      </c>
      <c r="C47" s="51">
        <f>MAX(C45:C46)</f>
        <v>1</v>
      </c>
      <c r="D47" s="51">
        <f t="shared" ref="D47:I47" si="14">MAX(D45:D46)</f>
        <v>1</v>
      </c>
      <c r="E47" s="51">
        <f t="shared" si="14"/>
        <v>1</v>
      </c>
      <c r="F47" s="51">
        <f t="shared" si="14"/>
        <v>1</v>
      </c>
      <c r="G47" s="65">
        <f t="shared" si="14"/>
        <v>1</v>
      </c>
      <c r="H47" s="51">
        <f t="shared" si="14"/>
        <v>1</v>
      </c>
      <c r="I47" s="51">
        <f t="shared" si="14"/>
        <v>0</v>
      </c>
    </row>
    <row r="48" spans="1:9" x14ac:dyDescent="0.25">
      <c r="A48" s="53">
        <f>A45+1</f>
        <v>43450</v>
      </c>
      <c r="B48" s="48" t="s">
        <v>22</v>
      </c>
      <c r="C48" s="31" t="s">
        <v>30</v>
      </c>
      <c r="D48" s="31"/>
      <c r="E48" s="31"/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43450</v>
      </c>
      <c r="B49" s="48" t="s">
        <v>23</v>
      </c>
      <c r="C49" s="31" t="s">
        <v>30</v>
      </c>
      <c r="D49" s="31"/>
      <c r="E49" s="31"/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43451</v>
      </c>
      <c r="B51" s="48" t="s">
        <v>22</v>
      </c>
      <c r="C51" s="31" t="s">
        <v>30</v>
      </c>
      <c r="D51" s="31"/>
      <c r="E51" s="31"/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43451</v>
      </c>
      <c r="B52" s="48" t="s">
        <v>23</v>
      </c>
      <c r="C52" s="31" t="s">
        <v>30</v>
      </c>
      <c r="D52" s="31"/>
      <c r="E52" s="31"/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43452</v>
      </c>
      <c r="B54" s="48" t="s">
        <v>22</v>
      </c>
      <c r="C54" s="31" t="s">
        <v>30</v>
      </c>
      <c r="D54" s="31"/>
      <c r="E54" s="31"/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43452</v>
      </c>
      <c r="B55" s="48" t="s">
        <v>23</v>
      </c>
      <c r="C55" s="31" t="s">
        <v>30</v>
      </c>
      <c r="D55" s="31"/>
      <c r="E55" s="31"/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43453</v>
      </c>
      <c r="B57" s="48" t="s">
        <v>22</v>
      </c>
      <c r="C57" s="31" t="s">
        <v>30</v>
      </c>
      <c r="D57" s="31"/>
      <c r="E57" s="31"/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43453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43454</v>
      </c>
      <c r="B60" s="48" t="s">
        <v>22</v>
      </c>
      <c r="C60" s="31" t="s">
        <v>30</v>
      </c>
      <c r="D60" s="31"/>
      <c r="E60" s="31"/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43454</v>
      </c>
      <c r="B61" s="48" t="s">
        <v>23</v>
      </c>
      <c r="C61" s="31" t="s">
        <v>30</v>
      </c>
      <c r="D61" s="31"/>
      <c r="E61" s="31"/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43455</v>
      </c>
      <c r="B63" s="48" t="s">
        <v>22</v>
      </c>
      <c r="C63" s="31" t="s">
        <v>30</v>
      </c>
      <c r="D63" s="31"/>
      <c r="E63" s="31"/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43455</v>
      </c>
      <c r="B64" s="48" t="s">
        <v>23</v>
      </c>
      <c r="C64" s="31" t="s">
        <v>30</v>
      </c>
      <c r="D64" s="31"/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43456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43456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43457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43457</v>
      </c>
      <c r="B70" s="48" t="s">
        <v>23</v>
      </c>
      <c r="C70" s="31" t="s">
        <v>30</v>
      </c>
      <c r="D70" s="31"/>
      <c r="E70" s="31"/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43458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43458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43459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43459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>MAX(E75:E76)</f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43460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43460</v>
      </c>
      <c r="B79" s="48" t="s">
        <v>23</v>
      </c>
      <c r="C79" s="31" t="s">
        <v>30</v>
      </c>
      <c r="D79" s="31" t="s">
        <v>30</v>
      </c>
      <c r="E79" s="31"/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43461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43461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43462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43462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43463</v>
      </c>
      <c r="B87" s="48" t="s">
        <v>22</v>
      </c>
      <c r="C87" s="31" t="s">
        <v>30</v>
      </c>
      <c r="D87" s="31" t="s">
        <v>30</v>
      </c>
      <c r="E87" s="31" t="s">
        <v>30</v>
      </c>
      <c r="F87" s="31" t="s">
        <v>30</v>
      </c>
      <c r="G87" s="31" t="s">
        <v>30</v>
      </c>
      <c r="H87" s="31" t="s">
        <v>30</v>
      </c>
      <c r="I87" s="31" t="s">
        <v>30</v>
      </c>
    </row>
    <row r="88" spans="1:9" x14ac:dyDescent="0.25">
      <c r="A88" s="105">
        <f>A87</f>
        <v>43463</v>
      </c>
      <c r="B88" s="48" t="s">
        <v>23</v>
      </c>
      <c r="C88" s="31" t="s">
        <v>30</v>
      </c>
      <c r="D88" s="31"/>
      <c r="E88" s="31"/>
      <c r="F88" s="31" t="s">
        <v>30</v>
      </c>
      <c r="G88" s="31" t="s">
        <v>30</v>
      </c>
      <c r="H88" s="31" t="s">
        <v>30</v>
      </c>
      <c r="I88" s="31" t="s">
        <v>30</v>
      </c>
    </row>
    <row r="89" spans="1:9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43464</v>
      </c>
      <c r="B90" s="48" t="s">
        <v>22</v>
      </c>
      <c r="C90" s="31" t="s">
        <v>30</v>
      </c>
      <c r="D90" s="31" t="s">
        <v>30</v>
      </c>
      <c r="E90" s="31" t="s">
        <v>30</v>
      </c>
      <c r="F90" s="31" t="s">
        <v>30</v>
      </c>
      <c r="G90" s="31" t="s">
        <v>30</v>
      </c>
      <c r="H90" s="31" t="s">
        <v>30</v>
      </c>
      <c r="I90" s="31" t="s">
        <v>30</v>
      </c>
    </row>
    <row r="91" spans="1:9" x14ac:dyDescent="0.25">
      <c r="A91" s="105">
        <f>A90</f>
        <v>43464</v>
      </c>
      <c r="B91" s="48" t="s">
        <v>23</v>
      </c>
      <c r="C91" s="31" t="s">
        <v>30</v>
      </c>
      <c r="D91" s="31"/>
      <c r="E91" s="31"/>
      <c r="F91" s="31" t="s">
        <v>30</v>
      </c>
      <c r="G91" s="31" t="s">
        <v>30</v>
      </c>
      <c r="H91" s="31" t="s">
        <v>30</v>
      </c>
      <c r="I91" s="31" t="s">
        <v>30</v>
      </c>
    </row>
    <row r="92" spans="1:9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43465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</row>
    <row r="94" spans="1:9" x14ac:dyDescent="0.25">
      <c r="A94" s="105">
        <f>A93</f>
        <v>43465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9" x14ac:dyDescent="0.25">
      <c r="A95" s="107">
        <f>A94</f>
        <v>43465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13</v>
      </c>
      <c r="D97" s="38">
        <f t="shared" si="31"/>
        <v>14</v>
      </c>
      <c r="E97" s="38">
        <f t="shared" si="31"/>
        <v>19</v>
      </c>
      <c r="F97" s="38">
        <f t="shared" si="31"/>
        <v>13</v>
      </c>
      <c r="G97" s="39">
        <f t="shared" si="31"/>
        <v>13</v>
      </c>
      <c r="H97" s="39">
        <f t="shared" si="31"/>
        <v>13</v>
      </c>
      <c r="I97" s="39">
        <f t="shared" si="31"/>
        <v>0</v>
      </c>
    </row>
    <row r="98" spans="2:9" x14ac:dyDescent="0.25">
      <c r="B98" s="40" t="s">
        <v>28</v>
      </c>
      <c r="C98" s="41">
        <f>GAP!B39</f>
        <v>13</v>
      </c>
      <c r="D98" s="41">
        <f>GAP!C39</f>
        <v>14</v>
      </c>
      <c r="E98" s="41">
        <f>GAP!D39</f>
        <v>19</v>
      </c>
      <c r="F98" s="41">
        <f>GAP!E39</f>
        <v>13</v>
      </c>
      <c r="G98" s="42">
        <f>GAP!F39</f>
        <v>13</v>
      </c>
      <c r="H98" s="42">
        <f>GAP!G39</f>
        <v>13</v>
      </c>
      <c r="I98" s="42">
        <f>GAP!H39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43" priority="12" operator="containsText" text="Erro">
      <formula>NOT(ISERROR(SEARCH("Erro",C99)))</formula>
    </cfRule>
    <cfRule type="containsText" dxfId="42" priority="13" operator="containsText" text="Ok">
      <formula>NOT(ISERROR(SEARCH("Ok",C99)))</formula>
    </cfRule>
  </conditionalFormatting>
  <conditionalFormatting sqref="C62:I62 C3:I59 C74:I94 C65:I71">
    <cfRule type="containsText" dxfId="41" priority="11" operator="containsText" text="Informar">
      <formula>NOT(ISERROR(SEARCH("Informar",C3)))</formula>
    </cfRule>
  </conditionalFormatting>
  <conditionalFormatting sqref="C63:I64">
    <cfRule type="containsText" dxfId="40" priority="3" operator="containsText" text="Informar">
      <formula>NOT(ISERROR(SEARCH("Informar",C63)))</formula>
    </cfRule>
  </conditionalFormatting>
  <conditionalFormatting sqref="C60:I61">
    <cfRule type="containsText" dxfId="39" priority="2" operator="containsText" text="Informar">
      <formula>NOT(ISERROR(SEARCH("Informar",C60)))</formula>
    </cfRule>
  </conditionalFormatting>
  <conditionalFormatting sqref="C72:I73">
    <cfRule type="containsText" dxfId="38" priority="1" operator="containsText" text="Informar">
      <formula>NOT(ISERROR(SEARCH("Informar",C72)))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J2" sqref="J2"/>
      <selection pane="topRight" activeCell="J2" sqref="J2"/>
      <selection pane="bottomLeft" activeCell="J2" sqref="J2"/>
      <selection pane="bottomRight" activeCell="B7" sqref="B7:G7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97</v>
      </c>
      <c r="C2" s="280" t="s">
        <v>11</v>
      </c>
      <c r="D2" s="280"/>
      <c r="E2" s="289" t="s">
        <v>148</v>
      </c>
      <c r="F2" s="289"/>
      <c r="G2" s="289"/>
      <c r="H2" s="289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43435</v>
      </c>
      <c r="B5" s="25">
        <f>'Agripar-planejado (5)'!C5</f>
        <v>0</v>
      </c>
      <c r="C5" s="26">
        <f>'Agripar-planejado (5)'!D5</f>
        <v>0</v>
      </c>
      <c r="D5" s="26">
        <f>'Agripar-planejado (5)'!E5</f>
        <v>0</v>
      </c>
      <c r="E5" s="26">
        <f>'Agripar-planejado (5)'!F5</f>
        <v>0</v>
      </c>
      <c r="F5" s="26">
        <f>'Agripar-planejado (5)'!G5</f>
        <v>0</v>
      </c>
      <c r="G5" s="26">
        <f>'Agripar-planejado (5)'!H5</f>
        <v>0</v>
      </c>
      <c r="H5" s="26">
        <f>'Agripar-planejado (5)'!I5</f>
        <v>0</v>
      </c>
    </row>
    <row r="6" spans="1:8" ht="15.75" x14ac:dyDescent="0.25">
      <c r="A6" s="75">
        <f>A5+1</f>
        <v>43436</v>
      </c>
      <c r="B6" s="25">
        <f>'Agripar-planejado (5)'!C8</f>
        <v>0</v>
      </c>
      <c r="C6" s="25">
        <f>'Agripar-planejado (5)'!D8</f>
        <v>0</v>
      </c>
      <c r="D6" s="25">
        <f>'Agripar-planejado (5)'!E8</f>
        <v>0</v>
      </c>
      <c r="E6" s="25">
        <f>'Agripar-planejado (5)'!F8</f>
        <v>0</v>
      </c>
      <c r="F6" s="25">
        <f>'Agripar-planejado (5)'!G8</f>
        <v>0</v>
      </c>
      <c r="G6" s="25">
        <f>'Agripar-planejado (5)'!H8</f>
        <v>0</v>
      </c>
      <c r="H6" s="25">
        <f>'Agripar-planejado (5)'!I8</f>
        <v>0</v>
      </c>
    </row>
    <row r="7" spans="1:8" ht="15.75" x14ac:dyDescent="0.25">
      <c r="A7" s="75">
        <f t="shared" ref="A7:A35" si="0">A6+1</f>
        <v>43437</v>
      </c>
      <c r="B7" s="25">
        <f>'Agripar-planejado (5)'!C11</f>
        <v>2</v>
      </c>
      <c r="C7" s="25">
        <f>'Agripar-planejado (5)'!D11</f>
        <v>2</v>
      </c>
      <c r="D7" s="25">
        <f>'Agripar-planejado (5)'!E11</f>
        <v>2</v>
      </c>
      <c r="E7" s="25">
        <f>'Agripar-planejado (5)'!F11</f>
        <v>0</v>
      </c>
      <c r="F7" s="25">
        <f>'Agripar-planejado (5)'!G11</f>
        <v>0</v>
      </c>
      <c r="G7" s="25">
        <f>'Agripar-planejado (5)'!H11</f>
        <v>0</v>
      </c>
      <c r="H7" s="25">
        <f>'Agripar-planejado (5)'!I11</f>
        <v>0</v>
      </c>
    </row>
    <row r="8" spans="1:8" ht="15.75" x14ac:dyDescent="0.25">
      <c r="A8" s="75">
        <f t="shared" si="0"/>
        <v>43438</v>
      </c>
      <c r="B8" s="25">
        <f>'Agripar-planejado (5)'!C14</f>
        <v>2</v>
      </c>
      <c r="C8" s="25">
        <f>'Agripar-planejado (5)'!D14</f>
        <v>2</v>
      </c>
      <c r="D8" s="25">
        <f>'Agripar-planejado (5)'!E14</f>
        <v>2</v>
      </c>
      <c r="E8" s="25">
        <f>'Agripar-planejado (5)'!F14</f>
        <v>2</v>
      </c>
      <c r="F8" s="25">
        <f>'Agripar-planejado (5)'!G14</f>
        <v>2</v>
      </c>
      <c r="G8" s="25">
        <f>'Agripar-planejado (5)'!H14</f>
        <v>0</v>
      </c>
      <c r="H8" s="25">
        <f>'Agripar-planejado (5)'!I14</f>
        <v>0</v>
      </c>
    </row>
    <row r="9" spans="1:8" ht="15.75" x14ac:dyDescent="0.25">
      <c r="A9" s="75">
        <f t="shared" si="0"/>
        <v>43439</v>
      </c>
      <c r="B9" s="25">
        <f>'Agripar-planejado (5)'!C17</f>
        <v>2</v>
      </c>
      <c r="C9" s="25">
        <f>'Agripar-planejado (5)'!D17</f>
        <v>0</v>
      </c>
      <c r="D9" s="25">
        <f>'Agripar-planejado (5)'!E17</f>
        <v>2</v>
      </c>
      <c r="E9" s="25">
        <f>'Agripar-planejado (5)'!F17</f>
        <v>0</v>
      </c>
      <c r="F9" s="25">
        <f>'Agripar-planejado (5)'!G17</f>
        <v>2</v>
      </c>
      <c r="G9" s="25">
        <f>'Agripar-planejado (5)'!H17</f>
        <v>2</v>
      </c>
      <c r="H9" s="25">
        <f>'Agripar-planejado (5)'!I17</f>
        <v>0</v>
      </c>
    </row>
    <row r="10" spans="1:8" ht="15.75" x14ac:dyDescent="0.25">
      <c r="A10" s="75">
        <f t="shared" si="0"/>
        <v>43440</v>
      </c>
      <c r="B10" s="25">
        <f>'Agripar-planejado (5)'!C20</f>
        <v>3</v>
      </c>
      <c r="C10" s="25">
        <f>'Agripar-planejado (5)'!D20</f>
        <v>0</v>
      </c>
      <c r="D10" s="25">
        <f>'Agripar-planejado (5)'!E20</f>
        <v>3</v>
      </c>
      <c r="E10" s="25">
        <f>'Agripar-planejado (5)'!F20</f>
        <v>1</v>
      </c>
      <c r="F10" s="25">
        <f>'Agripar-planejado (5)'!G20</f>
        <v>2</v>
      </c>
      <c r="G10" s="25">
        <f>'Agripar-planejado (5)'!H20</f>
        <v>0</v>
      </c>
      <c r="H10" s="25">
        <f>'Agripar-planejado (5)'!I20</f>
        <v>0</v>
      </c>
    </row>
    <row r="11" spans="1:8" ht="15.75" x14ac:dyDescent="0.25">
      <c r="A11" s="75">
        <f t="shared" si="0"/>
        <v>43441</v>
      </c>
      <c r="B11" s="25">
        <f>'Agripar-planejado (5)'!C23</f>
        <v>3</v>
      </c>
      <c r="C11" s="25">
        <f>'Agripar-planejado (5)'!D23</f>
        <v>3</v>
      </c>
      <c r="D11" s="25">
        <f>'Agripar-planejado (5)'!E23</f>
        <v>3</v>
      </c>
      <c r="E11" s="25">
        <f>'Agripar-planejado (5)'!F23</f>
        <v>2</v>
      </c>
      <c r="F11" s="25">
        <f>'Agripar-planejado (5)'!G23</f>
        <v>3</v>
      </c>
      <c r="G11" s="25">
        <f>'Agripar-planejado (5)'!H23</f>
        <v>0</v>
      </c>
      <c r="H11" s="25">
        <f>'Agripar-planejado (5)'!I23</f>
        <v>0</v>
      </c>
    </row>
    <row r="12" spans="1:8" ht="15.75" x14ac:dyDescent="0.25">
      <c r="A12" s="75">
        <f t="shared" si="0"/>
        <v>43442</v>
      </c>
      <c r="B12" s="25">
        <f>'Agripar-planejado (5)'!C26</f>
        <v>1</v>
      </c>
      <c r="C12" s="25">
        <f>'Agripar-planejado (5)'!D26</f>
        <v>3</v>
      </c>
      <c r="D12" s="25">
        <f>'Agripar-planejado (5)'!E26</f>
        <v>1</v>
      </c>
      <c r="E12" s="25">
        <f>'Agripar-planejado (5)'!F26</f>
        <v>2</v>
      </c>
      <c r="F12" s="25">
        <f>'Agripar-planejado (5)'!G26</f>
        <v>3</v>
      </c>
      <c r="G12" s="25">
        <f>'Agripar-planejado (5)'!H26</f>
        <v>2</v>
      </c>
      <c r="H12" s="25">
        <f>'Agripar-planejado (5)'!I26</f>
        <v>0</v>
      </c>
    </row>
    <row r="13" spans="1:8" ht="15.75" x14ac:dyDescent="0.25">
      <c r="A13" s="75">
        <f t="shared" si="0"/>
        <v>43443</v>
      </c>
      <c r="B13" s="25">
        <f>'Agripar-planejado (5)'!C29</f>
        <v>0</v>
      </c>
      <c r="C13" s="25">
        <f>'Agripar-planejado (5)'!D29</f>
        <v>1</v>
      </c>
      <c r="D13" s="25">
        <f>'Agripar-planejado (5)'!E29</f>
        <v>1</v>
      </c>
      <c r="E13" s="25">
        <f>'Agripar-planejado (5)'!F29</f>
        <v>0</v>
      </c>
      <c r="F13" s="25">
        <f>'Agripar-planejado (5)'!G29</f>
        <v>1</v>
      </c>
      <c r="G13" s="25">
        <f>'Agripar-planejado (5)'!H29</f>
        <v>0</v>
      </c>
      <c r="H13" s="25">
        <f>'Agripar-planejado (5)'!I29</f>
        <v>0</v>
      </c>
    </row>
    <row r="14" spans="1:8" ht="15.75" x14ac:dyDescent="0.25">
      <c r="A14" s="75">
        <f t="shared" si="0"/>
        <v>43444</v>
      </c>
      <c r="B14" s="25">
        <f>'Agripar-planejado (5)'!C32</f>
        <v>0</v>
      </c>
      <c r="C14" s="25">
        <f>'Agripar-planejado (5)'!D32</f>
        <v>0</v>
      </c>
      <c r="D14" s="25">
        <f>'Agripar-planejado (5)'!E32</f>
        <v>3</v>
      </c>
      <c r="E14" s="25">
        <f>'Agripar-planejado (5)'!F32</f>
        <v>0</v>
      </c>
      <c r="F14" s="25">
        <f>'Agripar-planejado (5)'!G32</f>
        <v>3</v>
      </c>
      <c r="G14" s="25">
        <f>'Agripar-planejado (5)'!H32</f>
        <v>0</v>
      </c>
      <c r="H14" s="25">
        <f>'Agripar-planejado (5)'!I32</f>
        <v>0</v>
      </c>
    </row>
    <row r="15" spans="1:8" ht="15.75" x14ac:dyDescent="0.25">
      <c r="A15" s="75">
        <f t="shared" si="0"/>
        <v>43445</v>
      </c>
      <c r="B15" s="27">
        <f>'Agripar-planejado (5)'!C35</f>
        <v>0</v>
      </c>
      <c r="C15" s="27">
        <f>'Agripar-planejado (5)'!D35</f>
        <v>0</v>
      </c>
      <c r="D15" s="27">
        <f>'Agripar-planejado (5)'!E35</f>
        <v>3</v>
      </c>
      <c r="E15" s="27">
        <f>'Agripar-planejado (5)'!F35</f>
        <v>0</v>
      </c>
      <c r="F15" s="27">
        <f>'Agripar-planejado (5)'!G35</f>
        <v>3</v>
      </c>
      <c r="G15" s="27">
        <f>'Agripar-planejado (5)'!H35</f>
        <v>0</v>
      </c>
      <c r="H15" s="27">
        <f>'Agripar-planejado (5)'!I35</f>
        <v>0</v>
      </c>
    </row>
    <row r="16" spans="1:8" ht="15.75" x14ac:dyDescent="0.25">
      <c r="A16" s="75">
        <f t="shared" si="0"/>
        <v>43446</v>
      </c>
      <c r="B16" s="27">
        <f>'Agripar-planejado (5)'!C38</f>
        <v>0</v>
      </c>
      <c r="C16" s="27">
        <f>'Agripar-planejado (5)'!D38</f>
        <v>0</v>
      </c>
      <c r="D16" s="27">
        <f>'Agripar-planejado (5)'!E38</f>
        <v>3</v>
      </c>
      <c r="E16" s="27">
        <f>'Agripar-planejado (5)'!F38</f>
        <v>0</v>
      </c>
      <c r="F16" s="27">
        <f>'Agripar-planejado (5)'!G38</f>
        <v>3</v>
      </c>
      <c r="G16" s="27">
        <f>'Agripar-planejado (5)'!H38</f>
        <v>0</v>
      </c>
      <c r="H16" s="27">
        <f>'Agripar-planejado (5)'!I38</f>
        <v>0</v>
      </c>
    </row>
    <row r="17" spans="1:8" ht="15.75" x14ac:dyDescent="0.25">
      <c r="A17" s="75">
        <f t="shared" si="0"/>
        <v>43447</v>
      </c>
      <c r="B17" s="27">
        <f>'Agripar-planejado (5)'!C41</f>
        <v>0</v>
      </c>
      <c r="C17" s="27">
        <f>'Agripar-planejado (5)'!D41</f>
        <v>0</v>
      </c>
      <c r="D17" s="27">
        <f>'Agripar-planejado (5)'!E41</f>
        <v>3</v>
      </c>
      <c r="E17" s="27">
        <f>'Agripar-planejado (5)'!F41</f>
        <v>0</v>
      </c>
      <c r="F17" s="27">
        <f>'Agripar-planejado (5)'!G41</f>
        <v>3</v>
      </c>
      <c r="G17" s="27">
        <f>'Agripar-planejado (5)'!H41</f>
        <v>0</v>
      </c>
      <c r="H17" s="27">
        <f>'Agripar-planejado (5)'!I41</f>
        <v>0</v>
      </c>
    </row>
    <row r="18" spans="1:8" ht="15.75" x14ac:dyDescent="0.25">
      <c r="A18" s="75">
        <f t="shared" si="0"/>
        <v>43448</v>
      </c>
      <c r="B18" s="27">
        <f>'Agripar-planejado (5)'!C44</f>
        <v>0</v>
      </c>
      <c r="C18" s="27">
        <f>'Agripar-planejado (5)'!D44</f>
        <v>0</v>
      </c>
      <c r="D18" s="27">
        <f>'Agripar-planejado (5)'!E44</f>
        <v>3</v>
      </c>
      <c r="E18" s="27">
        <f>'Agripar-planejado (5)'!F44</f>
        <v>0</v>
      </c>
      <c r="F18" s="27">
        <f>'Agripar-planejado (5)'!G44</f>
        <v>3</v>
      </c>
      <c r="G18" s="27">
        <f>'Agripar-planejado (5)'!H44</f>
        <v>0</v>
      </c>
      <c r="H18" s="27">
        <f>'Agripar-planejado (5)'!I44</f>
        <v>0</v>
      </c>
    </row>
    <row r="19" spans="1:8" ht="15.75" x14ac:dyDescent="0.25">
      <c r="A19" s="75">
        <f t="shared" si="0"/>
        <v>43449</v>
      </c>
      <c r="B19" s="27">
        <f>'Agripar-planejado (5)'!C47</f>
        <v>0</v>
      </c>
      <c r="C19" s="27">
        <f>'Agripar-planejado (5)'!D47</f>
        <v>0</v>
      </c>
      <c r="D19" s="27">
        <f>'Agripar-planejado (5)'!E47</f>
        <v>3</v>
      </c>
      <c r="E19" s="27">
        <f>'Agripar-planejado (5)'!F47</f>
        <v>0</v>
      </c>
      <c r="F19" s="27">
        <f>'Agripar-planejado (5)'!G47</f>
        <v>3</v>
      </c>
      <c r="G19" s="27">
        <f>'Agripar-planejado (5)'!H47</f>
        <v>0</v>
      </c>
      <c r="H19" s="27">
        <f>'Agripar-planejado (5)'!I47</f>
        <v>0</v>
      </c>
    </row>
    <row r="20" spans="1:8" ht="15.75" x14ac:dyDescent="0.25">
      <c r="A20" s="75">
        <f t="shared" si="0"/>
        <v>43450</v>
      </c>
      <c r="B20" s="27">
        <f>'Agripar-planejado (5)'!C50</f>
        <v>0</v>
      </c>
      <c r="C20" s="27">
        <f>'Agripar-planejado (5)'!D50</f>
        <v>0</v>
      </c>
      <c r="D20" s="27">
        <f>'Agripar-planejado (5)'!E50</f>
        <v>1</v>
      </c>
      <c r="E20" s="27">
        <f>'Agripar-planejado (5)'!F50</f>
        <v>0</v>
      </c>
      <c r="F20" s="27">
        <f>'Agripar-planejado (5)'!G50</f>
        <v>1</v>
      </c>
      <c r="G20" s="27">
        <f>'Agripar-planejado (5)'!H50</f>
        <v>0</v>
      </c>
      <c r="H20" s="27">
        <f>'Agripar-planejado (5)'!I50</f>
        <v>0</v>
      </c>
    </row>
    <row r="21" spans="1:8" ht="15.75" x14ac:dyDescent="0.25">
      <c r="A21" s="75">
        <f t="shared" si="0"/>
        <v>43451</v>
      </c>
      <c r="B21" s="27">
        <f>'Agripar-planejado (5)'!C53</f>
        <v>0</v>
      </c>
      <c r="C21" s="27">
        <f>'Agripar-planejado (5)'!D53</f>
        <v>0</v>
      </c>
      <c r="D21" s="27">
        <f>'Agripar-planejado (5)'!E53</f>
        <v>0</v>
      </c>
      <c r="E21" s="27">
        <f>'Agripar-planejado (5)'!F53</f>
        <v>0</v>
      </c>
      <c r="F21" s="27">
        <f>'Agripar-planejado (5)'!G53</f>
        <v>0</v>
      </c>
      <c r="G21" s="27">
        <f>'Agripar-planejado (5)'!H53</f>
        <v>0</v>
      </c>
      <c r="H21" s="27">
        <f>'Agripar-planejado (5)'!I53</f>
        <v>0</v>
      </c>
    </row>
    <row r="22" spans="1:8" ht="15.75" x14ac:dyDescent="0.25">
      <c r="A22" s="75">
        <f t="shared" si="0"/>
        <v>43452</v>
      </c>
      <c r="B22" s="25">
        <f>'Agripar-planejado (5)'!C56</f>
        <v>0</v>
      </c>
      <c r="C22" s="25">
        <f>'Agripar-planejado (5)'!D56</f>
        <v>0</v>
      </c>
      <c r="D22" s="25">
        <f>'Agripar-planejado (5)'!E56</f>
        <v>0</v>
      </c>
      <c r="E22" s="25">
        <f>'Agripar-planejado (5)'!F56</f>
        <v>0</v>
      </c>
      <c r="F22" s="25">
        <f>'Agripar-planejado (5)'!G56</f>
        <v>0</v>
      </c>
      <c r="G22" s="25">
        <f>'Agripar-planejado (5)'!H56</f>
        <v>0</v>
      </c>
      <c r="H22" s="25">
        <f>'Agripar-planejado (5)'!I56</f>
        <v>0</v>
      </c>
    </row>
    <row r="23" spans="1:8" ht="15.75" x14ac:dyDescent="0.25">
      <c r="A23" s="75">
        <f t="shared" si="0"/>
        <v>43453</v>
      </c>
      <c r="B23" s="25">
        <f>'Agripar-planejado (5)'!C59</f>
        <v>0</v>
      </c>
      <c r="C23" s="25">
        <f>'Agripar-planejado (5)'!D59</f>
        <v>0</v>
      </c>
      <c r="D23" s="25">
        <f>'Agripar-planejado (5)'!E59</f>
        <v>0</v>
      </c>
      <c r="E23" s="25">
        <f>'Agripar-planejado (5)'!F59</f>
        <v>0</v>
      </c>
      <c r="F23" s="25">
        <f>'Agripar-planejado (5)'!G59</f>
        <v>0</v>
      </c>
      <c r="G23" s="25">
        <f>'Agripar-planejado (5)'!H59</f>
        <v>0</v>
      </c>
      <c r="H23" s="25">
        <f>'Agripar-planejado (5)'!I59</f>
        <v>0</v>
      </c>
    </row>
    <row r="24" spans="1:8" ht="15.75" x14ac:dyDescent="0.25">
      <c r="A24" s="75">
        <f t="shared" si="0"/>
        <v>43454</v>
      </c>
      <c r="B24" s="25">
        <f>'Agripar-planejado (5)'!C62</f>
        <v>0</v>
      </c>
      <c r="C24" s="25">
        <f>'Agripar-planejado (5)'!D62</f>
        <v>0</v>
      </c>
      <c r="D24" s="25">
        <f>'Agripar-planejado (5)'!E62</f>
        <v>0</v>
      </c>
      <c r="E24" s="25">
        <f>'Agripar-planejado (5)'!F62</f>
        <v>0</v>
      </c>
      <c r="F24" s="25">
        <f>'Agripar-planejado (5)'!G62</f>
        <v>0</v>
      </c>
      <c r="G24" s="25">
        <f>'Agripar-planejado (5)'!H62</f>
        <v>0</v>
      </c>
      <c r="H24" s="25">
        <f>'Agripar-planejado (5)'!I62</f>
        <v>0</v>
      </c>
    </row>
    <row r="25" spans="1:8" ht="15.75" x14ac:dyDescent="0.25">
      <c r="A25" s="75">
        <f t="shared" si="0"/>
        <v>43455</v>
      </c>
      <c r="B25" s="25">
        <f>'Agripar-planejado (5)'!C65</f>
        <v>0</v>
      </c>
      <c r="C25" s="25">
        <f>'Agripar-planejado (5)'!D65</f>
        <v>0</v>
      </c>
      <c r="D25" s="25">
        <f>'Agripar-planejado (5)'!E65</f>
        <v>0</v>
      </c>
      <c r="E25" s="25">
        <f>'Agripar-planejado (5)'!F65</f>
        <v>0</v>
      </c>
      <c r="F25" s="25">
        <f>'Agripar-planejado (5)'!G65</f>
        <v>0</v>
      </c>
      <c r="G25" s="25">
        <f>'Agripar-planejado (5)'!H65</f>
        <v>0</v>
      </c>
      <c r="H25" s="25">
        <f>'Agripar-planejado (5)'!I65</f>
        <v>0</v>
      </c>
    </row>
    <row r="26" spans="1:8" ht="15.75" x14ac:dyDescent="0.25">
      <c r="A26" s="75">
        <f t="shared" si="0"/>
        <v>43456</v>
      </c>
      <c r="B26" s="25">
        <f>'Agripar-planejado (5)'!C68</f>
        <v>0</v>
      </c>
      <c r="C26" s="25">
        <f>'Agripar-planejado (5)'!D68</f>
        <v>0</v>
      </c>
      <c r="D26" s="25">
        <f>'Agripar-planejado (5)'!E68</f>
        <v>0</v>
      </c>
      <c r="E26" s="25">
        <f>'Agripar-planejado (5)'!F68</f>
        <v>0</v>
      </c>
      <c r="F26" s="25">
        <f>'Agripar-planejado (5)'!G68</f>
        <v>0</v>
      </c>
      <c r="G26" s="25">
        <f>'Agripar-planejado (5)'!H68</f>
        <v>0</v>
      </c>
      <c r="H26" s="25">
        <f>'Agripar-planejado (5)'!I68</f>
        <v>0</v>
      </c>
    </row>
    <row r="27" spans="1:8" ht="15.75" x14ac:dyDescent="0.25">
      <c r="A27" s="75">
        <f t="shared" si="0"/>
        <v>43457</v>
      </c>
      <c r="B27" s="25">
        <f>'Agripar-planejado (5)'!C71</f>
        <v>0</v>
      </c>
      <c r="C27" s="25">
        <f>'Agripar-planejado (5)'!D71</f>
        <v>0</v>
      </c>
      <c r="D27" s="25">
        <f>'Agripar-planejado (5)'!E71</f>
        <v>0</v>
      </c>
      <c r="E27" s="25">
        <f>'Agripar-planejado (5)'!F71</f>
        <v>0</v>
      </c>
      <c r="F27" s="25">
        <f>'Agripar-planejado (5)'!G71</f>
        <v>0</v>
      </c>
      <c r="G27" s="25">
        <f>'Agripar-planejado (5)'!H71</f>
        <v>0</v>
      </c>
      <c r="H27" s="25">
        <f>'Agripar-planejado (5)'!I71</f>
        <v>0</v>
      </c>
    </row>
    <row r="28" spans="1:8" ht="15.75" x14ac:dyDescent="0.25">
      <c r="A28" s="75">
        <f t="shared" si="0"/>
        <v>43458</v>
      </c>
      <c r="B28" s="25">
        <f>'Agripar-planejado (5)'!C74</f>
        <v>0</v>
      </c>
      <c r="C28" s="25">
        <f>'Agripar-planejado (5)'!D74</f>
        <v>0</v>
      </c>
      <c r="D28" s="25">
        <f>'Agripar-planejado (5)'!E74</f>
        <v>0</v>
      </c>
      <c r="E28" s="25">
        <f>'Agripar-planejado (5)'!F74</f>
        <v>0</v>
      </c>
      <c r="F28" s="25">
        <f>'Agripar-planejado (5)'!G74</f>
        <v>0</v>
      </c>
      <c r="G28" s="25">
        <f>'Agripar-planejado (5)'!H74</f>
        <v>0</v>
      </c>
      <c r="H28" s="25">
        <f>'Agripar-planejado (5)'!I74</f>
        <v>0</v>
      </c>
    </row>
    <row r="29" spans="1:8" ht="15.75" x14ac:dyDescent="0.25">
      <c r="A29" s="75">
        <f t="shared" si="0"/>
        <v>43459</v>
      </c>
      <c r="B29" s="25">
        <f>'Agripar-planejado (5)'!C77</f>
        <v>0</v>
      </c>
      <c r="C29" s="25">
        <f>'Agripar-planejado (5)'!D77</f>
        <v>0</v>
      </c>
      <c r="D29" s="25">
        <f>'Agripar-planejado (5)'!E77</f>
        <v>0</v>
      </c>
      <c r="E29" s="25">
        <f>'Agripar-planejado (5)'!F77</f>
        <v>0</v>
      </c>
      <c r="F29" s="25">
        <f>'Agripar-planejado (5)'!G77</f>
        <v>0</v>
      </c>
      <c r="G29" s="25">
        <f>'Agripar-planejado (5)'!H77</f>
        <v>0</v>
      </c>
      <c r="H29" s="25">
        <f>'Agripar-planejado (5)'!I77</f>
        <v>0</v>
      </c>
    </row>
    <row r="30" spans="1:8" ht="15.75" x14ac:dyDescent="0.25">
      <c r="A30" s="75">
        <f t="shared" si="0"/>
        <v>43460</v>
      </c>
      <c r="B30" s="25">
        <f>'Agripar-planejado (5)'!C80</f>
        <v>0</v>
      </c>
      <c r="C30" s="25">
        <f>'Agripar-planejado (5)'!D80</f>
        <v>0</v>
      </c>
      <c r="D30" s="25">
        <f>'Agripar-planejado (5)'!E80</f>
        <v>0</v>
      </c>
      <c r="E30" s="25">
        <f>'Agripar-planejado (5)'!F80</f>
        <v>0</v>
      </c>
      <c r="F30" s="25">
        <f>'Agripar-planejado (5)'!G80</f>
        <v>0</v>
      </c>
      <c r="G30" s="25">
        <f>'Agripar-planejado (5)'!H80</f>
        <v>0</v>
      </c>
      <c r="H30" s="25">
        <f>'Agripar-planejado (5)'!I80</f>
        <v>0</v>
      </c>
    </row>
    <row r="31" spans="1:8" ht="15.75" x14ac:dyDescent="0.25">
      <c r="A31" s="75">
        <f t="shared" si="0"/>
        <v>43461</v>
      </c>
      <c r="B31" s="25">
        <f>'Agripar-planejado (5)'!C83</f>
        <v>0</v>
      </c>
      <c r="C31" s="25">
        <f>'Agripar-planejado (5)'!D83</f>
        <v>0</v>
      </c>
      <c r="D31" s="25">
        <f>'Agripar-planejado (5)'!E83</f>
        <v>0</v>
      </c>
      <c r="E31" s="25">
        <f>'Agripar-planejado (5)'!F83</f>
        <v>0</v>
      </c>
      <c r="F31" s="25">
        <f>'Agripar-planejado (5)'!G83</f>
        <v>0</v>
      </c>
      <c r="G31" s="25">
        <f>'Agripar-planejado (5)'!H83</f>
        <v>0</v>
      </c>
      <c r="H31" s="25">
        <f>'Agripar-planejado (5)'!I83</f>
        <v>0</v>
      </c>
    </row>
    <row r="32" spans="1:8" ht="15.75" x14ac:dyDescent="0.25">
      <c r="A32" s="75">
        <f t="shared" si="0"/>
        <v>43462</v>
      </c>
      <c r="B32" s="25">
        <f>'Agripar-planejado (5)'!C86</f>
        <v>0</v>
      </c>
      <c r="C32" s="25">
        <f>'Agripar-planejado (5)'!D86</f>
        <v>0</v>
      </c>
      <c r="D32" s="25">
        <f>'Agripar-planejado (5)'!E86</f>
        <v>0</v>
      </c>
      <c r="E32" s="25">
        <f>'Agripar-planejado (5)'!F86</f>
        <v>0</v>
      </c>
      <c r="F32" s="25">
        <f>'Agripar-planejado (5)'!G86</f>
        <v>0</v>
      </c>
      <c r="G32" s="25">
        <f>'Agripar-planejado (5)'!H86</f>
        <v>0</v>
      </c>
      <c r="H32" s="25">
        <f>'Agripar-planejado (5)'!I86</f>
        <v>0</v>
      </c>
    </row>
    <row r="33" spans="1:8" ht="15.75" x14ac:dyDescent="0.25">
      <c r="A33" s="75">
        <f t="shared" si="0"/>
        <v>43463</v>
      </c>
      <c r="B33" s="25">
        <f>'Agripar-planejado (5)'!C89</f>
        <v>0</v>
      </c>
      <c r="C33" s="25">
        <f>'Agripar-planejado (5)'!D89</f>
        <v>0</v>
      </c>
      <c r="D33" s="25">
        <f>'Agripar-planejado (5)'!E89</f>
        <v>0</v>
      </c>
      <c r="E33" s="25">
        <f>'Agripar-planejado (5)'!F89</f>
        <v>0</v>
      </c>
      <c r="F33" s="25">
        <f>'Agripar-planejado (5)'!G89</f>
        <v>0</v>
      </c>
      <c r="G33" s="25">
        <f>'Agripar-planejado (5)'!H89</f>
        <v>0</v>
      </c>
      <c r="H33" s="25">
        <f>'Agripar-planejado (5)'!I89</f>
        <v>0</v>
      </c>
    </row>
    <row r="34" spans="1:8" ht="15.75" x14ac:dyDescent="0.25">
      <c r="A34" s="75">
        <f t="shared" si="0"/>
        <v>43464</v>
      </c>
      <c r="B34" s="25">
        <f>'Agripar-planejado (5)'!C92</f>
        <v>0</v>
      </c>
      <c r="C34" s="25">
        <f>'Agripar-planejado (5)'!D92</f>
        <v>0</v>
      </c>
      <c r="D34" s="25">
        <f>'Agripar-planejado (5)'!E92</f>
        <v>0</v>
      </c>
      <c r="E34" s="25">
        <f>'Agripar-planejado (5)'!F92</f>
        <v>0</v>
      </c>
      <c r="F34" s="25">
        <f>'Agripar-planejado (5)'!G92</f>
        <v>0</v>
      </c>
      <c r="G34" s="25">
        <f>'Agripar-planejado (5)'!H92</f>
        <v>0</v>
      </c>
      <c r="H34" s="25">
        <f>'Agripar-planejado (5)'!I92</f>
        <v>0</v>
      </c>
    </row>
    <row r="35" spans="1:8" ht="15.75" x14ac:dyDescent="0.25">
      <c r="A35" s="75">
        <f t="shared" si="0"/>
        <v>43465</v>
      </c>
      <c r="B35" s="25">
        <f>'Agripar-planejado (5)'!C95</f>
        <v>0</v>
      </c>
      <c r="C35" s="25">
        <f>'Agripar-planejado (5)'!D95</f>
        <v>0</v>
      </c>
      <c r="D35" s="25">
        <f>'Agripar-planejado (5)'!E95</f>
        <v>0</v>
      </c>
      <c r="E35" s="25">
        <f>'Agripar-planejado (5)'!F95</f>
        <v>0</v>
      </c>
      <c r="F35" s="25">
        <f>'Agripar-planejado (5)'!G95</f>
        <v>0</v>
      </c>
      <c r="G35" s="25">
        <f>'Agripar-planejado (5)'!H95</f>
        <v>0</v>
      </c>
      <c r="H35" s="25">
        <f>'Agripar-planejado (5)'!I95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13</v>
      </c>
      <c r="C39" s="3">
        <f t="shared" ref="C39:H39" si="1">SUM(C5:C38)</f>
        <v>11</v>
      </c>
      <c r="D39" s="3">
        <f t="shared" si="1"/>
        <v>33</v>
      </c>
      <c r="E39" s="3">
        <f t="shared" si="1"/>
        <v>7</v>
      </c>
      <c r="F39" s="3">
        <f t="shared" si="1"/>
        <v>32</v>
      </c>
      <c r="G39" s="3">
        <f t="shared" si="1"/>
        <v>4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230.1</v>
      </c>
      <c r="C41" s="6">
        <f t="shared" si="2"/>
        <v>61.38</v>
      </c>
      <c r="D41" s="6">
        <f t="shared" si="2"/>
        <v>584.1</v>
      </c>
      <c r="E41" s="6">
        <f t="shared" si="2"/>
        <v>39.06</v>
      </c>
      <c r="F41" s="6">
        <f t="shared" si="2"/>
        <v>566.4</v>
      </c>
      <c r="G41" s="6">
        <f t="shared" si="2"/>
        <v>22.32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1503.36</v>
      </c>
      <c r="C42" s="9"/>
      <c r="D42" s="9"/>
      <c r="E42" s="9"/>
      <c r="F42" s="9"/>
      <c r="G42" s="17"/>
      <c r="H42" s="17"/>
    </row>
    <row r="43" spans="1:8" ht="16.5" thickBot="1" x14ac:dyDescent="0.3">
      <c r="A43" s="281"/>
      <c r="B43" s="281"/>
      <c r="C43" s="74"/>
      <c r="D43" s="10"/>
      <c r="E43" s="10"/>
      <c r="F43" s="10"/>
      <c r="G43" s="17"/>
      <c r="H43" s="17"/>
    </row>
    <row r="44" spans="1:8" ht="16.5" thickBot="1" x14ac:dyDescent="0.3">
      <c r="A44" s="269" t="s">
        <v>18</v>
      </c>
      <c r="B44" s="270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94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95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14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84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3" t="s">
        <v>48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154" t="s">
        <v>96</v>
      </c>
      <c r="B51" s="155"/>
      <c r="C51" s="17"/>
      <c r="D51" s="10"/>
      <c r="E51" s="17"/>
      <c r="F51" s="17"/>
      <c r="G51" s="17"/>
      <c r="H51" s="17"/>
    </row>
    <row r="52" spans="1:8" ht="15.75" thickBot="1" x14ac:dyDescent="0.3">
      <c r="A52" s="292" t="s">
        <v>91</v>
      </c>
      <c r="B52" s="294"/>
    </row>
  </sheetData>
  <sheetProtection algorithmName="SHA-512" hashValue="bbqS3rQ/LkuWiCGN+yDcKaiWWdJpZAEwSjnNLO/PGllFzGXUn7iMhy0f4Hs8Iv2SgqjBI61Zg9pY12HrNTEr2g==" saltValue="wHWgSpCBeF2cqSqd+/cwcg==" spinCount="100000" sheet="1" objects="1" scenarios="1"/>
  <mergeCells count="5">
    <mergeCell ref="C2:D2"/>
    <mergeCell ref="E2:H2"/>
    <mergeCell ref="A43:B43"/>
    <mergeCell ref="A44:B44"/>
    <mergeCell ref="A52:B52"/>
  </mergeCells>
  <conditionalFormatting sqref="A5">
    <cfRule type="containsText" dxfId="37" priority="2" operator="containsText" text="Preencher Data">
      <formula>NOT(ISERROR(SEARCH("Preencher Data",A5)))</formula>
    </cfRule>
  </conditionalFormatting>
  <conditionalFormatting sqref="B2">
    <cfRule type="containsText" dxfId="36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/>
  </hyperlinks>
  <pageMargins left="0.511811024" right="0.511811024" top="0.78740157499999996" bottom="0.78740157499999996" header="0.31496062000000002" footer="0.31496062000000002"/>
  <pageSetup paperSize="9" scale="60" orientation="portrait" r:id="rId3"/>
  <drawing r:id="rId4"/>
  <legacyDrawing r:id="rId5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16" activePane="bottomLeft" state="frozen"/>
      <selection activeCell="J2" sqref="J2"/>
      <selection pane="bottomLeft" activeCell="G28" sqref="G28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Agripar!B2</f>
        <v>Agripar</v>
      </c>
      <c r="C1" s="58"/>
      <c r="D1" s="59"/>
      <c r="E1" s="46"/>
      <c r="F1" s="60" t="s">
        <v>81</v>
      </c>
      <c r="G1" s="70" t="str">
        <f>Agripar!E2</f>
        <v>01/12 a 31/12/18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Agripar!A5</f>
        <v>43435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43435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43436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</row>
    <row r="7" spans="1:9" x14ac:dyDescent="0.25">
      <c r="A7" s="78">
        <f>A6</f>
        <v>43436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</row>
    <row r="8" spans="1:9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43437</v>
      </c>
      <c r="B9" s="48" t="s">
        <v>22</v>
      </c>
      <c r="C9" s="31">
        <v>2</v>
      </c>
      <c r="D9" s="31" t="s">
        <v>30</v>
      </c>
      <c r="E9" s="31">
        <v>2</v>
      </c>
      <c r="F9" s="31" t="s">
        <v>30</v>
      </c>
      <c r="G9" s="31" t="s">
        <v>30</v>
      </c>
      <c r="H9" s="31" t="s">
        <v>30</v>
      </c>
      <c r="I9" s="31" t="s">
        <v>30</v>
      </c>
    </row>
    <row r="10" spans="1:9" x14ac:dyDescent="0.25">
      <c r="A10" s="78">
        <f>A9</f>
        <v>43437</v>
      </c>
      <c r="B10" s="48" t="s">
        <v>23</v>
      </c>
      <c r="C10" s="31" t="s">
        <v>30</v>
      </c>
      <c r="D10" s="31">
        <v>2</v>
      </c>
      <c r="E10" s="31">
        <v>1</v>
      </c>
      <c r="F10" s="31" t="s">
        <v>30</v>
      </c>
      <c r="G10" s="31" t="s">
        <v>30</v>
      </c>
      <c r="H10" s="31" t="s">
        <v>30</v>
      </c>
      <c r="I10" s="31" t="s">
        <v>30</v>
      </c>
    </row>
    <row r="11" spans="1:9" x14ac:dyDescent="0.25">
      <c r="A11" s="79">
        <f>A10</f>
        <v>43437</v>
      </c>
      <c r="B11" s="33" t="s">
        <v>24</v>
      </c>
      <c r="C11" s="51">
        <f>MAX(C9:C10)</f>
        <v>2</v>
      </c>
      <c r="D11" s="51">
        <f t="shared" ref="D11:I11" si="2">MAX(D9:D10)</f>
        <v>2</v>
      </c>
      <c r="E11" s="51">
        <f>MAX(E9:E10)</f>
        <v>2</v>
      </c>
      <c r="F11" s="51">
        <f t="shared" si="2"/>
        <v>0</v>
      </c>
      <c r="G11" s="65">
        <f t="shared" si="2"/>
        <v>0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43438</v>
      </c>
      <c r="B12" s="48" t="s">
        <v>22</v>
      </c>
      <c r="C12" s="31">
        <v>2</v>
      </c>
      <c r="D12" s="31" t="s">
        <v>30</v>
      </c>
      <c r="E12" s="31">
        <v>2</v>
      </c>
      <c r="F12" s="31" t="s">
        <v>30</v>
      </c>
      <c r="G12" s="31" t="s">
        <v>30</v>
      </c>
      <c r="H12" s="31" t="s">
        <v>30</v>
      </c>
      <c r="I12" s="31" t="s">
        <v>30</v>
      </c>
    </row>
    <row r="13" spans="1:9" x14ac:dyDescent="0.25">
      <c r="A13" s="78">
        <f>A12</f>
        <v>43438</v>
      </c>
      <c r="B13" s="48" t="s">
        <v>23</v>
      </c>
      <c r="C13" s="31" t="s">
        <v>30</v>
      </c>
      <c r="D13" s="31">
        <v>2</v>
      </c>
      <c r="E13" s="31" t="s">
        <v>30</v>
      </c>
      <c r="F13" s="31">
        <v>2</v>
      </c>
      <c r="G13" s="31">
        <v>2</v>
      </c>
      <c r="H13" s="31" t="s">
        <v>30</v>
      </c>
      <c r="I13" s="31" t="s">
        <v>30</v>
      </c>
    </row>
    <row r="14" spans="1:9" x14ac:dyDescent="0.25">
      <c r="A14" s="79">
        <f>A13</f>
        <v>43438</v>
      </c>
      <c r="B14" s="33" t="s">
        <v>24</v>
      </c>
      <c r="C14" s="51">
        <f>MAX(C12:C13)</f>
        <v>2</v>
      </c>
      <c r="D14" s="51">
        <f t="shared" ref="D14:I14" si="3">MAX(D12:D13)</f>
        <v>2</v>
      </c>
      <c r="E14" s="51">
        <f>MAX(E12:E13)</f>
        <v>2</v>
      </c>
      <c r="F14" s="51">
        <f t="shared" si="3"/>
        <v>2</v>
      </c>
      <c r="G14" s="65">
        <f t="shared" si="3"/>
        <v>2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43439</v>
      </c>
      <c r="B15" s="48" t="s">
        <v>22</v>
      </c>
      <c r="C15" s="31">
        <v>2</v>
      </c>
      <c r="D15" s="31" t="s">
        <v>30</v>
      </c>
      <c r="E15" s="31">
        <v>2</v>
      </c>
      <c r="F15" s="31" t="s">
        <v>30</v>
      </c>
      <c r="G15" s="31" t="s">
        <v>30</v>
      </c>
      <c r="H15" s="31" t="s">
        <v>30</v>
      </c>
      <c r="I15" s="31" t="s">
        <v>30</v>
      </c>
    </row>
    <row r="16" spans="1:9" x14ac:dyDescent="0.25">
      <c r="A16" s="78">
        <f>A15</f>
        <v>43439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>
        <v>2</v>
      </c>
      <c r="H16" s="31">
        <v>2</v>
      </c>
      <c r="I16" s="31" t="s">
        <v>30</v>
      </c>
    </row>
    <row r="17" spans="1:9" x14ac:dyDescent="0.25">
      <c r="A17" s="79">
        <f>A16</f>
        <v>43439</v>
      </c>
      <c r="B17" s="33" t="s">
        <v>24</v>
      </c>
      <c r="C17" s="51">
        <f>MAX(C15:C16)</f>
        <v>2</v>
      </c>
      <c r="D17" s="51">
        <f t="shared" ref="D17:I17" si="4">MAX(D15:D16)</f>
        <v>0</v>
      </c>
      <c r="E17" s="51">
        <f t="shared" si="4"/>
        <v>2</v>
      </c>
      <c r="F17" s="51">
        <f t="shared" si="4"/>
        <v>0</v>
      </c>
      <c r="G17" s="65">
        <f t="shared" si="4"/>
        <v>2</v>
      </c>
      <c r="H17" s="51">
        <f t="shared" si="4"/>
        <v>2</v>
      </c>
      <c r="I17" s="51">
        <f t="shared" si="4"/>
        <v>0</v>
      </c>
    </row>
    <row r="18" spans="1:9" x14ac:dyDescent="0.25">
      <c r="A18" s="53">
        <f>A15+1</f>
        <v>43440</v>
      </c>
      <c r="B18" s="48" t="s">
        <v>22</v>
      </c>
      <c r="C18" s="31">
        <v>3</v>
      </c>
      <c r="D18" s="31" t="s">
        <v>30</v>
      </c>
      <c r="E18" s="31">
        <v>3</v>
      </c>
      <c r="F18" s="31" t="s">
        <v>30</v>
      </c>
      <c r="G18" s="31" t="s">
        <v>30</v>
      </c>
      <c r="H18" s="31" t="s">
        <v>30</v>
      </c>
      <c r="I18" s="31" t="s">
        <v>30</v>
      </c>
    </row>
    <row r="19" spans="1:9" x14ac:dyDescent="0.25">
      <c r="A19" s="78">
        <f>A18</f>
        <v>43440</v>
      </c>
      <c r="B19" s="48" t="s">
        <v>23</v>
      </c>
      <c r="C19" s="31">
        <v>2</v>
      </c>
      <c r="D19" s="31" t="s">
        <v>30</v>
      </c>
      <c r="E19" s="31" t="s">
        <v>30</v>
      </c>
      <c r="F19" s="31">
        <v>1</v>
      </c>
      <c r="G19" s="31">
        <v>2</v>
      </c>
      <c r="H19" s="31" t="s">
        <v>30</v>
      </c>
      <c r="I19" s="31" t="s">
        <v>30</v>
      </c>
    </row>
    <row r="20" spans="1:9" x14ac:dyDescent="0.25">
      <c r="A20" s="79">
        <f>A19</f>
        <v>43440</v>
      </c>
      <c r="B20" s="33" t="s">
        <v>24</v>
      </c>
      <c r="C20" s="51">
        <f t="shared" ref="C20:I20" si="5">MAX(C18:C19)</f>
        <v>3</v>
      </c>
      <c r="D20" s="51">
        <f t="shared" si="5"/>
        <v>0</v>
      </c>
      <c r="E20" s="51">
        <f t="shared" si="5"/>
        <v>3</v>
      </c>
      <c r="F20" s="51">
        <f t="shared" si="5"/>
        <v>1</v>
      </c>
      <c r="G20" s="65">
        <f t="shared" si="5"/>
        <v>2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43441</v>
      </c>
      <c r="B21" s="48" t="s">
        <v>22</v>
      </c>
      <c r="C21" s="31">
        <v>3</v>
      </c>
      <c r="D21" s="31" t="s">
        <v>30</v>
      </c>
      <c r="E21" s="31">
        <v>3</v>
      </c>
      <c r="F21" s="31" t="s">
        <v>30</v>
      </c>
      <c r="G21" s="31" t="s">
        <v>30</v>
      </c>
      <c r="H21" s="31" t="s">
        <v>30</v>
      </c>
      <c r="I21" s="31" t="s">
        <v>30</v>
      </c>
    </row>
    <row r="22" spans="1:9" x14ac:dyDescent="0.25">
      <c r="A22" s="78">
        <f>A21</f>
        <v>43441</v>
      </c>
      <c r="B22" s="48" t="s">
        <v>23</v>
      </c>
      <c r="C22" s="31">
        <v>2</v>
      </c>
      <c r="D22" s="31">
        <v>3</v>
      </c>
      <c r="E22" s="31">
        <v>1</v>
      </c>
      <c r="F22" s="31">
        <v>2</v>
      </c>
      <c r="G22" s="31">
        <v>3</v>
      </c>
      <c r="H22" s="31" t="s">
        <v>30</v>
      </c>
      <c r="I22" s="31" t="s">
        <v>30</v>
      </c>
    </row>
    <row r="23" spans="1:9" x14ac:dyDescent="0.25">
      <c r="A23" s="79">
        <f>A22</f>
        <v>43441</v>
      </c>
      <c r="B23" s="33" t="s">
        <v>24</v>
      </c>
      <c r="C23" s="51">
        <f>MAX(C21:C22)</f>
        <v>3</v>
      </c>
      <c r="D23" s="51">
        <f t="shared" ref="D23:I23" si="6">MAX(D21:D22)</f>
        <v>3</v>
      </c>
      <c r="E23" s="51">
        <f t="shared" si="6"/>
        <v>3</v>
      </c>
      <c r="F23" s="51">
        <f t="shared" si="6"/>
        <v>2</v>
      </c>
      <c r="G23" s="65">
        <f t="shared" si="6"/>
        <v>3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43442</v>
      </c>
      <c r="B24" s="48" t="s">
        <v>22</v>
      </c>
      <c r="C24" s="31">
        <v>1</v>
      </c>
      <c r="D24" s="31" t="s">
        <v>30</v>
      </c>
      <c r="E24" s="31">
        <v>1</v>
      </c>
      <c r="F24" s="31" t="s">
        <v>30</v>
      </c>
      <c r="G24" s="31" t="s">
        <v>30</v>
      </c>
      <c r="H24" s="31" t="s">
        <v>30</v>
      </c>
      <c r="I24" s="31" t="s">
        <v>30</v>
      </c>
    </row>
    <row r="25" spans="1:9" x14ac:dyDescent="0.25">
      <c r="A25" s="78">
        <f>A24</f>
        <v>43442</v>
      </c>
      <c r="B25" s="48" t="s">
        <v>23</v>
      </c>
      <c r="C25" s="31" t="s">
        <v>30</v>
      </c>
      <c r="D25" s="31">
        <v>3</v>
      </c>
      <c r="E25" s="31">
        <v>1</v>
      </c>
      <c r="F25" s="31">
        <v>2</v>
      </c>
      <c r="G25" s="31">
        <v>3</v>
      </c>
      <c r="H25" s="31">
        <v>2</v>
      </c>
      <c r="I25" s="31" t="s">
        <v>30</v>
      </c>
    </row>
    <row r="26" spans="1:9" x14ac:dyDescent="0.25">
      <c r="A26" s="79">
        <f>A25</f>
        <v>43442</v>
      </c>
      <c r="B26" s="33" t="s">
        <v>24</v>
      </c>
      <c r="C26" s="51">
        <f>MAX(C24:C25)</f>
        <v>1</v>
      </c>
      <c r="D26" s="51">
        <f t="shared" ref="D26:I26" si="7">MAX(D24:D25)</f>
        <v>3</v>
      </c>
      <c r="E26" s="51">
        <f t="shared" si="7"/>
        <v>1</v>
      </c>
      <c r="F26" s="51">
        <f t="shared" si="7"/>
        <v>2</v>
      </c>
      <c r="G26" s="65">
        <f t="shared" si="7"/>
        <v>3</v>
      </c>
      <c r="H26" s="51">
        <f t="shared" si="7"/>
        <v>2</v>
      </c>
      <c r="I26" s="51">
        <f t="shared" si="7"/>
        <v>0</v>
      </c>
    </row>
    <row r="27" spans="1:9" x14ac:dyDescent="0.25">
      <c r="A27" s="53">
        <f>A24+1</f>
        <v>43443</v>
      </c>
      <c r="B27" s="48" t="s">
        <v>22</v>
      </c>
      <c r="C27" s="31" t="s">
        <v>30</v>
      </c>
      <c r="D27" s="31" t="s">
        <v>30</v>
      </c>
      <c r="E27" s="31">
        <v>1</v>
      </c>
      <c r="F27" s="31" t="s">
        <v>30</v>
      </c>
      <c r="G27" s="31">
        <v>1</v>
      </c>
      <c r="H27" s="31" t="s">
        <v>30</v>
      </c>
      <c r="I27" s="31" t="s">
        <v>30</v>
      </c>
    </row>
    <row r="28" spans="1:9" x14ac:dyDescent="0.25">
      <c r="A28" s="78">
        <f>A27</f>
        <v>43443</v>
      </c>
      <c r="B28" s="48" t="s">
        <v>23</v>
      </c>
      <c r="C28" s="31" t="s">
        <v>30</v>
      </c>
      <c r="D28" s="31">
        <v>1</v>
      </c>
      <c r="E28" s="31" t="s">
        <v>30</v>
      </c>
      <c r="F28" s="31" t="s">
        <v>30</v>
      </c>
      <c r="G28" s="31">
        <v>1</v>
      </c>
      <c r="H28" s="31" t="s">
        <v>30</v>
      </c>
      <c r="I28" s="31" t="s">
        <v>30</v>
      </c>
    </row>
    <row r="29" spans="1:9" x14ac:dyDescent="0.25">
      <c r="A29" s="79">
        <f>A28</f>
        <v>43443</v>
      </c>
      <c r="B29" s="33" t="s">
        <v>24</v>
      </c>
      <c r="C29" s="51">
        <f>MAX(C27:C28)</f>
        <v>0</v>
      </c>
      <c r="D29" s="51">
        <f t="shared" ref="D29:I29" si="8">MAX(D27:D28)</f>
        <v>1</v>
      </c>
      <c r="E29" s="51">
        <f t="shared" si="8"/>
        <v>1</v>
      </c>
      <c r="F29" s="51">
        <f t="shared" si="8"/>
        <v>0</v>
      </c>
      <c r="G29" s="65">
        <f t="shared" si="8"/>
        <v>1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43444</v>
      </c>
      <c r="B30" s="48" t="s">
        <v>22</v>
      </c>
      <c r="C30" s="31" t="s">
        <v>30</v>
      </c>
      <c r="D30" s="31" t="s">
        <v>30</v>
      </c>
      <c r="E30" s="31">
        <v>3</v>
      </c>
      <c r="F30" s="31" t="s">
        <v>30</v>
      </c>
      <c r="G30" s="31">
        <v>3</v>
      </c>
      <c r="H30" s="31" t="s">
        <v>30</v>
      </c>
      <c r="I30" s="31" t="s">
        <v>30</v>
      </c>
    </row>
    <row r="31" spans="1:9" x14ac:dyDescent="0.25">
      <c r="A31" s="78">
        <f>A30</f>
        <v>43444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</row>
    <row r="32" spans="1:9" x14ac:dyDescent="0.25">
      <c r="A32" s="79">
        <f>A31</f>
        <v>43444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3</v>
      </c>
      <c r="F32" s="51">
        <f t="shared" si="9"/>
        <v>0</v>
      </c>
      <c r="G32" s="65">
        <f t="shared" si="9"/>
        <v>3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43445</v>
      </c>
      <c r="B33" s="48" t="s">
        <v>22</v>
      </c>
      <c r="C33" s="31" t="s">
        <v>30</v>
      </c>
      <c r="D33" s="31" t="s">
        <v>30</v>
      </c>
      <c r="E33" s="31">
        <v>3</v>
      </c>
      <c r="F33" s="31" t="s">
        <v>30</v>
      </c>
      <c r="G33" s="31">
        <v>3</v>
      </c>
      <c r="H33" s="31" t="s">
        <v>30</v>
      </c>
      <c r="I33" s="31" t="s">
        <v>30</v>
      </c>
    </row>
    <row r="34" spans="1:9" x14ac:dyDescent="0.25">
      <c r="A34" s="78">
        <f>A33</f>
        <v>43445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</row>
    <row r="35" spans="1:9" x14ac:dyDescent="0.25">
      <c r="A35" s="79">
        <f>A34</f>
        <v>43445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3</v>
      </c>
      <c r="F35" s="51">
        <f t="shared" si="10"/>
        <v>0</v>
      </c>
      <c r="G35" s="65">
        <f t="shared" si="10"/>
        <v>3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43446</v>
      </c>
      <c r="B36" s="48" t="s">
        <v>22</v>
      </c>
      <c r="C36" s="31" t="s">
        <v>30</v>
      </c>
      <c r="D36" s="31" t="s">
        <v>30</v>
      </c>
      <c r="E36" s="31">
        <v>3</v>
      </c>
      <c r="F36" s="31" t="s">
        <v>30</v>
      </c>
      <c r="G36" s="31">
        <v>3</v>
      </c>
      <c r="H36" s="31" t="s">
        <v>30</v>
      </c>
      <c r="I36" s="31" t="s">
        <v>30</v>
      </c>
    </row>
    <row r="37" spans="1:9" x14ac:dyDescent="0.25">
      <c r="A37" s="78">
        <f>A36</f>
        <v>43446</v>
      </c>
      <c r="B37" s="48" t="s">
        <v>23</v>
      </c>
      <c r="C37" s="31" t="s">
        <v>30</v>
      </c>
      <c r="D37" s="31" t="s">
        <v>30</v>
      </c>
      <c r="E37" s="31" t="s">
        <v>30</v>
      </c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43446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3</v>
      </c>
      <c r="F38" s="51">
        <f t="shared" si="11"/>
        <v>0</v>
      </c>
      <c r="G38" s="65">
        <f t="shared" si="11"/>
        <v>3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43447</v>
      </c>
      <c r="B39" s="48" t="s">
        <v>22</v>
      </c>
      <c r="C39" s="31" t="s">
        <v>30</v>
      </c>
      <c r="D39" s="31" t="s">
        <v>30</v>
      </c>
      <c r="E39" s="31">
        <v>3</v>
      </c>
      <c r="F39" s="31" t="s">
        <v>30</v>
      </c>
      <c r="G39" s="31">
        <v>3</v>
      </c>
      <c r="H39" s="31" t="s">
        <v>30</v>
      </c>
      <c r="I39" s="31" t="s">
        <v>30</v>
      </c>
    </row>
    <row r="40" spans="1:9" x14ac:dyDescent="0.25">
      <c r="A40" s="78">
        <f>A39</f>
        <v>43447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43447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3</v>
      </c>
      <c r="F41" s="51">
        <f t="shared" si="12"/>
        <v>0</v>
      </c>
      <c r="G41" s="65">
        <f t="shared" si="12"/>
        <v>3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43448</v>
      </c>
      <c r="B42" s="48" t="s">
        <v>22</v>
      </c>
      <c r="C42" s="31" t="s">
        <v>30</v>
      </c>
      <c r="D42" s="31" t="s">
        <v>30</v>
      </c>
      <c r="E42" s="31">
        <v>3</v>
      </c>
      <c r="F42" s="31" t="s">
        <v>30</v>
      </c>
      <c r="G42" s="31">
        <v>3</v>
      </c>
      <c r="H42" s="31" t="s">
        <v>30</v>
      </c>
      <c r="I42" s="31" t="s">
        <v>30</v>
      </c>
    </row>
    <row r="43" spans="1:9" x14ac:dyDescent="0.25">
      <c r="A43" s="78">
        <f>A42</f>
        <v>43448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43448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3</v>
      </c>
      <c r="F44" s="51">
        <f t="shared" si="13"/>
        <v>0</v>
      </c>
      <c r="G44" s="65">
        <f t="shared" si="13"/>
        <v>3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43449</v>
      </c>
      <c r="B45" s="48" t="s">
        <v>22</v>
      </c>
      <c r="C45" s="31" t="s">
        <v>30</v>
      </c>
      <c r="D45" s="31" t="s">
        <v>30</v>
      </c>
      <c r="E45" s="31">
        <v>3</v>
      </c>
      <c r="F45" s="31" t="s">
        <v>30</v>
      </c>
      <c r="G45" s="31">
        <v>3</v>
      </c>
      <c r="H45" s="31" t="s">
        <v>30</v>
      </c>
      <c r="I45" s="31" t="s">
        <v>30</v>
      </c>
    </row>
    <row r="46" spans="1:9" x14ac:dyDescent="0.25">
      <c r="A46" s="78">
        <f>A45</f>
        <v>43449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43449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3</v>
      </c>
      <c r="F47" s="51">
        <f t="shared" si="14"/>
        <v>0</v>
      </c>
      <c r="G47" s="65">
        <f t="shared" si="14"/>
        <v>3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43450</v>
      </c>
      <c r="B48" s="48" t="s">
        <v>22</v>
      </c>
      <c r="C48" s="31" t="s">
        <v>30</v>
      </c>
      <c r="D48" s="31" t="s">
        <v>30</v>
      </c>
      <c r="E48" s="31">
        <v>1</v>
      </c>
      <c r="F48" s="31" t="s">
        <v>30</v>
      </c>
      <c r="G48" s="31">
        <v>1</v>
      </c>
      <c r="H48" s="31" t="s">
        <v>30</v>
      </c>
      <c r="I48" s="31" t="s">
        <v>30</v>
      </c>
    </row>
    <row r="49" spans="1:9" x14ac:dyDescent="0.25">
      <c r="A49" s="78">
        <f>A48</f>
        <v>43450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1</v>
      </c>
      <c r="F50" s="51">
        <f t="shared" si="15"/>
        <v>0</v>
      </c>
      <c r="G50" s="65">
        <f t="shared" si="15"/>
        <v>1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43451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43451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43452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43452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43453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43453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43454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43454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43455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43455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43456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43456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>MAX(G66:G67)</f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43457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43457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43458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43458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43459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43459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43460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43460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43461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43461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43462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43462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43463</v>
      </c>
      <c r="B87" s="48" t="s">
        <v>22</v>
      </c>
      <c r="C87" s="31" t="s">
        <v>30</v>
      </c>
      <c r="D87" s="31" t="s">
        <v>30</v>
      </c>
      <c r="E87" s="31" t="s">
        <v>30</v>
      </c>
      <c r="F87" s="31" t="s">
        <v>30</v>
      </c>
      <c r="G87" s="31" t="s">
        <v>30</v>
      </c>
      <c r="H87" s="31" t="s">
        <v>30</v>
      </c>
      <c r="I87" s="31" t="s">
        <v>30</v>
      </c>
    </row>
    <row r="88" spans="1:9" x14ac:dyDescent="0.25">
      <c r="A88" s="105">
        <f>A87</f>
        <v>43463</v>
      </c>
      <c r="B88" s="48" t="s">
        <v>23</v>
      </c>
      <c r="C88" s="31" t="s">
        <v>30</v>
      </c>
      <c r="D88" s="31" t="s">
        <v>30</v>
      </c>
      <c r="E88" s="31" t="s">
        <v>30</v>
      </c>
      <c r="F88" s="31" t="s">
        <v>30</v>
      </c>
      <c r="G88" s="31" t="s">
        <v>30</v>
      </c>
      <c r="H88" s="31" t="s">
        <v>30</v>
      </c>
      <c r="I88" s="31" t="s">
        <v>30</v>
      </c>
    </row>
    <row r="89" spans="1:9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43464</v>
      </c>
      <c r="B90" s="48" t="s">
        <v>22</v>
      </c>
      <c r="C90" s="31" t="s">
        <v>30</v>
      </c>
      <c r="D90" s="31" t="s">
        <v>30</v>
      </c>
      <c r="E90" s="31" t="s">
        <v>30</v>
      </c>
      <c r="F90" s="31" t="s">
        <v>30</v>
      </c>
      <c r="G90" s="31" t="s">
        <v>30</v>
      </c>
      <c r="H90" s="31" t="s">
        <v>30</v>
      </c>
      <c r="I90" s="31" t="s">
        <v>30</v>
      </c>
    </row>
    <row r="91" spans="1:9" x14ac:dyDescent="0.25">
      <c r="A91" s="105">
        <f>A90</f>
        <v>43464</v>
      </c>
      <c r="B91" s="48" t="s">
        <v>23</v>
      </c>
      <c r="C91" s="31" t="s">
        <v>30</v>
      </c>
      <c r="D91" s="31" t="s">
        <v>30</v>
      </c>
      <c r="E91" s="31" t="s">
        <v>30</v>
      </c>
      <c r="F91" s="31" t="s">
        <v>30</v>
      </c>
      <c r="G91" s="31" t="s">
        <v>30</v>
      </c>
      <c r="H91" s="31" t="s">
        <v>30</v>
      </c>
      <c r="I91" s="31" t="s">
        <v>30</v>
      </c>
    </row>
    <row r="92" spans="1:9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43465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</row>
    <row r="94" spans="1:9" x14ac:dyDescent="0.25">
      <c r="A94" s="105">
        <f>A93</f>
        <v>43465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9" x14ac:dyDescent="0.25">
      <c r="A95" s="107">
        <f>A94</f>
        <v>43465</v>
      </c>
      <c r="B95" s="34" t="s">
        <v>24</v>
      </c>
      <c r="C95" s="52">
        <f>MAX(C93:C94)</f>
        <v>0</v>
      </c>
      <c r="D95" s="52">
        <f>MAX(D93:D94)</f>
        <v>0</v>
      </c>
      <c r="E95" s="52">
        <f t="shared" ref="E95:I95" si="30">MAX(E93:E94)</f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13</v>
      </c>
      <c r="D97" s="38">
        <f t="shared" si="31"/>
        <v>11</v>
      </c>
      <c r="E97" s="38">
        <f t="shared" si="31"/>
        <v>33</v>
      </c>
      <c r="F97" s="38">
        <f t="shared" si="31"/>
        <v>7</v>
      </c>
      <c r="G97" s="39">
        <f t="shared" si="31"/>
        <v>32</v>
      </c>
      <c r="H97" s="39">
        <f t="shared" si="31"/>
        <v>4</v>
      </c>
      <c r="I97" s="39">
        <f t="shared" si="31"/>
        <v>0</v>
      </c>
    </row>
    <row r="98" spans="2:9" x14ac:dyDescent="0.25">
      <c r="B98" s="40" t="s">
        <v>28</v>
      </c>
      <c r="C98" s="41">
        <f>Agripar!B39</f>
        <v>13</v>
      </c>
      <c r="D98" s="41">
        <f>Agripar!C39</f>
        <v>11</v>
      </c>
      <c r="E98" s="41">
        <f>Agripar!D39</f>
        <v>33</v>
      </c>
      <c r="F98" s="41">
        <f>Agripar!E39</f>
        <v>7</v>
      </c>
      <c r="G98" s="42">
        <f>Agripar!F39</f>
        <v>32</v>
      </c>
      <c r="H98" s="42">
        <f>Agripar!G39</f>
        <v>4</v>
      </c>
      <c r="I98" s="42">
        <f>Agripar!H39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35" priority="2" operator="containsText" text="Erro">
      <formula>NOT(ISERROR(SEARCH("Erro",C99)))</formula>
    </cfRule>
    <cfRule type="containsText" dxfId="34" priority="3" operator="containsText" text="Ok">
      <formula>NOT(ISERROR(SEARCH("Ok",C99)))</formula>
    </cfRule>
  </conditionalFormatting>
  <conditionalFormatting sqref="C3:I94">
    <cfRule type="containsText" dxfId="33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H48" sqref="H48"/>
      <selection pane="topRight" activeCell="H48" sqref="H48"/>
      <selection pane="bottomLeft" activeCell="H48" sqref="H48"/>
      <selection pane="bottomRight" activeCell="B7" sqref="B7:F7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98</v>
      </c>
      <c r="C2" s="280" t="s">
        <v>11</v>
      </c>
      <c r="D2" s="280"/>
      <c r="E2" s="289" t="s">
        <v>142</v>
      </c>
      <c r="F2" s="289"/>
      <c r="G2" s="289"/>
      <c r="H2" s="289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43405</v>
      </c>
      <c r="B5" s="25">
        <f>'Rodosandri-planejado (6)'!C5</f>
        <v>0</v>
      </c>
      <c r="C5" s="26">
        <f>'Rodosandri-planejado (6)'!D5</f>
        <v>0</v>
      </c>
      <c r="D5" s="26">
        <f>'Rodosandri-planejado (6)'!E5</f>
        <v>0</v>
      </c>
      <c r="E5" s="26">
        <f>'Rodosandri-planejado (6)'!F5</f>
        <v>0</v>
      </c>
      <c r="F5" s="26">
        <f>'Rodosandri-planejado (6)'!G5</f>
        <v>0</v>
      </c>
      <c r="G5" s="26">
        <f>'Rodosandri-planejado (6)'!H5</f>
        <v>0</v>
      </c>
      <c r="H5" s="26">
        <f>'Rodosandri-planejado (6)'!I5</f>
        <v>0</v>
      </c>
    </row>
    <row r="6" spans="1:8" ht="15.75" x14ac:dyDescent="0.25">
      <c r="A6" s="75">
        <f>A5+1</f>
        <v>43406</v>
      </c>
      <c r="B6" s="25">
        <f>'Rodosandri-planejado (6)'!C8</f>
        <v>0</v>
      </c>
      <c r="C6" s="25">
        <f>'Rodosandri-planejado (6)'!D8</f>
        <v>0</v>
      </c>
      <c r="D6" s="25">
        <f>'Rodosandri-planejado (6)'!E8</f>
        <v>0</v>
      </c>
      <c r="E6" s="25">
        <f>'Rodosandri-planejado (6)'!F8</f>
        <v>0</v>
      </c>
      <c r="F6" s="25">
        <f>'Rodosandri-planejado (6)'!G8</f>
        <v>0</v>
      </c>
      <c r="G6" s="25">
        <f>'Rodosandri-planejado (6)'!H8</f>
        <v>0</v>
      </c>
      <c r="H6" s="25">
        <f>'Rodosandri-planejado (6)'!I8</f>
        <v>0</v>
      </c>
    </row>
    <row r="7" spans="1:8" ht="15.75" x14ac:dyDescent="0.25">
      <c r="A7" s="75">
        <f t="shared" ref="A7:A35" si="0">A6+1</f>
        <v>43407</v>
      </c>
      <c r="B7" s="25">
        <f>'Rodosandri-planejado (6)'!C11</f>
        <v>0</v>
      </c>
      <c r="C7" s="25">
        <f>'Rodosandri-planejado (6)'!D11</f>
        <v>0</v>
      </c>
      <c r="D7" s="25">
        <f>'Rodosandri-planejado (6)'!E11</f>
        <v>0</v>
      </c>
      <c r="E7" s="25">
        <f>'Rodosandri-planejado (6)'!F11</f>
        <v>0</v>
      </c>
      <c r="F7" s="25">
        <f>'Rodosandri-planejado (6)'!G11</f>
        <v>0</v>
      </c>
      <c r="G7" s="25">
        <f>'Rodosandri-planejado (6)'!H11</f>
        <v>0</v>
      </c>
      <c r="H7" s="25">
        <f>'Rodosandri-planejado (6)'!I11</f>
        <v>0</v>
      </c>
    </row>
    <row r="8" spans="1:8" ht="15.75" x14ac:dyDescent="0.25">
      <c r="A8" s="75">
        <f t="shared" si="0"/>
        <v>43408</v>
      </c>
      <c r="B8" s="25">
        <f>'Rodosandri-planejado (6)'!C14</f>
        <v>0</v>
      </c>
      <c r="C8" s="25">
        <f>'Rodosandri-planejado (6)'!D14</f>
        <v>0</v>
      </c>
      <c r="D8" s="25">
        <f>'Rodosandri-planejado (6)'!E14</f>
        <v>0</v>
      </c>
      <c r="E8" s="25">
        <f>'Rodosandri-planejado (6)'!F14</f>
        <v>0</v>
      </c>
      <c r="F8" s="25">
        <f>'Rodosandri-planejado (6)'!G14</f>
        <v>0</v>
      </c>
      <c r="G8" s="25">
        <f>'Rodosandri-planejado (6)'!H14</f>
        <v>0</v>
      </c>
      <c r="H8" s="25">
        <f>'Rodosandri-planejado (6)'!I14</f>
        <v>0</v>
      </c>
    </row>
    <row r="9" spans="1:8" ht="15.75" x14ac:dyDescent="0.25">
      <c r="A9" s="75">
        <f t="shared" si="0"/>
        <v>43409</v>
      </c>
      <c r="B9" s="25">
        <f>'Rodosandri-planejado (6)'!C17</f>
        <v>0</v>
      </c>
      <c r="C9" s="25">
        <f>'Rodosandri-planejado (6)'!D17</f>
        <v>0</v>
      </c>
      <c r="D9" s="25">
        <f>'Rodosandri-planejado (6)'!E17</f>
        <v>0</v>
      </c>
      <c r="E9" s="25">
        <f>'Rodosandri-planejado (6)'!F17</f>
        <v>0</v>
      </c>
      <c r="F9" s="25">
        <f>'Rodosandri-planejado (6)'!G17</f>
        <v>0</v>
      </c>
      <c r="G9" s="25">
        <f>'Rodosandri-planejado (6)'!H17</f>
        <v>0</v>
      </c>
      <c r="H9" s="25">
        <f>'Rodosandri-planejado (6)'!I17</f>
        <v>0</v>
      </c>
    </row>
    <row r="10" spans="1:8" ht="15.75" x14ac:dyDescent="0.25">
      <c r="A10" s="75">
        <f t="shared" si="0"/>
        <v>43410</v>
      </c>
      <c r="B10" s="25">
        <f>'Rodosandri-planejado (6)'!C20</f>
        <v>0</v>
      </c>
      <c r="C10" s="25">
        <f>'Rodosandri-planejado (6)'!D20</f>
        <v>0</v>
      </c>
      <c r="D10" s="25">
        <f>'Rodosandri-planejado (6)'!E20</f>
        <v>0</v>
      </c>
      <c r="E10" s="25">
        <f>'Rodosandri-planejado (6)'!F20</f>
        <v>0</v>
      </c>
      <c r="F10" s="25">
        <f>'Rodosandri-planejado (6)'!G20</f>
        <v>0</v>
      </c>
      <c r="G10" s="25">
        <f>'Rodosandri-planejado (6)'!H20</f>
        <v>0</v>
      </c>
      <c r="H10" s="25">
        <f>'Rodosandri-planejado (6)'!I20</f>
        <v>0</v>
      </c>
    </row>
    <row r="11" spans="1:8" ht="15.75" x14ac:dyDescent="0.25">
      <c r="A11" s="75">
        <f t="shared" si="0"/>
        <v>43411</v>
      </c>
      <c r="B11" s="25">
        <f>'Rodosandri-planejado (6)'!C23</f>
        <v>0</v>
      </c>
      <c r="C11" s="25">
        <f>'Rodosandri-planejado (6)'!D23</f>
        <v>0</v>
      </c>
      <c r="D11" s="25">
        <f>'Rodosandri-planejado (6)'!E23</f>
        <v>0</v>
      </c>
      <c r="E11" s="25">
        <f>'Rodosandri-planejado (6)'!F23</f>
        <v>0</v>
      </c>
      <c r="F11" s="25">
        <f>'Rodosandri-planejado (6)'!G23</f>
        <v>0</v>
      </c>
      <c r="G11" s="25">
        <f>'Rodosandri-planejado (6)'!H23</f>
        <v>0</v>
      </c>
      <c r="H11" s="25">
        <f>'Rodosandri-planejado (6)'!I23</f>
        <v>0</v>
      </c>
    </row>
    <row r="12" spans="1:8" ht="15.75" x14ac:dyDescent="0.25">
      <c r="A12" s="75">
        <f t="shared" si="0"/>
        <v>43412</v>
      </c>
      <c r="B12" s="25">
        <f>'Rodosandri-planejado (6)'!C26</f>
        <v>0</v>
      </c>
      <c r="C12" s="25">
        <f>'Rodosandri-planejado (6)'!D26</f>
        <v>0</v>
      </c>
      <c r="D12" s="25">
        <f>'Rodosandri-planejado (6)'!E26</f>
        <v>0</v>
      </c>
      <c r="E12" s="25">
        <f>'Rodosandri-planejado (6)'!F26</f>
        <v>0</v>
      </c>
      <c r="F12" s="25">
        <f>'Rodosandri-planejado (6)'!G26</f>
        <v>0</v>
      </c>
      <c r="G12" s="25">
        <f>'Rodosandri-planejado (6)'!H26</f>
        <v>0</v>
      </c>
      <c r="H12" s="25">
        <f>'Rodosandri-planejado (6)'!I26</f>
        <v>0</v>
      </c>
    </row>
    <row r="13" spans="1:8" ht="15.75" x14ac:dyDescent="0.25">
      <c r="A13" s="75">
        <f t="shared" si="0"/>
        <v>43413</v>
      </c>
      <c r="B13" s="25">
        <f>'Rodosandri-planejado (6)'!C29</f>
        <v>0</v>
      </c>
      <c r="C13" s="25">
        <f>'Rodosandri-planejado (6)'!D29</f>
        <v>0</v>
      </c>
      <c r="D13" s="25">
        <f>'Rodosandri-planejado (6)'!E29</f>
        <v>0</v>
      </c>
      <c r="E13" s="25">
        <f>'Rodosandri-planejado (6)'!F29</f>
        <v>0</v>
      </c>
      <c r="F13" s="25">
        <f>'Rodosandri-planejado (6)'!G29</f>
        <v>0</v>
      </c>
      <c r="G13" s="25">
        <f>'Rodosandri-planejado (6)'!H29</f>
        <v>0</v>
      </c>
      <c r="H13" s="25">
        <f>'Rodosandri-planejado (6)'!I29</f>
        <v>0</v>
      </c>
    </row>
    <row r="14" spans="1:8" ht="15.75" x14ac:dyDescent="0.25">
      <c r="A14" s="75">
        <f t="shared" si="0"/>
        <v>43414</v>
      </c>
      <c r="B14" s="25">
        <f>'Rodosandri-planejado (6)'!C32</f>
        <v>0</v>
      </c>
      <c r="C14" s="25">
        <f>'Rodosandri-planejado (6)'!D32</f>
        <v>0</v>
      </c>
      <c r="D14" s="25">
        <f>'Rodosandri-planejado (6)'!E32</f>
        <v>0</v>
      </c>
      <c r="E14" s="25">
        <f>'Rodosandri-planejado (6)'!F32</f>
        <v>0</v>
      </c>
      <c r="F14" s="25">
        <f>'Rodosandri-planejado (6)'!G32</f>
        <v>0</v>
      </c>
      <c r="G14" s="25">
        <f>'Rodosandri-planejado (6)'!H32</f>
        <v>0</v>
      </c>
      <c r="H14" s="25">
        <f>'Rodosandri-planejado (6)'!I32</f>
        <v>0</v>
      </c>
    </row>
    <row r="15" spans="1:8" ht="15.75" x14ac:dyDescent="0.25">
      <c r="A15" s="75">
        <f t="shared" si="0"/>
        <v>43415</v>
      </c>
      <c r="B15" s="27">
        <f>'Rodosandri-planejado (6)'!C35</f>
        <v>0</v>
      </c>
      <c r="C15" s="27">
        <f>'Rodosandri-planejado (6)'!D35</f>
        <v>0</v>
      </c>
      <c r="D15" s="27">
        <f>'Rodosandri-planejado (6)'!E35</f>
        <v>0</v>
      </c>
      <c r="E15" s="27">
        <f>'Rodosandri-planejado (6)'!F35</f>
        <v>0</v>
      </c>
      <c r="F15" s="27">
        <f>'Rodosandri-planejado (6)'!G35</f>
        <v>0</v>
      </c>
      <c r="G15" s="27">
        <f>'Rodosandri-planejado (6)'!H35</f>
        <v>0</v>
      </c>
      <c r="H15" s="27">
        <f>'Rodosandri-planejado (6)'!I35</f>
        <v>0</v>
      </c>
    </row>
    <row r="16" spans="1:8" ht="15.75" x14ac:dyDescent="0.25">
      <c r="A16" s="75">
        <f t="shared" si="0"/>
        <v>43416</v>
      </c>
      <c r="B16" s="27">
        <f>'Rodosandri-planejado (6)'!C38</f>
        <v>0</v>
      </c>
      <c r="C16" s="27">
        <f>'Rodosandri-planejado (6)'!D38</f>
        <v>0</v>
      </c>
      <c r="D16" s="27">
        <f>'Rodosandri-planejado (6)'!E38</f>
        <v>0</v>
      </c>
      <c r="E16" s="27">
        <f>'Rodosandri-planejado (6)'!F38</f>
        <v>0</v>
      </c>
      <c r="F16" s="27">
        <f>'Rodosandri-planejado (6)'!G38</f>
        <v>0</v>
      </c>
      <c r="G16" s="27">
        <f>'Rodosandri-planejado (6)'!H38</f>
        <v>0</v>
      </c>
      <c r="H16" s="27">
        <f>'Rodosandri-planejado (6)'!I38</f>
        <v>0</v>
      </c>
    </row>
    <row r="17" spans="1:8" ht="15.75" x14ac:dyDescent="0.25">
      <c r="A17" s="75">
        <f t="shared" si="0"/>
        <v>43417</v>
      </c>
      <c r="B17" s="27">
        <f>'Rodosandri-planejado (6)'!C41</f>
        <v>0</v>
      </c>
      <c r="C17" s="27">
        <f>'Rodosandri-planejado (6)'!D41</f>
        <v>0</v>
      </c>
      <c r="D17" s="27">
        <f>'Rodosandri-planejado (6)'!E41</f>
        <v>0</v>
      </c>
      <c r="E17" s="27">
        <f>'Rodosandri-planejado (6)'!F41</f>
        <v>0</v>
      </c>
      <c r="F17" s="27">
        <f>'Rodosandri-planejado (6)'!G41</f>
        <v>0</v>
      </c>
      <c r="G17" s="27">
        <f>'Rodosandri-planejado (6)'!H41</f>
        <v>0</v>
      </c>
      <c r="H17" s="27">
        <f>'Rodosandri-planejado (6)'!I41</f>
        <v>0</v>
      </c>
    </row>
    <row r="18" spans="1:8" ht="15.75" x14ac:dyDescent="0.25">
      <c r="A18" s="75">
        <f t="shared" si="0"/>
        <v>43418</v>
      </c>
      <c r="B18" s="27">
        <f>'Rodosandri-planejado (6)'!C44</f>
        <v>0</v>
      </c>
      <c r="C18" s="27">
        <f>'Rodosandri-planejado (6)'!D44</f>
        <v>0</v>
      </c>
      <c r="D18" s="27">
        <f>'Rodosandri-planejado (6)'!E44</f>
        <v>0</v>
      </c>
      <c r="E18" s="27">
        <f>'Rodosandri-planejado (6)'!F44</f>
        <v>0</v>
      </c>
      <c r="F18" s="27">
        <f>'Rodosandri-planejado (6)'!G44</f>
        <v>0</v>
      </c>
      <c r="G18" s="27">
        <f>'Rodosandri-planejado (6)'!H44</f>
        <v>0</v>
      </c>
      <c r="H18" s="27">
        <f>'Rodosandri-planejado (6)'!I44</f>
        <v>0</v>
      </c>
    </row>
    <row r="19" spans="1:8" ht="15.75" x14ac:dyDescent="0.25">
      <c r="A19" s="75">
        <f t="shared" si="0"/>
        <v>43419</v>
      </c>
      <c r="B19" s="27">
        <f>'Rodosandri-planejado (6)'!C47</f>
        <v>0</v>
      </c>
      <c r="C19" s="27">
        <f>'Rodosandri-planejado (6)'!D47</f>
        <v>0</v>
      </c>
      <c r="D19" s="27">
        <f>'Rodosandri-planejado (6)'!E47</f>
        <v>0</v>
      </c>
      <c r="E19" s="27">
        <f>'Rodosandri-planejado (6)'!F47</f>
        <v>0</v>
      </c>
      <c r="F19" s="27">
        <f>'Rodosandri-planejado (6)'!G47</f>
        <v>0</v>
      </c>
      <c r="G19" s="27">
        <f>'Rodosandri-planejado (6)'!H47</f>
        <v>0</v>
      </c>
      <c r="H19" s="27">
        <f>'Rodosandri-planejado (6)'!I47</f>
        <v>0</v>
      </c>
    </row>
    <row r="20" spans="1:8" ht="15.75" x14ac:dyDescent="0.25">
      <c r="A20" s="75">
        <f t="shared" si="0"/>
        <v>43420</v>
      </c>
      <c r="B20" s="27">
        <f>'Rodosandri-planejado (6)'!C50</f>
        <v>0</v>
      </c>
      <c r="C20" s="27">
        <f>'Rodosandri-planejado (6)'!D50</f>
        <v>0</v>
      </c>
      <c r="D20" s="27">
        <f>'Rodosandri-planejado (6)'!E50</f>
        <v>0</v>
      </c>
      <c r="E20" s="27">
        <f>'Rodosandri-planejado (6)'!F50</f>
        <v>0</v>
      </c>
      <c r="F20" s="27">
        <f>'Rodosandri-planejado (6)'!G50</f>
        <v>0</v>
      </c>
      <c r="G20" s="27">
        <f>'Rodosandri-planejado (6)'!H50</f>
        <v>0</v>
      </c>
      <c r="H20" s="27">
        <f>'Rodosandri-planejado (6)'!I50</f>
        <v>0</v>
      </c>
    </row>
    <row r="21" spans="1:8" ht="15.75" x14ac:dyDescent="0.25">
      <c r="A21" s="75">
        <f t="shared" si="0"/>
        <v>43421</v>
      </c>
      <c r="B21" s="27">
        <f>'Rodosandri-planejado (6)'!C53</f>
        <v>0</v>
      </c>
      <c r="C21" s="27">
        <f>'Rodosandri-planejado (6)'!D53</f>
        <v>0</v>
      </c>
      <c r="D21" s="27">
        <f>'Rodosandri-planejado (6)'!E53</f>
        <v>0</v>
      </c>
      <c r="E21" s="27">
        <f>'Rodosandri-planejado (6)'!F53</f>
        <v>0</v>
      </c>
      <c r="F21" s="27">
        <f>'Rodosandri-planejado (6)'!G53</f>
        <v>0</v>
      </c>
      <c r="G21" s="27">
        <f>'Rodosandri-planejado (6)'!H53</f>
        <v>0</v>
      </c>
      <c r="H21" s="27">
        <f>'Rodosandri-planejado (6)'!I53</f>
        <v>0</v>
      </c>
    </row>
    <row r="22" spans="1:8" ht="15.75" x14ac:dyDescent="0.25">
      <c r="A22" s="75">
        <f t="shared" si="0"/>
        <v>43422</v>
      </c>
      <c r="B22" s="25">
        <f>'Rodosandri-planejado (6)'!C56</f>
        <v>0</v>
      </c>
      <c r="C22" s="25">
        <f>'Rodosandri-planejado (6)'!D56</f>
        <v>0</v>
      </c>
      <c r="D22" s="25">
        <f>'Rodosandri-planejado (6)'!E56</f>
        <v>0</v>
      </c>
      <c r="E22" s="25">
        <f>'Rodosandri-planejado (6)'!F56</f>
        <v>0</v>
      </c>
      <c r="F22" s="25">
        <f>'Rodosandri-planejado (6)'!G56</f>
        <v>0</v>
      </c>
      <c r="G22" s="25">
        <f>'Rodosandri-planejado (6)'!H56</f>
        <v>0</v>
      </c>
      <c r="H22" s="25">
        <f>'Rodosandri-planejado (6)'!I56</f>
        <v>0</v>
      </c>
    </row>
    <row r="23" spans="1:8" ht="15.75" x14ac:dyDescent="0.25">
      <c r="A23" s="75">
        <f t="shared" si="0"/>
        <v>43423</v>
      </c>
      <c r="B23" s="25">
        <f>'Rodosandri-planejado (6)'!C59</f>
        <v>0</v>
      </c>
      <c r="C23" s="25">
        <f>'Rodosandri-planejado (6)'!D59</f>
        <v>0</v>
      </c>
      <c r="D23" s="25">
        <f>'Rodosandri-planejado (6)'!E59</f>
        <v>0</v>
      </c>
      <c r="E23" s="25">
        <f>'Rodosandri-planejado (6)'!F59</f>
        <v>0</v>
      </c>
      <c r="F23" s="25">
        <f>'Rodosandri-planejado (6)'!G59</f>
        <v>0</v>
      </c>
      <c r="G23" s="25">
        <f>'Rodosandri-planejado (6)'!H59</f>
        <v>0</v>
      </c>
      <c r="H23" s="25">
        <f>'Rodosandri-planejado (6)'!I59</f>
        <v>0</v>
      </c>
    </row>
    <row r="24" spans="1:8" ht="15.75" x14ac:dyDescent="0.25">
      <c r="A24" s="75">
        <f t="shared" si="0"/>
        <v>43424</v>
      </c>
      <c r="B24" s="25">
        <f>'Rodosandri-planejado (6)'!C62</f>
        <v>0</v>
      </c>
      <c r="C24" s="25">
        <f>'Rodosandri-planejado (6)'!D62</f>
        <v>0</v>
      </c>
      <c r="D24" s="25">
        <f>'Rodosandri-planejado (6)'!E62</f>
        <v>0</v>
      </c>
      <c r="E24" s="25">
        <f>'Rodosandri-planejado (6)'!F62</f>
        <v>0</v>
      </c>
      <c r="F24" s="25">
        <f>'Rodosandri-planejado (6)'!G62</f>
        <v>0</v>
      </c>
      <c r="G24" s="25">
        <f>'Rodosandri-planejado (6)'!H62</f>
        <v>0</v>
      </c>
      <c r="H24" s="25">
        <f>'Rodosandri-planejado (6)'!I62</f>
        <v>0</v>
      </c>
    </row>
    <row r="25" spans="1:8" ht="15.75" x14ac:dyDescent="0.25">
      <c r="A25" s="75">
        <f t="shared" si="0"/>
        <v>43425</v>
      </c>
      <c r="B25" s="25">
        <f>'Rodosandri-planejado (6)'!C65</f>
        <v>0</v>
      </c>
      <c r="C25" s="25">
        <f>'Rodosandri-planejado (6)'!D65</f>
        <v>0</v>
      </c>
      <c r="D25" s="25">
        <f>'Rodosandri-planejado (6)'!E65</f>
        <v>0</v>
      </c>
      <c r="E25" s="25">
        <f>'Rodosandri-planejado (6)'!F65</f>
        <v>0</v>
      </c>
      <c r="F25" s="25">
        <f>'Rodosandri-planejado (6)'!G65</f>
        <v>0</v>
      </c>
      <c r="G25" s="25">
        <f>'Rodosandri-planejado (6)'!H65</f>
        <v>0</v>
      </c>
      <c r="H25" s="25">
        <f>'Rodosandri-planejado (6)'!I65</f>
        <v>0</v>
      </c>
    </row>
    <row r="26" spans="1:8" ht="15.75" x14ac:dyDescent="0.25">
      <c r="A26" s="75">
        <f t="shared" si="0"/>
        <v>43426</v>
      </c>
      <c r="B26" s="25">
        <f>'Rodosandri-planejado (6)'!C68</f>
        <v>0</v>
      </c>
      <c r="C26" s="25">
        <f>'Rodosandri-planejado (6)'!D68</f>
        <v>0</v>
      </c>
      <c r="D26" s="25">
        <f>'Rodosandri-planejado (6)'!E68</f>
        <v>0</v>
      </c>
      <c r="E26" s="25">
        <f>'Rodosandri-planejado (6)'!F68</f>
        <v>0</v>
      </c>
      <c r="F26" s="25">
        <f>'Rodosandri-planejado (6)'!G68</f>
        <v>0</v>
      </c>
      <c r="G26" s="25">
        <f>'Rodosandri-planejado (6)'!H68</f>
        <v>0</v>
      </c>
      <c r="H26" s="25">
        <f>'Rodosandri-planejado (6)'!I68</f>
        <v>0</v>
      </c>
    </row>
    <row r="27" spans="1:8" ht="15.75" x14ac:dyDescent="0.25">
      <c r="A27" s="75">
        <f t="shared" si="0"/>
        <v>43427</v>
      </c>
      <c r="B27" s="25">
        <f>'Rodosandri-planejado (6)'!C71</f>
        <v>0</v>
      </c>
      <c r="C27" s="25">
        <f>'Rodosandri-planejado (6)'!D71</f>
        <v>0</v>
      </c>
      <c r="D27" s="25">
        <f>'Rodosandri-planejado (6)'!E71</f>
        <v>0</v>
      </c>
      <c r="E27" s="25">
        <f>'Rodosandri-planejado (6)'!F71</f>
        <v>0</v>
      </c>
      <c r="F27" s="25">
        <f>'Rodosandri-planejado (6)'!G71</f>
        <v>0</v>
      </c>
      <c r="G27" s="25">
        <f>'Rodosandri-planejado (6)'!H71</f>
        <v>0</v>
      </c>
      <c r="H27" s="25">
        <f>'Rodosandri-planejado (6)'!I71</f>
        <v>0</v>
      </c>
    </row>
    <row r="28" spans="1:8" ht="15.75" x14ac:dyDescent="0.25">
      <c r="A28" s="75">
        <f t="shared" si="0"/>
        <v>43428</v>
      </c>
      <c r="B28" s="25">
        <f>'Rodosandri-planejado (6)'!C74</f>
        <v>0</v>
      </c>
      <c r="C28" s="25">
        <f>'Rodosandri-planejado (6)'!D74</f>
        <v>0</v>
      </c>
      <c r="D28" s="25">
        <f>'Rodosandri-planejado (6)'!E74</f>
        <v>0</v>
      </c>
      <c r="E28" s="25">
        <f>'Rodosandri-planejado (6)'!F74</f>
        <v>0</v>
      </c>
      <c r="F28" s="25">
        <f>'Rodosandri-planejado (6)'!G74</f>
        <v>0</v>
      </c>
      <c r="G28" s="25">
        <f>'Rodosandri-planejado (6)'!H74</f>
        <v>0</v>
      </c>
      <c r="H28" s="25">
        <f>'Rodosandri-planejado (6)'!I74</f>
        <v>0</v>
      </c>
    </row>
    <row r="29" spans="1:8" ht="15.75" x14ac:dyDescent="0.25">
      <c r="A29" s="75">
        <f t="shared" si="0"/>
        <v>43429</v>
      </c>
      <c r="B29" s="25">
        <f>'Rodosandri-planejado (6)'!C77</f>
        <v>0</v>
      </c>
      <c r="C29" s="25">
        <f>'Rodosandri-planejado (6)'!D77</f>
        <v>0</v>
      </c>
      <c r="D29" s="25">
        <f>'Rodosandri-planejado (6)'!E77</f>
        <v>0</v>
      </c>
      <c r="E29" s="25">
        <f>'Rodosandri-planejado (6)'!F77</f>
        <v>0</v>
      </c>
      <c r="F29" s="25">
        <f>'Rodosandri-planejado (6)'!G77</f>
        <v>0</v>
      </c>
      <c r="G29" s="25">
        <f>'Rodosandri-planejado (6)'!H77</f>
        <v>0</v>
      </c>
      <c r="H29" s="25">
        <f>'Rodosandri-planejado (6)'!I77</f>
        <v>0</v>
      </c>
    </row>
    <row r="30" spans="1:8" ht="15.75" x14ac:dyDescent="0.25">
      <c r="A30" s="75">
        <f t="shared" si="0"/>
        <v>43430</v>
      </c>
      <c r="B30" s="25">
        <f>'Rodosandri-planejado (6)'!C80</f>
        <v>0</v>
      </c>
      <c r="C30" s="25">
        <f>'Rodosandri-planejado (6)'!D80</f>
        <v>0</v>
      </c>
      <c r="D30" s="25">
        <f>'Rodosandri-planejado (6)'!E80</f>
        <v>0</v>
      </c>
      <c r="E30" s="25">
        <f>'Rodosandri-planejado (6)'!F80</f>
        <v>0</v>
      </c>
      <c r="F30" s="25">
        <f>'Rodosandri-planejado (6)'!G80</f>
        <v>0</v>
      </c>
      <c r="G30" s="25">
        <f>'Rodosandri-planejado (6)'!H80</f>
        <v>0</v>
      </c>
      <c r="H30" s="25">
        <f>'Rodosandri-planejado (6)'!I80</f>
        <v>0</v>
      </c>
    </row>
    <row r="31" spans="1:8" ht="15.75" x14ac:dyDescent="0.25">
      <c r="A31" s="75">
        <f t="shared" si="0"/>
        <v>43431</v>
      </c>
      <c r="B31" s="25">
        <f>'Rodosandri-planejado (6)'!C83</f>
        <v>0</v>
      </c>
      <c r="C31" s="25">
        <f>'Rodosandri-planejado (6)'!D83</f>
        <v>0</v>
      </c>
      <c r="D31" s="25">
        <f>'Rodosandri-planejado (6)'!E83</f>
        <v>0</v>
      </c>
      <c r="E31" s="25">
        <f>'Rodosandri-planejado (6)'!F83</f>
        <v>0</v>
      </c>
      <c r="F31" s="25">
        <f>'Rodosandri-planejado (6)'!G83</f>
        <v>0</v>
      </c>
      <c r="G31" s="25">
        <f>'Rodosandri-planejado (6)'!H83</f>
        <v>0</v>
      </c>
      <c r="H31" s="25">
        <f>'Rodosandri-planejado (6)'!I83</f>
        <v>0</v>
      </c>
    </row>
    <row r="32" spans="1:8" ht="15.75" x14ac:dyDescent="0.25">
      <c r="A32" s="75">
        <f t="shared" si="0"/>
        <v>43432</v>
      </c>
      <c r="B32" s="25">
        <f>'Rodosandri-planejado (6)'!C86</f>
        <v>0</v>
      </c>
      <c r="C32" s="25">
        <f>'Rodosandri-planejado (6)'!D86</f>
        <v>0</v>
      </c>
      <c r="D32" s="25">
        <f>'Rodosandri-planejado (6)'!E86</f>
        <v>0</v>
      </c>
      <c r="E32" s="25">
        <f>'Rodosandri-planejado (6)'!F86</f>
        <v>0</v>
      </c>
      <c r="F32" s="25">
        <f>'Rodosandri-planejado (6)'!G86</f>
        <v>0</v>
      </c>
      <c r="G32" s="25">
        <f>'Rodosandri-planejado (6)'!H86</f>
        <v>0</v>
      </c>
      <c r="H32" s="25">
        <f>'Rodosandri-planejado (6)'!I86</f>
        <v>0</v>
      </c>
    </row>
    <row r="33" spans="1:8" ht="15.75" x14ac:dyDescent="0.25">
      <c r="A33" s="75">
        <f t="shared" si="0"/>
        <v>43433</v>
      </c>
      <c r="B33" s="25">
        <f>'Rodosandri-planejado (6)'!C89</f>
        <v>0</v>
      </c>
      <c r="C33" s="25">
        <f>'Rodosandri-planejado (6)'!D89</f>
        <v>0</v>
      </c>
      <c r="D33" s="25">
        <f>'Rodosandri-planejado (6)'!E89</f>
        <v>0</v>
      </c>
      <c r="E33" s="25">
        <f>'Rodosandri-planejado (6)'!F89</f>
        <v>0</v>
      </c>
      <c r="F33" s="25">
        <f>'Rodosandri-planejado (6)'!G89</f>
        <v>0</v>
      </c>
      <c r="G33" s="25">
        <f>'Rodosandri-planejado (6)'!H89</f>
        <v>0</v>
      </c>
      <c r="H33" s="25">
        <f>'Rodosandri-planejado (6)'!I89</f>
        <v>0</v>
      </c>
    </row>
    <row r="34" spans="1:8" ht="15.75" x14ac:dyDescent="0.25">
      <c r="A34" s="75">
        <f t="shared" si="0"/>
        <v>43434</v>
      </c>
      <c r="B34" s="25">
        <f>'Rodosandri-planejado (6)'!C92</f>
        <v>0</v>
      </c>
      <c r="C34" s="25">
        <f>'Rodosandri-planejado (6)'!D92</f>
        <v>0</v>
      </c>
      <c r="D34" s="25">
        <f>'Rodosandri-planejado (6)'!E92</f>
        <v>0</v>
      </c>
      <c r="E34" s="25">
        <f>'Rodosandri-planejado (6)'!F92</f>
        <v>0</v>
      </c>
      <c r="F34" s="25">
        <f>'Rodosandri-planejado (6)'!G92</f>
        <v>0</v>
      </c>
      <c r="G34" s="25">
        <f>'Rodosandri-planejado (6)'!H92</f>
        <v>0</v>
      </c>
      <c r="H34" s="25">
        <f>'Rodosandri-planejado (6)'!I92</f>
        <v>0</v>
      </c>
    </row>
    <row r="35" spans="1:8" ht="15.75" x14ac:dyDescent="0.25">
      <c r="A35" s="75">
        <f t="shared" si="0"/>
        <v>43435</v>
      </c>
      <c r="B35" s="25">
        <f>'Rodosandri-planejado (6)'!C95</f>
        <v>0</v>
      </c>
      <c r="C35" s="25">
        <f>'Rodosandri-planejado (6)'!D95</f>
        <v>0</v>
      </c>
      <c r="D35" s="25">
        <f>'Rodosandri-planejado (6)'!E95</f>
        <v>0</v>
      </c>
      <c r="E35" s="25">
        <f>'Rodosandri-planejado (6)'!F95</f>
        <v>0</v>
      </c>
      <c r="F35" s="25">
        <f>'Rodosandri-planejado (6)'!G95</f>
        <v>0</v>
      </c>
      <c r="G35" s="25">
        <f>'Rodosandri-planejado (6)'!H95</f>
        <v>0</v>
      </c>
      <c r="H35" s="25">
        <f>'Rodosandri-planejado (6)'!I95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0</v>
      </c>
      <c r="C42" s="9"/>
      <c r="D42" s="9"/>
      <c r="E42" s="9"/>
      <c r="F42" s="9"/>
      <c r="G42" s="17"/>
      <c r="H42" s="17"/>
    </row>
    <row r="43" spans="1:8" ht="16.5" thickBot="1" x14ac:dyDescent="0.3">
      <c r="A43" s="281"/>
      <c r="B43" s="281"/>
      <c r="C43" s="74"/>
      <c r="D43" s="10"/>
      <c r="E43" s="10"/>
      <c r="F43" s="10"/>
      <c r="G43" s="17"/>
      <c r="H43" s="17"/>
    </row>
    <row r="44" spans="1:8" ht="16.5" thickBot="1" x14ac:dyDescent="0.3">
      <c r="A44" s="269" t="s">
        <v>18</v>
      </c>
      <c r="B44" s="270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98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99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140</v>
      </c>
      <c r="C47" s="17"/>
      <c r="D47" s="17"/>
      <c r="E47" s="13" t="s">
        <v>3</v>
      </c>
      <c r="F47" s="12"/>
      <c r="G47" s="12"/>
      <c r="H47" s="17"/>
    </row>
    <row r="48" spans="1:8" ht="16.5" thickBot="1" x14ac:dyDescent="0.3">
      <c r="A48" s="137" t="s">
        <v>7</v>
      </c>
      <c r="B48" s="156" t="s">
        <v>84</v>
      </c>
      <c r="C48" s="17"/>
      <c r="D48" s="17"/>
      <c r="E48" s="11" t="s">
        <v>20</v>
      </c>
      <c r="F48" s="12"/>
      <c r="G48" s="12"/>
      <c r="H48" s="17"/>
    </row>
    <row r="49" spans="1:8" ht="16.5" thickBot="1" x14ac:dyDescent="0.3">
      <c r="A49" s="137" t="s">
        <v>8</v>
      </c>
      <c r="B49" s="156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7" t="s">
        <v>48</v>
      </c>
      <c r="C50" s="10"/>
      <c r="D50" s="10"/>
      <c r="E50" s="10"/>
      <c r="F50" s="10"/>
      <c r="G50" s="10"/>
      <c r="H50" s="17"/>
    </row>
    <row r="51" spans="1:8" ht="22.5" customHeight="1" x14ac:dyDescent="0.25">
      <c r="A51" s="158" t="s">
        <v>100</v>
      </c>
      <c r="B51" s="159"/>
      <c r="C51" s="17"/>
      <c r="D51" s="10"/>
      <c r="E51" s="17"/>
      <c r="F51" s="17"/>
      <c r="G51" s="17"/>
      <c r="H51" s="17"/>
    </row>
    <row r="52" spans="1:8" ht="15.75" thickBot="1" x14ac:dyDescent="0.3">
      <c r="A52" s="160" t="s">
        <v>101</v>
      </c>
      <c r="B52" s="161"/>
    </row>
  </sheetData>
  <sheetProtection algorithmName="SHA-512" hashValue="fjkJjMoXBra2BGWkf0ghDlhKFdF9VMi3Rt9CQrJAEyJ2T7JfkJvgW5coodxXQVjuEEusx2cioyjuL10IUx2fFA==" saltValue="ls+30S+HbckwaBP1FtcDLQ==" spinCount="100000" sheet="1" objects="1" scenarios="1"/>
  <mergeCells count="4">
    <mergeCell ref="C2:D2"/>
    <mergeCell ref="E2:H2"/>
    <mergeCell ref="A43:B43"/>
    <mergeCell ref="A44:B44"/>
  </mergeCells>
  <conditionalFormatting sqref="A5">
    <cfRule type="containsText" dxfId="32" priority="2" operator="containsText" text="Preencher Data">
      <formula>NOT(ISERROR(SEARCH("Preencher Data",A5)))</formula>
    </cfRule>
  </conditionalFormatting>
  <conditionalFormatting sqref="B2">
    <cfRule type="containsText" dxfId="31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1" r:id="rId2"/>
    <hyperlink ref="A52" r:id="rId3"/>
  </hyperlinks>
  <pageMargins left="0.511811024" right="0.511811024" top="0.78740157499999996" bottom="0.78740157499999996" header="0.31496062000000002" footer="0.31496062000000002"/>
  <pageSetup paperSize="9" scale="60" orientation="portrait" r:id="rId4"/>
  <drawing r:id="rId5"/>
  <legacyDrawing r:id="rId6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3" activePane="bottomLeft" state="frozen"/>
      <selection activeCell="H48" sqref="H48"/>
      <selection pane="bottomLeft" activeCell="E12" sqref="E12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Rodosandri!B2</f>
        <v>Rodosandri</v>
      </c>
      <c r="C1" s="58"/>
      <c r="D1" s="59"/>
      <c r="E1" s="46"/>
      <c r="F1" s="60" t="s">
        <v>81</v>
      </c>
      <c r="G1" s="70" t="str">
        <f>Rodosandri!E2</f>
        <v>01/11 a 30/11/18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Rodosandri!A5</f>
        <v>43405</v>
      </c>
      <c r="B3" s="82" t="s">
        <v>22</v>
      </c>
      <c r="C3" s="6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61" t="s">
        <v>30</v>
      </c>
      <c r="I3" s="61" t="s">
        <v>30</v>
      </c>
    </row>
    <row r="4" spans="1:9" x14ac:dyDescent="0.25">
      <c r="A4" s="78">
        <f>A3</f>
        <v>43405</v>
      </c>
      <c r="B4" s="48" t="s">
        <v>23</v>
      </c>
      <c r="C4" s="61" t="s">
        <v>30</v>
      </c>
      <c r="D4" s="61" t="s">
        <v>30</v>
      </c>
      <c r="E4" s="61" t="s">
        <v>30</v>
      </c>
      <c r="F4" s="61" t="s">
        <v>30</v>
      </c>
      <c r="G4" s="61" t="s">
        <v>30</v>
      </c>
      <c r="H4" s="61" t="s">
        <v>30</v>
      </c>
      <c r="I4" s="61" t="s">
        <v>30</v>
      </c>
    </row>
    <row r="5" spans="1:9" x14ac:dyDescent="0.25">
      <c r="A5" s="79">
        <f>A4</f>
        <v>43405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43406</v>
      </c>
      <c r="B6" s="48" t="s">
        <v>22</v>
      </c>
      <c r="C6" s="6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61" t="s">
        <v>30</v>
      </c>
      <c r="I6" s="61" t="s">
        <v>30</v>
      </c>
    </row>
    <row r="7" spans="1:9" x14ac:dyDescent="0.25">
      <c r="A7" s="78">
        <f>A6</f>
        <v>43406</v>
      </c>
      <c r="B7" s="48" t="s">
        <v>23</v>
      </c>
      <c r="C7" s="61" t="s">
        <v>30</v>
      </c>
      <c r="D7" s="61" t="s">
        <v>30</v>
      </c>
      <c r="E7" s="61" t="s">
        <v>30</v>
      </c>
      <c r="F7" s="61" t="s">
        <v>30</v>
      </c>
      <c r="G7" s="61" t="s">
        <v>30</v>
      </c>
      <c r="H7" s="61" t="s">
        <v>30</v>
      </c>
      <c r="I7" s="61" t="s">
        <v>30</v>
      </c>
    </row>
    <row r="8" spans="1:9" x14ac:dyDescent="0.25">
      <c r="A8" s="79">
        <f>A7</f>
        <v>43406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43407</v>
      </c>
      <c r="B9" s="48" t="s">
        <v>22</v>
      </c>
      <c r="C9" s="6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61" t="s">
        <v>30</v>
      </c>
      <c r="I9" s="61" t="s">
        <v>30</v>
      </c>
    </row>
    <row r="10" spans="1:9" x14ac:dyDescent="0.25">
      <c r="A10" s="78">
        <f>A9</f>
        <v>43407</v>
      </c>
      <c r="B10" s="48" t="s">
        <v>23</v>
      </c>
      <c r="C10" s="61" t="s">
        <v>30</v>
      </c>
      <c r="D10" s="61" t="s">
        <v>30</v>
      </c>
      <c r="E10" s="61" t="s">
        <v>30</v>
      </c>
      <c r="F10" s="61" t="s">
        <v>30</v>
      </c>
      <c r="G10" s="61" t="s">
        <v>30</v>
      </c>
      <c r="H10" s="61" t="s">
        <v>30</v>
      </c>
      <c r="I10" s="61" t="s">
        <v>30</v>
      </c>
    </row>
    <row r="11" spans="1:9" x14ac:dyDescent="0.25">
      <c r="A11" s="79">
        <f>A10</f>
        <v>43407</v>
      </c>
      <c r="B11" s="33" t="s">
        <v>24</v>
      </c>
      <c r="C11" s="51">
        <f>MAX(C9:C10)</f>
        <v>0</v>
      </c>
      <c r="D11" s="51">
        <f t="shared" ref="D11:I11" si="2">MAX(D9:D10)</f>
        <v>0</v>
      </c>
      <c r="E11" s="51">
        <f>MAX(E9:E10)</f>
        <v>0</v>
      </c>
      <c r="F11" s="51">
        <f t="shared" si="2"/>
        <v>0</v>
      </c>
      <c r="G11" s="65">
        <f t="shared" si="2"/>
        <v>0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43408</v>
      </c>
      <c r="B12" s="48" t="s">
        <v>22</v>
      </c>
      <c r="C12" s="6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61" t="s">
        <v>30</v>
      </c>
      <c r="I12" s="61" t="s">
        <v>30</v>
      </c>
    </row>
    <row r="13" spans="1:9" x14ac:dyDescent="0.25">
      <c r="A13" s="78">
        <f>A12</f>
        <v>43408</v>
      </c>
      <c r="B13" s="48" t="s">
        <v>23</v>
      </c>
      <c r="C13" s="61" t="s">
        <v>30</v>
      </c>
      <c r="D13" s="61" t="s">
        <v>30</v>
      </c>
      <c r="E13" s="61" t="s">
        <v>30</v>
      </c>
      <c r="F13" s="61" t="s">
        <v>30</v>
      </c>
      <c r="G13" s="61" t="s">
        <v>30</v>
      </c>
      <c r="H13" s="61" t="s">
        <v>30</v>
      </c>
      <c r="I13" s="61" t="s">
        <v>30</v>
      </c>
    </row>
    <row r="14" spans="1:9" x14ac:dyDescent="0.25">
      <c r="A14" s="79">
        <f>A13</f>
        <v>43408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0</v>
      </c>
      <c r="F14" s="51">
        <f t="shared" si="3"/>
        <v>0</v>
      </c>
      <c r="G14" s="65">
        <f t="shared" si="3"/>
        <v>0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43409</v>
      </c>
      <c r="B15" s="48" t="s">
        <v>22</v>
      </c>
      <c r="C15" s="6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61" t="s">
        <v>30</v>
      </c>
      <c r="I15" s="61" t="s">
        <v>30</v>
      </c>
    </row>
    <row r="16" spans="1:9" x14ac:dyDescent="0.25">
      <c r="A16" s="78">
        <f>A15</f>
        <v>43409</v>
      </c>
      <c r="B16" s="48" t="s">
        <v>23</v>
      </c>
      <c r="C16" s="61" t="s">
        <v>30</v>
      </c>
      <c r="D16" s="61" t="s">
        <v>30</v>
      </c>
      <c r="E16" s="61" t="s">
        <v>30</v>
      </c>
      <c r="F16" s="61" t="s">
        <v>30</v>
      </c>
      <c r="G16" s="61" t="s">
        <v>30</v>
      </c>
      <c r="H16" s="61" t="s">
        <v>30</v>
      </c>
      <c r="I16" s="61" t="s">
        <v>30</v>
      </c>
    </row>
    <row r="17" spans="1:9" x14ac:dyDescent="0.25">
      <c r="A17" s="79">
        <f>A16</f>
        <v>43409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0</v>
      </c>
      <c r="F17" s="51">
        <f t="shared" si="4"/>
        <v>0</v>
      </c>
      <c r="G17" s="65">
        <f t="shared" si="4"/>
        <v>0</v>
      </c>
      <c r="H17" s="51">
        <f t="shared" si="4"/>
        <v>0</v>
      </c>
      <c r="I17" s="51">
        <f t="shared" si="4"/>
        <v>0</v>
      </c>
    </row>
    <row r="18" spans="1:9" x14ac:dyDescent="0.25">
      <c r="A18" s="53">
        <f>A15+1</f>
        <v>43410</v>
      </c>
      <c r="B18" s="48" t="s">
        <v>22</v>
      </c>
      <c r="C18" s="6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61" t="s">
        <v>30</v>
      </c>
      <c r="I18" s="61" t="s">
        <v>30</v>
      </c>
    </row>
    <row r="19" spans="1:9" x14ac:dyDescent="0.25">
      <c r="A19" s="78">
        <f>A18</f>
        <v>43410</v>
      </c>
      <c r="B19" s="48" t="s">
        <v>23</v>
      </c>
      <c r="C19" s="61" t="s">
        <v>30</v>
      </c>
      <c r="D19" s="61" t="s">
        <v>30</v>
      </c>
      <c r="E19" s="61" t="s">
        <v>30</v>
      </c>
      <c r="F19" s="61" t="s">
        <v>30</v>
      </c>
      <c r="G19" s="61" t="s">
        <v>30</v>
      </c>
      <c r="H19" s="61" t="s">
        <v>30</v>
      </c>
      <c r="I19" s="61" t="s">
        <v>30</v>
      </c>
    </row>
    <row r="20" spans="1:9" x14ac:dyDescent="0.25">
      <c r="A20" s="79">
        <f>A19</f>
        <v>43410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65">
        <f t="shared" si="5"/>
        <v>0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43411</v>
      </c>
      <c r="B21" s="48" t="s">
        <v>22</v>
      </c>
      <c r="C21" s="6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61" t="s">
        <v>30</v>
      </c>
      <c r="I21" s="61" t="s">
        <v>30</v>
      </c>
    </row>
    <row r="22" spans="1:9" x14ac:dyDescent="0.25">
      <c r="A22" s="78">
        <f>A21</f>
        <v>43411</v>
      </c>
      <c r="B22" s="48" t="s">
        <v>23</v>
      </c>
      <c r="C22" s="61" t="s">
        <v>30</v>
      </c>
      <c r="D22" s="61" t="s">
        <v>30</v>
      </c>
      <c r="E22" s="61" t="s">
        <v>30</v>
      </c>
      <c r="F22" s="61" t="s">
        <v>30</v>
      </c>
      <c r="G22" s="61" t="s">
        <v>30</v>
      </c>
      <c r="H22" s="61" t="s">
        <v>30</v>
      </c>
      <c r="I22" s="61" t="s">
        <v>30</v>
      </c>
    </row>
    <row r="23" spans="1:9" x14ac:dyDescent="0.25">
      <c r="A23" s="79">
        <f>A22</f>
        <v>43411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0</v>
      </c>
      <c r="F23" s="51">
        <f t="shared" si="6"/>
        <v>0</v>
      </c>
      <c r="G23" s="65">
        <f t="shared" si="6"/>
        <v>0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43412</v>
      </c>
      <c r="B24" s="48" t="s">
        <v>22</v>
      </c>
      <c r="C24" s="6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61" t="s">
        <v>30</v>
      </c>
      <c r="I24" s="61" t="s">
        <v>30</v>
      </c>
    </row>
    <row r="25" spans="1:9" x14ac:dyDescent="0.25">
      <c r="A25" s="78">
        <f>A24</f>
        <v>43412</v>
      </c>
      <c r="B25" s="48" t="s">
        <v>23</v>
      </c>
      <c r="C25" s="61" t="s">
        <v>30</v>
      </c>
      <c r="D25" s="61" t="s">
        <v>30</v>
      </c>
      <c r="E25" s="61" t="s">
        <v>30</v>
      </c>
      <c r="F25" s="61" t="s">
        <v>30</v>
      </c>
      <c r="G25" s="61" t="s">
        <v>30</v>
      </c>
      <c r="H25" s="61" t="s">
        <v>30</v>
      </c>
      <c r="I25" s="61" t="s">
        <v>30</v>
      </c>
    </row>
    <row r="26" spans="1:9" x14ac:dyDescent="0.25">
      <c r="A26" s="79">
        <f>A25</f>
        <v>43412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0</v>
      </c>
      <c r="F26" s="51">
        <f t="shared" si="7"/>
        <v>0</v>
      </c>
      <c r="G26" s="65">
        <f t="shared" si="7"/>
        <v>0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43413</v>
      </c>
      <c r="B27" s="48" t="s">
        <v>22</v>
      </c>
      <c r="C27" s="6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61" t="s">
        <v>30</v>
      </c>
      <c r="I27" s="61" t="s">
        <v>30</v>
      </c>
    </row>
    <row r="28" spans="1:9" x14ac:dyDescent="0.25">
      <c r="A28" s="78">
        <f>A27</f>
        <v>43413</v>
      </c>
      <c r="B28" s="48" t="s">
        <v>23</v>
      </c>
      <c r="C28" s="61" t="s">
        <v>30</v>
      </c>
      <c r="D28" s="61" t="s">
        <v>30</v>
      </c>
      <c r="E28" s="61" t="s">
        <v>30</v>
      </c>
      <c r="F28" s="61" t="s">
        <v>30</v>
      </c>
      <c r="G28" s="61" t="s">
        <v>30</v>
      </c>
      <c r="H28" s="61" t="s">
        <v>30</v>
      </c>
      <c r="I28" s="61" t="s">
        <v>30</v>
      </c>
    </row>
    <row r="29" spans="1:9" x14ac:dyDescent="0.25">
      <c r="A29" s="79">
        <f>A28</f>
        <v>43413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0</v>
      </c>
      <c r="F29" s="51">
        <f t="shared" si="8"/>
        <v>0</v>
      </c>
      <c r="G29" s="65">
        <f t="shared" si="8"/>
        <v>0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43414</v>
      </c>
      <c r="B30" s="48" t="s">
        <v>22</v>
      </c>
      <c r="C30" s="6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61" t="s">
        <v>30</v>
      </c>
      <c r="I30" s="61" t="s">
        <v>30</v>
      </c>
    </row>
    <row r="31" spans="1:9" x14ac:dyDescent="0.25">
      <c r="A31" s="78">
        <f>A30</f>
        <v>43414</v>
      </c>
      <c r="B31" s="48" t="s">
        <v>23</v>
      </c>
      <c r="C31" s="61" t="s">
        <v>30</v>
      </c>
      <c r="D31" s="61" t="s">
        <v>30</v>
      </c>
      <c r="E31" s="61" t="s">
        <v>30</v>
      </c>
      <c r="F31" s="61" t="s">
        <v>30</v>
      </c>
      <c r="G31" s="61" t="s">
        <v>30</v>
      </c>
      <c r="H31" s="61" t="s">
        <v>30</v>
      </c>
      <c r="I31" s="61" t="s">
        <v>30</v>
      </c>
    </row>
    <row r="32" spans="1:9" x14ac:dyDescent="0.25">
      <c r="A32" s="79">
        <f>A31</f>
        <v>43414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0</v>
      </c>
      <c r="F32" s="51">
        <f t="shared" si="9"/>
        <v>0</v>
      </c>
      <c r="G32" s="65">
        <f t="shared" si="9"/>
        <v>0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43415</v>
      </c>
      <c r="B33" s="48" t="s">
        <v>22</v>
      </c>
      <c r="C33" s="6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61" t="s">
        <v>30</v>
      </c>
      <c r="I33" s="61" t="s">
        <v>30</v>
      </c>
    </row>
    <row r="34" spans="1:9" x14ac:dyDescent="0.25">
      <c r="A34" s="78">
        <f>A33</f>
        <v>43415</v>
      </c>
      <c r="B34" s="48" t="s">
        <v>23</v>
      </c>
      <c r="C34" s="61" t="s">
        <v>30</v>
      </c>
      <c r="D34" s="61" t="s">
        <v>30</v>
      </c>
      <c r="E34" s="61" t="s">
        <v>30</v>
      </c>
      <c r="F34" s="61" t="s">
        <v>30</v>
      </c>
      <c r="G34" s="61" t="s">
        <v>30</v>
      </c>
      <c r="H34" s="61" t="s">
        <v>30</v>
      </c>
      <c r="I34" s="61" t="s">
        <v>30</v>
      </c>
    </row>
    <row r="35" spans="1:9" x14ac:dyDescent="0.25">
      <c r="A35" s="79">
        <f>A34</f>
        <v>43415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0</v>
      </c>
      <c r="F35" s="51">
        <f t="shared" si="10"/>
        <v>0</v>
      </c>
      <c r="G35" s="65">
        <f t="shared" si="10"/>
        <v>0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43416</v>
      </c>
      <c r="B36" s="48" t="s">
        <v>22</v>
      </c>
      <c r="C36" s="61" t="s">
        <v>30</v>
      </c>
      <c r="D36" s="31" t="s">
        <v>30</v>
      </c>
      <c r="E36" s="31" t="s">
        <v>30</v>
      </c>
      <c r="F36" s="31" t="s">
        <v>30</v>
      </c>
      <c r="G36" s="31" t="s">
        <v>30</v>
      </c>
      <c r="H36" s="61" t="s">
        <v>30</v>
      </c>
      <c r="I36" s="61" t="s">
        <v>30</v>
      </c>
    </row>
    <row r="37" spans="1:9" x14ac:dyDescent="0.25">
      <c r="A37" s="78">
        <f>A36</f>
        <v>43416</v>
      </c>
      <c r="B37" s="48" t="s">
        <v>23</v>
      </c>
      <c r="C37" s="61" t="s">
        <v>30</v>
      </c>
      <c r="D37" s="61" t="s">
        <v>30</v>
      </c>
      <c r="E37" s="61" t="s">
        <v>30</v>
      </c>
      <c r="F37" s="61" t="s">
        <v>30</v>
      </c>
      <c r="G37" s="61" t="s">
        <v>30</v>
      </c>
      <c r="H37" s="61" t="s">
        <v>30</v>
      </c>
      <c r="I37" s="61" t="s">
        <v>30</v>
      </c>
    </row>
    <row r="38" spans="1:9" x14ac:dyDescent="0.25">
      <c r="A38" s="79">
        <f>A37</f>
        <v>43416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0</v>
      </c>
      <c r="F38" s="51">
        <f t="shared" si="11"/>
        <v>0</v>
      </c>
      <c r="G38" s="65">
        <f t="shared" si="11"/>
        <v>0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43417</v>
      </c>
      <c r="B39" s="48" t="s">
        <v>22</v>
      </c>
      <c r="C39" s="6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61" t="s">
        <v>30</v>
      </c>
      <c r="I39" s="61" t="s">
        <v>30</v>
      </c>
    </row>
    <row r="40" spans="1:9" x14ac:dyDescent="0.25">
      <c r="A40" s="78">
        <f>A39</f>
        <v>43417</v>
      </c>
      <c r="B40" s="48" t="s">
        <v>23</v>
      </c>
      <c r="C40" s="61" t="s">
        <v>30</v>
      </c>
      <c r="D40" s="61" t="s">
        <v>30</v>
      </c>
      <c r="E40" s="61" t="s">
        <v>30</v>
      </c>
      <c r="F40" s="61" t="s">
        <v>30</v>
      </c>
      <c r="G40" s="61" t="s">
        <v>30</v>
      </c>
      <c r="H40" s="61" t="s">
        <v>30</v>
      </c>
      <c r="I40" s="61" t="s">
        <v>30</v>
      </c>
    </row>
    <row r="41" spans="1:9" x14ac:dyDescent="0.25">
      <c r="A41" s="79">
        <f>A40</f>
        <v>43417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0</v>
      </c>
      <c r="F41" s="51">
        <f t="shared" si="12"/>
        <v>0</v>
      </c>
      <c r="G41" s="65">
        <f t="shared" si="12"/>
        <v>0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43418</v>
      </c>
      <c r="B42" s="48" t="s">
        <v>22</v>
      </c>
      <c r="C42" s="6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61" t="s">
        <v>30</v>
      </c>
      <c r="I42" s="61" t="s">
        <v>30</v>
      </c>
    </row>
    <row r="43" spans="1:9" x14ac:dyDescent="0.25">
      <c r="A43" s="78">
        <f>A42</f>
        <v>43418</v>
      </c>
      <c r="B43" s="48" t="s">
        <v>23</v>
      </c>
      <c r="C43" s="61" t="s">
        <v>30</v>
      </c>
      <c r="D43" s="61" t="s">
        <v>30</v>
      </c>
      <c r="E43" s="61" t="s">
        <v>30</v>
      </c>
      <c r="F43" s="61" t="s">
        <v>30</v>
      </c>
      <c r="G43" s="61" t="s">
        <v>30</v>
      </c>
      <c r="H43" s="61" t="s">
        <v>30</v>
      </c>
      <c r="I43" s="61" t="s">
        <v>30</v>
      </c>
    </row>
    <row r="44" spans="1:9" x14ac:dyDescent="0.25">
      <c r="A44" s="79">
        <f>A43</f>
        <v>43418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0</v>
      </c>
      <c r="F44" s="51">
        <f t="shared" si="13"/>
        <v>0</v>
      </c>
      <c r="G44" s="65">
        <f t="shared" si="13"/>
        <v>0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43419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43419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43419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0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43420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43420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43420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43421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43421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43421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43422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43422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43422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43423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43423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43423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43424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43424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43424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43425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43425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43425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43426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43426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43426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43427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43427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43427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43428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43428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43428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43429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43429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43429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43430</v>
      </c>
      <c r="B78" s="48" t="s">
        <v>22</v>
      </c>
      <c r="C78" s="31" t="s">
        <v>30</v>
      </c>
      <c r="D78" s="61" t="s">
        <v>30</v>
      </c>
      <c r="E78" s="6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43430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43430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43431</v>
      </c>
      <c r="B81" s="48" t="s">
        <v>22</v>
      </c>
      <c r="C81" s="61" t="s">
        <v>30</v>
      </c>
      <c r="D81" s="61" t="s">
        <v>30</v>
      </c>
      <c r="E81" s="61" t="s">
        <v>30</v>
      </c>
      <c r="F81" s="31" t="s">
        <v>30</v>
      </c>
      <c r="G81" s="31" t="s">
        <v>30</v>
      </c>
      <c r="H81" s="61" t="s">
        <v>30</v>
      </c>
      <c r="I81" s="61" t="s">
        <v>30</v>
      </c>
    </row>
    <row r="82" spans="1:9" x14ac:dyDescent="0.25">
      <c r="A82" s="78">
        <f>A81</f>
        <v>43431</v>
      </c>
      <c r="B82" s="48" t="s">
        <v>23</v>
      </c>
      <c r="C82" s="61" t="s">
        <v>30</v>
      </c>
      <c r="D82" s="61" t="s">
        <v>30</v>
      </c>
      <c r="E82" s="61" t="s">
        <v>30</v>
      </c>
      <c r="F82" s="61" t="s">
        <v>30</v>
      </c>
      <c r="G82" s="61" t="s">
        <v>30</v>
      </c>
      <c r="H82" s="61" t="s">
        <v>30</v>
      </c>
      <c r="I82" s="61" t="s">
        <v>30</v>
      </c>
    </row>
    <row r="83" spans="1:9" x14ac:dyDescent="0.25">
      <c r="A83" s="79">
        <f>A82</f>
        <v>43431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43432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43432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43432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43433</v>
      </c>
      <c r="B87" s="48" t="s">
        <v>22</v>
      </c>
      <c r="C87" s="61" t="s">
        <v>30</v>
      </c>
      <c r="D87" s="31" t="s">
        <v>30</v>
      </c>
      <c r="E87" s="31" t="s">
        <v>30</v>
      </c>
      <c r="F87" s="31" t="s">
        <v>30</v>
      </c>
      <c r="G87" s="31" t="s">
        <v>30</v>
      </c>
      <c r="H87" s="61" t="s">
        <v>30</v>
      </c>
      <c r="I87" s="61" t="s">
        <v>30</v>
      </c>
    </row>
    <row r="88" spans="1:9" x14ac:dyDescent="0.25">
      <c r="A88" s="105">
        <f>A87</f>
        <v>43433</v>
      </c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</row>
    <row r="89" spans="1:9" x14ac:dyDescent="0.25">
      <c r="A89" s="106">
        <f>A88</f>
        <v>43433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43434</v>
      </c>
      <c r="B90" s="48" t="s">
        <v>22</v>
      </c>
      <c r="C90" s="61" t="s">
        <v>30</v>
      </c>
      <c r="D90" s="31" t="s">
        <v>30</v>
      </c>
      <c r="E90" s="31" t="s">
        <v>30</v>
      </c>
      <c r="F90" s="31" t="s">
        <v>30</v>
      </c>
      <c r="G90" s="31" t="s">
        <v>30</v>
      </c>
      <c r="H90" s="61" t="s">
        <v>30</v>
      </c>
      <c r="I90" s="61" t="s">
        <v>30</v>
      </c>
    </row>
    <row r="91" spans="1:9" x14ac:dyDescent="0.25">
      <c r="A91" s="105">
        <f>A90</f>
        <v>43434</v>
      </c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</row>
    <row r="92" spans="1:9" x14ac:dyDescent="0.25">
      <c r="A92" s="106">
        <f>A91</f>
        <v>43434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43435</v>
      </c>
      <c r="B93" s="48" t="s">
        <v>22</v>
      </c>
      <c r="C93" s="6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61" t="s">
        <v>30</v>
      </c>
      <c r="I93" s="61" t="s">
        <v>30</v>
      </c>
    </row>
    <row r="94" spans="1:9" x14ac:dyDescent="0.25">
      <c r="A94" s="105">
        <f>A93</f>
        <v>43435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9" x14ac:dyDescent="0.25">
      <c r="A95" s="107">
        <f>A94</f>
        <v>43435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9">
        <f t="shared" si="31"/>
        <v>0</v>
      </c>
      <c r="H97" s="39">
        <f t="shared" si="31"/>
        <v>0</v>
      </c>
      <c r="I97" s="39">
        <f t="shared" si="31"/>
        <v>0</v>
      </c>
    </row>
    <row r="98" spans="2:9" x14ac:dyDescent="0.25">
      <c r="B98" s="40" t="s">
        <v>28</v>
      </c>
      <c r="C98" s="41">
        <f>Rodosandri!B39</f>
        <v>0</v>
      </c>
      <c r="D98" s="41">
        <f>Rodosandri!C39</f>
        <v>0</v>
      </c>
      <c r="E98" s="41">
        <f>Rodosandri!D39</f>
        <v>0</v>
      </c>
      <c r="F98" s="41">
        <f>Rodosandri!E39</f>
        <v>0</v>
      </c>
      <c r="G98" s="42">
        <f>Rodosandri!F39</f>
        <v>0</v>
      </c>
      <c r="H98" s="42">
        <f>Rodosandri!G39</f>
        <v>0</v>
      </c>
      <c r="I98" s="42">
        <f>Rodosandri!H39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30" priority="2" operator="containsText" text="Erro">
      <formula>NOT(ISERROR(SEARCH("Erro",C99)))</formula>
    </cfRule>
    <cfRule type="containsText" dxfId="29" priority="3" operator="containsText" text="Ok">
      <formula>NOT(ISERROR(SEARCH("Ok",C99)))</formula>
    </cfRule>
  </conditionalFormatting>
  <conditionalFormatting sqref="C3:I94">
    <cfRule type="containsText" dxfId="28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G48" sqref="G48"/>
      <selection pane="topRight" activeCell="G48" sqref="G48"/>
      <selection pane="bottomLeft" activeCell="G48" sqref="G48"/>
      <selection pane="bottomRight" activeCell="B7" sqref="B7:G7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102</v>
      </c>
      <c r="C2" s="280" t="s">
        <v>11</v>
      </c>
      <c r="D2" s="280"/>
      <c r="E2" s="289" t="s">
        <v>148</v>
      </c>
      <c r="F2" s="289"/>
      <c r="G2" s="289"/>
      <c r="H2" s="289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43435</v>
      </c>
      <c r="B5" s="25">
        <f>'LCP-planejado (7)'!C5</f>
        <v>0</v>
      </c>
      <c r="C5" s="26">
        <f>'LCP-planejado (7)'!D5</f>
        <v>0</v>
      </c>
      <c r="D5" s="26">
        <f>'LCP-planejado (7)'!E5</f>
        <v>0</v>
      </c>
      <c r="E5" s="26">
        <f>'LCP-planejado (7)'!F5</f>
        <v>0</v>
      </c>
      <c r="F5" s="26">
        <f>'LCP-planejado (7)'!G5</f>
        <v>0</v>
      </c>
      <c r="G5" s="26">
        <f>'LCP-planejado (7)'!H5</f>
        <v>0</v>
      </c>
      <c r="H5" s="26">
        <f>'LCP-planejado (7)'!I5</f>
        <v>0</v>
      </c>
    </row>
    <row r="6" spans="1:8" ht="15.75" x14ac:dyDescent="0.25">
      <c r="A6" s="75">
        <f>A5+1</f>
        <v>43436</v>
      </c>
      <c r="B6" s="25">
        <f>'LCP-planejado (7)'!C8</f>
        <v>0</v>
      </c>
      <c r="C6" s="25">
        <f>'LCP-planejado (7)'!D8</f>
        <v>0</v>
      </c>
      <c r="D6" s="25">
        <f>'LCP-planejado (7)'!E8</f>
        <v>0</v>
      </c>
      <c r="E6" s="25">
        <f>'LCP-planejado (7)'!F8</f>
        <v>0</v>
      </c>
      <c r="F6" s="25">
        <f>'LCP-planejado (7)'!G8</f>
        <v>0</v>
      </c>
      <c r="G6" s="25">
        <f>'LCP-planejado (7)'!H8</f>
        <v>5</v>
      </c>
      <c r="H6" s="25">
        <f>'LCP-planejado (7)'!I8</f>
        <v>0</v>
      </c>
    </row>
    <row r="7" spans="1:8" ht="15.75" x14ac:dyDescent="0.25">
      <c r="A7" s="75">
        <f t="shared" ref="A7:A35" si="0">A6+1</f>
        <v>43437</v>
      </c>
      <c r="B7" s="25">
        <f>'LCP-planejado (7)'!C11</f>
        <v>5</v>
      </c>
      <c r="C7" s="25">
        <f>'LCP-planejado (7)'!D11</f>
        <v>27</v>
      </c>
      <c r="D7" s="25">
        <f>'LCP-planejado (7)'!E11</f>
        <v>26</v>
      </c>
      <c r="E7" s="25">
        <f>'LCP-planejado (7)'!F11</f>
        <v>5</v>
      </c>
      <c r="F7" s="25">
        <f>'LCP-planejado (7)'!G11</f>
        <v>5</v>
      </c>
      <c r="G7" s="25">
        <f>'LCP-planejado (7)'!H11</f>
        <v>5</v>
      </c>
      <c r="H7" s="25">
        <f>'LCP-planejado (7)'!I11</f>
        <v>0</v>
      </c>
    </row>
    <row r="8" spans="1:8" ht="15.75" x14ac:dyDescent="0.25">
      <c r="A8" s="75">
        <f t="shared" si="0"/>
        <v>43438</v>
      </c>
      <c r="B8" s="25">
        <f>'LCP-planejado (7)'!C14</f>
        <v>5</v>
      </c>
      <c r="C8" s="25">
        <f>'LCP-planejado (7)'!D14</f>
        <v>28</v>
      </c>
      <c r="D8" s="25">
        <f>'LCP-planejado (7)'!E14</f>
        <v>26</v>
      </c>
      <c r="E8" s="25">
        <f>'LCP-planejado (7)'!F14</f>
        <v>5</v>
      </c>
      <c r="F8" s="25">
        <f>'LCP-planejado (7)'!G14</f>
        <v>5</v>
      </c>
      <c r="G8" s="25">
        <f>'LCP-planejado (7)'!H14</f>
        <v>5</v>
      </c>
      <c r="H8" s="25">
        <f>'LCP-planejado (7)'!I14</f>
        <v>0</v>
      </c>
    </row>
    <row r="9" spans="1:8" ht="15.75" x14ac:dyDescent="0.25">
      <c r="A9" s="75">
        <f t="shared" si="0"/>
        <v>43439</v>
      </c>
      <c r="B9" s="25">
        <f>'LCP-planejado (7)'!C17</f>
        <v>5</v>
      </c>
      <c r="C9" s="25">
        <f>'LCP-planejado (7)'!D17</f>
        <v>26</v>
      </c>
      <c r="D9" s="25">
        <f>'LCP-planejado (7)'!E17</f>
        <v>28</v>
      </c>
      <c r="E9" s="25">
        <f>'LCP-planejado (7)'!F17</f>
        <v>5</v>
      </c>
      <c r="F9" s="25">
        <f>'LCP-planejado (7)'!G17</f>
        <v>5</v>
      </c>
      <c r="G9" s="25">
        <f>'LCP-planejado (7)'!H17</f>
        <v>5</v>
      </c>
      <c r="H9" s="25">
        <f>'LCP-planejado (7)'!I17</f>
        <v>0</v>
      </c>
    </row>
    <row r="10" spans="1:8" ht="15.75" x14ac:dyDescent="0.25">
      <c r="A10" s="75">
        <f t="shared" si="0"/>
        <v>43440</v>
      </c>
      <c r="B10" s="25">
        <f>'LCP-planejado (7)'!C20</f>
        <v>5</v>
      </c>
      <c r="C10" s="25">
        <f>'LCP-planejado (7)'!D20</f>
        <v>27</v>
      </c>
      <c r="D10" s="25">
        <f>'LCP-planejado (7)'!E20</f>
        <v>26</v>
      </c>
      <c r="E10" s="25">
        <f>'LCP-planejado (7)'!F20</f>
        <v>5</v>
      </c>
      <c r="F10" s="25">
        <f>'LCP-planejado (7)'!G20</f>
        <v>5</v>
      </c>
      <c r="G10" s="25">
        <f>'LCP-planejado (7)'!H20</f>
        <v>5</v>
      </c>
      <c r="H10" s="25">
        <f>'LCP-planejado (7)'!I20</f>
        <v>0</v>
      </c>
    </row>
    <row r="11" spans="1:8" ht="15.75" x14ac:dyDescent="0.25">
      <c r="A11" s="75">
        <f t="shared" si="0"/>
        <v>43441</v>
      </c>
      <c r="B11" s="25">
        <f>'LCP-planejado (7)'!C23</f>
        <v>5</v>
      </c>
      <c r="C11" s="25">
        <f>'LCP-planejado (7)'!D23</f>
        <v>26</v>
      </c>
      <c r="D11" s="25">
        <f>'LCP-planejado (7)'!E23</f>
        <v>26</v>
      </c>
      <c r="E11" s="25">
        <f>'LCP-planejado (7)'!F23</f>
        <v>5</v>
      </c>
      <c r="F11" s="25">
        <f>'LCP-planejado (7)'!G23</f>
        <v>5</v>
      </c>
      <c r="G11" s="25">
        <f>'LCP-planejado (7)'!H23</f>
        <v>6</v>
      </c>
      <c r="H11" s="25">
        <f>'LCP-planejado (7)'!I23</f>
        <v>0</v>
      </c>
    </row>
    <row r="12" spans="1:8" ht="15.75" x14ac:dyDescent="0.25">
      <c r="A12" s="75">
        <f t="shared" si="0"/>
        <v>43442</v>
      </c>
      <c r="B12" s="25">
        <f>'LCP-planejado (7)'!C26</f>
        <v>5</v>
      </c>
      <c r="C12" s="25">
        <f>'LCP-planejado (7)'!D26</f>
        <v>26</v>
      </c>
      <c r="D12" s="25">
        <f>'LCP-planejado (7)'!E26</f>
        <v>26</v>
      </c>
      <c r="E12" s="25">
        <f>'LCP-planejado (7)'!F26</f>
        <v>5</v>
      </c>
      <c r="F12" s="25">
        <f>'LCP-planejado (7)'!G26</f>
        <v>5</v>
      </c>
      <c r="G12" s="25">
        <f>'LCP-planejado (7)'!H26</f>
        <v>5</v>
      </c>
      <c r="H12" s="25">
        <f>'LCP-planejado (7)'!I26</f>
        <v>0</v>
      </c>
    </row>
    <row r="13" spans="1:8" ht="15.75" x14ac:dyDescent="0.25">
      <c r="A13" s="75">
        <f t="shared" si="0"/>
        <v>43443</v>
      </c>
      <c r="B13" s="25">
        <f>'LCP-planejado (7)'!C29</f>
        <v>0</v>
      </c>
      <c r="C13" s="25">
        <f>'LCP-planejado (7)'!D29</f>
        <v>0</v>
      </c>
      <c r="D13" s="25">
        <f>'LCP-planejado (7)'!E29</f>
        <v>0</v>
      </c>
      <c r="E13" s="25">
        <f>'LCP-planejado (7)'!F29</f>
        <v>0</v>
      </c>
      <c r="F13" s="25">
        <f>'LCP-planejado (7)'!G29</f>
        <v>0</v>
      </c>
      <c r="G13" s="25">
        <f>'LCP-planejado (7)'!H29</f>
        <v>5</v>
      </c>
      <c r="H13" s="25">
        <f>'LCP-planejado (7)'!I29</f>
        <v>0</v>
      </c>
    </row>
    <row r="14" spans="1:8" ht="15.75" x14ac:dyDescent="0.25">
      <c r="A14" s="75">
        <f t="shared" si="0"/>
        <v>43444</v>
      </c>
      <c r="B14" s="25">
        <f>'LCP-planejado (7)'!C32</f>
        <v>5</v>
      </c>
      <c r="C14" s="25">
        <f>'LCP-planejado (7)'!D32</f>
        <v>26</v>
      </c>
      <c r="D14" s="25">
        <f>'LCP-planejado (7)'!E32</f>
        <v>26</v>
      </c>
      <c r="E14" s="25">
        <f>'LCP-planejado (7)'!F32</f>
        <v>5</v>
      </c>
      <c r="F14" s="25">
        <f>'LCP-planejado (7)'!G32</f>
        <v>5</v>
      </c>
      <c r="G14" s="25">
        <f>'LCP-planejado (7)'!H32</f>
        <v>5</v>
      </c>
      <c r="H14" s="25">
        <f>'LCP-planejado (7)'!I32</f>
        <v>0</v>
      </c>
    </row>
    <row r="15" spans="1:8" ht="15.75" x14ac:dyDescent="0.25">
      <c r="A15" s="75">
        <f t="shared" si="0"/>
        <v>43445</v>
      </c>
      <c r="B15" s="27">
        <f>'LCP-planejado (7)'!C35</f>
        <v>5</v>
      </c>
      <c r="C15" s="27">
        <f>'LCP-planejado (7)'!D35</f>
        <v>26</v>
      </c>
      <c r="D15" s="27">
        <f>'LCP-planejado (7)'!E35</f>
        <v>26</v>
      </c>
      <c r="E15" s="27">
        <f>'LCP-planejado (7)'!F35</f>
        <v>5</v>
      </c>
      <c r="F15" s="27">
        <f>'LCP-planejado (7)'!G35</f>
        <v>5</v>
      </c>
      <c r="G15" s="27">
        <f>'LCP-planejado (7)'!H35</f>
        <v>5</v>
      </c>
      <c r="H15" s="27">
        <f>'LCP-planejado (7)'!I35</f>
        <v>0</v>
      </c>
    </row>
    <row r="16" spans="1:8" ht="15.75" x14ac:dyDescent="0.25">
      <c r="A16" s="75">
        <f t="shared" si="0"/>
        <v>43446</v>
      </c>
      <c r="B16" s="27">
        <f>'LCP-planejado (7)'!C38</f>
        <v>5</v>
      </c>
      <c r="C16" s="27">
        <f>'LCP-planejado (7)'!D38</f>
        <v>26</v>
      </c>
      <c r="D16" s="27">
        <f>'LCP-planejado (7)'!E38</f>
        <v>26</v>
      </c>
      <c r="E16" s="27">
        <f>'LCP-planejado (7)'!F38</f>
        <v>5</v>
      </c>
      <c r="F16" s="27">
        <f>'LCP-planejado (7)'!G38</f>
        <v>5</v>
      </c>
      <c r="G16" s="27">
        <f>'LCP-planejado (7)'!H38</f>
        <v>5</v>
      </c>
      <c r="H16" s="27">
        <f>'LCP-planejado (7)'!I38</f>
        <v>0</v>
      </c>
    </row>
    <row r="17" spans="1:8" ht="15.75" x14ac:dyDescent="0.25">
      <c r="A17" s="75">
        <f t="shared" si="0"/>
        <v>43447</v>
      </c>
      <c r="B17" s="27">
        <f>'LCP-planejado (7)'!C41</f>
        <v>5</v>
      </c>
      <c r="C17" s="27">
        <f>'LCP-planejado (7)'!D41</f>
        <v>26</v>
      </c>
      <c r="D17" s="27">
        <f>'LCP-planejado (7)'!E41</f>
        <v>26</v>
      </c>
      <c r="E17" s="27">
        <f>'LCP-planejado (7)'!F41</f>
        <v>5</v>
      </c>
      <c r="F17" s="27">
        <f>'LCP-planejado (7)'!G41</f>
        <v>5</v>
      </c>
      <c r="G17" s="27">
        <f>'LCP-planejado (7)'!H41</f>
        <v>5</v>
      </c>
      <c r="H17" s="27">
        <f>'LCP-planejado (7)'!I41</f>
        <v>0</v>
      </c>
    </row>
    <row r="18" spans="1:8" ht="15.75" x14ac:dyDescent="0.25">
      <c r="A18" s="75">
        <f t="shared" si="0"/>
        <v>43448</v>
      </c>
      <c r="B18" s="27">
        <f>'LCP-planejado (7)'!C44</f>
        <v>5</v>
      </c>
      <c r="C18" s="27">
        <f>'LCP-planejado (7)'!D44</f>
        <v>26</v>
      </c>
      <c r="D18" s="27">
        <f>'LCP-planejado (7)'!E44</f>
        <v>26</v>
      </c>
      <c r="E18" s="27">
        <f>'LCP-planejado (7)'!F44</f>
        <v>5</v>
      </c>
      <c r="F18" s="27">
        <f>'LCP-planejado (7)'!G44</f>
        <v>5</v>
      </c>
      <c r="G18" s="27">
        <f>'LCP-planejado (7)'!H44</f>
        <v>5</v>
      </c>
      <c r="H18" s="27">
        <f>'LCP-planejado (7)'!I44</f>
        <v>0</v>
      </c>
    </row>
    <row r="19" spans="1:8" ht="15.75" x14ac:dyDescent="0.25">
      <c r="A19" s="75">
        <f t="shared" si="0"/>
        <v>43449</v>
      </c>
      <c r="B19" s="27">
        <f>'LCP-planejado (7)'!C47</f>
        <v>5</v>
      </c>
      <c r="C19" s="27">
        <f>'LCP-planejado (7)'!D47</f>
        <v>26</v>
      </c>
      <c r="D19" s="27">
        <f>'LCP-planejado (7)'!E47</f>
        <v>26</v>
      </c>
      <c r="E19" s="27">
        <f>'LCP-planejado (7)'!F47</f>
        <v>5</v>
      </c>
      <c r="F19" s="27">
        <f>'LCP-planejado (7)'!G47</f>
        <v>5</v>
      </c>
      <c r="G19" s="27">
        <f>'LCP-planejado (7)'!H47</f>
        <v>0</v>
      </c>
      <c r="H19" s="27">
        <f>'LCP-planejado (7)'!I47</f>
        <v>0</v>
      </c>
    </row>
    <row r="20" spans="1:8" ht="15.75" x14ac:dyDescent="0.25">
      <c r="A20" s="75">
        <f t="shared" si="0"/>
        <v>43450</v>
      </c>
      <c r="B20" s="27">
        <f>'LCP-planejado (7)'!C50</f>
        <v>0</v>
      </c>
      <c r="C20" s="27">
        <f>'LCP-planejado (7)'!D50</f>
        <v>0</v>
      </c>
      <c r="D20" s="27">
        <f>'LCP-planejado (7)'!E50</f>
        <v>0</v>
      </c>
      <c r="E20" s="27">
        <f>'LCP-planejado (7)'!F50</f>
        <v>0</v>
      </c>
      <c r="F20" s="27">
        <f>'LCP-planejado (7)'!G50</f>
        <v>0</v>
      </c>
      <c r="G20" s="27">
        <f>'LCP-planejado (7)'!H50</f>
        <v>0</v>
      </c>
      <c r="H20" s="27">
        <f>'LCP-planejado (7)'!I50</f>
        <v>0</v>
      </c>
    </row>
    <row r="21" spans="1:8" ht="15.75" x14ac:dyDescent="0.25">
      <c r="A21" s="75">
        <f t="shared" si="0"/>
        <v>43451</v>
      </c>
      <c r="B21" s="27">
        <f>'LCP-planejado (7)'!C53</f>
        <v>0</v>
      </c>
      <c r="C21" s="27">
        <f>'LCP-planejado (7)'!D53</f>
        <v>0</v>
      </c>
      <c r="D21" s="27">
        <f>'LCP-planejado (7)'!E53</f>
        <v>0</v>
      </c>
      <c r="E21" s="27">
        <f>'LCP-planejado (7)'!F53</f>
        <v>0</v>
      </c>
      <c r="F21" s="27">
        <f>'LCP-planejado (7)'!G53</f>
        <v>0</v>
      </c>
      <c r="G21" s="27">
        <f>'LCP-planejado (7)'!H53</f>
        <v>0</v>
      </c>
      <c r="H21" s="27">
        <f>'LCP-planejado (7)'!I53</f>
        <v>0</v>
      </c>
    </row>
    <row r="22" spans="1:8" ht="15.75" x14ac:dyDescent="0.25">
      <c r="A22" s="75">
        <f t="shared" si="0"/>
        <v>43452</v>
      </c>
      <c r="B22" s="25">
        <f>'LCP-planejado (7)'!C56</f>
        <v>0</v>
      </c>
      <c r="C22" s="25">
        <f>'LCP-planejado (7)'!D56</f>
        <v>0</v>
      </c>
      <c r="D22" s="25">
        <f>'LCP-planejado (7)'!E56</f>
        <v>0</v>
      </c>
      <c r="E22" s="25">
        <f>'LCP-planejado (7)'!F56</f>
        <v>0</v>
      </c>
      <c r="F22" s="25">
        <f>'LCP-planejado (7)'!G56</f>
        <v>0</v>
      </c>
      <c r="G22" s="25">
        <f>'LCP-planejado (7)'!H56</f>
        <v>0</v>
      </c>
      <c r="H22" s="25">
        <f>'LCP-planejado (7)'!I56</f>
        <v>0</v>
      </c>
    </row>
    <row r="23" spans="1:8" ht="15.75" x14ac:dyDescent="0.25">
      <c r="A23" s="75">
        <f t="shared" si="0"/>
        <v>43453</v>
      </c>
      <c r="B23" s="25">
        <f>'LCP-planejado (7)'!C59</f>
        <v>0</v>
      </c>
      <c r="C23" s="25">
        <f>'LCP-planejado (7)'!D59</f>
        <v>0</v>
      </c>
      <c r="D23" s="25">
        <f>'LCP-planejado (7)'!E59</f>
        <v>0</v>
      </c>
      <c r="E23" s="25">
        <f>'LCP-planejado (7)'!F59</f>
        <v>0</v>
      </c>
      <c r="F23" s="25">
        <f>'LCP-planejado (7)'!G59</f>
        <v>0</v>
      </c>
      <c r="G23" s="25">
        <f>'LCP-planejado (7)'!H59</f>
        <v>0</v>
      </c>
      <c r="H23" s="25">
        <f>'LCP-planejado (7)'!I59</f>
        <v>0</v>
      </c>
    </row>
    <row r="24" spans="1:8" ht="15.75" x14ac:dyDescent="0.25">
      <c r="A24" s="75">
        <f t="shared" si="0"/>
        <v>43454</v>
      </c>
      <c r="B24" s="25">
        <f>'LCP-planejado (7)'!C62</f>
        <v>0</v>
      </c>
      <c r="C24" s="25">
        <f>'LCP-planejado (7)'!D62</f>
        <v>0</v>
      </c>
      <c r="D24" s="25">
        <f>'LCP-planejado (7)'!E62</f>
        <v>0</v>
      </c>
      <c r="E24" s="25">
        <f>'LCP-planejado (7)'!F62</f>
        <v>0</v>
      </c>
      <c r="F24" s="25">
        <f>'LCP-planejado (7)'!G62</f>
        <v>0</v>
      </c>
      <c r="G24" s="25">
        <f>'LCP-planejado (7)'!H62</f>
        <v>0</v>
      </c>
      <c r="H24" s="25">
        <f>'LCP-planejado (7)'!I62</f>
        <v>0</v>
      </c>
    </row>
    <row r="25" spans="1:8" ht="15.75" x14ac:dyDescent="0.25">
      <c r="A25" s="75">
        <f t="shared" si="0"/>
        <v>43455</v>
      </c>
      <c r="B25" s="25">
        <f>'LCP-planejado (7)'!C65</f>
        <v>0</v>
      </c>
      <c r="C25" s="25">
        <f>'LCP-planejado (7)'!D65</f>
        <v>0</v>
      </c>
      <c r="D25" s="25">
        <f>'LCP-planejado (7)'!E65</f>
        <v>0</v>
      </c>
      <c r="E25" s="25">
        <f>'LCP-planejado (7)'!F65</f>
        <v>0</v>
      </c>
      <c r="F25" s="25">
        <f>'LCP-planejado (7)'!G65</f>
        <v>0</v>
      </c>
      <c r="G25" s="25">
        <f>'LCP-planejado (7)'!H65</f>
        <v>0</v>
      </c>
      <c r="H25" s="25">
        <f>'LCP-planejado (7)'!I65</f>
        <v>0</v>
      </c>
    </row>
    <row r="26" spans="1:8" ht="15.75" x14ac:dyDescent="0.25">
      <c r="A26" s="75">
        <f t="shared" si="0"/>
        <v>43456</v>
      </c>
      <c r="B26" s="25">
        <f>'LCP-planejado (7)'!C68</f>
        <v>0</v>
      </c>
      <c r="C26" s="25">
        <f>'LCP-planejado (7)'!D68</f>
        <v>0</v>
      </c>
      <c r="D26" s="25">
        <f>'LCP-planejado (7)'!E68</f>
        <v>0</v>
      </c>
      <c r="E26" s="25">
        <f>'LCP-planejado (7)'!F68</f>
        <v>0</v>
      </c>
      <c r="F26" s="25">
        <f>'LCP-planejado (7)'!G68</f>
        <v>0</v>
      </c>
      <c r="G26" s="25">
        <f>'LCP-planejado (7)'!H68</f>
        <v>0</v>
      </c>
      <c r="H26" s="25">
        <f>'LCP-planejado (7)'!I68</f>
        <v>0</v>
      </c>
    </row>
    <row r="27" spans="1:8" ht="15.75" x14ac:dyDescent="0.25">
      <c r="A27" s="75">
        <f t="shared" si="0"/>
        <v>43457</v>
      </c>
      <c r="B27" s="25">
        <f>'LCP-planejado (7)'!C71</f>
        <v>0</v>
      </c>
      <c r="C27" s="25">
        <f>'LCP-planejado (7)'!D71</f>
        <v>0</v>
      </c>
      <c r="D27" s="25">
        <f>'LCP-planejado (7)'!E71</f>
        <v>0</v>
      </c>
      <c r="E27" s="25">
        <f>'LCP-planejado (7)'!F71</f>
        <v>0</v>
      </c>
      <c r="F27" s="25">
        <f>'LCP-planejado (7)'!G71</f>
        <v>0</v>
      </c>
      <c r="G27" s="25">
        <f>'LCP-planejado (7)'!H71</f>
        <v>0</v>
      </c>
      <c r="H27" s="25">
        <f>'LCP-planejado (7)'!I71</f>
        <v>0</v>
      </c>
    </row>
    <row r="28" spans="1:8" ht="15.75" x14ac:dyDescent="0.25">
      <c r="A28" s="75">
        <f t="shared" si="0"/>
        <v>43458</v>
      </c>
      <c r="B28" s="25">
        <f>'LCP-planejado (7)'!C74</f>
        <v>0</v>
      </c>
      <c r="C28" s="25">
        <f>'LCP-planejado (7)'!D74</f>
        <v>0</v>
      </c>
      <c r="D28" s="25">
        <f>'LCP-planejado (7)'!E74</f>
        <v>0</v>
      </c>
      <c r="E28" s="25">
        <f>'LCP-planejado (7)'!F74</f>
        <v>0</v>
      </c>
      <c r="F28" s="25">
        <f>'LCP-planejado (7)'!G74</f>
        <v>0</v>
      </c>
      <c r="G28" s="25">
        <f>'LCP-planejado (7)'!H74</f>
        <v>0</v>
      </c>
      <c r="H28" s="25">
        <f>'LCP-planejado (7)'!I74</f>
        <v>0</v>
      </c>
    </row>
    <row r="29" spans="1:8" ht="15.75" x14ac:dyDescent="0.25">
      <c r="A29" s="75">
        <f t="shared" si="0"/>
        <v>43459</v>
      </c>
      <c r="B29" s="25">
        <f>'LCP-planejado (7)'!C77</f>
        <v>0</v>
      </c>
      <c r="C29" s="25">
        <f>'LCP-planejado (7)'!D77</f>
        <v>0</v>
      </c>
      <c r="D29" s="25">
        <f>'LCP-planejado (7)'!E77</f>
        <v>0</v>
      </c>
      <c r="E29" s="25">
        <f>'LCP-planejado (7)'!F77</f>
        <v>0</v>
      </c>
      <c r="F29" s="25">
        <f>'LCP-planejado (7)'!G77</f>
        <v>0</v>
      </c>
      <c r="G29" s="25">
        <f>'LCP-planejado (7)'!H77</f>
        <v>0</v>
      </c>
      <c r="H29" s="25">
        <f>'LCP-planejado (7)'!I77</f>
        <v>0</v>
      </c>
    </row>
    <row r="30" spans="1:8" ht="15.75" x14ac:dyDescent="0.25">
      <c r="A30" s="75">
        <f t="shared" si="0"/>
        <v>43460</v>
      </c>
      <c r="B30" s="25">
        <f>'LCP-planejado (7)'!C80</f>
        <v>0</v>
      </c>
      <c r="C30" s="25">
        <f>'LCP-planejado (7)'!D80</f>
        <v>0</v>
      </c>
      <c r="D30" s="25">
        <f>'LCP-planejado (7)'!E80</f>
        <v>0</v>
      </c>
      <c r="E30" s="25">
        <f>'LCP-planejado (7)'!F80</f>
        <v>0</v>
      </c>
      <c r="F30" s="25">
        <f>'LCP-planejado (7)'!G80</f>
        <v>0</v>
      </c>
      <c r="G30" s="25">
        <f>'LCP-planejado (7)'!H80</f>
        <v>0</v>
      </c>
      <c r="H30" s="25">
        <f>'LCP-planejado (7)'!I80</f>
        <v>0</v>
      </c>
    </row>
    <row r="31" spans="1:8" ht="15.75" x14ac:dyDescent="0.25">
      <c r="A31" s="75">
        <f t="shared" si="0"/>
        <v>43461</v>
      </c>
      <c r="B31" s="25">
        <f>'LCP-planejado (7)'!C83</f>
        <v>0</v>
      </c>
      <c r="C31" s="25">
        <f>'LCP-planejado (7)'!D83</f>
        <v>0</v>
      </c>
      <c r="D31" s="25">
        <f>'LCP-planejado (7)'!E83</f>
        <v>0</v>
      </c>
      <c r="E31" s="25">
        <f>'LCP-planejado (7)'!F83</f>
        <v>0</v>
      </c>
      <c r="F31" s="25">
        <f>'LCP-planejado (7)'!G83</f>
        <v>0</v>
      </c>
      <c r="G31" s="25">
        <f>'LCP-planejado (7)'!H83</f>
        <v>0</v>
      </c>
      <c r="H31" s="25">
        <f>'LCP-planejado (7)'!I83</f>
        <v>0</v>
      </c>
    </row>
    <row r="32" spans="1:8" ht="15.75" x14ac:dyDescent="0.25">
      <c r="A32" s="75">
        <f t="shared" si="0"/>
        <v>43462</v>
      </c>
      <c r="B32" s="25">
        <f>'LCP-planejado (7)'!C86</f>
        <v>0</v>
      </c>
      <c r="C32" s="25">
        <f>'LCP-planejado (7)'!D86</f>
        <v>0</v>
      </c>
      <c r="D32" s="25">
        <f>'LCP-planejado (7)'!E86</f>
        <v>0</v>
      </c>
      <c r="E32" s="25">
        <f>'LCP-planejado (7)'!F86</f>
        <v>0</v>
      </c>
      <c r="F32" s="25">
        <f>'LCP-planejado (7)'!G86</f>
        <v>0</v>
      </c>
      <c r="G32" s="25">
        <f>'LCP-planejado (7)'!H86</f>
        <v>0</v>
      </c>
      <c r="H32" s="25">
        <f>'LCP-planejado (7)'!I86</f>
        <v>0</v>
      </c>
    </row>
    <row r="33" spans="1:8" ht="15.75" x14ac:dyDescent="0.25">
      <c r="A33" s="75">
        <f t="shared" si="0"/>
        <v>43463</v>
      </c>
      <c r="B33" s="25">
        <f>'LCP-planejado (7)'!C89</f>
        <v>0</v>
      </c>
      <c r="C33" s="25">
        <f>'LCP-planejado (7)'!D89</f>
        <v>0</v>
      </c>
      <c r="D33" s="25">
        <f>'LCP-planejado (7)'!E89</f>
        <v>0</v>
      </c>
      <c r="E33" s="25">
        <f>'LCP-planejado (7)'!F89</f>
        <v>0</v>
      </c>
      <c r="F33" s="25">
        <f>'LCP-planejado (7)'!G89</f>
        <v>0</v>
      </c>
      <c r="G33" s="25">
        <f>'LCP-planejado (7)'!H89</f>
        <v>0</v>
      </c>
      <c r="H33" s="25">
        <f>'LCP-planejado (7)'!I89</f>
        <v>0</v>
      </c>
    </row>
    <row r="34" spans="1:8" ht="15.75" x14ac:dyDescent="0.25">
      <c r="A34" s="75">
        <f t="shared" si="0"/>
        <v>43464</v>
      </c>
      <c r="B34" s="25">
        <f>'LCP-planejado (7)'!C92</f>
        <v>0</v>
      </c>
      <c r="C34" s="25">
        <f>'LCP-planejado (7)'!D92</f>
        <v>0</v>
      </c>
      <c r="D34" s="25">
        <f>'LCP-planejado (7)'!E92</f>
        <v>0</v>
      </c>
      <c r="E34" s="25">
        <f>'LCP-planejado (7)'!F92</f>
        <v>0</v>
      </c>
      <c r="F34" s="25">
        <f>'LCP-planejado (7)'!G92</f>
        <v>0</v>
      </c>
      <c r="G34" s="25">
        <f>'LCP-planejado (7)'!H92</f>
        <v>0</v>
      </c>
      <c r="H34" s="25">
        <f>'LCP-planejado (7)'!I92</f>
        <v>0</v>
      </c>
    </row>
    <row r="35" spans="1:8" ht="15.75" x14ac:dyDescent="0.25">
      <c r="A35" s="75">
        <f t="shared" si="0"/>
        <v>43465</v>
      </c>
      <c r="B35" s="25">
        <f>'LCP-planejado (7)'!C95</f>
        <v>0</v>
      </c>
      <c r="C35" s="25">
        <f>'LCP-planejado (7)'!D95</f>
        <v>0</v>
      </c>
      <c r="D35" s="25">
        <f>'LCP-planejado (7)'!E95</f>
        <v>0</v>
      </c>
      <c r="E35" s="25">
        <f>'LCP-planejado (7)'!F95</f>
        <v>0</v>
      </c>
      <c r="F35" s="25">
        <f>'LCP-planejado (7)'!G95</f>
        <v>0</v>
      </c>
      <c r="G35" s="25">
        <f>'LCP-planejado (7)'!H95</f>
        <v>0</v>
      </c>
      <c r="H35" s="25">
        <f>'LCP-planejado (7)'!I95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60</v>
      </c>
      <c r="C39" s="3">
        <f t="shared" ref="C39:H39" si="1">SUM(C5:C38)</f>
        <v>316</v>
      </c>
      <c r="D39" s="3">
        <f t="shared" si="1"/>
        <v>314</v>
      </c>
      <c r="E39" s="3">
        <f t="shared" si="1"/>
        <v>60</v>
      </c>
      <c r="F39" s="3">
        <f t="shared" si="1"/>
        <v>60</v>
      </c>
      <c r="G39" s="3">
        <f t="shared" si="1"/>
        <v>66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1062</v>
      </c>
      <c r="C41" s="6">
        <f t="shared" si="2"/>
        <v>1763.28</v>
      </c>
      <c r="D41" s="6">
        <f t="shared" si="2"/>
        <v>5557.8</v>
      </c>
      <c r="E41" s="6">
        <f t="shared" si="2"/>
        <v>334.8</v>
      </c>
      <c r="F41" s="6">
        <f t="shared" si="2"/>
        <v>1062</v>
      </c>
      <c r="G41" s="6">
        <f t="shared" si="2"/>
        <v>368.28000000000003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10148.16</v>
      </c>
      <c r="C42" s="9"/>
      <c r="D42" s="9"/>
      <c r="E42" s="9"/>
      <c r="F42" s="9"/>
      <c r="G42" s="17"/>
      <c r="H42" s="17"/>
    </row>
    <row r="43" spans="1:8" ht="16.5" thickBot="1" x14ac:dyDescent="0.3">
      <c r="A43" s="281"/>
      <c r="B43" s="281"/>
      <c r="C43" s="74"/>
      <c r="D43" s="10"/>
      <c r="E43" s="10"/>
      <c r="F43" s="10"/>
      <c r="G43" s="17"/>
      <c r="H43" s="17"/>
    </row>
    <row r="44" spans="1:8" ht="16.5" thickBot="1" x14ac:dyDescent="0.3">
      <c r="A44" s="269" t="s">
        <v>18</v>
      </c>
      <c r="B44" s="270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102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103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168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52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41" t="s">
        <v>104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295" t="s">
        <v>105</v>
      </c>
      <c r="B51" s="296"/>
      <c r="C51" s="17"/>
      <c r="D51" s="10"/>
      <c r="E51" s="17"/>
      <c r="F51" s="17"/>
      <c r="G51" s="17"/>
      <c r="H51" s="17"/>
    </row>
    <row r="52" spans="1:8" ht="15.75" thickBot="1" x14ac:dyDescent="0.3">
      <c r="A52" s="295" t="s">
        <v>105</v>
      </c>
      <c r="B52" s="296"/>
    </row>
  </sheetData>
  <sheetProtection algorithmName="SHA-512" hashValue="mYwaWBu7ZalnKjMJISsqGyuaifzu3IxnU6ymo4ztmkCbYZ93XC4OlVPvu+oiZJ87fnS54R5LLMT4zrcFE8UHeQ==" saltValue="5BS8VZCit6V/Xh9Y6w7BPA==" spinCount="100000" sheet="1" objects="1" scenarios="1"/>
  <mergeCells count="6">
    <mergeCell ref="A52:B52"/>
    <mergeCell ref="C2:D2"/>
    <mergeCell ref="E2:H2"/>
    <mergeCell ref="A43:B43"/>
    <mergeCell ref="A44:B44"/>
    <mergeCell ref="A51:B51"/>
  </mergeCells>
  <conditionalFormatting sqref="A5">
    <cfRule type="containsText" dxfId="27" priority="2" operator="containsText" text="Preencher Data">
      <formula>NOT(ISERROR(SEARCH("Preencher Data",A5)))</formula>
    </cfRule>
  </conditionalFormatting>
  <conditionalFormatting sqref="B2">
    <cfRule type="containsText" dxfId="26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1" r:id="rId2" display="karina@rodosandritransportes.com.br       "/>
    <hyperlink ref="A52" r:id="rId3" display="administrativo@rodosandritransportes.com.br       "/>
  </hyperlinks>
  <pageMargins left="0.511811024" right="0.511811024" top="0.78740157499999996" bottom="0.78740157499999996" header="0.31496062000000002" footer="0.31496062000000002"/>
  <pageSetup paperSize="9" scale="60" orientation="portrait" r:id="rId4"/>
  <drawing r:id="rId5"/>
  <legacyDrawing r:id="rId6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100"/>
  <sheetViews>
    <sheetView showGridLines="0" workbookViewId="0">
      <pane ySplit="2" topLeftCell="A15" activePane="bottomLeft" state="frozen"/>
      <selection activeCell="G48" sqref="G48"/>
      <selection pane="bottomLeft" activeCell="H28" sqref="H28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LCP!B2</f>
        <v>LCP</v>
      </c>
      <c r="C1" s="58"/>
      <c r="D1" s="59"/>
      <c r="E1" s="46"/>
      <c r="F1" s="60" t="s">
        <v>81</v>
      </c>
      <c r="G1" s="70" t="str">
        <f>LCP!E2</f>
        <v>01/12 a 31/12/18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LCP!A5</f>
        <v>43435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43435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43436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>
        <v>5</v>
      </c>
      <c r="I6" s="31" t="s">
        <v>30</v>
      </c>
    </row>
    <row r="7" spans="1:9" x14ac:dyDescent="0.25">
      <c r="A7" s="78">
        <f>A6</f>
        <v>43436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</row>
    <row r="8" spans="1:9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5</v>
      </c>
      <c r="I8" s="51">
        <f t="shared" si="1"/>
        <v>0</v>
      </c>
    </row>
    <row r="9" spans="1:9" x14ac:dyDescent="0.25">
      <c r="A9" s="53">
        <f>A6+1</f>
        <v>43437</v>
      </c>
      <c r="B9" s="48" t="s">
        <v>22</v>
      </c>
      <c r="C9" s="31">
        <v>5</v>
      </c>
      <c r="D9" s="31">
        <v>26</v>
      </c>
      <c r="E9" s="31">
        <v>26</v>
      </c>
      <c r="F9" s="31">
        <v>5</v>
      </c>
      <c r="G9" s="31">
        <v>5</v>
      </c>
      <c r="H9" s="31">
        <v>5</v>
      </c>
      <c r="I9" s="31" t="s">
        <v>30</v>
      </c>
    </row>
    <row r="10" spans="1:9" x14ac:dyDescent="0.25">
      <c r="A10" s="78">
        <f>A9</f>
        <v>43437</v>
      </c>
      <c r="B10" s="48" t="s">
        <v>23</v>
      </c>
      <c r="C10" s="31">
        <v>1</v>
      </c>
      <c r="D10" s="31">
        <v>27</v>
      </c>
      <c r="E10" s="31">
        <v>26</v>
      </c>
      <c r="F10" s="31">
        <v>5</v>
      </c>
      <c r="G10" s="31">
        <v>5</v>
      </c>
      <c r="H10" s="31">
        <v>5</v>
      </c>
      <c r="I10" s="31" t="s">
        <v>30</v>
      </c>
    </row>
    <row r="11" spans="1:9" x14ac:dyDescent="0.25">
      <c r="A11" s="79">
        <f>A10</f>
        <v>43437</v>
      </c>
      <c r="B11" s="33" t="s">
        <v>24</v>
      </c>
      <c r="C11" s="51">
        <f>MAX(C9:C10)</f>
        <v>5</v>
      </c>
      <c r="D11" s="51">
        <f t="shared" ref="D11:I11" si="2">MAX(D9:D10)</f>
        <v>27</v>
      </c>
      <c r="E11" s="51">
        <f>MAX(E9:E10)</f>
        <v>26</v>
      </c>
      <c r="F11" s="51">
        <f t="shared" si="2"/>
        <v>5</v>
      </c>
      <c r="G11" s="65">
        <f t="shared" si="2"/>
        <v>5</v>
      </c>
      <c r="H11" s="51">
        <f t="shared" si="2"/>
        <v>5</v>
      </c>
      <c r="I11" s="51">
        <f t="shared" si="2"/>
        <v>0</v>
      </c>
    </row>
    <row r="12" spans="1:9" x14ac:dyDescent="0.25">
      <c r="A12" s="53">
        <f>A9+1</f>
        <v>43438</v>
      </c>
      <c r="B12" s="48" t="s">
        <v>22</v>
      </c>
      <c r="C12" s="31">
        <v>5</v>
      </c>
      <c r="D12" s="31">
        <v>26</v>
      </c>
      <c r="E12" s="31">
        <v>26</v>
      </c>
      <c r="F12" s="31">
        <v>5</v>
      </c>
      <c r="G12" s="31">
        <v>5</v>
      </c>
      <c r="H12" s="31">
        <v>5</v>
      </c>
      <c r="I12" s="31" t="s">
        <v>30</v>
      </c>
    </row>
    <row r="13" spans="1:9" x14ac:dyDescent="0.25">
      <c r="A13" s="78">
        <f>A12</f>
        <v>43438</v>
      </c>
      <c r="B13" s="48" t="s">
        <v>23</v>
      </c>
      <c r="C13" s="31" t="s">
        <v>30</v>
      </c>
      <c r="D13" s="31">
        <v>28</v>
      </c>
      <c r="E13" s="31">
        <v>25</v>
      </c>
      <c r="F13" s="31">
        <v>5</v>
      </c>
      <c r="G13" s="31">
        <v>5</v>
      </c>
      <c r="H13" s="31">
        <v>5</v>
      </c>
      <c r="I13" s="31" t="s">
        <v>30</v>
      </c>
    </row>
    <row r="14" spans="1:9" x14ac:dyDescent="0.25">
      <c r="A14" s="79">
        <f>A13</f>
        <v>43438</v>
      </c>
      <c r="B14" s="33" t="s">
        <v>24</v>
      </c>
      <c r="C14" s="51">
        <f>MAX(C12:C13)</f>
        <v>5</v>
      </c>
      <c r="D14" s="51">
        <f t="shared" ref="D14:I14" si="3">MAX(D12:D13)</f>
        <v>28</v>
      </c>
      <c r="E14" s="51">
        <f>MAX(E12:E13)</f>
        <v>26</v>
      </c>
      <c r="F14" s="51">
        <f t="shared" si="3"/>
        <v>5</v>
      </c>
      <c r="G14" s="65">
        <f t="shared" si="3"/>
        <v>5</v>
      </c>
      <c r="H14" s="51">
        <f t="shared" si="3"/>
        <v>5</v>
      </c>
      <c r="I14" s="51">
        <f t="shared" si="3"/>
        <v>0</v>
      </c>
    </row>
    <row r="15" spans="1:9" x14ac:dyDescent="0.25">
      <c r="A15" s="53">
        <f>A12+1</f>
        <v>43439</v>
      </c>
      <c r="B15" s="48" t="s">
        <v>22</v>
      </c>
      <c r="C15" s="31">
        <v>5</v>
      </c>
      <c r="D15" s="31">
        <v>26</v>
      </c>
      <c r="E15" s="31">
        <v>26</v>
      </c>
      <c r="F15" s="31">
        <v>5</v>
      </c>
      <c r="G15" s="31">
        <v>5</v>
      </c>
      <c r="H15" s="31">
        <v>5</v>
      </c>
      <c r="I15" s="31" t="s">
        <v>30</v>
      </c>
    </row>
    <row r="16" spans="1:9" x14ac:dyDescent="0.25">
      <c r="A16" s="78">
        <f>A15</f>
        <v>43439</v>
      </c>
      <c r="B16" s="48" t="s">
        <v>23</v>
      </c>
      <c r="C16" s="31">
        <v>1</v>
      </c>
      <c r="D16" s="31">
        <v>23</v>
      </c>
      <c r="E16" s="31">
        <v>28</v>
      </c>
      <c r="F16" s="31">
        <v>5</v>
      </c>
      <c r="G16" s="31">
        <v>5</v>
      </c>
      <c r="H16" s="31">
        <v>5</v>
      </c>
      <c r="I16" s="31" t="s">
        <v>30</v>
      </c>
    </row>
    <row r="17" spans="1:9" x14ac:dyDescent="0.25">
      <c r="A17" s="79">
        <f>A16</f>
        <v>43439</v>
      </c>
      <c r="B17" s="33" t="s">
        <v>24</v>
      </c>
      <c r="C17" s="51">
        <f>MAX(C15:C16)</f>
        <v>5</v>
      </c>
      <c r="D17" s="51">
        <f t="shared" ref="D17:I17" si="4">MAX(D15:D16)</f>
        <v>26</v>
      </c>
      <c r="E17" s="51">
        <f t="shared" si="4"/>
        <v>28</v>
      </c>
      <c r="F17" s="51">
        <f t="shared" si="4"/>
        <v>5</v>
      </c>
      <c r="G17" s="65">
        <f t="shared" si="4"/>
        <v>5</v>
      </c>
      <c r="H17" s="51">
        <f t="shared" si="4"/>
        <v>5</v>
      </c>
      <c r="I17" s="51">
        <f t="shared" si="4"/>
        <v>0</v>
      </c>
    </row>
    <row r="18" spans="1:9" x14ac:dyDescent="0.25">
      <c r="A18" s="53">
        <f>A15+1</f>
        <v>43440</v>
      </c>
      <c r="B18" s="48" t="s">
        <v>22</v>
      </c>
      <c r="C18" s="31">
        <v>5</v>
      </c>
      <c r="D18" s="31">
        <v>26</v>
      </c>
      <c r="E18" s="31">
        <v>26</v>
      </c>
      <c r="F18" s="31">
        <v>5</v>
      </c>
      <c r="G18" s="31">
        <v>5</v>
      </c>
      <c r="H18" s="31">
        <v>5</v>
      </c>
      <c r="I18" s="31" t="s">
        <v>30</v>
      </c>
    </row>
    <row r="19" spans="1:9" x14ac:dyDescent="0.25">
      <c r="A19" s="78">
        <f>A18</f>
        <v>43440</v>
      </c>
      <c r="B19" s="48" t="s">
        <v>23</v>
      </c>
      <c r="C19" s="31">
        <v>1</v>
      </c>
      <c r="D19" s="31">
        <v>27</v>
      </c>
      <c r="E19" s="31">
        <v>25</v>
      </c>
      <c r="F19" s="31">
        <v>5</v>
      </c>
      <c r="G19" s="31">
        <v>5</v>
      </c>
      <c r="H19" s="31">
        <v>3</v>
      </c>
      <c r="I19" s="31" t="s">
        <v>30</v>
      </c>
    </row>
    <row r="20" spans="1:9" x14ac:dyDescent="0.25">
      <c r="A20" s="79">
        <f>A19</f>
        <v>43440</v>
      </c>
      <c r="B20" s="33" t="s">
        <v>24</v>
      </c>
      <c r="C20" s="51">
        <f t="shared" ref="C20:I20" si="5">MAX(C18:C19)</f>
        <v>5</v>
      </c>
      <c r="D20" s="51">
        <f t="shared" si="5"/>
        <v>27</v>
      </c>
      <c r="E20" s="51">
        <f t="shared" si="5"/>
        <v>26</v>
      </c>
      <c r="F20" s="51">
        <f t="shared" si="5"/>
        <v>5</v>
      </c>
      <c r="G20" s="65">
        <f t="shared" si="5"/>
        <v>5</v>
      </c>
      <c r="H20" s="51">
        <f t="shared" si="5"/>
        <v>5</v>
      </c>
      <c r="I20" s="51">
        <f t="shared" si="5"/>
        <v>0</v>
      </c>
    </row>
    <row r="21" spans="1:9" x14ac:dyDescent="0.25">
      <c r="A21" s="53">
        <f>A18+1</f>
        <v>43441</v>
      </c>
      <c r="B21" s="48" t="s">
        <v>22</v>
      </c>
      <c r="C21" s="31">
        <v>5</v>
      </c>
      <c r="D21" s="31">
        <v>26</v>
      </c>
      <c r="E21" s="31">
        <v>26</v>
      </c>
      <c r="F21" s="31">
        <v>5</v>
      </c>
      <c r="G21" s="31">
        <v>5</v>
      </c>
      <c r="H21" s="31">
        <v>5</v>
      </c>
      <c r="I21" s="31" t="s">
        <v>30</v>
      </c>
    </row>
    <row r="22" spans="1:9" x14ac:dyDescent="0.25">
      <c r="A22" s="78">
        <f>A21</f>
        <v>43441</v>
      </c>
      <c r="B22" s="48" t="s">
        <v>23</v>
      </c>
      <c r="C22" s="31" t="s">
        <v>30</v>
      </c>
      <c r="D22" s="31">
        <v>26</v>
      </c>
      <c r="E22" s="31">
        <v>25</v>
      </c>
      <c r="F22" s="31">
        <v>4</v>
      </c>
      <c r="G22" s="31">
        <v>5</v>
      </c>
      <c r="H22" s="31">
        <v>6</v>
      </c>
      <c r="I22" s="31" t="s">
        <v>30</v>
      </c>
    </row>
    <row r="23" spans="1:9" x14ac:dyDescent="0.25">
      <c r="A23" s="79">
        <f>A22</f>
        <v>43441</v>
      </c>
      <c r="B23" s="33" t="s">
        <v>24</v>
      </c>
      <c r="C23" s="51">
        <f>MAX(C21:C22)</f>
        <v>5</v>
      </c>
      <c r="D23" s="51">
        <f t="shared" ref="D23:I23" si="6">MAX(D21:D22)</f>
        <v>26</v>
      </c>
      <c r="E23" s="51">
        <f t="shared" si="6"/>
        <v>26</v>
      </c>
      <c r="F23" s="51">
        <f t="shared" si="6"/>
        <v>5</v>
      </c>
      <c r="G23" s="65">
        <f t="shared" si="6"/>
        <v>5</v>
      </c>
      <c r="H23" s="51">
        <f t="shared" si="6"/>
        <v>6</v>
      </c>
      <c r="I23" s="51">
        <f t="shared" si="6"/>
        <v>0</v>
      </c>
    </row>
    <row r="24" spans="1:9" x14ac:dyDescent="0.25">
      <c r="A24" s="53">
        <f>A21+1</f>
        <v>43442</v>
      </c>
      <c r="B24" s="48" t="s">
        <v>22</v>
      </c>
      <c r="C24" s="31">
        <v>5</v>
      </c>
      <c r="D24" s="31">
        <v>26</v>
      </c>
      <c r="E24" s="31">
        <v>26</v>
      </c>
      <c r="F24" s="31">
        <v>5</v>
      </c>
      <c r="G24" s="31">
        <v>5</v>
      </c>
      <c r="H24" s="31">
        <v>5</v>
      </c>
      <c r="I24" s="31" t="s">
        <v>30</v>
      </c>
    </row>
    <row r="25" spans="1:9" x14ac:dyDescent="0.25">
      <c r="A25" s="78">
        <f>A24</f>
        <v>43442</v>
      </c>
      <c r="B25" s="48" t="s">
        <v>23</v>
      </c>
      <c r="C25" s="31">
        <v>2</v>
      </c>
      <c r="D25" s="31">
        <v>8</v>
      </c>
      <c r="E25" s="31">
        <v>8</v>
      </c>
      <c r="F25" s="31" t="s">
        <v>30</v>
      </c>
      <c r="G25" s="31">
        <v>5</v>
      </c>
      <c r="H25" s="31" t="s">
        <v>30</v>
      </c>
      <c r="I25" s="31" t="s">
        <v>30</v>
      </c>
    </row>
    <row r="26" spans="1:9" x14ac:dyDescent="0.25">
      <c r="A26" s="79">
        <f>A25</f>
        <v>43442</v>
      </c>
      <c r="B26" s="33" t="s">
        <v>24</v>
      </c>
      <c r="C26" s="51">
        <f>MAX(C24:C25)</f>
        <v>5</v>
      </c>
      <c r="D26" s="51">
        <f>MAX(D24:D25)</f>
        <v>26</v>
      </c>
      <c r="E26" s="51">
        <f t="shared" ref="E26:I26" si="7">MAX(E24:E25)</f>
        <v>26</v>
      </c>
      <c r="F26" s="51">
        <f t="shared" si="7"/>
        <v>5</v>
      </c>
      <c r="G26" s="65">
        <f t="shared" si="7"/>
        <v>5</v>
      </c>
      <c r="H26" s="51">
        <f t="shared" si="7"/>
        <v>5</v>
      </c>
      <c r="I26" s="51">
        <f t="shared" si="7"/>
        <v>0</v>
      </c>
    </row>
    <row r="27" spans="1:9" x14ac:dyDescent="0.25">
      <c r="A27" s="53">
        <f>A24+1</f>
        <v>43443</v>
      </c>
      <c r="B27" s="48" t="s">
        <v>22</v>
      </c>
      <c r="C27" s="31" t="s">
        <v>30</v>
      </c>
      <c r="D27" s="31"/>
      <c r="E27" s="31"/>
      <c r="F27" s="31" t="s">
        <v>30</v>
      </c>
      <c r="G27" s="31" t="s">
        <v>30</v>
      </c>
      <c r="H27" s="31" t="s">
        <v>30</v>
      </c>
      <c r="I27" s="31" t="s">
        <v>30</v>
      </c>
    </row>
    <row r="28" spans="1:9" x14ac:dyDescent="0.25">
      <c r="A28" s="78">
        <f>A27</f>
        <v>43443</v>
      </c>
      <c r="B28" s="48" t="s">
        <v>23</v>
      </c>
      <c r="C28" s="31" t="s">
        <v>30</v>
      </c>
      <c r="D28" s="31"/>
      <c r="E28" s="31"/>
      <c r="F28" s="31" t="s">
        <v>30</v>
      </c>
      <c r="G28" s="31" t="s">
        <v>30</v>
      </c>
      <c r="H28" s="31">
        <v>5</v>
      </c>
      <c r="I28" s="31" t="s">
        <v>30</v>
      </c>
    </row>
    <row r="29" spans="1:9" x14ac:dyDescent="0.25">
      <c r="A29" s="79">
        <f>A28</f>
        <v>43443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0</v>
      </c>
      <c r="F29" s="51">
        <f t="shared" si="8"/>
        <v>0</v>
      </c>
      <c r="G29" s="65">
        <f t="shared" si="8"/>
        <v>0</v>
      </c>
      <c r="H29" s="51">
        <f t="shared" si="8"/>
        <v>5</v>
      </c>
      <c r="I29" s="51">
        <f t="shared" si="8"/>
        <v>0</v>
      </c>
    </row>
    <row r="30" spans="1:9" x14ac:dyDescent="0.25">
      <c r="A30" s="53">
        <f>A27+1</f>
        <v>43444</v>
      </c>
      <c r="B30" s="48" t="s">
        <v>22</v>
      </c>
      <c r="C30" s="31">
        <v>5</v>
      </c>
      <c r="D30" s="31">
        <v>26</v>
      </c>
      <c r="E30" s="31">
        <v>26</v>
      </c>
      <c r="F30" s="31">
        <v>5</v>
      </c>
      <c r="G30" s="31">
        <v>5</v>
      </c>
      <c r="H30" s="31">
        <v>5</v>
      </c>
      <c r="I30" s="31" t="s">
        <v>30</v>
      </c>
    </row>
    <row r="31" spans="1:9" x14ac:dyDescent="0.25">
      <c r="A31" s="78">
        <f>A30</f>
        <v>43444</v>
      </c>
      <c r="B31" s="48" t="s">
        <v>23</v>
      </c>
      <c r="C31" s="31" t="s">
        <v>30</v>
      </c>
      <c r="D31" s="31"/>
      <c r="E31" s="31"/>
      <c r="F31" s="31" t="s">
        <v>30</v>
      </c>
      <c r="G31" s="31" t="s">
        <v>30</v>
      </c>
      <c r="H31" s="31" t="s">
        <v>30</v>
      </c>
      <c r="I31" s="31" t="s">
        <v>30</v>
      </c>
    </row>
    <row r="32" spans="1:9" x14ac:dyDescent="0.25">
      <c r="A32" s="79">
        <f>A31</f>
        <v>43444</v>
      </c>
      <c r="B32" s="33" t="s">
        <v>24</v>
      </c>
      <c r="C32" s="51">
        <f>MAX(C30:C31)</f>
        <v>5</v>
      </c>
      <c r="D32" s="51">
        <f t="shared" ref="D32:I32" si="9">MAX(D30:D31)</f>
        <v>26</v>
      </c>
      <c r="E32" s="51">
        <f t="shared" si="9"/>
        <v>26</v>
      </c>
      <c r="F32" s="51">
        <f t="shared" si="9"/>
        <v>5</v>
      </c>
      <c r="G32" s="65">
        <f t="shared" si="9"/>
        <v>5</v>
      </c>
      <c r="H32" s="51">
        <f t="shared" si="9"/>
        <v>5</v>
      </c>
      <c r="I32" s="51">
        <f t="shared" si="9"/>
        <v>0</v>
      </c>
    </row>
    <row r="33" spans="1:9" x14ac:dyDescent="0.25">
      <c r="A33" s="53">
        <f>A30+1</f>
        <v>43445</v>
      </c>
      <c r="B33" s="48" t="s">
        <v>22</v>
      </c>
      <c r="C33" s="31">
        <v>5</v>
      </c>
      <c r="D33" s="31">
        <v>26</v>
      </c>
      <c r="E33" s="31">
        <v>26</v>
      </c>
      <c r="F33" s="31">
        <v>5</v>
      </c>
      <c r="G33" s="31">
        <v>5</v>
      </c>
      <c r="H33" s="31">
        <v>5</v>
      </c>
      <c r="I33" s="31" t="s">
        <v>30</v>
      </c>
    </row>
    <row r="34" spans="1:9" x14ac:dyDescent="0.25">
      <c r="A34" s="78">
        <f>A33</f>
        <v>43445</v>
      </c>
      <c r="B34" s="48" t="s">
        <v>23</v>
      </c>
      <c r="C34" s="31" t="s">
        <v>30</v>
      </c>
      <c r="D34" s="31"/>
      <c r="E34" s="31"/>
      <c r="F34" s="31" t="s">
        <v>30</v>
      </c>
      <c r="G34" s="31" t="s">
        <v>30</v>
      </c>
      <c r="H34" s="31" t="s">
        <v>30</v>
      </c>
      <c r="I34" s="31" t="s">
        <v>30</v>
      </c>
    </row>
    <row r="35" spans="1:9" x14ac:dyDescent="0.25">
      <c r="A35" s="79">
        <f>A34</f>
        <v>43445</v>
      </c>
      <c r="B35" s="33" t="s">
        <v>24</v>
      </c>
      <c r="C35" s="51">
        <f>MAX(C33:C34)</f>
        <v>5</v>
      </c>
      <c r="D35" s="51">
        <f t="shared" ref="D35:I35" si="10">MAX(D33:D34)</f>
        <v>26</v>
      </c>
      <c r="E35" s="51">
        <f t="shared" si="10"/>
        <v>26</v>
      </c>
      <c r="F35" s="51">
        <f t="shared" si="10"/>
        <v>5</v>
      </c>
      <c r="G35" s="65">
        <f t="shared" si="10"/>
        <v>5</v>
      </c>
      <c r="H35" s="51">
        <f t="shared" si="10"/>
        <v>5</v>
      </c>
      <c r="I35" s="51">
        <f t="shared" si="10"/>
        <v>0</v>
      </c>
    </row>
    <row r="36" spans="1:9" x14ac:dyDescent="0.25">
      <c r="A36" s="53">
        <f>A33+1</f>
        <v>43446</v>
      </c>
      <c r="B36" s="48" t="s">
        <v>22</v>
      </c>
      <c r="C36" s="31">
        <v>5</v>
      </c>
      <c r="D36" s="31">
        <v>26</v>
      </c>
      <c r="E36" s="31">
        <v>26</v>
      </c>
      <c r="F36" s="31">
        <v>5</v>
      </c>
      <c r="G36" s="31">
        <v>5</v>
      </c>
      <c r="H36" s="31">
        <v>5</v>
      </c>
      <c r="I36" s="31" t="s">
        <v>30</v>
      </c>
    </row>
    <row r="37" spans="1:9" x14ac:dyDescent="0.25">
      <c r="A37" s="78">
        <f>A36</f>
        <v>43446</v>
      </c>
      <c r="B37" s="48" t="s">
        <v>23</v>
      </c>
      <c r="C37" s="31" t="s">
        <v>30</v>
      </c>
      <c r="D37" s="31"/>
      <c r="E37" s="31"/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43446</v>
      </c>
      <c r="B38" s="33" t="s">
        <v>24</v>
      </c>
      <c r="C38" s="51">
        <f>MAX(C36:C37)</f>
        <v>5</v>
      </c>
      <c r="D38" s="51">
        <f t="shared" ref="D38:I38" si="11">MAX(D36:D37)</f>
        <v>26</v>
      </c>
      <c r="E38" s="51">
        <f t="shared" si="11"/>
        <v>26</v>
      </c>
      <c r="F38" s="51">
        <f t="shared" si="11"/>
        <v>5</v>
      </c>
      <c r="G38" s="65">
        <f t="shared" si="11"/>
        <v>5</v>
      </c>
      <c r="H38" s="51">
        <f t="shared" si="11"/>
        <v>5</v>
      </c>
      <c r="I38" s="51">
        <f t="shared" si="11"/>
        <v>0</v>
      </c>
    </row>
    <row r="39" spans="1:9" x14ac:dyDescent="0.25">
      <c r="A39" s="53">
        <f>A36+1</f>
        <v>43447</v>
      </c>
      <c r="B39" s="48" t="s">
        <v>22</v>
      </c>
      <c r="C39" s="31">
        <v>5</v>
      </c>
      <c r="D39" s="31">
        <v>26</v>
      </c>
      <c r="E39" s="31">
        <v>26</v>
      </c>
      <c r="F39" s="31">
        <v>5</v>
      </c>
      <c r="G39" s="31">
        <v>5</v>
      </c>
      <c r="H39" s="31">
        <v>5</v>
      </c>
      <c r="I39" s="31" t="s">
        <v>30</v>
      </c>
    </row>
    <row r="40" spans="1:9" x14ac:dyDescent="0.25">
      <c r="A40" s="78">
        <f>A39</f>
        <v>43447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43447</v>
      </c>
      <c r="B41" s="33" t="s">
        <v>24</v>
      </c>
      <c r="C41" s="51">
        <f>MAX(C39:C40)</f>
        <v>5</v>
      </c>
      <c r="D41" s="51">
        <f t="shared" ref="D41:I41" si="12">MAX(D39:D40)</f>
        <v>26</v>
      </c>
      <c r="E41" s="51">
        <f t="shared" si="12"/>
        <v>26</v>
      </c>
      <c r="F41" s="51">
        <f t="shared" si="12"/>
        <v>5</v>
      </c>
      <c r="G41" s="65">
        <f t="shared" si="12"/>
        <v>5</v>
      </c>
      <c r="H41" s="51">
        <f t="shared" si="12"/>
        <v>5</v>
      </c>
      <c r="I41" s="51">
        <f t="shared" si="12"/>
        <v>0</v>
      </c>
    </row>
    <row r="42" spans="1:9" x14ac:dyDescent="0.25">
      <c r="A42" s="53">
        <f>A39+1</f>
        <v>43448</v>
      </c>
      <c r="B42" s="48" t="s">
        <v>22</v>
      </c>
      <c r="C42" s="31">
        <v>5</v>
      </c>
      <c r="D42" s="31">
        <v>26</v>
      </c>
      <c r="E42" s="31">
        <v>26</v>
      </c>
      <c r="F42" s="31">
        <v>5</v>
      </c>
      <c r="G42" s="31">
        <v>5</v>
      </c>
      <c r="H42" s="31">
        <v>5</v>
      </c>
      <c r="I42" s="31" t="s">
        <v>30</v>
      </c>
    </row>
    <row r="43" spans="1:9" x14ac:dyDescent="0.25">
      <c r="A43" s="78">
        <f>A42</f>
        <v>43448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43448</v>
      </c>
      <c r="B44" s="33" t="s">
        <v>24</v>
      </c>
      <c r="C44" s="51">
        <f>MAX(C42:C43)</f>
        <v>5</v>
      </c>
      <c r="D44" s="51">
        <f t="shared" ref="D44:I44" si="13">MAX(D42:D43)</f>
        <v>26</v>
      </c>
      <c r="E44" s="51">
        <f t="shared" si="13"/>
        <v>26</v>
      </c>
      <c r="F44" s="51">
        <f t="shared" si="13"/>
        <v>5</v>
      </c>
      <c r="G44" s="65">
        <f t="shared" si="13"/>
        <v>5</v>
      </c>
      <c r="H44" s="51">
        <f t="shared" si="13"/>
        <v>5</v>
      </c>
      <c r="I44" s="51">
        <f t="shared" si="13"/>
        <v>0</v>
      </c>
    </row>
    <row r="45" spans="1:9" x14ac:dyDescent="0.25">
      <c r="A45" s="53">
        <f>A42+1</f>
        <v>43449</v>
      </c>
      <c r="B45" s="48" t="s">
        <v>22</v>
      </c>
      <c r="C45" s="31">
        <v>5</v>
      </c>
      <c r="D45" s="31">
        <v>26</v>
      </c>
      <c r="E45" s="31">
        <v>26</v>
      </c>
      <c r="F45" s="31">
        <v>5</v>
      </c>
      <c r="G45" s="31">
        <v>5</v>
      </c>
      <c r="H45" s="31" t="s">
        <v>30</v>
      </c>
      <c r="I45" s="31" t="s">
        <v>30</v>
      </c>
    </row>
    <row r="46" spans="1:9" x14ac:dyDescent="0.25">
      <c r="A46" s="78">
        <f>A45</f>
        <v>43449</v>
      </c>
      <c r="B46" s="48" t="s">
        <v>23</v>
      </c>
      <c r="C46" s="31" t="s">
        <v>30</v>
      </c>
      <c r="D46" s="31"/>
      <c r="E46" s="31"/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43449</v>
      </c>
      <c r="B47" s="33" t="s">
        <v>24</v>
      </c>
      <c r="C47" s="51">
        <f>MAX(C45:C46)</f>
        <v>5</v>
      </c>
      <c r="D47" s="51">
        <f t="shared" ref="D47:I47" si="14">MAX(D45:D46)</f>
        <v>26</v>
      </c>
      <c r="E47" s="51">
        <f t="shared" si="14"/>
        <v>26</v>
      </c>
      <c r="F47" s="51">
        <f t="shared" si="14"/>
        <v>5</v>
      </c>
      <c r="G47" s="65">
        <f t="shared" si="14"/>
        <v>5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43450</v>
      </c>
      <c r="B48" s="48" t="s">
        <v>22</v>
      </c>
      <c r="C48" s="31" t="s">
        <v>30</v>
      </c>
      <c r="D48" s="31"/>
      <c r="E48" s="31"/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43450</v>
      </c>
      <c r="B49" s="48" t="s">
        <v>23</v>
      </c>
      <c r="C49" s="31" t="s">
        <v>30</v>
      </c>
      <c r="D49" s="31"/>
      <c r="E49" s="31"/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43451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43451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43452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43452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43453</v>
      </c>
      <c r="B57" s="48" t="s">
        <v>22</v>
      </c>
      <c r="C57" s="31" t="s">
        <v>30</v>
      </c>
      <c r="D57" s="31"/>
      <c r="E57" s="31"/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43453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43454</v>
      </c>
      <c r="B60" s="48" t="s">
        <v>22</v>
      </c>
      <c r="C60" s="31" t="s">
        <v>30</v>
      </c>
      <c r="D60" s="31"/>
      <c r="E60" s="31"/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43454</v>
      </c>
      <c r="B61" s="48" t="s">
        <v>23</v>
      </c>
      <c r="C61" s="31" t="s">
        <v>30</v>
      </c>
      <c r="D61" s="31"/>
      <c r="E61" s="31">
        <v>0</v>
      </c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43455</v>
      </c>
      <c r="B63" s="48" t="s">
        <v>22</v>
      </c>
      <c r="C63" s="31" t="s">
        <v>30</v>
      </c>
      <c r="D63" s="31"/>
      <c r="E63" s="31"/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43455</v>
      </c>
      <c r="B64" s="48" t="s">
        <v>23</v>
      </c>
      <c r="C64" s="31" t="s">
        <v>30</v>
      </c>
      <c r="D64" s="31"/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43456</v>
      </c>
      <c r="B66" s="48" t="s">
        <v>22</v>
      </c>
      <c r="C66" s="31" t="s">
        <v>30</v>
      </c>
      <c r="D66" s="31"/>
      <c r="E66" s="31"/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43456</v>
      </c>
      <c r="B67" s="48" t="s">
        <v>23</v>
      </c>
      <c r="C67" s="31" t="s">
        <v>30</v>
      </c>
      <c r="D67" s="31"/>
      <c r="E67" s="31"/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43457</v>
      </c>
      <c r="B69" s="48" t="s">
        <v>22</v>
      </c>
      <c r="C69" s="31" t="s">
        <v>30</v>
      </c>
      <c r="D69" s="31"/>
      <c r="E69" s="31"/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43457</v>
      </c>
      <c r="B70" s="48" t="s">
        <v>23</v>
      </c>
      <c r="C70" s="31" t="s">
        <v>30</v>
      </c>
      <c r="D70" s="31"/>
      <c r="E70" s="31" t="s">
        <v>143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43458</v>
      </c>
      <c r="B72" s="48" t="s">
        <v>22</v>
      </c>
      <c r="C72" s="31" t="s">
        <v>30</v>
      </c>
      <c r="D72" s="31"/>
      <c r="E72" s="31"/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43458</v>
      </c>
      <c r="B73" s="48" t="s">
        <v>23</v>
      </c>
      <c r="C73" s="31" t="s">
        <v>30</v>
      </c>
      <c r="D73" s="31"/>
      <c r="E73" s="31"/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43459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43459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43460</v>
      </c>
      <c r="B78" s="48" t="s">
        <v>22</v>
      </c>
      <c r="C78" s="31" t="s">
        <v>30</v>
      </c>
      <c r="D78" s="31"/>
      <c r="E78" s="31"/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43460</v>
      </c>
      <c r="B79" s="48" t="s">
        <v>23</v>
      </c>
      <c r="C79" s="31" t="s">
        <v>30</v>
      </c>
      <c r="D79" s="31">
        <v>0</v>
      </c>
      <c r="E79" s="31"/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10" x14ac:dyDescent="0.25">
      <c r="A81" s="53">
        <f>A78+1</f>
        <v>43461</v>
      </c>
      <c r="B81" s="48" t="s">
        <v>22</v>
      </c>
      <c r="C81" s="31" t="s">
        <v>30</v>
      </c>
      <c r="D81" s="31"/>
      <c r="E81" s="31"/>
      <c r="F81" s="31" t="s">
        <v>30</v>
      </c>
      <c r="G81" s="31" t="s">
        <v>30</v>
      </c>
      <c r="H81" s="31" t="s">
        <v>30</v>
      </c>
      <c r="I81" s="31" t="s">
        <v>30</v>
      </c>
    </row>
    <row r="82" spans="1:10" x14ac:dyDescent="0.25">
      <c r="A82" s="78">
        <f>A81</f>
        <v>43461</v>
      </c>
      <c r="B82" s="48" t="s">
        <v>23</v>
      </c>
      <c r="C82" s="31" t="s">
        <v>30</v>
      </c>
      <c r="D82" s="31"/>
      <c r="E82" s="31"/>
      <c r="F82" s="31" t="s">
        <v>30</v>
      </c>
      <c r="G82" s="31" t="s">
        <v>30</v>
      </c>
      <c r="H82" s="31" t="s">
        <v>30</v>
      </c>
      <c r="I82" s="31" t="s">
        <v>30</v>
      </c>
    </row>
    <row r="83" spans="1:10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10" x14ac:dyDescent="0.25">
      <c r="A84" s="53">
        <f>A81+1</f>
        <v>43462</v>
      </c>
      <c r="B84" s="48" t="s">
        <v>22</v>
      </c>
      <c r="C84" s="31" t="s">
        <v>30</v>
      </c>
      <c r="D84" s="31"/>
      <c r="E84" s="31"/>
      <c r="F84" s="31" t="s">
        <v>30</v>
      </c>
      <c r="G84" s="31" t="s">
        <v>30</v>
      </c>
      <c r="H84" s="31" t="s">
        <v>30</v>
      </c>
      <c r="I84" s="31" t="s">
        <v>30</v>
      </c>
    </row>
    <row r="85" spans="1:10" x14ac:dyDescent="0.25">
      <c r="A85" s="78">
        <f>A84</f>
        <v>43462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10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10" x14ac:dyDescent="0.25">
      <c r="A87" s="53">
        <f>A84+1</f>
        <v>43463</v>
      </c>
      <c r="B87" s="48" t="s">
        <v>22</v>
      </c>
      <c r="C87" s="31" t="s">
        <v>30</v>
      </c>
      <c r="D87" s="31"/>
      <c r="E87" s="31"/>
      <c r="F87" s="31" t="s">
        <v>30</v>
      </c>
      <c r="G87" s="31" t="s">
        <v>30</v>
      </c>
      <c r="H87" s="31" t="s">
        <v>30</v>
      </c>
      <c r="I87" s="31" t="s">
        <v>30</v>
      </c>
    </row>
    <row r="88" spans="1:10" x14ac:dyDescent="0.25">
      <c r="A88" s="105">
        <f>A87</f>
        <v>43463</v>
      </c>
      <c r="B88" s="48" t="s">
        <v>23</v>
      </c>
      <c r="C88" s="31" t="s">
        <v>30</v>
      </c>
      <c r="D88" s="31"/>
      <c r="E88" s="31"/>
      <c r="F88" s="31" t="s">
        <v>30</v>
      </c>
      <c r="G88" s="31" t="s">
        <v>30</v>
      </c>
      <c r="H88" s="31" t="s">
        <v>30</v>
      </c>
      <c r="I88" s="31" t="s">
        <v>30</v>
      </c>
    </row>
    <row r="89" spans="1:10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  <c r="J89" s="16">
        <v>14</v>
      </c>
    </row>
    <row r="90" spans="1:10" x14ac:dyDescent="0.25">
      <c r="A90" s="53">
        <f>A89+1</f>
        <v>43464</v>
      </c>
      <c r="B90" s="48" t="s">
        <v>22</v>
      </c>
      <c r="C90" s="31" t="s">
        <v>30</v>
      </c>
      <c r="D90" s="230" t="s">
        <v>149</v>
      </c>
      <c r="E90" s="31"/>
      <c r="F90" s="31" t="s">
        <v>30</v>
      </c>
      <c r="G90" s="31" t="s">
        <v>30</v>
      </c>
      <c r="H90" s="31" t="s">
        <v>30</v>
      </c>
      <c r="I90" s="31" t="s">
        <v>30</v>
      </c>
    </row>
    <row r="91" spans="1:10" x14ac:dyDescent="0.25">
      <c r="A91" s="105">
        <f>A90</f>
        <v>43464</v>
      </c>
      <c r="B91" s="48" t="s">
        <v>23</v>
      </c>
      <c r="C91" s="31" t="s">
        <v>30</v>
      </c>
      <c r="D91" s="31" t="s">
        <v>30</v>
      </c>
      <c r="E91" s="31" t="s">
        <v>30</v>
      </c>
      <c r="F91" s="31" t="s">
        <v>30</v>
      </c>
      <c r="G91" s="31" t="s">
        <v>30</v>
      </c>
      <c r="H91" s="31" t="s">
        <v>30</v>
      </c>
      <c r="I91" s="31" t="s">
        <v>30</v>
      </c>
    </row>
    <row r="92" spans="1:10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10" x14ac:dyDescent="0.25">
      <c r="A93" s="53">
        <f>A90+1</f>
        <v>43465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</row>
    <row r="94" spans="1:10" x14ac:dyDescent="0.25">
      <c r="A94" s="105">
        <f>A93</f>
        <v>43465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10" x14ac:dyDescent="0.25">
      <c r="A95" s="107">
        <f>A94</f>
        <v>43465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10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60</v>
      </c>
      <c r="D97" s="38">
        <f t="shared" si="31"/>
        <v>316</v>
      </c>
      <c r="E97" s="38">
        <f t="shared" si="31"/>
        <v>314</v>
      </c>
      <c r="F97" s="38">
        <f t="shared" si="31"/>
        <v>60</v>
      </c>
      <c r="G97" s="39">
        <f t="shared" si="31"/>
        <v>60</v>
      </c>
      <c r="H97" s="39">
        <f t="shared" si="31"/>
        <v>66</v>
      </c>
      <c r="I97" s="39">
        <f t="shared" si="31"/>
        <v>0</v>
      </c>
    </row>
    <row r="98" spans="2:9" x14ac:dyDescent="0.25">
      <c r="B98" s="40" t="s">
        <v>28</v>
      </c>
      <c r="C98" s="41">
        <f>LCP!B39</f>
        <v>60</v>
      </c>
      <c r="D98" s="41">
        <f>LCP!C39</f>
        <v>316</v>
      </c>
      <c r="E98" s="41">
        <f>LCP!D39</f>
        <v>314</v>
      </c>
      <c r="F98" s="41">
        <f>LCP!E39</f>
        <v>60</v>
      </c>
      <c r="G98" s="42">
        <f>LCP!F39</f>
        <v>60</v>
      </c>
      <c r="H98" s="42">
        <f>LCP!G39</f>
        <v>66</v>
      </c>
      <c r="I98" s="42">
        <f>LCP!H39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25" priority="12" operator="containsText" text="Erro">
      <formula>NOT(ISERROR(SEARCH("Erro",C99)))</formula>
    </cfRule>
    <cfRule type="containsText" dxfId="24" priority="13" operator="containsText" text="Ok">
      <formula>NOT(ISERROR(SEARCH("Ok",C99)))</formula>
    </cfRule>
  </conditionalFormatting>
  <conditionalFormatting sqref="C62:I62 C65:I71 C74:I89 C92:I94 C3:I59">
    <cfRule type="containsText" dxfId="23" priority="11" operator="containsText" text="Informar">
      <formula>NOT(ISERROR(SEARCH("Informar",C3)))</formula>
    </cfRule>
  </conditionalFormatting>
  <conditionalFormatting sqref="C63:I64">
    <cfRule type="containsText" dxfId="22" priority="6" operator="containsText" text="Informar">
      <formula>NOT(ISERROR(SEARCH("Informar",C63)))</formula>
    </cfRule>
  </conditionalFormatting>
  <conditionalFormatting sqref="C60:I61">
    <cfRule type="containsText" dxfId="21" priority="5" operator="containsText" text="Informar">
      <formula>NOT(ISERROR(SEARCH("Informar",C60)))</formula>
    </cfRule>
  </conditionalFormatting>
  <conditionalFormatting sqref="C72:I73">
    <cfRule type="containsText" dxfId="20" priority="2" operator="containsText" text="Informar">
      <formula>NOT(ISERROR(SEARCH("Informar",C72)))</formula>
    </cfRule>
  </conditionalFormatting>
  <conditionalFormatting sqref="C90:I91">
    <cfRule type="containsText" dxfId="19" priority="1" operator="containsText" text="Informar">
      <formula>NOT(ISERROR(SEARCH("Informar",C90)))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G47" sqref="G47"/>
      <selection pane="topRight" activeCell="G47" sqref="G47"/>
      <selection pane="bottomLeft" activeCell="G47" sqref="G47"/>
      <selection pane="bottomRight" activeCell="B7" sqref="B7:G7"/>
    </sheetView>
  </sheetViews>
  <sheetFormatPr defaultRowHeight="15" x14ac:dyDescent="0.25"/>
  <cols>
    <col min="1" max="1" width="17.85546875" style="16" customWidth="1"/>
    <col min="2" max="2" width="18.42578125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106</v>
      </c>
      <c r="C2" s="280" t="s">
        <v>11</v>
      </c>
      <c r="D2" s="280"/>
      <c r="E2" s="289" t="s">
        <v>148</v>
      </c>
      <c r="F2" s="289"/>
      <c r="G2" s="289"/>
      <c r="H2" s="289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43435</v>
      </c>
      <c r="B5" s="25">
        <f>'Circuit-planejado (8)'!C5</f>
        <v>0</v>
      </c>
      <c r="C5" s="26">
        <f>'Circuit-planejado (8)'!D5</f>
        <v>0</v>
      </c>
      <c r="D5" s="26">
        <f>'Circuit-planejado (8)'!E5</f>
        <v>0</v>
      </c>
      <c r="E5" s="26">
        <f>'Circuit-planejado (8)'!F5</f>
        <v>0</v>
      </c>
      <c r="F5" s="26">
        <f>'Circuit-planejado (8)'!G5</f>
        <v>0</v>
      </c>
      <c r="G5" s="26">
        <f>'Circuit-planejado (8)'!H5</f>
        <v>0</v>
      </c>
      <c r="H5" s="26">
        <f>'Circuit-planejado (8)'!I5</f>
        <v>0</v>
      </c>
    </row>
    <row r="6" spans="1:8" ht="15.75" x14ac:dyDescent="0.25">
      <c r="A6" s="75">
        <f>A5+1</f>
        <v>43436</v>
      </c>
      <c r="B6" s="25">
        <f>'Circuit-planejado (8)'!C8</f>
        <v>0</v>
      </c>
      <c r="C6" s="25">
        <f>'Circuit-planejado (8)'!D8</f>
        <v>0</v>
      </c>
      <c r="D6" s="25">
        <f>'Circuit-planejado (8)'!E8</f>
        <v>0</v>
      </c>
      <c r="E6" s="25">
        <f>'Circuit-planejado (8)'!F8</f>
        <v>0</v>
      </c>
      <c r="F6" s="25">
        <f>'Circuit-planejado (8)'!G8</f>
        <v>0</v>
      </c>
      <c r="G6" s="25">
        <f>'Circuit-planejado (8)'!H8</f>
        <v>0</v>
      </c>
      <c r="H6" s="25">
        <f>'Circuit-planejado (8)'!I8</f>
        <v>0</v>
      </c>
    </row>
    <row r="7" spans="1:8" ht="15.75" x14ac:dyDescent="0.25">
      <c r="A7" s="75">
        <f t="shared" ref="A7:A35" si="0">A6+1</f>
        <v>43437</v>
      </c>
      <c r="B7" s="25">
        <f>'Circuit-planejado (8)'!C11</f>
        <v>0</v>
      </c>
      <c r="C7" s="25">
        <f>'Circuit-planejado (8)'!D11</f>
        <v>0</v>
      </c>
      <c r="D7" s="25">
        <f>'Circuit-planejado (8)'!E11</f>
        <v>0</v>
      </c>
      <c r="E7" s="25">
        <f>'Circuit-planejado (8)'!F11</f>
        <v>0</v>
      </c>
      <c r="F7" s="25">
        <f>'Circuit-planejado (8)'!G11</f>
        <v>0</v>
      </c>
      <c r="G7" s="25">
        <f>'Circuit-planejado (8)'!H11</f>
        <v>0</v>
      </c>
      <c r="H7" s="25">
        <f>'Circuit-planejado (8)'!I11</f>
        <v>0</v>
      </c>
    </row>
    <row r="8" spans="1:8" ht="15.75" x14ac:dyDescent="0.25">
      <c r="A8" s="75">
        <f t="shared" si="0"/>
        <v>43438</v>
      </c>
      <c r="B8" s="25">
        <f>'Circuit-planejado (8)'!C14</f>
        <v>0</v>
      </c>
      <c r="C8" s="25">
        <f>'Circuit-planejado (8)'!D14</f>
        <v>0</v>
      </c>
      <c r="D8" s="25">
        <f>'Circuit-planejado (8)'!E14</f>
        <v>0</v>
      </c>
      <c r="E8" s="25">
        <f>'Circuit-planejado (8)'!F14</f>
        <v>0</v>
      </c>
      <c r="F8" s="25">
        <f>'Circuit-planejado (8)'!G14</f>
        <v>0</v>
      </c>
      <c r="G8" s="25">
        <f>'Circuit-planejado (8)'!H14</f>
        <v>0</v>
      </c>
      <c r="H8" s="25">
        <f>'Circuit-planejado (8)'!I14</f>
        <v>0</v>
      </c>
    </row>
    <row r="9" spans="1:8" ht="15.75" x14ac:dyDescent="0.25">
      <c r="A9" s="75">
        <f t="shared" si="0"/>
        <v>43439</v>
      </c>
      <c r="B9" s="25">
        <f>'Circuit-planejado (8)'!C17</f>
        <v>0</v>
      </c>
      <c r="C9" s="25">
        <f>'Circuit-planejado (8)'!D17</f>
        <v>0</v>
      </c>
      <c r="D9" s="25">
        <f>'Circuit-planejado (8)'!E17</f>
        <v>0</v>
      </c>
      <c r="E9" s="25">
        <f>'Circuit-planejado (8)'!F17</f>
        <v>0</v>
      </c>
      <c r="F9" s="25">
        <f>'Circuit-planejado (8)'!G17</f>
        <v>0</v>
      </c>
      <c r="G9" s="25">
        <f>'Circuit-planejado (8)'!H17</f>
        <v>0</v>
      </c>
      <c r="H9" s="25">
        <f>'Circuit-planejado (8)'!I17</f>
        <v>0</v>
      </c>
    </row>
    <row r="10" spans="1:8" ht="15.75" x14ac:dyDescent="0.25">
      <c r="A10" s="75">
        <f t="shared" si="0"/>
        <v>43440</v>
      </c>
      <c r="B10" s="25">
        <f>'Circuit-planejado (8)'!C20</f>
        <v>0</v>
      </c>
      <c r="C10" s="25">
        <f>'Circuit-planejado (8)'!D20</f>
        <v>0</v>
      </c>
      <c r="D10" s="25">
        <f>'Circuit-planejado (8)'!E20</f>
        <v>0</v>
      </c>
      <c r="E10" s="25">
        <f>'Circuit-planejado (8)'!F20</f>
        <v>0</v>
      </c>
      <c r="F10" s="25">
        <f>'Circuit-planejado (8)'!G20</f>
        <v>0</v>
      </c>
      <c r="G10" s="25">
        <f>'Circuit-planejado (8)'!H20</f>
        <v>0</v>
      </c>
      <c r="H10" s="25">
        <f>'Circuit-planejado (8)'!I20</f>
        <v>0</v>
      </c>
    </row>
    <row r="11" spans="1:8" ht="15.75" x14ac:dyDescent="0.25">
      <c r="A11" s="75">
        <f t="shared" si="0"/>
        <v>43441</v>
      </c>
      <c r="B11" s="25">
        <f>'Circuit-planejado (8)'!C23</f>
        <v>0</v>
      </c>
      <c r="C11" s="25">
        <f>'Circuit-planejado (8)'!D23</f>
        <v>0</v>
      </c>
      <c r="D11" s="25">
        <f>'Circuit-planejado (8)'!E23</f>
        <v>0</v>
      </c>
      <c r="E11" s="25">
        <f>'Circuit-planejado (8)'!F23</f>
        <v>0</v>
      </c>
      <c r="F11" s="25">
        <f>'Circuit-planejado (8)'!G23</f>
        <v>1</v>
      </c>
      <c r="G11" s="25">
        <f>'Circuit-planejado (8)'!H23</f>
        <v>0</v>
      </c>
      <c r="H11" s="25">
        <f>'Circuit-planejado (8)'!I23</f>
        <v>0</v>
      </c>
    </row>
    <row r="12" spans="1:8" ht="15.75" x14ac:dyDescent="0.25">
      <c r="A12" s="75">
        <f t="shared" si="0"/>
        <v>43442</v>
      </c>
      <c r="B12" s="25">
        <f>'Circuit-planejado (8)'!C26</f>
        <v>0</v>
      </c>
      <c r="C12" s="25">
        <f>'Circuit-planejado (8)'!D26</f>
        <v>0</v>
      </c>
      <c r="D12" s="25">
        <f>'Circuit-planejado (8)'!E26</f>
        <v>0</v>
      </c>
      <c r="E12" s="25">
        <f>'Circuit-planejado (8)'!F26</f>
        <v>0</v>
      </c>
      <c r="F12" s="25">
        <f>'Circuit-planejado (8)'!G26</f>
        <v>0</v>
      </c>
      <c r="G12" s="25">
        <f>'Circuit-planejado (8)'!H26</f>
        <v>0</v>
      </c>
      <c r="H12" s="25">
        <f>'Circuit-planejado (8)'!I26</f>
        <v>0</v>
      </c>
    </row>
    <row r="13" spans="1:8" ht="15.75" x14ac:dyDescent="0.25">
      <c r="A13" s="75">
        <f t="shared" si="0"/>
        <v>43443</v>
      </c>
      <c r="B13" s="25">
        <f>'Circuit-planejado (8)'!C29</f>
        <v>0</v>
      </c>
      <c r="C13" s="25">
        <f>'Circuit-planejado (8)'!D29</f>
        <v>0</v>
      </c>
      <c r="D13" s="25">
        <f>'Circuit-planejado (8)'!E29</f>
        <v>0</v>
      </c>
      <c r="E13" s="25">
        <f>'Circuit-planejado (8)'!F29</f>
        <v>0</v>
      </c>
      <c r="F13" s="25">
        <f>'Circuit-planejado (8)'!G29</f>
        <v>0</v>
      </c>
      <c r="G13" s="25">
        <f>'Circuit-planejado (8)'!H29</f>
        <v>0</v>
      </c>
      <c r="H13" s="25">
        <f>'Circuit-planejado (8)'!I29</f>
        <v>0</v>
      </c>
    </row>
    <row r="14" spans="1:8" ht="15.75" x14ac:dyDescent="0.25">
      <c r="A14" s="75">
        <f t="shared" si="0"/>
        <v>43444</v>
      </c>
      <c r="B14" s="25">
        <f>'Circuit-planejado (8)'!C32</f>
        <v>0</v>
      </c>
      <c r="C14" s="25">
        <f>'Circuit-planejado (8)'!D32</f>
        <v>0</v>
      </c>
      <c r="D14" s="25">
        <f>'Circuit-planejado (8)'!E32</f>
        <v>0</v>
      </c>
      <c r="E14" s="25">
        <f>'Circuit-planejado (8)'!F32</f>
        <v>0</v>
      </c>
      <c r="F14" s="25">
        <f>'Circuit-planejado (8)'!G32</f>
        <v>0</v>
      </c>
      <c r="G14" s="25">
        <f>'Circuit-planejado (8)'!H32</f>
        <v>0</v>
      </c>
      <c r="H14" s="25">
        <f>'Circuit-planejado (8)'!I32</f>
        <v>0</v>
      </c>
    </row>
    <row r="15" spans="1:8" ht="15.75" x14ac:dyDescent="0.25">
      <c r="A15" s="75">
        <f t="shared" si="0"/>
        <v>43445</v>
      </c>
      <c r="B15" s="27">
        <f>'Circuit-planejado (8)'!C35</f>
        <v>0</v>
      </c>
      <c r="C15" s="27">
        <f>'Circuit-planejado (8)'!D35</f>
        <v>0</v>
      </c>
      <c r="D15" s="27">
        <f>'Circuit-planejado (8)'!E35</f>
        <v>0</v>
      </c>
      <c r="E15" s="27">
        <f>'Circuit-planejado (8)'!F35</f>
        <v>0</v>
      </c>
      <c r="F15" s="27">
        <f>'Circuit-planejado (8)'!G35</f>
        <v>0</v>
      </c>
      <c r="G15" s="27">
        <f>'Circuit-planejado (8)'!H35</f>
        <v>0</v>
      </c>
      <c r="H15" s="27">
        <f>'Circuit-planejado (8)'!I35</f>
        <v>0</v>
      </c>
    </row>
    <row r="16" spans="1:8" ht="15.75" x14ac:dyDescent="0.25">
      <c r="A16" s="75">
        <f t="shared" si="0"/>
        <v>43446</v>
      </c>
      <c r="B16" s="27">
        <f>'Circuit-planejado (8)'!C38</f>
        <v>0</v>
      </c>
      <c r="C16" s="27">
        <f>'Circuit-planejado (8)'!D38</f>
        <v>0</v>
      </c>
      <c r="D16" s="27">
        <f>'Circuit-planejado (8)'!E38</f>
        <v>0</v>
      </c>
      <c r="E16" s="27">
        <f>'Circuit-planejado (8)'!F38</f>
        <v>0</v>
      </c>
      <c r="F16" s="27">
        <f>'Circuit-planejado (8)'!G38</f>
        <v>0</v>
      </c>
      <c r="G16" s="27">
        <f>'Circuit-planejado (8)'!H38</f>
        <v>0</v>
      </c>
      <c r="H16" s="27">
        <f>'Circuit-planejado (8)'!I38</f>
        <v>0</v>
      </c>
    </row>
    <row r="17" spans="1:8" ht="15.75" x14ac:dyDescent="0.25">
      <c r="A17" s="75">
        <f t="shared" si="0"/>
        <v>43447</v>
      </c>
      <c r="B17" s="27">
        <f>'Circuit-planejado (8)'!C41</f>
        <v>0</v>
      </c>
      <c r="C17" s="27">
        <f>'Circuit-planejado (8)'!D41</f>
        <v>0</v>
      </c>
      <c r="D17" s="27">
        <f>'Circuit-planejado (8)'!E41</f>
        <v>0</v>
      </c>
      <c r="E17" s="27">
        <f>'Circuit-planejado (8)'!F41</f>
        <v>0</v>
      </c>
      <c r="F17" s="27">
        <f>'Circuit-planejado (8)'!G41</f>
        <v>0</v>
      </c>
      <c r="G17" s="27">
        <f>'Circuit-planejado (8)'!H41</f>
        <v>0</v>
      </c>
      <c r="H17" s="27">
        <f>'Circuit-planejado (8)'!I41</f>
        <v>0</v>
      </c>
    </row>
    <row r="18" spans="1:8" ht="15.75" x14ac:dyDescent="0.25">
      <c r="A18" s="75">
        <f t="shared" si="0"/>
        <v>43448</v>
      </c>
      <c r="B18" s="27">
        <f>'Circuit-planejado (8)'!C44</f>
        <v>0</v>
      </c>
      <c r="C18" s="27">
        <f>'Circuit-planejado (8)'!D44</f>
        <v>0</v>
      </c>
      <c r="D18" s="27">
        <f>'Circuit-planejado (8)'!E44</f>
        <v>0</v>
      </c>
      <c r="E18" s="27">
        <f>'Circuit-planejado (8)'!F44</f>
        <v>0</v>
      </c>
      <c r="F18" s="27">
        <f>'Circuit-planejado (8)'!G44</f>
        <v>0</v>
      </c>
      <c r="G18" s="27">
        <f>'Circuit-planejado (8)'!H44</f>
        <v>0</v>
      </c>
      <c r="H18" s="27">
        <f>'Circuit-planejado (8)'!I44</f>
        <v>0</v>
      </c>
    </row>
    <row r="19" spans="1:8" ht="15.75" x14ac:dyDescent="0.25">
      <c r="A19" s="75">
        <f t="shared" si="0"/>
        <v>43449</v>
      </c>
      <c r="B19" s="27">
        <f>'Circuit-planejado (8)'!C47</f>
        <v>0</v>
      </c>
      <c r="C19" s="27">
        <f>'Circuit-planejado (8)'!D47</f>
        <v>0</v>
      </c>
      <c r="D19" s="27">
        <f>'Circuit-planejado (8)'!E47</f>
        <v>0</v>
      </c>
      <c r="E19" s="27">
        <f>'Circuit-planejado (8)'!F47</f>
        <v>0</v>
      </c>
      <c r="F19" s="27">
        <f>'Circuit-planejado (8)'!G47</f>
        <v>0</v>
      </c>
      <c r="G19" s="27">
        <f>'Circuit-planejado (8)'!H47</f>
        <v>0</v>
      </c>
      <c r="H19" s="27">
        <f>'Circuit-planejado (8)'!I47</f>
        <v>0</v>
      </c>
    </row>
    <row r="20" spans="1:8" ht="15.75" x14ac:dyDescent="0.25">
      <c r="A20" s="75">
        <f t="shared" si="0"/>
        <v>43450</v>
      </c>
      <c r="B20" s="27">
        <f>'Circuit-planejado (8)'!C50</f>
        <v>0</v>
      </c>
      <c r="C20" s="27">
        <f>'Circuit-planejado (8)'!D50</f>
        <v>0</v>
      </c>
      <c r="D20" s="27">
        <f>'Circuit-planejado (8)'!E50</f>
        <v>0</v>
      </c>
      <c r="E20" s="27">
        <f>'Circuit-planejado (8)'!F50</f>
        <v>0</v>
      </c>
      <c r="F20" s="27">
        <f>'Circuit-planejado (8)'!G50</f>
        <v>0</v>
      </c>
      <c r="G20" s="27">
        <f>'Circuit-planejado (8)'!H50</f>
        <v>0</v>
      </c>
      <c r="H20" s="27">
        <f>'Circuit-planejado (8)'!I50</f>
        <v>0</v>
      </c>
    </row>
    <row r="21" spans="1:8" ht="15.75" x14ac:dyDescent="0.25">
      <c r="A21" s="75">
        <f t="shared" si="0"/>
        <v>43451</v>
      </c>
      <c r="B21" s="27">
        <f>'Circuit-planejado (8)'!C53</f>
        <v>0</v>
      </c>
      <c r="C21" s="27">
        <f>'Circuit-planejado (8)'!D53</f>
        <v>0</v>
      </c>
      <c r="D21" s="27">
        <f>'Circuit-planejado (8)'!E53</f>
        <v>0</v>
      </c>
      <c r="E21" s="27">
        <f>'Circuit-planejado (8)'!F53</f>
        <v>0</v>
      </c>
      <c r="F21" s="27">
        <f>'Circuit-planejado (8)'!G53</f>
        <v>0</v>
      </c>
      <c r="G21" s="27">
        <f>'Circuit-planejado (8)'!H53</f>
        <v>0</v>
      </c>
      <c r="H21" s="27">
        <f>'Circuit-planejado (8)'!I53</f>
        <v>0</v>
      </c>
    </row>
    <row r="22" spans="1:8" ht="15.75" x14ac:dyDescent="0.25">
      <c r="A22" s="75">
        <f t="shared" si="0"/>
        <v>43452</v>
      </c>
      <c r="B22" s="25">
        <f>'Circuit-planejado (8)'!C56</f>
        <v>0</v>
      </c>
      <c r="C22" s="25">
        <f>'Circuit-planejado (8)'!D56</f>
        <v>0</v>
      </c>
      <c r="D22" s="25">
        <f>'Circuit-planejado (8)'!E56</f>
        <v>0</v>
      </c>
      <c r="E22" s="25">
        <f>'Circuit-planejado (8)'!F56</f>
        <v>0</v>
      </c>
      <c r="F22" s="25">
        <f>'Circuit-planejado (8)'!G56</f>
        <v>0</v>
      </c>
      <c r="G22" s="25">
        <f>'Circuit-planejado (8)'!H56</f>
        <v>0</v>
      </c>
      <c r="H22" s="25">
        <f>'Circuit-planejado (8)'!I56</f>
        <v>0</v>
      </c>
    </row>
    <row r="23" spans="1:8" ht="15.75" x14ac:dyDescent="0.25">
      <c r="A23" s="75">
        <f t="shared" si="0"/>
        <v>43453</v>
      </c>
      <c r="B23" s="25">
        <f>'Circuit-planejado (8)'!C59</f>
        <v>0</v>
      </c>
      <c r="C23" s="25">
        <f>'Circuit-planejado (8)'!D59</f>
        <v>0</v>
      </c>
      <c r="D23" s="25">
        <f>'Circuit-planejado (8)'!E59</f>
        <v>0</v>
      </c>
      <c r="E23" s="25">
        <f>'Circuit-planejado (8)'!F59</f>
        <v>0</v>
      </c>
      <c r="F23" s="25">
        <f>'Circuit-planejado (8)'!G59</f>
        <v>0</v>
      </c>
      <c r="G23" s="25">
        <f>'Circuit-planejado (8)'!H59</f>
        <v>0</v>
      </c>
      <c r="H23" s="25">
        <f>'Circuit-planejado (8)'!I59</f>
        <v>0</v>
      </c>
    </row>
    <row r="24" spans="1:8" ht="15.75" x14ac:dyDescent="0.25">
      <c r="A24" s="75">
        <f t="shared" si="0"/>
        <v>43454</v>
      </c>
      <c r="B24" s="25">
        <f>'Circuit-planejado (8)'!C62</f>
        <v>0</v>
      </c>
      <c r="C24" s="25">
        <f>'Circuit-planejado (8)'!D62</f>
        <v>0</v>
      </c>
      <c r="D24" s="25">
        <f>'Circuit-planejado (8)'!E62</f>
        <v>0</v>
      </c>
      <c r="E24" s="25">
        <f>'Circuit-planejado (8)'!F62</f>
        <v>0</v>
      </c>
      <c r="F24" s="25">
        <f>'Circuit-planejado (8)'!G62</f>
        <v>0</v>
      </c>
      <c r="G24" s="25">
        <f>'Circuit-planejado (8)'!H62</f>
        <v>0</v>
      </c>
      <c r="H24" s="25">
        <f>'Circuit-planejado (8)'!I62</f>
        <v>0</v>
      </c>
    </row>
    <row r="25" spans="1:8" ht="15.75" x14ac:dyDescent="0.25">
      <c r="A25" s="75">
        <f t="shared" si="0"/>
        <v>43455</v>
      </c>
      <c r="B25" s="25">
        <f>'Circuit-planejado (8)'!C65</f>
        <v>0</v>
      </c>
      <c r="C25" s="25">
        <f>'Circuit-planejado (8)'!D65</f>
        <v>0</v>
      </c>
      <c r="D25" s="25">
        <f>'Circuit-planejado (8)'!E65</f>
        <v>0</v>
      </c>
      <c r="E25" s="25">
        <f>'Circuit-planejado (8)'!F65</f>
        <v>0</v>
      </c>
      <c r="F25" s="25">
        <f>'Circuit-planejado (8)'!G65</f>
        <v>0</v>
      </c>
      <c r="G25" s="25">
        <f>'Circuit-planejado (8)'!H65</f>
        <v>0</v>
      </c>
      <c r="H25" s="25">
        <f>'Circuit-planejado (8)'!I65</f>
        <v>0</v>
      </c>
    </row>
    <row r="26" spans="1:8" ht="15.75" x14ac:dyDescent="0.25">
      <c r="A26" s="75">
        <f t="shared" si="0"/>
        <v>43456</v>
      </c>
      <c r="B26" s="25">
        <f>'Circuit-planejado (8)'!C68</f>
        <v>0</v>
      </c>
      <c r="C26" s="25">
        <f>'Circuit-planejado (8)'!D68</f>
        <v>0</v>
      </c>
      <c r="D26" s="25">
        <f>'Circuit-planejado (8)'!E68</f>
        <v>0</v>
      </c>
      <c r="E26" s="25">
        <f>'Circuit-planejado (8)'!F68</f>
        <v>0</v>
      </c>
      <c r="F26" s="25">
        <f>'Circuit-planejado (8)'!G68</f>
        <v>0</v>
      </c>
      <c r="G26" s="25">
        <f>'Circuit-planejado (8)'!H68</f>
        <v>0</v>
      </c>
      <c r="H26" s="25">
        <f>'Circuit-planejado (8)'!I68</f>
        <v>0</v>
      </c>
    </row>
    <row r="27" spans="1:8" ht="15.75" x14ac:dyDescent="0.25">
      <c r="A27" s="75">
        <f t="shared" si="0"/>
        <v>43457</v>
      </c>
      <c r="B27" s="25">
        <f>'Circuit-planejado (8)'!C71</f>
        <v>0</v>
      </c>
      <c r="C27" s="25">
        <f>'Circuit-planejado (8)'!D71</f>
        <v>0</v>
      </c>
      <c r="D27" s="25">
        <f>'Circuit-planejado (8)'!E71</f>
        <v>0</v>
      </c>
      <c r="E27" s="25">
        <f>'Circuit-planejado (8)'!F71</f>
        <v>0</v>
      </c>
      <c r="F27" s="25">
        <f>'Circuit-planejado (8)'!G71</f>
        <v>0</v>
      </c>
      <c r="G27" s="25">
        <f>'Circuit-planejado (8)'!H71</f>
        <v>0</v>
      </c>
      <c r="H27" s="25">
        <f>'Circuit-planejado (8)'!I71</f>
        <v>0</v>
      </c>
    </row>
    <row r="28" spans="1:8" ht="15.75" x14ac:dyDescent="0.25">
      <c r="A28" s="75">
        <f t="shared" si="0"/>
        <v>43458</v>
      </c>
      <c r="B28" s="25">
        <f>'Circuit-planejado (8)'!C74</f>
        <v>0</v>
      </c>
      <c r="C28" s="25">
        <f>'Circuit-planejado (8)'!D74</f>
        <v>0</v>
      </c>
      <c r="D28" s="25">
        <f>'Circuit-planejado (8)'!E74</f>
        <v>0</v>
      </c>
      <c r="E28" s="25">
        <f>'Circuit-planejado (8)'!F74</f>
        <v>0</v>
      </c>
      <c r="F28" s="25">
        <f>'Circuit-planejado (8)'!G74</f>
        <v>0</v>
      </c>
      <c r="G28" s="25">
        <f>'Circuit-planejado (8)'!H74</f>
        <v>0</v>
      </c>
      <c r="H28" s="25">
        <f>'Circuit-planejado (8)'!I74</f>
        <v>0</v>
      </c>
    </row>
    <row r="29" spans="1:8" ht="15.75" x14ac:dyDescent="0.25">
      <c r="A29" s="75">
        <f t="shared" si="0"/>
        <v>43459</v>
      </c>
      <c r="B29" s="25">
        <f>'Circuit-planejado (8)'!C77</f>
        <v>0</v>
      </c>
      <c r="C29" s="25">
        <f>'Circuit-planejado (8)'!D77</f>
        <v>0</v>
      </c>
      <c r="D29" s="25">
        <f>'Circuit-planejado (8)'!E77</f>
        <v>0</v>
      </c>
      <c r="E29" s="25">
        <f>'Circuit-planejado (8)'!F77</f>
        <v>0</v>
      </c>
      <c r="F29" s="25">
        <f>'Circuit-planejado (8)'!G77</f>
        <v>0</v>
      </c>
      <c r="G29" s="25">
        <f>'Circuit-planejado (8)'!H77</f>
        <v>0</v>
      </c>
      <c r="H29" s="25">
        <f>'Circuit-planejado (8)'!I77</f>
        <v>0</v>
      </c>
    </row>
    <row r="30" spans="1:8" ht="15.75" x14ac:dyDescent="0.25">
      <c r="A30" s="75">
        <f t="shared" si="0"/>
        <v>43460</v>
      </c>
      <c r="B30" s="25">
        <f>'Circuit-planejado (8)'!C80</f>
        <v>0</v>
      </c>
      <c r="C30" s="25">
        <f>'Circuit-planejado (8)'!D80</f>
        <v>0</v>
      </c>
      <c r="D30" s="25">
        <f>'Circuit-planejado (8)'!E80</f>
        <v>0</v>
      </c>
      <c r="E30" s="25">
        <f>'Circuit-planejado (8)'!F80</f>
        <v>0</v>
      </c>
      <c r="F30" s="25">
        <f>'Circuit-planejado (8)'!G80</f>
        <v>0</v>
      </c>
      <c r="G30" s="25">
        <f>'Circuit-planejado (8)'!H80</f>
        <v>0</v>
      </c>
      <c r="H30" s="25">
        <f>'Circuit-planejado (8)'!I80</f>
        <v>0</v>
      </c>
    </row>
    <row r="31" spans="1:8" ht="15.75" x14ac:dyDescent="0.25">
      <c r="A31" s="75">
        <f t="shared" si="0"/>
        <v>43461</v>
      </c>
      <c r="B31" s="25">
        <f>'Circuit-planejado (8)'!C83</f>
        <v>0</v>
      </c>
      <c r="C31" s="25">
        <f>'Circuit-planejado (8)'!D83</f>
        <v>0</v>
      </c>
      <c r="D31" s="25">
        <f>'Circuit-planejado (8)'!E83</f>
        <v>0</v>
      </c>
      <c r="E31" s="25">
        <f>'Circuit-planejado (8)'!F83</f>
        <v>0</v>
      </c>
      <c r="F31" s="25">
        <f>'Circuit-planejado (8)'!G83</f>
        <v>0</v>
      </c>
      <c r="G31" s="25">
        <f>'Circuit-planejado (8)'!H83</f>
        <v>0</v>
      </c>
      <c r="H31" s="25">
        <f>'Circuit-planejado (8)'!I83</f>
        <v>0</v>
      </c>
    </row>
    <row r="32" spans="1:8" ht="15.75" x14ac:dyDescent="0.25">
      <c r="A32" s="75">
        <f t="shared" si="0"/>
        <v>43462</v>
      </c>
      <c r="B32" s="25">
        <f>'Circuit-planejado (8)'!C86</f>
        <v>0</v>
      </c>
      <c r="C32" s="25">
        <f>'Circuit-planejado (8)'!D86</f>
        <v>0</v>
      </c>
      <c r="D32" s="25">
        <f>'Circuit-planejado (8)'!E86</f>
        <v>0</v>
      </c>
      <c r="E32" s="25">
        <f>'Circuit-planejado (8)'!F86</f>
        <v>0</v>
      </c>
      <c r="F32" s="25">
        <f>'Circuit-planejado (8)'!G86</f>
        <v>0</v>
      </c>
      <c r="G32" s="25">
        <f>'Circuit-planejado (8)'!H86</f>
        <v>0</v>
      </c>
      <c r="H32" s="25">
        <f>'Circuit-planejado (8)'!I86</f>
        <v>0</v>
      </c>
    </row>
    <row r="33" spans="1:8" ht="15.75" x14ac:dyDescent="0.25">
      <c r="A33" s="75">
        <f t="shared" si="0"/>
        <v>43463</v>
      </c>
      <c r="B33" s="25">
        <f>'Circuit-planejado (8)'!C89</f>
        <v>0</v>
      </c>
      <c r="C33" s="25">
        <f>'Circuit-planejado (8)'!D89</f>
        <v>0</v>
      </c>
      <c r="D33" s="25">
        <f>'Circuit-planejado (8)'!E89</f>
        <v>0</v>
      </c>
      <c r="E33" s="25">
        <f>'Circuit-planejado (8)'!F89</f>
        <v>0</v>
      </c>
      <c r="F33" s="25">
        <f>'Circuit-planejado (8)'!G89</f>
        <v>0</v>
      </c>
      <c r="G33" s="25">
        <f>'Circuit-planejado (8)'!H89</f>
        <v>0</v>
      </c>
      <c r="H33" s="25">
        <f>'Circuit-planejado (8)'!I89</f>
        <v>0</v>
      </c>
    </row>
    <row r="34" spans="1:8" ht="15.75" x14ac:dyDescent="0.25">
      <c r="A34" s="75">
        <f t="shared" si="0"/>
        <v>43464</v>
      </c>
      <c r="B34" s="25">
        <f>'Circuit-planejado (8)'!C92</f>
        <v>0</v>
      </c>
      <c r="C34" s="25">
        <f>'Circuit-planejado (8)'!D92</f>
        <v>0</v>
      </c>
      <c r="D34" s="25">
        <f>'Circuit-planejado (8)'!E92</f>
        <v>0</v>
      </c>
      <c r="E34" s="25">
        <f>'Circuit-planejado (8)'!F92</f>
        <v>0</v>
      </c>
      <c r="F34" s="25">
        <f>'Circuit-planejado (8)'!G92</f>
        <v>0</v>
      </c>
      <c r="G34" s="25">
        <f>'Circuit-planejado (8)'!H92</f>
        <v>0</v>
      </c>
      <c r="H34" s="25">
        <f>'Circuit-planejado (8)'!I92</f>
        <v>0</v>
      </c>
    </row>
    <row r="35" spans="1:8" ht="15.75" x14ac:dyDescent="0.25">
      <c r="A35" s="75">
        <f t="shared" si="0"/>
        <v>43465</v>
      </c>
      <c r="B35" s="25">
        <f>'Circuit-planejado (8)'!C95</f>
        <v>0</v>
      </c>
      <c r="C35" s="25">
        <f>'Circuit-planejado (8)'!D95</f>
        <v>0</v>
      </c>
      <c r="D35" s="25">
        <f>'Circuit-planejado (8)'!E95</f>
        <v>0</v>
      </c>
      <c r="E35" s="25">
        <f>'Circuit-planejado (8)'!F95</f>
        <v>0</v>
      </c>
      <c r="F35" s="25">
        <f>'Circuit-planejado (8)'!G95</f>
        <v>0</v>
      </c>
      <c r="G35" s="25">
        <f>'Circuit-planejado (8)'!H95</f>
        <v>0</v>
      </c>
      <c r="H35" s="25">
        <f>'Circuit-planejado (8)'!I95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0</v>
      </c>
      <c r="D39" s="3">
        <f t="shared" si="1"/>
        <v>0</v>
      </c>
      <c r="E39" s="3">
        <f t="shared" si="1"/>
        <v>0</v>
      </c>
      <c r="F39" s="3">
        <f t="shared" si="1"/>
        <v>1</v>
      </c>
      <c r="G39" s="3">
        <f t="shared" si="1"/>
        <v>0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17.7</v>
      </c>
      <c r="G41" s="6">
        <f t="shared" si="2"/>
        <v>0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17.7</v>
      </c>
      <c r="C42" s="9"/>
      <c r="D42" s="9"/>
      <c r="E42" s="9"/>
      <c r="F42" s="9"/>
      <c r="G42" s="17"/>
      <c r="H42" s="17"/>
    </row>
    <row r="43" spans="1:8" ht="16.5" thickBot="1" x14ac:dyDescent="0.3">
      <c r="A43" s="281"/>
      <c r="B43" s="281"/>
      <c r="C43" s="74"/>
      <c r="D43" s="10"/>
      <c r="E43" s="10"/>
      <c r="F43" s="10"/>
      <c r="G43" s="17"/>
      <c r="H43" s="17"/>
    </row>
    <row r="44" spans="1:8" ht="16.5" thickBot="1" x14ac:dyDescent="0.3">
      <c r="A44" s="299" t="s">
        <v>18</v>
      </c>
      <c r="B44" s="300"/>
      <c r="C44" s="10"/>
      <c r="D44" s="10"/>
      <c r="E44" s="10"/>
      <c r="F44" s="10"/>
      <c r="G44" s="10"/>
      <c r="H44" s="17"/>
    </row>
    <row r="45" spans="1:8" ht="16.5" thickBot="1" x14ac:dyDescent="0.3">
      <c r="A45" s="163" t="s">
        <v>4</v>
      </c>
      <c r="B45" s="173" t="s">
        <v>107</v>
      </c>
      <c r="C45" s="17"/>
      <c r="D45" s="17"/>
      <c r="E45" s="11" t="s">
        <v>2</v>
      </c>
      <c r="F45" s="12"/>
      <c r="G45" s="12"/>
      <c r="H45" s="17"/>
    </row>
    <row r="46" spans="1:8" s="181" customFormat="1" ht="32.25" customHeight="1" thickBot="1" x14ac:dyDescent="0.3">
      <c r="A46" s="178" t="s">
        <v>5</v>
      </c>
      <c r="B46" s="182" t="s">
        <v>108</v>
      </c>
      <c r="C46" s="179"/>
      <c r="D46" s="179"/>
      <c r="E46" s="177" t="s">
        <v>19</v>
      </c>
      <c r="F46" s="180"/>
      <c r="G46" s="180"/>
      <c r="H46" s="179"/>
    </row>
    <row r="47" spans="1:8" ht="16.5" thickBot="1" x14ac:dyDescent="0.3">
      <c r="A47" s="164" t="s">
        <v>6</v>
      </c>
      <c r="B47" s="174">
        <v>385</v>
      </c>
      <c r="C47" s="17"/>
      <c r="D47" s="17"/>
      <c r="E47" s="13" t="s">
        <v>3</v>
      </c>
      <c r="F47" s="12"/>
      <c r="G47" s="12"/>
      <c r="H47" s="17"/>
    </row>
    <row r="48" spans="1:8" ht="16.5" thickBot="1" x14ac:dyDescent="0.3">
      <c r="A48" s="164" t="s">
        <v>7</v>
      </c>
      <c r="B48" s="175" t="s">
        <v>84</v>
      </c>
      <c r="C48" s="17"/>
      <c r="D48" s="17"/>
      <c r="E48" s="11" t="s">
        <v>20</v>
      </c>
      <c r="F48" s="12"/>
      <c r="G48" s="12"/>
      <c r="H48" s="17"/>
    </row>
    <row r="49" spans="1:8" ht="16.5" thickBot="1" x14ac:dyDescent="0.3">
      <c r="A49" s="164" t="s">
        <v>8</v>
      </c>
      <c r="B49" s="175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65" t="s">
        <v>47</v>
      </c>
      <c r="B50" s="176" t="s">
        <v>109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301" t="s">
        <v>110</v>
      </c>
      <c r="B51" s="302"/>
      <c r="C51" s="17"/>
      <c r="D51" s="10"/>
      <c r="E51" s="17"/>
      <c r="F51" s="17"/>
      <c r="G51" s="17"/>
      <c r="H51" s="17"/>
    </row>
    <row r="52" spans="1:8" ht="15.75" thickBot="1" x14ac:dyDescent="0.3">
      <c r="A52" s="297" t="s">
        <v>105</v>
      </c>
      <c r="B52" s="298"/>
    </row>
  </sheetData>
  <sheetProtection algorithmName="SHA-512" hashValue="J57ObUkL4DAMSNBSQwBDpxDJF5TzNCPHsiNa0q+pJqXiDgTj6FN/kgzXMtGVhD4z5U+CzHvSlD9eH91ngCuK8w==" saltValue="p2Rz8AsnzfX6/Ok7L4gImQ==" spinCount="100000" sheet="1" objects="1" scenarios="1"/>
  <mergeCells count="6">
    <mergeCell ref="A52:B52"/>
    <mergeCell ref="C2:D2"/>
    <mergeCell ref="E2:H2"/>
    <mergeCell ref="A43:B43"/>
    <mergeCell ref="A44:B44"/>
    <mergeCell ref="A51:B51"/>
  </mergeCells>
  <conditionalFormatting sqref="A5">
    <cfRule type="containsText" dxfId="18" priority="2" operator="containsText" text="Preencher Data">
      <formula>NOT(ISERROR(SEARCH("Preencher Data",A5)))</formula>
    </cfRule>
  </conditionalFormatting>
  <conditionalFormatting sqref="B2">
    <cfRule type="containsText" dxfId="17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 display="administrativo@rodosandritransportes.com.br       "/>
    <hyperlink ref="A51" r:id="rId3"/>
  </hyperlinks>
  <pageMargins left="0.511811024" right="0.511811024" top="0.78740157499999996" bottom="0.78740157499999996" header="0.31496062000000002" footer="0.31496062000000002"/>
  <pageSetup paperSize="9" scale="61" orientation="portrait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100"/>
  <sheetViews>
    <sheetView showGridLines="0" zoomScale="78" zoomScaleNormal="78" workbookViewId="0">
      <pane ySplit="2" topLeftCell="A20" activePane="bottomLeft" state="frozen"/>
      <selection activeCell="A5" sqref="A5"/>
      <selection pane="bottomLeft" activeCell="L32" sqref="L32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11" width="15.140625" style="16" customWidth="1"/>
    <col min="12" max="12" width="14.85546875" style="16" customWidth="1"/>
    <col min="13" max="16384" width="9.140625" style="16"/>
  </cols>
  <sheetData>
    <row r="1" spans="1:12" s="31" customFormat="1" ht="21.75" customHeight="1" x14ac:dyDescent="0.25">
      <c r="A1" s="47" t="s">
        <v>26</v>
      </c>
      <c r="B1" s="57" t="str">
        <f>'LP-Efetivos'!B2</f>
        <v>LP Efetivos</v>
      </c>
      <c r="C1" s="58"/>
      <c r="D1" s="59"/>
      <c r="E1" s="46"/>
      <c r="F1" s="46" t="s">
        <v>27</v>
      </c>
      <c r="G1" s="60" t="str">
        <f>'LP-Efetivos'!E2</f>
        <v>01/11 a 30/11</v>
      </c>
      <c r="H1" s="70"/>
      <c r="I1" s="61"/>
      <c r="J1" s="61"/>
      <c r="K1" s="61"/>
      <c r="L1" s="61"/>
    </row>
    <row r="2" spans="1:12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  <c r="J2" s="21" t="s">
        <v>139</v>
      </c>
      <c r="K2" s="21" t="s">
        <v>138</v>
      </c>
    </row>
    <row r="3" spans="1:12" x14ac:dyDescent="0.25">
      <c r="A3" s="53">
        <f>'LP-Efetivos'!A5</f>
        <v>43435</v>
      </c>
      <c r="B3" s="82" t="s">
        <v>22</v>
      </c>
      <c r="C3" s="31" t="s">
        <v>30</v>
      </c>
      <c r="D3" s="31">
        <v>2</v>
      </c>
      <c r="E3" s="31">
        <v>2</v>
      </c>
      <c r="F3" s="31" t="s">
        <v>30</v>
      </c>
      <c r="G3" s="31" t="s">
        <v>30</v>
      </c>
      <c r="H3" s="31" t="s">
        <v>30</v>
      </c>
      <c r="I3" s="31" t="s">
        <v>30</v>
      </c>
      <c r="J3" s="31" t="s">
        <v>30</v>
      </c>
      <c r="K3" s="31" t="s">
        <v>30</v>
      </c>
    </row>
    <row r="4" spans="1:12" x14ac:dyDescent="0.25">
      <c r="A4" s="78">
        <f>A3</f>
        <v>43435</v>
      </c>
      <c r="B4" s="48" t="s">
        <v>23</v>
      </c>
      <c r="C4" s="31" t="s">
        <v>30</v>
      </c>
      <c r="D4" s="31">
        <v>2</v>
      </c>
      <c r="E4" s="31">
        <v>2</v>
      </c>
      <c r="F4" s="31" t="s">
        <v>30</v>
      </c>
      <c r="G4" s="31" t="s">
        <v>30</v>
      </c>
      <c r="H4" s="31" t="s">
        <v>30</v>
      </c>
      <c r="I4" s="31" t="s">
        <v>30</v>
      </c>
      <c r="J4" s="31" t="s">
        <v>30</v>
      </c>
      <c r="K4" s="31" t="s">
        <v>30</v>
      </c>
    </row>
    <row r="5" spans="1:12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K5" si="0">MAX(D3:D4)</f>
        <v>2</v>
      </c>
      <c r="E5" s="51">
        <f t="shared" si="0"/>
        <v>2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ref="I5:J5" si="1">MAX(I3:I4)</f>
        <v>0</v>
      </c>
      <c r="J5" s="51">
        <f t="shared" si="1"/>
        <v>0</v>
      </c>
      <c r="K5" s="51">
        <f t="shared" si="0"/>
        <v>0</v>
      </c>
    </row>
    <row r="6" spans="1:12" x14ac:dyDescent="0.25">
      <c r="A6" s="53">
        <f>A3+1</f>
        <v>43436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>
        <v>5</v>
      </c>
      <c r="I6" s="31" t="s">
        <v>30</v>
      </c>
      <c r="J6" s="31" t="s">
        <v>30</v>
      </c>
      <c r="K6" s="31" t="s">
        <v>30</v>
      </c>
    </row>
    <row r="7" spans="1:12" x14ac:dyDescent="0.25">
      <c r="A7" s="78">
        <f>A6</f>
        <v>43436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  <c r="J7" s="31" t="s">
        <v>30</v>
      </c>
      <c r="K7" s="31" t="s">
        <v>30</v>
      </c>
    </row>
    <row r="8" spans="1:12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K8" si="2">MAX(D6:D7)</f>
        <v>0</v>
      </c>
      <c r="E8" s="51">
        <f t="shared" si="2"/>
        <v>0</v>
      </c>
      <c r="F8" s="51">
        <f t="shared" si="2"/>
        <v>0</v>
      </c>
      <c r="G8" s="65">
        <f t="shared" si="2"/>
        <v>0</v>
      </c>
      <c r="H8" s="51">
        <f t="shared" si="2"/>
        <v>5</v>
      </c>
      <c r="I8" s="51">
        <f t="shared" ref="I8:J8" si="3">MAX(I6:I7)</f>
        <v>0</v>
      </c>
      <c r="J8" s="51">
        <f t="shared" si="3"/>
        <v>0</v>
      </c>
      <c r="K8" s="51">
        <f t="shared" si="2"/>
        <v>0</v>
      </c>
    </row>
    <row r="9" spans="1:12" x14ac:dyDescent="0.25">
      <c r="A9" s="53">
        <f>A6+1</f>
        <v>43437</v>
      </c>
      <c r="B9" s="48" t="s">
        <v>22</v>
      </c>
      <c r="C9" s="31">
        <v>5</v>
      </c>
      <c r="D9" s="31">
        <v>21</v>
      </c>
      <c r="E9" s="31">
        <v>32</v>
      </c>
      <c r="F9" s="31">
        <v>5</v>
      </c>
      <c r="G9" s="31">
        <v>5</v>
      </c>
      <c r="H9" s="31">
        <v>5</v>
      </c>
      <c r="I9" s="31" t="s">
        <v>30</v>
      </c>
      <c r="J9" s="31" t="s">
        <v>30</v>
      </c>
      <c r="K9" s="31" t="s">
        <v>30</v>
      </c>
    </row>
    <row r="10" spans="1:12" x14ac:dyDescent="0.25">
      <c r="A10" s="78">
        <f>A9</f>
        <v>43437</v>
      </c>
      <c r="B10" s="48" t="s">
        <v>23</v>
      </c>
      <c r="C10" s="31">
        <v>5</v>
      </c>
      <c r="D10" s="31">
        <v>12</v>
      </c>
      <c r="E10" s="31">
        <v>23</v>
      </c>
      <c r="F10" s="31">
        <v>5</v>
      </c>
      <c r="G10" s="31">
        <v>9</v>
      </c>
      <c r="H10" s="31">
        <v>4</v>
      </c>
      <c r="I10" s="31" t="s">
        <v>30</v>
      </c>
      <c r="J10" s="31" t="s">
        <v>30</v>
      </c>
      <c r="K10" s="31" t="s">
        <v>30</v>
      </c>
    </row>
    <row r="11" spans="1:12" x14ac:dyDescent="0.25">
      <c r="A11" s="79">
        <f>A10</f>
        <v>43437</v>
      </c>
      <c r="B11" s="33" t="s">
        <v>24</v>
      </c>
      <c r="C11" s="51">
        <f>MAX(C9:C10)</f>
        <v>5</v>
      </c>
      <c r="D11" s="51">
        <f t="shared" ref="D11:K11" si="4">MAX(D9:D10)</f>
        <v>21</v>
      </c>
      <c r="E11" s="51">
        <f>MAX(E9:E10)</f>
        <v>32</v>
      </c>
      <c r="F11" s="51">
        <f t="shared" si="4"/>
        <v>5</v>
      </c>
      <c r="G11" s="65">
        <f t="shared" si="4"/>
        <v>9</v>
      </c>
      <c r="H11" s="51">
        <f t="shared" si="4"/>
        <v>5</v>
      </c>
      <c r="I11" s="51">
        <f t="shared" ref="I11:J11" si="5">MAX(I9:I10)</f>
        <v>0</v>
      </c>
      <c r="J11" s="51">
        <f t="shared" si="5"/>
        <v>0</v>
      </c>
      <c r="K11" s="51">
        <f t="shared" si="4"/>
        <v>0</v>
      </c>
    </row>
    <row r="12" spans="1:12" x14ac:dyDescent="0.25">
      <c r="A12" s="53">
        <f>A9+1</f>
        <v>43438</v>
      </c>
      <c r="B12" s="48" t="s">
        <v>22</v>
      </c>
      <c r="C12" s="31">
        <v>5</v>
      </c>
      <c r="D12" s="31">
        <v>21</v>
      </c>
      <c r="E12" s="31">
        <v>29</v>
      </c>
      <c r="F12" s="31">
        <v>5</v>
      </c>
      <c r="G12" s="31">
        <v>5</v>
      </c>
      <c r="H12" s="31">
        <v>9</v>
      </c>
      <c r="I12" s="31" t="s">
        <v>30</v>
      </c>
      <c r="J12" s="31" t="s">
        <v>30</v>
      </c>
      <c r="K12" s="31"/>
    </row>
    <row r="13" spans="1:12" x14ac:dyDescent="0.25">
      <c r="A13" s="78">
        <f>A12</f>
        <v>43438</v>
      </c>
      <c r="B13" s="48" t="s">
        <v>23</v>
      </c>
      <c r="C13" s="31">
        <v>5</v>
      </c>
      <c r="D13" s="31">
        <v>13</v>
      </c>
      <c r="E13" s="31">
        <v>24</v>
      </c>
      <c r="F13" s="31">
        <v>5</v>
      </c>
      <c r="G13" s="31">
        <v>7</v>
      </c>
      <c r="H13" s="31">
        <v>3</v>
      </c>
      <c r="I13" s="31" t="s">
        <v>30</v>
      </c>
      <c r="J13" s="31" t="s">
        <v>30</v>
      </c>
      <c r="K13" s="31"/>
    </row>
    <row r="14" spans="1:12" x14ac:dyDescent="0.25">
      <c r="A14" s="79">
        <f>A13</f>
        <v>43438</v>
      </c>
      <c r="B14" s="33" t="s">
        <v>24</v>
      </c>
      <c r="C14" s="51">
        <f>MAX(C12:C13)</f>
        <v>5</v>
      </c>
      <c r="D14" s="51">
        <f t="shared" ref="D14:K14" si="6">MAX(D12:D13)</f>
        <v>21</v>
      </c>
      <c r="E14" s="51">
        <f>MAX(E12:E13)</f>
        <v>29</v>
      </c>
      <c r="F14" s="51">
        <f>MAX(F12:F13)</f>
        <v>5</v>
      </c>
      <c r="G14" s="51">
        <f>MAX(G12:G13)</f>
        <v>7</v>
      </c>
      <c r="H14" s="51">
        <f t="shared" si="6"/>
        <v>9</v>
      </c>
      <c r="I14" s="51">
        <f t="shared" ref="I14:J14" si="7">MAX(I12:I13)</f>
        <v>0</v>
      </c>
      <c r="J14" s="51">
        <f t="shared" si="7"/>
        <v>0</v>
      </c>
      <c r="K14" s="51">
        <f t="shared" si="6"/>
        <v>0</v>
      </c>
    </row>
    <row r="15" spans="1:12" x14ac:dyDescent="0.25">
      <c r="A15" s="53">
        <f>A12+1</f>
        <v>43439</v>
      </c>
      <c r="B15" s="48" t="s">
        <v>22</v>
      </c>
      <c r="C15" s="31">
        <v>9</v>
      </c>
      <c r="D15" s="31">
        <v>25</v>
      </c>
      <c r="E15" s="31">
        <v>33</v>
      </c>
      <c r="F15" s="31">
        <v>9</v>
      </c>
      <c r="G15" s="31">
        <v>9</v>
      </c>
      <c r="H15" s="31">
        <v>5</v>
      </c>
      <c r="I15" s="31" t="s">
        <v>30</v>
      </c>
      <c r="J15" s="31"/>
      <c r="K15" s="31" t="s">
        <v>30</v>
      </c>
    </row>
    <row r="16" spans="1:12" x14ac:dyDescent="0.25">
      <c r="A16" s="78">
        <f>A15</f>
        <v>43439</v>
      </c>
      <c r="B16" s="48" t="s">
        <v>23</v>
      </c>
      <c r="C16" s="31">
        <v>6</v>
      </c>
      <c r="D16" s="31">
        <v>11</v>
      </c>
      <c r="E16" s="31">
        <v>21</v>
      </c>
      <c r="F16" s="31">
        <v>4</v>
      </c>
      <c r="G16" s="31">
        <v>9</v>
      </c>
      <c r="H16" s="31">
        <v>3</v>
      </c>
      <c r="I16" s="31" t="s">
        <v>30</v>
      </c>
      <c r="J16" s="31"/>
      <c r="K16" s="31" t="s">
        <v>30</v>
      </c>
    </row>
    <row r="17" spans="1:11" x14ac:dyDescent="0.25">
      <c r="A17" s="79">
        <f>A16</f>
        <v>43439</v>
      </c>
      <c r="B17" s="33" t="s">
        <v>24</v>
      </c>
      <c r="C17" s="51">
        <f>MAX(C15:C16)</f>
        <v>9</v>
      </c>
      <c r="D17" s="51">
        <f t="shared" ref="D17:K17" si="8">MAX(D15:D16)</f>
        <v>25</v>
      </c>
      <c r="E17" s="51">
        <f t="shared" si="8"/>
        <v>33</v>
      </c>
      <c r="F17" s="51">
        <f t="shared" si="8"/>
        <v>9</v>
      </c>
      <c r="G17" s="65">
        <f t="shared" si="8"/>
        <v>9</v>
      </c>
      <c r="H17" s="51">
        <f t="shared" si="8"/>
        <v>5</v>
      </c>
      <c r="I17" s="51">
        <f t="shared" ref="I17:J17" si="9">MAX(I15:I16)</f>
        <v>0</v>
      </c>
      <c r="J17" s="51">
        <f t="shared" si="9"/>
        <v>0</v>
      </c>
      <c r="K17" s="51">
        <f t="shared" si="8"/>
        <v>0</v>
      </c>
    </row>
    <row r="18" spans="1:11" x14ac:dyDescent="0.25">
      <c r="A18" s="53">
        <f>A15+1</f>
        <v>43440</v>
      </c>
      <c r="B18" s="48" t="s">
        <v>22</v>
      </c>
      <c r="C18" s="31" t="s">
        <v>30</v>
      </c>
      <c r="D18" s="31"/>
      <c r="E18" s="31"/>
      <c r="F18" s="31"/>
      <c r="G18" s="31"/>
      <c r="H18" s="31"/>
      <c r="I18" s="31" t="s">
        <v>30</v>
      </c>
      <c r="J18" s="31"/>
      <c r="K18" s="31" t="s">
        <v>30</v>
      </c>
    </row>
    <row r="19" spans="1:11" x14ac:dyDescent="0.25">
      <c r="A19" s="78">
        <f>A18</f>
        <v>43440</v>
      </c>
      <c r="B19" s="48" t="s">
        <v>23</v>
      </c>
      <c r="C19" s="31">
        <v>8</v>
      </c>
      <c r="D19" s="31">
        <v>10</v>
      </c>
      <c r="E19" s="31">
        <v>17</v>
      </c>
      <c r="F19" s="31">
        <v>5</v>
      </c>
      <c r="G19" s="31">
        <v>8</v>
      </c>
      <c r="H19" s="31">
        <v>2</v>
      </c>
      <c r="I19" s="31" t="s">
        <v>30</v>
      </c>
      <c r="J19" s="31"/>
      <c r="K19" s="31" t="s">
        <v>30</v>
      </c>
    </row>
    <row r="20" spans="1:11" x14ac:dyDescent="0.25">
      <c r="A20" s="79">
        <f>A19</f>
        <v>43440</v>
      </c>
      <c r="B20" s="33" t="s">
        <v>24</v>
      </c>
      <c r="C20" s="51">
        <f>MAX(C18:C19)</f>
        <v>8</v>
      </c>
      <c r="D20" s="51">
        <f>MAX(D18:D19)</f>
        <v>10</v>
      </c>
      <c r="E20" s="51">
        <f t="shared" ref="E20:K20" si="10">MAX(E18:E19)</f>
        <v>17</v>
      </c>
      <c r="F20" s="51">
        <f t="shared" si="10"/>
        <v>5</v>
      </c>
      <c r="G20" s="65">
        <f t="shared" si="10"/>
        <v>8</v>
      </c>
      <c r="H20" s="51">
        <f t="shared" si="10"/>
        <v>2</v>
      </c>
      <c r="I20" s="51">
        <f t="shared" ref="I20:J20" si="11">MAX(I18:I19)</f>
        <v>0</v>
      </c>
      <c r="J20" s="51">
        <f t="shared" si="11"/>
        <v>0</v>
      </c>
      <c r="K20" s="51">
        <f t="shared" si="10"/>
        <v>0</v>
      </c>
    </row>
    <row r="21" spans="1:11" x14ac:dyDescent="0.25">
      <c r="A21" s="53">
        <f>A18+1</f>
        <v>43441</v>
      </c>
      <c r="B21" s="48" t="s">
        <v>22</v>
      </c>
      <c r="C21" s="31">
        <v>5</v>
      </c>
      <c r="D21" s="31">
        <v>15</v>
      </c>
      <c r="E21" s="31">
        <v>21</v>
      </c>
      <c r="F21" s="31">
        <v>5</v>
      </c>
      <c r="G21" s="31">
        <v>5</v>
      </c>
      <c r="H21" s="31">
        <v>5</v>
      </c>
      <c r="I21" s="31"/>
      <c r="J21" s="31"/>
      <c r="K21" s="31" t="s">
        <v>30</v>
      </c>
    </row>
    <row r="22" spans="1:11" x14ac:dyDescent="0.25">
      <c r="A22" s="78">
        <f>A21</f>
        <v>43441</v>
      </c>
      <c r="B22" s="48" t="s">
        <v>23</v>
      </c>
      <c r="C22" s="31">
        <v>8</v>
      </c>
      <c r="D22" s="31">
        <v>6</v>
      </c>
      <c r="E22" s="31">
        <v>18</v>
      </c>
      <c r="F22" s="31">
        <v>5</v>
      </c>
      <c r="G22" s="31">
        <v>7</v>
      </c>
      <c r="H22" s="31">
        <v>6</v>
      </c>
      <c r="I22" s="31" t="s">
        <v>30</v>
      </c>
      <c r="J22" s="31"/>
      <c r="K22" s="31" t="s">
        <v>30</v>
      </c>
    </row>
    <row r="23" spans="1:11" x14ac:dyDescent="0.25">
      <c r="A23" s="79">
        <f>A22</f>
        <v>43441</v>
      </c>
      <c r="B23" s="33" t="s">
        <v>24</v>
      </c>
      <c r="C23" s="51">
        <f>MAX(C21:C22)</f>
        <v>8</v>
      </c>
      <c r="D23" s="51">
        <f t="shared" ref="D23:K23" si="12">MAX(D21:D22)</f>
        <v>15</v>
      </c>
      <c r="E23" s="51">
        <f t="shared" si="12"/>
        <v>21</v>
      </c>
      <c r="F23" s="51">
        <f t="shared" si="12"/>
        <v>5</v>
      </c>
      <c r="G23" s="65">
        <f t="shared" si="12"/>
        <v>7</v>
      </c>
      <c r="H23" s="51">
        <f t="shared" si="12"/>
        <v>6</v>
      </c>
      <c r="I23" s="51">
        <f t="shared" ref="I23:J23" si="13">MAX(I21:I22)</f>
        <v>0</v>
      </c>
      <c r="J23" s="51">
        <f t="shared" si="13"/>
        <v>0</v>
      </c>
      <c r="K23" s="51">
        <f t="shared" si="12"/>
        <v>0</v>
      </c>
    </row>
    <row r="24" spans="1:11" x14ac:dyDescent="0.25">
      <c r="A24" s="53">
        <f>A21+1</f>
        <v>43442</v>
      </c>
      <c r="B24" s="48" t="s">
        <v>22</v>
      </c>
      <c r="C24" s="31">
        <v>6</v>
      </c>
      <c r="D24" s="31">
        <v>8</v>
      </c>
      <c r="E24" s="31">
        <v>8</v>
      </c>
      <c r="F24" s="31">
        <v>7</v>
      </c>
      <c r="G24" s="31">
        <v>7</v>
      </c>
      <c r="H24" s="31">
        <v>2</v>
      </c>
      <c r="I24" s="31" t="s">
        <v>30</v>
      </c>
      <c r="J24" s="31"/>
      <c r="K24" s="31" t="s">
        <v>30</v>
      </c>
    </row>
    <row r="25" spans="1:11" x14ac:dyDescent="0.25">
      <c r="A25" s="78">
        <f>A24</f>
        <v>43442</v>
      </c>
      <c r="B25" s="48" t="s">
        <v>23</v>
      </c>
      <c r="C25" s="31">
        <v>7</v>
      </c>
      <c r="D25" s="31">
        <v>8</v>
      </c>
      <c r="E25" s="31">
        <v>8</v>
      </c>
      <c r="F25" s="31">
        <v>5</v>
      </c>
      <c r="G25" s="31">
        <v>12</v>
      </c>
      <c r="H25" s="31">
        <v>3</v>
      </c>
      <c r="I25" s="31" t="s">
        <v>30</v>
      </c>
      <c r="J25" s="31"/>
      <c r="K25" s="31" t="s">
        <v>30</v>
      </c>
    </row>
    <row r="26" spans="1:11" x14ac:dyDescent="0.25">
      <c r="A26" s="79">
        <f>A25</f>
        <v>43442</v>
      </c>
      <c r="B26" s="33" t="s">
        <v>24</v>
      </c>
      <c r="C26" s="51">
        <f>MAX(C24:C25)</f>
        <v>7</v>
      </c>
      <c r="D26" s="51">
        <f t="shared" ref="D26:K26" si="14">MAX(D24:D25)</f>
        <v>8</v>
      </c>
      <c r="E26" s="51">
        <f t="shared" si="14"/>
        <v>8</v>
      </c>
      <c r="F26" s="51">
        <f t="shared" si="14"/>
        <v>7</v>
      </c>
      <c r="G26" s="65">
        <f t="shared" si="14"/>
        <v>12</v>
      </c>
      <c r="H26" s="51">
        <f t="shared" si="14"/>
        <v>3</v>
      </c>
      <c r="I26" s="51">
        <f t="shared" ref="I26:J26" si="15">MAX(I24:I25)</f>
        <v>0</v>
      </c>
      <c r="J26" s="51">
        <f t="shared" si="15"/>
        <v>0</v>
      </c>
      <c r="K26" s="51">
        <f t="shared" si="14"/>
        <v>0</v>
      </c>
    </row>
    <row r="27" spans="1:11" x14ac:dyDescent="0.25">
      <c r="A27" s="53">
        <f>A24+1</f>
        <v>43443</v>
      </c>
      <c r="B27" s="48" t="s">
        <v>22</v>
      </c>
      <c r="C27" s="31">
        <v>2</v>
      </c>
      <c r="D27" s="31">
        <v>3</v>
      </c>
      <c r="E27" s="31">
        <v>3</v>
      </c>
      <c r="F27" s="31">
        <v>3</v>
      </c>
      <c r="G27" s="31">
        <v>3</v>
      </c>
      <c r="H27" s="31">
        <v>3</v>
      </c>
      <c r="I27" s="31" t="s">
        <v>30</v>
      </c>
      <c r="J27" s="31"/>
      <c r="K27" s="31">
        <v>6</v>
      </c>
    </row>
    <row r="28" spans="1:11" x14ac:dyDescent="0.25">
      <c r="A28" s="78">
        <f>A27</f>
        <v>43443</v>
      </c>
      <c r="B28" s="48" t="s">
        <v>23</v>
      </c>
      <c r="C28" s="31">
        <v>2</v>
      </c>
      <c r="D28" s="31">
        <v>3</v>
      </c>
      <c r="E28" s="31">
        <v>3</v>
      </c>
      <c r="F28" s="31">
        <v>3</v>
      </c>
      <c r="G28" s="31">
        <v>3</v>
      </c>
      <c r="H28" s="31">
        <v>2</v>
      </c>
      <c r="I28" s="31" t="s">
        <v>30</v>
      </c>
      <c r="J28" s="31"/>
      <c r="K28" s="31">
        <v>6</v>
      </c>
    </row>
    <row r="29" spans="1:11" x14ac:dyDescent="0.25">
      <c r="A29" s="79">
        <f>A28</f>
        <v>43443</v>
      </c>
      <c r="B29" s="33" t="s">
        <v>24</v>
      </c>
      <c r="C29" s="51">
        <f>MAX(C27:C28)</f>
        <v>2</v>
      </c>
      <c r="D29" s="51">
        <f t="shared" ref="D29:K29" si="16">MAX(D27:D28)</f>
        <v>3</v>
      </c>
      <c r="E29" s="51">
        <f t="shared" si="16"/>
        <v>3</v>
      </c>
      <c r="F29" s="51">
        <f t="shared" si="16"/>
        <v>3</v>
      </c>
      <c r="G29" s="65">
        <f t="shared" si="16"/>
        <v>3</v>
      </c>
      <c r="H29" s="51">
        <f t="shared" si="16"/>
        <v>3</v>
      </c>
      <c r="I29" s="51">
        <f t="shared" ref="I29" si="17">MAX(I27:I28)</f>
        <v>0</v>
      </c>
      <c r="J29" s="51">
        <v>0</v>
      </c>
      <c r="K29" s="51">
        <f t="shared" si="16"/>
        <v>6</v>
      </c>
    </row>
    <row r="30" spans="1:11" x14ac:dyDescent="0.25">
      <c r="A30" s="53">
        <f>A27+1</f>
        <v>43444</v>
      </c>
      <c r="B30" s="48" t="s">
        <v>22</v>
      </c>
      <c r="C30" s="31">
        <v>6</v>
      </c>
      <c r="D30" s="31">
        <v>17</v>
      </c>
      <c r="E30" s="31">
        <v>24</v>
      </c>
      <c r="F30" s="31">
        <v>7</v>
      </c>
      <c r="G30" s="31">
        <v>7</v>
      </c>
      <c r="H30" s="31">
        <v>7</v>
      </c>
      <c r="I30" s="31" t="s">
        <v>30</v>
      </c>
      <c r="J30" s="31" t="s">
        <v>30</v>
      </c>
      <c r="K30" s="31" t="s">
        <v>30</v>
      </c>
    </row>
    <row r="31" spans="1:11" x14ac:dyDescent="0.25">
      <c r="A31" s="78">
        <f>A30</f>
        <v>43444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  <c r="J31" s="31" t="s">
        <v>30</v>
      </c>
      <c r="K31" s="31" t="s">
        <v>30</v>
      </c>
    </row>
    <row r="32" spans="1:11" x14ac:dyDescent="0.25">
      <c r="A32" s="79">
        <f>A31</f>
        <v>43444</v>
      </c>
      <c r="B32" s="33" t="s">
        <v>24</v>
      </c>
      <c r="C32" s="51">
        <f>MAX(C30:C31)</f>
        <v>6</v>
      </c>
      <c r="D32" s="51">
        <f>MAX(D30:D31)</f>
        <v>17</v>
      </c>
      <c r="E32" s="51">
        <f>MAX(E30:E31)</f>
        <v>24</v>
      </c>
      <c r="F32" s="51">
        <f>MAX(F30:F31)</f>
        <v>7</v>
      </c>
      <c r="G32" s="65">
        <f t="shared" ref="G32:K32" si="18">MAX(G30:G31)</f>
        <v>7</v>
      </c>
      <c r="H32" s="51">
        <f t="shared" si="18"/>
        <v>7</v>
      </c>
      <c r="I32" s="51">
        <f t="shared" ref="I32:J32" si="19">MAX(I30:I31)</f>
        <v>0</v>
      </c>
      <c r="J32" s="51">
        <f t="shared" si="19"/>
        <v>0</v>
      </c>
      <c r="K32" s="51">
        <f t="shared" si="18"/>
        <v>0</v>
      </c>
    </row>
    <row r="33" spans="1:11" x14ac:dyDescent="0.25">
      <c r="A33" s="53">
        <f>A30+1</f>
        <v>43445</v>
      </c>
      <c r="B33" s="48" t="s">
        <v>22</v>
      </c>
      <c r="C33" s="31">
        <v>7</v>
      </c>
      <c r="D33" s="31">
        <v>17</v>
      </c>
      <c r="E33" s="31">
        <v>25</v>
      </c>
      <c r="F33" s="31">
        <v>7</v>
      </c>
      <c r="G33" s="31">
        <v>7</v>
      </c>
      <c r="H33" s="31">
        <v>9</v>
      </c>
      <c r="I33" s="31" t="s">
        <v>30</v>
      </c>
      <c r="J33" s="31" t="s">
        <v>30</v>
      </c>
      <c r="K33" s="31"/>
    </row>
    <row r="34" spans="1:11" x14ac:dyDescent="0.25">
      <c r="A34" s="78">
        <f>A33</f>
        <v>43445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  <c r="J34" s="31" t="s">
        <v>30</v>
      </c>
      <c r="K34" s="31"/>
    </row>
    <row r="35" spans="1:11" x14ac:dyDescent="0.25">
      <c r="A35" s="79">
        <f>A34</f>
        <v>43445</v>
      </c>
      <c r="B35" s="33" t="s">
        <v>24</v>
      </c>
      <c r="C35" s="51">
        <f>MAX(C33:C34)</f>
        <v>7</v>
      </c>
      <c r="D35" s="51">
        <f t="shared" ref="D35:K35" si="20">MAX(D33:D34)</f>
        <v>17</v>
      </c>
      <c r="E35" s="51">
        <f t="shared" si="20"/>
        <v>25</v>
      </c>
      <c r="F35" s="51">
        <f t="shared" si="20"/>
        <v>7</v>
      </c>
      <c r="G35" s="65">
        <f t="shared" si="20"/>
        <v>7</v>
      </c>
      <c r="H35" s="51">
        <f t="shared" si="20"/>
        <v>9</v>
      </c>
      <c r="I35" s="51">
        <f t="shared" ref="I35:J35" si="21">MAX(I33:I34)</f>
        <v>0</v>
      </c>
      <c r="J35" s="51">
        <f t="shared" si="21"/>
        <v>0</v>
      </c>
      <c r="K35" s="51">
        <f t="shared" si="20"/>
        <v>0</v>
      </c>
    </row>
    <row r="36" spans="1:11" x14ac:dyDescent="0.25">
      <c r="A36" s="53">
        <f>A33+1</f>
        <v>43446</v>
      </c>
      <c r="B36" s="48" t="s">
        <v>22</v>
      </c>
      <c r="C36" s="31">
        <v>9</v>
      </c>
      <c r="D36" s="31">
        <v>17</v>
      </c>
      <c r="E36" s="31">
        <v>25</v>
      </c>
      <c r="F36" s="31">
        <v>7</v>
      </c>
      <c r="G36" s="31">
        <v>7</v>
      </c>
      <c r="H36" s="31">
        <v>6</v>
      </c>
      <c r="I36" s="31" t="s">
        <v>30</v>
      </c>
      <c r="J36" s="31"/>
      <c r="K36" s="31" t="s">
        <v>30</v>
      </c>
    </row>
    <row r="37" spans="1:11" x14ac:dyDescent="0.25">
      <c r="A37" s="78">
        <f>A36</f>
        <v>43446</v>
      </c>
      <c r="B37" s="48" t="s">
        <v>23</v>
      </c>
      <c r="C37" s="31" t="s">
        <v>30</v>
      </c>
      <c r="D37" s="31"/>
      <c r="E37" s="31"/>
      <c r="F37" s="31"/>
      <c r="G37" s="31"/>
      <c r="H37" s="31" t="s">
        <v>30</v>
      </c>
      <c r="I37" s="31" t="s">
        <v>30</v>
      </c>
      <c r="J37" s="31"/>
      <c r="K37" s="31" t="s">
        <v>30</v>
      </c>
    </row>
    <row r="38" spans="1:11" x14ac:dyDescent="0.25">
      <c r="A38" s="79">
        <f>A37</f>
        <v>43446</v>
      </c>
      <c r="B38" s="33" t="s">
        <v>24</v>
      </c>
      <c r="C38" s="51">
        <f>MAX(C36:C37)</f>
        <v>9</v>
      </c>
      <c r="D38" s="51">
        <f t="shared" ref="D38:K38" si="22">MAX(D36:D37)</f>
        <v>17</v>
      </c>
      <c r="E38" s="51">
        <f t="shared" si="22"/>
        <v>25</v>
      </c>
      <c r="F38" s="51">
        <f t="shared" si="22"/>
        <v>7</v>
      </c>
      <c r="G38" s="65">
        <f t="shared" si="22"/>
        <v>7</v>
      </c>
      <c r="H38" s="51">
        <f t="shared" si="22"/>
        <v>6</v>
      </c>
      <c r="I38" s="51">
        <f t="shared" ref="I38:J38" si="23">MAX(I36:I37)</f>
        <v>0</v>
      </c>
      <c r="J38" s="51">
        <f t="shared" si="23"/>
        <v>0</v>
      </c>
      <c r="K38" s="51">
        <f t="shared" si="22"/>
        <v>0</v>
      </c>
    </row>
    <row r="39" spans="1:11" x14ac:dyDescent="0.25">
      <c r="A39" s="53">
        <f>A36+1</f>
        <v>43447</v>
      </c>
      <c r="B39" s="48" t="s">
        <v>22</v>
      </c>
      <c r="C39" s="31">
        <v>6</v>
      </c>
      <c r="D39" s="31">
        <v>17</v>
      </c>
      <c r="E39" s="31">
        <v>25</v>
      </c>
      <c r="F39" s="31">
        <v>7</v>
      </c>
      <c r="G39" s="31">
        <v>7</v>
      </c>
      <c r="H39" s="31">
        <v>6</v>
      </c>
      <c r="I39" s="31" t="s">
        <v>30</v>
      </c>
      <c r="J39" s="31"/>
      <c r="K39" s="31" t="s">
        <v>30</v>
      </c>
    </row>
    <row r="40" spans="1:11" x14ac:dyDescent="0.25">
      <c r="A40" s="78">
        <f>A39</f>
        <v>43447</v>
      </c>
      <c r="B40" s="48" t="s">
        <v>23</v>
      </c>
      <c r="C40" s="31" t="s">
        <v>30</v>
      </c>
      <c r="D40" s="31"/>
      <c r="E40" s="31"/>
      <c r="F40" s="31"/>
      <c r="G40" s="31"/>
      <c r="H40" s="31" t="s">
        <v>30</v>
      </c>
      <c r="I40" s="31" t="s">
        <v>30</v>
      </c>
      <c r="J40" s="31"/>
      <c r="K40" s="31" t="s">
        <v>30</v>
      </c>
    </row>
    <row r="41" spans="1:11" x14ac:dyDescent="0.25">
      <c r="A41" s="79">
        <f>A40</f>
        <v>43447</v>
      </c>
      <c r="B41" s="33" t="s">
        <v>24</v>
      </c>
      <c r="C41" s="51">
        <f>MAX(C39:C40)</f>
        <v>6</v>
      </c>
      <c r="D41" s="51">
        <f t="shared" ref="D41:K41" si="24">MAX(D39:D40)</f>
        <v>17</v>
      </c>
      <c r="E41" s="51">
        <f t="shared" si="24"/>
        <v>25</v>
      </c>
      <c r="F41" s="51">
        <f t="shared" si="24"/>
        <v>7</v>
      </c>
      <c r="G41" s="65">
        <f t="shared" si="24"/>
        <v>7</v>
      </c>
      <c r="H41" s="51">
        <f t="shared" si="24"/>
        <v>6</v>
      </c>
      <c r="I41" s="51">
        <f t="shared" ref="I41:J41" si="25">MAX(I39:I40)</f>
        <v>0</v>
      </c>
      <c r="J41" s="51">
        <f t="shared" si="25"/>
        <v>0</v>
      </c>
      <c r="K41" s="51">
        <f t="shared" si="24"/>
        <v>0</v>
      </c>
    </row>
    <row r="42" spans="1:11" x14ac:dyDescent="0.25">
      <c r="A42" s="53">
        <f>A39+1</f>
        <v>43448</v>
      </c>
      <c r="B42" s="48" t="s">
        <v>22</v>
      </c>
      <c r="C42" s="31">
        <v>6</v>
      </c>
      <c r="D42" s="31">
        <v>17</v>
      </c>
      <c r="E42" s="31">
        <v>24</v>
      </c>
      <c r="F42" s="31">
        <v>7</v>
      </c>
      <c r="G42" s="31">
        <v>7</v>
      </c>
      <c r="H42" s="31">
        <v>6</v>
      </c>
      <c r="I42" s="31" t="s">
        <v>30</v>
      </c>
      <c r="J42" s="31"/>
      <c r="K42" s="31" t="s">
        <v>30</v>
      </c>
    </row>
    <row r="43" spans="1:11" x14ac:dyDescent="0.25">
      <c r="A43" s="78">
        <f>A42</f>
        <v>43448</v>
      </c>
      <c r="B43" s="48" t="s">
        <v>23</v>
      </c>
      <c r="C43" s="31" t="s">
        <v>30</v>
      </c>
      <c r="D43" s="31"/>
      <c r="E43" s="31"/>
      <c r="F43" s="31"/>
      <c r="G43" s="31"/>
      <c r="H43" s="31" t="s">
        <v>30</v>
      </c>
      <c r="I43" s="31" t="s">
        <v>30</v>
      </c>
      <c r="J43" s="31"/>
      <c r="K43" s="31" t="s">
        <v>30</v>
      </c>
    </row>
    <row r="44" spans="1:11" x14ac:dyDescent="0.25">
      <c r="A44" s="79">
        <f>A43</f>
        <v>43448</v>
      </c>
      <c r="B44" s="33" t="s">
        <v>24</v>
      </c>
      <c r="C44" s="51">
        <f>MAX(C42:C43)</f>
        <v>6</v>
      </c>
      <c r="D44" s="51">
        <f t="shared" ref="D44:K44" si="26">MAX(D42:D43)</f>
        <v>17</v>
      </c>
      <c r="E44" s="51">
        <f t="shared" si="26"/>
        <v>24</v>
      </c>
      <c r="F44" s="51">
        <f t="shared" si="26"/>
        <v>7</v>
      </c>
      <c r="G44" s="65">
        <f t="shared" si="26"/>
        <v>7</v>
      </c>
      <c r="H44" s="51">
        <f t="shared" si="26"/>
        <v>6</v>
      </c>
      <c r="I44" s="51">
        <f t="shared" ref="I44:J44" si="27">MAX(I42:I43)</f>
        <v>0</v>
      </c>
      <c r="J44" s="51">
        <f t="shared" si="27"/>
        <v>0</v>
      </c>
      <c r="K44" s="51">
        <f t="shared" si="26"/>
        <v>0</v>
      </c>
    </row>
    <row r="45" spans="1:11" x14ac:dyDescent="0.25">
      <c r="A45" s="53">
        <f>A42+1</f>
        <v>43449</v>
      </c>
      <c r="B45" s="48" t="s">
        <v>22</v>
      </c>
      <c r="C45" s="31" t="s">
        <v>30</v>
      </c>
      <c r="D45" s="31"/>
      <c r="E45" s="31"/>
      <c r="F45" s="31"/>
      <c r="G45" s="31"/>
      <c r="H45" s="31" t="s">
        <v>30</v>
      </c>
      <c r="I45" s="31" t="s">
        <v>30</v>
      </c>
      <c r="J45" s="31"/>
      <c r="K45" s="31" t="s">
        <v>30</v>
      </c>
    </row>
    <row r="46" spans="1:11" x14ac:dyDescent="0.25">
      <c r="A46" s="78">
        <f>A45</f>
        <v>43449</v>
      </c>
      <c r="B46" s="48" t="s">
        <v>23</v>
      </c>
      <c r="C46" s="31" t="s">
        <v>30</v>
      </c>
      <c r="D46" s="31"/>
      <c r="E46" s="31"/>
      <c r="F46" s="31"/>
      <c r="G46" s="31"/>
      <c r="H46" s="31" t="s">
        <v>30</v>
      </c>
      <c r="I46" s="31" t="s">
        <v>30</v>
      </c>
      <c r="J46" s="31"/>
      <c r="K46" s="31" t="s">
        <v>30</v>
      </c>
    </row>
    <row r="47" spans="1:11" x14ac:dyDescent="0.25">
      <c r="A47" s="79">
        <f>A46</f>
        <v>43449</v>
      </c>
      <c r="B47" s="33" t="s">
        <v>24</v>
      </c>
      <c r="C47" s="51">
        <f>MAX(C45:C46)</f>
        <v>0</v>
      </c>
      <c r="D47" s="51">
        <f t="shared" ref="D47:K47" si="28">MAX(D45:D46)</f>
        <v>0</v>
      </c>
      <c r="E47" s="51">
        <f t="shared" si="28"/>
        <v>0</v>
      </c>
      <c r="F47" s="51">
        <f t="shared" si="28"/>
        <v>0</v>
      </c>
      <c r="G47" s="65">
        <f t="shared" si="28"/>
        <v>0</v>
      </c>
      <c r="H47" s="51">
        <f t="shared" si="28"/>
        <v>0</v>
      </c>
      <c r="I47" s="51">
        <f t="shared" ref="I47:J47" si="29">MAX(I45:I46)</f>
        <v>0</v>
      </c>
      <c r="J47" s="51">
        <f t="shared" si="29"/>
        <v>0</v>
      </c>
      <c r="K47" s="51">
        <f t="shared" si="28"/>
        <v>0</v>
      </c>
    </row>
    <row r="48" spans="1:11" x14ac:dyDescent="0.25">
      <c r="A48" s="53">
        <f>A45+1</f>
        <v>43450</v>
      </c>
      <c r="B48" s="48" t="s">
        <v>22</v>
      </c>
      <c r="C48" s="61" t="s">
        <v>30</v>
      </c>
      <c r="D48" s="61"/>
      <c r="E48" s="61"/>
      <c r="F48" s="61"/>
      <c r="G48" s="61"/>
      <c r="H48" s="61" t="s">
        <v>30</v>
      </c>
      <c r="I48" s="61" t="s">
        <v>30</v>
      </c>
      <c r="J48" s="61"/>
      <c r="K48" s="61" t="s">
        <v>30</v>
      </c>
    </row>
    <row r="49" spans="1:11" x14ac:dyDescent="0.25">
      <c r="A49" s="78">
        <f>A48</f>
        <v>43450</v>
      </c>
      <c r="B49" s="48" t="s">
        <v>23</v>
      </c>
      <c r="C49" s="61" t="s">
        <v>30</v>
      </c>
      <c r="D49" s="61"/>
      <c r="E49" s="61"/>
      <c r="F49" s="61"/>
      <c r="G49" s="61"/>
      <c r="H49" s="61" t="s">
        <v>30</v>
      </c>
      <c r="I49" s="61" t="s">
        <v>30</v>
      </c>
      <c r="J49" s="61"/>
      <c r="K49" s="61" t="s">
        <v>30</v>
      </c>
    </row>
    <row r="50" spans="1:11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K50" si="30">MAX(D48:D49)</f>
        <v>0</v>
      </c>
      <c r="E50" s="51">
        <f t="shared" si="30"/>
        <v>0</v>
      </c>
      <c r="F50" s="51">
        <f t="shared" si="30"/>
        <v>0</v>
      </c>
      <c r="G50" s="65">
        <f t="shared" si="30"/>
        <v>0</v>
      </c>
      <c r="H50" s="51">
        <f t="shared" si="30"/>
        <v>0</v>
      </c>
      <c r="I50" s="51">
        <f t="shared" ref="I50:J50" si="31">MAX(I48:I49)</f>
        <v>0</v>
      </c>
      <c r="J50" s="51">
        <f t="shared" si="31"/>
        <v>0</v>
      </c>
      <c r="K50" s="51">
        <f t="shared" si="30"/>
        <v>0</v>
      </c>
    </row>
    <row r="51" spans="1:11" x14ac:dyDescent="0.25">
      <c r="A51" s="53">
        <f>A48+1</f>
        <v>43451</v>
      </c>
      <c r="B51" s="48" t="s">
        <v>22</v>
      </c>
      <c r="C51" s="61" t="s">
        <v>30</v>
      </c>
      <c r="D51" s="61" t="s">
        <v>30</v>
      </c>
      <c r="E51" s="61" t="s">
        <v>30</v>
      </c>
      <c r="F51" s="61"/>
      <c r="G51" s="61"/>
      <c r="H51" s="61" t="s">
        <v>30</v>
      </c>
      <c r="I51" s="61" t="s">
        <v>30</v>
      </c>
      <c r="J51" s="61"/>
      <c r="K51" s="61"/>
    </row>
    <row r="52" spans="1:11" x14ac:dyDescent="0.25">
      <c r="A52" s="78">
        <f>A51</f>
        <v>43451</v>
      </c>
      <c r="B52" s="48" t="s">
        <v>23</v>
      </c>
      <c r="C52" s="61" t="s">
        <v>30</v>
      </c>
      <c r="D52" s="61" t="s">
        <v>30</v>
      </c>
      <c r="E52" s="61" t="s">
        <v>30</v>
      </c>
      <c r="F52" s="61"/>
      <c r="G52" s="61"/>
      <c r="H52" s="61" t="s">
        <v>30</v>
      </c>
      <c r="I52" s="61" t="s">
        <v>30</v>
      </c>
      <c r="J52" s="61"/>
      <c r="K52" s="61"/>
    </row>
    <row r="53" spans="1:11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H53" si="32">MAX(D51:D52)</f>
        <v>0</v>
      </c>
      <c r="E53" s="51">
        <f t="shared" si="32"/>
        <v>0</v>
      </c>
      <c r="F53" s="51">
        <f t="shared" si="32"/>
        <v>0</v>
      </c>
      <c r="G53" s="65">
        <f t="shared" si="32"/>
        <v>0</v>
      </c>
      <c r="H53" s="51">
        <f t="shared" si="32"/>
        <v>0</v>
      </c>
      <c r="I53" s="51">
        <f t="shared" ref="I53:J53" si="33">MAX(I51:I52)</f>
        <v>0</v>
      </c>
      <c r="J53" s="51">
        <f t="shared" si="33"/>
        <v>0</v>
      </c>
      <c r="K53" s="51">
        <f>MAX(K51:K52)</f>
        <v>0</v>
      </c>
    </row>
    <row r="54" spans="1:11" x14ac:dyDescent="0.25">
      <c r="A54" s="53">
        <f>A51+1</f>
        <v>43452</v>
      </c>
      <c r="B54" s="48" t="s">
        <v>22</v>
      </c>
      <c r="C54" s="61">
        <v>0</v>
      </c>
      <c r="D54" s="61" t="s">
        <v>30</v>
      </c>
      <c r="E54" s="61" t="s">
        <v>30</v>
      </c>
      <c r="F54" s="61">
        <v>0</v>
      </c>
      <c r="G54" s="61"/>
      <c r="H54" s="61" t="s">
        <v>30</v>
      </c>
      <c r="I54" s="61" t="s">
        <v>30</v>
      </c>
      <c r="J54" s="61"/>
      <c r="K54" s="61"/>
    </row>
    <row r="55" spans="1:11" x14ac:dyDescent="0.25">
      <c r="A55" s="78">
        <f>A54</f>
        <v>43452</v>
      </c>
      <c r="B55" s="48" t="s">
        <v>23</v>
      </c>
      <c r="C55" s="61" t="s">
        <v>30</v>
      </c>
      <c r="D55" s="61" t="s">
        <v>30</v>
      </c>
      <c r="E55" s="61" t="s">
        <v>30</v>
      </c>
      <c r="F55" s="61"/>
      <c r="G55" s="61"/>
      <c r="H55" s="61" t="s">
        <v>30</v>
      </c>
      <c r="I55" s="61" t="s">
        <v>30</v>
      </c>
      <c r="J55" s="61"/>
      <c r="K55" s="61"/>
    </row>
    <row r="56" spans="1:11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K56" si="34">MAX(D54:D55)</f>
        <v>0</v>
      </c>
      <c r="E56" s="51">
        <f t="shared" si="34"/>
        <v>0</v>
      </c>
      <c r="F56" s="51">
        <f t="shared" si="34"/>
        <v>0</v>
      </c>
      <c r="G56" s="65">
        <f t="shared" si="34"/>
        <v>0</v>
      </c>
      <c r="H56" s="51">
        <f t="shared" si="34"/>
        <v>0</v>
      </c>
      <c r="I56" s="51">
        <f t="shared" ref="I56:J56" si="35">MAX(I54:I55)</f>
        <v>0</v>
      </c>
      <c r="J56" s="51">
        <f t="shared" si="35"/>
        <v>0</v>
      </c>
      <c r="K56" s="51">
        <f t="shared" si="34"/>
        <v>0</v>
      </c>
    </row>
    <row r="57" spans="1:11" x14ac:dyDescent="0.25">
      <c r="A57" s="53">
        <f>A54+1</f>
        <v>43453</v>
      </c>
      <c r="B57" s="48" t="s">
        <v>22</v>
      </c>
      <c r="C57" s="61" t="s">
        <v>30</v>
      </c>
      <c r="D57" s="61"/>
      <c r="E57" s="61"/>
      <c r="F57" s="61"/>
      <c r="G57" s="61"/>
      <c r="H57" s="61" t="s">
        <v>30</v>
      </c>
      <c r="I57" s="61" t="s">
        <v>30</v>
      </c>
      <c r="J57" s="61"/>
      <c r="K57" s="61" t="s">
        <v>30</v>
      </c>
    </row>
    <row r="58" spans="1:11" x14ac:dyDescent="0.25">
      <c r="A58" s="78">
        <f>A57</f>
        <v>43453</v>
      </c>
      <c r="B58" s="48" t="s">
        <v>23</v>
      </c>
      <c r="C58" s="61" t="s">
        <v>30</v>
      </c>
      <c r="D58" s="61"/>
      <c r="E58" s="61"/>
      <c r="F58" s="61"/>
      <c r="G58" s="61"/>
      <c r="H58" s="61" t="s">
        <v>30</v>
      </c>
      <c r="I58" s="61" t="s">
        <v>30</v>
      </c>
      <c r="J58" s="61"/>
      <c r="K58" s="61" t="s">
        <v>30</v>
      </c>
    </row>
    <row r="59" spans="1:11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K59" si="36">MAX(D57:D58)</f>
        <v>0</v>
      </c>
      <c r="E59" s="51">
        <f t="shared" si="36"/>
        <v>0</v>
      </c>
      <c r="F59" s="51">
        <f t="shared" si="36"/>
        <v>0</v>
      </c>
      <c r="G59" s="65">
        <f t="shared" si="36"/>
        <v>0</v>
      </c>
      <c r="H59" s="51">
        <f t="shared" si="36"/>
        <v>0</v>
      </c>
      <c r="I59" s="51">
        <f t="shared" ref="I59:J59" si="37">MAX(I57:I58)</f>
        <v>0</v>
      </c>
      <c r="J59" s="51">
        <f t="shared" si="37"/>
        <v>0</v>
      </c>
      <c r="K59" s="51">
        <f t="shared" si="36"/>
        <v>0</v>
      </c>
    </row>
    <row r="60" spans="1:11" x14ac:dyDescent="0.25">
      <c r="A60" s="53">
        <f>A57+1</f>
        <v>43454</v>
      </c>
      <c r="B60" s="48" t="s">
        <v>22</v>
      </c>
      <c r="C60" s="61" t="s">
        <v>30</v>
      </c>
      <c r="D60" s="61"/>
      <c r="E60" s="61"/>
      <c r="F60" s="61"/>
      <c r="G60" s="61"/>
      <c r="H60" s="61" t="s">
        <v>30</v>
      </c>
      <c r="I60" s="61" t="s">
        <v>30</v>
      </c>
      <c r="J60" s="61"/>
      <c r="K60" s="61" t="s">
        <v>30</v>
      </c>
    </row>
    <row r="61" spans="1:11" x14ac:dyDescent="0.25">
      <c r="A61" s="78">
        <f>A60</f>
        <v>43454</v>
      </c>
      <c r="B61" s="48" t="s">
        <v>23</v>
      </c>
      <c r="C61" s="61" t="s">
        <v>30</v>
      </c>
      <c r="D61" s="61"/>
      <c r="E61" s="61"/>
      <c r="F61" s="61"/>
      <c r="G61" s="61"/>
      <c r="H61" s="61" t="s">
        <v>30</v>
      </c>
      <c r="I61" s="61" t="s">
        <v>30</v>
      </c>
      <c r="J61" s="61"/>
      <c r="K61" s="61" t="s">
        <v>30</v>
      </c>
    </row>
    <row r="62" spans="1:11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K62" si="38">MAX(D60:D61)</f>
        <v>0</v>
      </c>
      <c r="E62" s="51">
        <f t="shared" si="38"/>
        <v>0</v>
      </c>
      <c r="F62" s="51">
        <f t="shared" si="38"/>
        <v>0</v>
      </c>
      <c r="G62" s="65">
        <f t="shared" si="38"/>
        <v>0</v>
      </c>
      <c r="H62" s="51">
        <f t="shared" si="38"/>
        <v>0</v>
      </c>
      <c r="I62" s="51">
        <f t="shared" ref="I62:J62" si="39">MAX(I60:I61)</f>
        <v>0</v>
      </c>
      <c r="J62" s="51">
        <f t="shared" si="39"/>
        <v>0</v>
      </c>
      <c r="K62" s="51">
        <f t="shared" si="38"/>
        <v>0</v>
      </c>
    </row>
    <row r="63" spans="1:11" x14ac:dyDescent="0.25">
      <c r="A63" s="53">
        <f>A60+1</f>
        <v>43455</v>
      </c>
      <c r="B63" s="48" t="s">
        <v>22</v>
      </c>
      <c r="C63" s="61" t="s">
        <v>30</v>
      </c>
      <c r="D63" s="61" t="s">
        <v>30</v>
      </c>
      <c r="E63" s="61" t="s">
        <v>30</v>
      </c>
      <c r="F63" s="61" t="s">
        <v>30</v>
      </c>
      <c r="G63" s="61"/>
      <c r="H63" s="61" t="s">
        <v>30</v>
      </c>
      <c r="I63" s="61" t="s">
        <v>30</v>
      </c>
      <c r="J63" s="61"/>
      <c r="K63" s="61" t="s">
        <v>30</v>
      </c>
    </row>
    <row r="64" spans="1:11" x14ac:dyDescent="0.25">
      <c r="A64" s="78">
        <f>A63</f>
        <v>43455</v>
      </c>
      <c r="B64" s="48" t="s">
        <v>23</v>
      </c>
      <c r="C64" s="61" t="s">
        <v>30</v>
      </c>
      <c r="D64" s="61"/>
      <c r="E64" s="61"/>
      <c r="F64" s="61" t="s">
        <v>30</v>
      </c>
      <c r="G64" s="61"/>
      <c r="H64" s="61" t="s">
        <v>30</v>
      </c>
      <c r="I64" s="61" t="s">
        <v>30</v>
      </c>
      <c r="J64" s="61"/>
      <c r="K64" s="61" t="s">
        <v>30</v>
      </c>
    </row>
    <row r="65" spans="1:11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K65" si="40">MAX(D63:D64)</f>
        <v>0</v>
      </c>
      <c r="E65" s="51">
        <f t="shared" si="40"/>
        <v>0</v>
      </c>
      <c r="F65" s="51">
        <f t="shared" si="40"/>
        <v>0</v>
      </c>
      <c r="G65" s="65">
        <f t="shared" si="40"/>
        <v>0</v>
      </c>
      <c r="H65" s="51">
        <f t="shared" si="40"/>
        <v>0</v>
      </c>
      <c r="I65" s="51">
        <f t="shared" ref="I65:J65" si="41">MAX(I63:I64)</f>
        <v>0</v>
      </c>
      <c r="J65" s="51">
        <f t="shared" si="41"/>
        <v>0</v>
      </c>
      <c r="K65" s="51">
        <f t="shared" si="40"/>
        <v>0</v>
      </c>
    </row>
    <row r="66" spans="1:11" x14ac:dyDescent="0.25">
      <c r="A66" s="53">
        <f>A63+1</f>
        <v>43456</v>
      </c>
      <c r="B66" s="48" t="s">
        <v>22</v>
      </c>
      <c r="C66" s="61" t="s">
        <v>30</v>
      </c>
      <c r="D66" s="61"/>
      <c r="E66" s="61"/>
      <c r="F66" s="61" t="s">
        <v>30</v>
      </c>
      <c r="G66" s="61"/>
      <c r="H66" s="61" t="s">
        <v>30</v>
      </c>
      <c r="I66" s="61" t="s">
        <v>30</v>
      </c>
      <c r="J66" s="61"/>
      <c r="K66" s="61" t="s">
        <v>30</v>
      </c>
    </row>
    <row r="67" spans="1:11" x14ac:dyDescent="0.25">
      <c r="A67" s="78">
        <f>A66</f>
        <v>43456</v>
      </c>
      <c r="B67" s="48" t="s">
        <v>23</v>
      </c>
      <c r="C67" s="61" t="s">
        <v>30</v>
      </c>
      <c r="D67" s="61"/>
      <c r="E67" s="61"/>
      <c r="F67" s="61" t="s">
        <v>30</v>
      </c>
      <c r="G67" s="61"/>
      <c r="H67" s="61" t="s">
        <v>30</v>
      </c>
      <c r="I67" s="61" t="s">
        <v>30</v>
      </c>
      <c r="J67" s="61"/>
      <c r="K67" s="61" t="s">
        <v>30</v>
      </c>
    </row>
    <row r="68" spans="1:11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K68" si="42">MAX(D66:D67)</f>
        <v>0</v>
      </c>
      <c r="E68" s="51">
        <f t="shared" si="42"/>
        <v>0</v>
      </c>
      <c r="F68" s="51">
        <f t="shared" si="42"/>
        <v>0</v>
      </c>
      <c r="G68" s="65">
        <f t="shared" si="42"/>
        <v>0</v>
      </c>
      <c r="H68" s="51">
        <f t="shared" si="42"/>
        <v>0</v>
      </c>
      <c r="I68" s="51">
        <f t="shared" ref="I68:J68" si="43">MAX(I66:I67)</f>
        <v>0</v>
      </c>
      <c r="J68" s="51">
        <f t="shared" si="43"/>
        <v>0</v>
      </c>
      <c r="K68" s="51">
        <f t="shared" si="42"/>
        <v>0</v>
      </c>
    </row>
    <row r="69" spans="1:11" x14ac:dyDescent="0.25">
      <c r="A69" s="53">
        <f>A66+1</f>
        <v>43457</v>
      </c>
      <c r="B69" s="48" t="s">
        <v>22</v>
      </c>
      <c r="C69" s="61" t="s">
        <v>30</v>
      </c>
      <c r="D69" s="61"/>
      <c r="E69" s="61"/>
      <c r="F69" s="61"/>
      <c r="G69" s="61"/>
      <c r="H69" s="61" t="s">
        <v>30</v>
      </c>
      <c r="I69" s="61" t="s">
        <v>30</v>
      </c>
      <c r="J69" s="61"/>
      <c r="K69" s="61" t="s">
        <v>30</v>
      </c>
    </row>
    <row r="70" spans="1:11" x14ac:dyDescent="0.25">
      <c r="A70" s="78">
        <f>A69</f>
        <v>43457</v>
      </c>
      <c r="B70" s="48" t="s">
        <v>23</v>
      </c>
      <c r="C70" s="61" t="s">
        <v>30</v>
      </c>
      <c r="D70" s="61"/>
      <c r="E70" s="61"/>
      <c r="F70" s="61" t="s">
        <v>30</v>
      </c>
      <c r="G70" s="61"/>
      <c r="H70" s="61" t="s">
        <v>30</v>
      </c>
      <c r="I70" s="61" t="s">
        <v>30</v>
      </c>
      <c r="J70" s="61"/>
      <c r="K70" s="61" t="s">
        <v>30</v>
      </c>
    </row>
    <row r="71" spans="1:11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K71" si="44">MAX(D69:D70)</f>
        <v>0</v>
      </c>
      <c r="E71" s="51">
        <f t="shared" si="44"/>
        <v>0</v>
      </c>
      <c r="F71" s="51">
        <f t="shared" si="44"/>
        <v>0</v>
      </c>
      <c r="G71" s="65">
        <f t="shared" si="44"/>
        <v>0</v>
      </c>
      <c r="H71" s="51">
        <f t="shared" si="44"/>
        <v>0</v>
      </c>
      <c r="I71" s="51">
        <f t="shared" ref="I71:J71" si="45">MAX(I69:I70)</f>
        <v>0</v>
      </c>
      <c r="J71" s="51">
        <f t="shared" si="45"/>
        <v>0</v>
      </c>
      <c r="K71" s="51">
        <f t="shared" si="44"/>
        <v>0</v>
      </c>
    </row>
    <row r="72" spans="1:11" x14ac:dyDescent="0.25">
      <c r="A72" s="53">
        <f>A69+1</f>
        <v>43458</v>
      </c>
      <c r="B72" s="48" t="s">
        <v>22</v>
      </c>
      <c r="C72" s="61" t="s">
        <v>30</v>
      </c>
      <c r="D72" s="61"/>
      <c r="E72" s="61"/>
      <c r="F72" s="61" t="s">
        <v>30</v>
      </c>
      <c r="G72" s="61"/>
      <c r="H72" s="61" t="s">
        <v>30</v>
      </c>
      <c r="I72" s="61" t="s">
        <v>30</v>
      </c>
      <c r="J72" s="61" t="s">
        <v>30</v>
      </c>
      <c r="K72" s="61" t="s">
        <v>30</v>
      </c>
    </row>
    <row r="73" spans="1:11" x14ac:dyDescent="0.25">
      <c r="A73" s="78">
        <f>A72</f>
        <v>43458</v>
      </c>
      <c r="B73" s="48" t="s">
        <v>23</v>
      </c>
      <c r="C73" s="61" t="s">
        <v>30</v>
      </c>
      <c r="D73" s="61"/>
      <c r="E73" s="61"/>
      <c r="F73" s="61" t="s">
        <v>30</v>
      </c>
      <c r="G73" s="61"/>
      <c r="H73" s="61" t="s">
        <v>30</v>
      </c>
      <c r="I73" s="61" t="s">
        <v>30</v>
      </c>
      <c r="J73" s="61" t="s">
        <v>30</v>
      </c>
      <c r="K73" s="61" t="s">
        <v>30</v>
      </c>
    </row>
    <row r="74" spans="1:11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K74" si="46">MAX(D72:D73)</f>
        <v>0</v>
      </c>
      <c r="E74" s="51">
        <f t="shared" si="46"/>
        <v>0</v>
      </c>
      <c r="F74" s="51">
        <f t="shared" si="46"/>
        <v>0</v>
      </c>
      <c r="G74" s="65">
        <f t="shared" si="46"/>
        <v>0</v>
      </c>
      <c r="H74" s="51">
        <f t="shared" si="46"/>
        <v>0</v>
      </c>
      <c r="I74" s="51">
        <f t="shared" ref="I74:J74" si="47">MAX(I72:I73)</f>
        <v>0</v>
      </c>
      <c r="J74" s="51">
        <f t="shared" si="47"/>
        <v>0</v>
      </c>
      <c r="K74" s="51">
        <f t="shared" si="46"/>
        <v>0</v>
      </c>
    </row>
    <row r="75" spans="1:11" x14ac:dyDescent="0.25">
      <c r="A75" s="53">
        <f>A72+1</f>
        <v>43459</v>
      </c>
      <c r="B75" s="48" t="s">
        <v>22</v>
      </c>
      <c r="C75" s="61" t="s">
        <v>30</v>
      </c>
      <c r="D75" s="61" t="s">
        <v>30</v>
      </c>
      <c r="E75" s="61" t="s">
        <v>30</v>
      </c>
      <c r="F75" s="61" t="s">
        <v>30</v>
      </c>
      <c r="G75" s="61"/>
      <c r="H75" s="61" t="s">
        <v>30</v>
      </c>
      <c r="I75" s="61" t="s">
        <v>30</v>
      </c>
      <c r="J75" s="61" t="s">
        <v>30</v>
      </c>
      <c r="K75" s="61"/>
    </row>
    <row r="76" spans="1:11" x14ac:dyDescent="0.25">
      <c r="A76" s="78">
        <f>A75</f>
        <v>43459</v>
      </c>
      <c r="B76" s="48" t="s">
        <v>23</v>
      </c>
      <c r="C76" s="61" t="s">
        <v>30</v>
      </c>
      <c r="D76" s="61" t="s">
        <v>30</v>
      </c>
      <c r="E76" s="61" t="s">
        <v>30</v>
      </c>
      <c r="F76" s="61" t="s">
        <v>30</v>
      </c>
      <c r="G76" s="61"/>
      <c r="H76" s="61" t="s">
        <v>30</v>
      </c>
      <c r="I76" s="61" t="s">
        <v>30</v>
      </c>
      <c r="J76" s="61" t="s">
        <v>30</v>
      </c>
      <c r="K76" s="61"/>
    </row>
    <row r="77" spans="1:11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K77" si="48">MAX(D75:D76)</f>
        <v>0</v>
      </c>
      <c r="E77" s="51">
        <f t="shared" si="48"/>
        <v>0</v>
      </c>
      <c r="F77" s="51">
        <f t="shared" si="48"/>
        <v>0</v>
      </c>
      <c r="G77" s="65">
        <f t="shared" si="48"/>
        <v>0</v>
      </c>
      <c r="H77" s="51">
        <f t="shared" si="48"/>
        <v>0</v>
      </c>
      <c r="I77" s="51">
        <f t="shared" ref="I77:J77" si="49">MAX(I75:I76)</f>
        <v>0</v>
      </c>
      <c r="J77" s="51">
        <f t="shared" si="49"/>
        <v>0</v>
      </c>
      <c r="K77" s="51">
        <f t="shared" si="48"/>
        <v>0</v>
      </c>
    </row>
    <row r="78" spans="1:11" x14ac:dyDescent="0.25">
      <c r="A78" s="53">
        <f>A75+1</f>
        <v>43460</v>
      </c>
      <c r="B78" s="48" t="s">
        <v>22</v>
      </c>
      <c r="C78" s="61" t="s">
        <v>30</v>
      </c>
      <c r="D78" s="61"/>
      <c r="E78" s="61"/>
      <c r="F78" s="61" t="s">
        <v>30</v>
      </c>
      <c r="G78" s="61"/>
      <c r="H78" s="61" t="s">
        <v>30</v>
      </c>
      <c r="I78" s="61" t="s">
        <v>30</v>
      </c>
      <c r="J78" s="61"/>
      <c r="K78" s="61" t="s">
        <v>30</v>
      </c>
    </row>
    <row r="79" spans="1:11" x14ac:dyDescent="0.25">
      <c r="A79" s="78">
        <f>A78</f>
        <v>43460</v>
      </c>
      <c r="B79" s="48" t="s">
        <v>23</v>
      </c>
      <c r="C79" s="61" t="s">
        <v>30</v>
      </c>
      <c r="D79" s="61"/>
      <c r="E79" s="61"/>
      <c r="F79" s="61" t="s">
        <v>30</v>
      </c>
      <c r="G79" s="61"/>
      <c r="H79" s="61" t="s">
        <v>30</v>
      </c>
      <c r="I79" s="61" t="s">
        <v>30</v>
      </c>
      <c r="J79" s="61"/>
      <c r="K79" s="61" t="s">
        <v>30</v>
      </c>
    </row>
    <row r="80" spans="1:11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K80" si="50">MAX(D78:D79)</f>
        <v>0</v>
      </c>
      <c r="E80" s="51">
        <f t="shared" si="50"/>
        <v>0</v>
      </c>
      <c r="F80" s="51">
        <f t="shared" si="50"/>
        <v>0</v>
      </c>
      <c r="G80" s="65">
        <f t="shared" si="50"/>
        <v>0</v>
      </c>
      <c r="H80" s="51">
        <f t="shared" si="50"/>
        <v>0</v>
      </c>
      <c r="I80" s="51">
        <f t="shared" ref="I80:J80" si="51">MAX(I78:I79)</f>
        <v>0</v>
      </c>
      <c r="J80" s="51">
        <f t="shared" si="51"/>
        <v>0</v>
      </c>
      <c r="K80" s="51">
        <f t="shared" si="50"/>
        <v>0</v>
      </c>
    </row>
    <row r="81" spans="1:12" x14ac:dyDescent="0.25">
      <c r="A81" s="53">
        <f>A78+1</f>
        <v>43461</v>
      </c>
      <c r="B81" s="48" t="s">
        <v>22</v>
      </c>
      <c r="C81" s="61" t="s">
        <v>30</v>
      </c>
      <c r="D81" s="61"/>
      <c r="E81" s="61"/>
      <c r="F81" s="61" t="s">
        <v>30</v>
      </c>
      <c r="G81" s="61"/>
      <c r="H81" s="61" t="s">
        <v>30</v>
      </c>
      <c r="I81" s="61" t="s">
        <v>30</v>
      </c>
      <c r="J81" s="61"/>
      <c r="K81" s="61" t="s">
        <v>30</v>
      </c>
    </row>
    <row r="82" spans="1:12" x14ac:dyDescent="0.25">
      <c r="A82" s="78">
        <f>A81</f>
        <v>43461</v>
      </c>
      <c r="B82" s="48" t="s">
        <v>23</v>
      </c>
      <c r="C82" s="61" t="s">
        <v>30</v>
      </c>
      <c r="D82" s="61"/>
      <c r="E82" s="61"/>
      <c r="F82" s="61" t="s">
        <v>30</v>
      </c>
      <c r="G82" s="61"/>
      <c r="H82" s="61" t="s">
        <v>30</v>
      </c>
      <c r="I82" s="61" t="s">
        <v>30</v>
      </c>
      <c r="J82" s="61"/>
      <c r="K82" s="61" t="s">
        <v>30</v>
      </c>
    </row>
    <row r="83" spans="1:12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K83" si="52">MAX(D81:D82)</f>
        <v>0</v>
      </c>
      <c r="E83" s="51">
        <f t="shared" si="52"/>
        <v>0</v>
      </c>
      <c r="F83" s="51">
        <f t="shared" si="52"/>
        <v>0</v>
      </c>
      <c r="G83" s="65">
        <f t="shared" si="52"/>
        <v>0</v>
      </c>
      <c r="H83" s="51">
        <f t="shared" si="52"/>
        <v>0</v>
      </c>
      <c r="I83" s="51">
        <f t="shared" ref="I83:J83" si="53">MAX(I81:I82)</f>
        <v>0</v>
      </c>
      <c r="J83" s="51">
        <f t="shared" si="53"/>
        <v>0</v>
      </c>
      <c r="K83" s="51">
        <f t="shared" si="52"/>
        <v>0</v>
      </c>
    </row>
    <row r="84" spans="1:12" x14ac:dyDescent="0.25">
      <c r="A84" s="53">
        <f>A81+1</f>
        <v>43462</v>
      </c>
      <c r="B84" s="48" t="s">
        <v>22</v>
      </c>
      <c r="C84" s="61" t="s">
        <v>30</v>
      </c>
      <c r="D84" s="61"/>
      <c r="E84" s="61"/>
      <c r="F84" s="61" t="s">
        <v>30</v>
      </c>
      <c r="G84" s="61"/>
      <c r="H84" s="61" t="s">
        <v>30</v>
      </c>
      <c r="I84" s="61" t="s">
        <v>30</v>
      </c>
      <c r="J84" s="61"/>
      <c r="K84" s="61" t="s">
        <v>30</v>
      </c>
    </row>
    <row r="85" spans="1:12" x14ac:dyDescent="0.25">
      <c r="A85" s="78">
        <f>A84</f>
        <v>43462</v>
      </c>
      <c r="B85" s="48" t="s">
        <v>23</v>
      </c>
      <c r="C85" s="61" t="s">
        <v>30</v>
      </c>
      <c r="D85" s="61" t="s">
        <v>30</v>
      </c>
      <c r="E85" s="61" t="s">
        <v>30</v>
      </c>
      <c r="F85" s="61" t="s">
        <v>30</v>
      </c>
      <c r="G85" s="61"/>
      <c r="H85" s="61" t="s">
        <v>30</v>
      </c>
      <c r="I85" s="61" t="s">
        <v>30</v>
      </c>
      <c r="J85" s="61"/>
      <c r="K85" s="61" t="s">
        <v>30</v>
      </c>
    </row>
    <row r="86" spans="1:12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K86" si="54">MAX(D84:D85)</f>
        <v>0</v>
      </c>
      <c r="E86" s="51">
        <f t="shared" si="54"/>
        <v>0</v>
      </c>
      <c r="F86" s="51">
        <f t="shared" si="54"/>
        <v>0</v>
      </c>
      <c r="G86" s="65">
        <f t="shared" si="54"/>
        <v>0</v>
      </c>
      <c r="H86" s="51">
        <f t="shared" si="54"/>
        <v>0</v>
      </c>
      <c r="I86" s="51">
        <f t="shared" ref="I86" si="55">MAX(I84:I85)</f>
        <v>0</v>
      </c>
      <c r="J86" s="51" t="s">
        <v>143</v>
      </c>
      <c r="K86" s="51">
        <f t="shared" si="54"/>
        <v>0</v>
      </c>
    </row>
    <row r="87" spans="1:12" x14ac:dyDescent="0.25">
      <c r="A87" s="53">
        <f>A84+1</f>
        <v>43463</v>
      </c>
      <c r="B87" s="48" t="s">
        <v>22</v>
      </c>
      <c r="C87" s="61" t="s">
        <v>30</v>
      </c>
      <c r="D87" s="61"/>
      <c r="E87" s="61"/>
      <c r="F87" s="61" t="s">
        <v>30</v>
      </c>
      <c r="G87" s="61"/>
      <c r="H87" s="61" t="s">
        <v>30</v>
      </c>
      <c r="I87" s="61" t="s">
        <v>30</v>
      </c>
      <c r="J87" s="61"/>
      <c r="K87" s="61" t="s">
        <v>30</v>
      </c>
    </row>
    <row r="88" spans="1:12" x14ac:dyDescent="0.25">
      <c r="A88" s="105">
        <f>A87</f>
        <v>43463</v>
      </c>
      <c r="B88" s="48" t="s">
        <v>23</v>
      </c>
      <c r="C88" s="61" t="s">
        <v>30</v>
      </c>
      <c r="D88" s="61"/>
      <c r="E88" s="61"/>
      <c r="F88" s="61" t="s">
        <v>30</v>
      </c>
      <c r="G88" s="61"/>
      <c r="H88" s="61" t="s">
        <v>30</v>
      </c>
      <c r="I88" s="61" t="s">
        <v>30</v>
      </c>
      <c r="J88" s="61"/>
      <c r="K88" s="61" t="s">
        <v>30</v>
      </c>
    </row>
    <row r="89" spans="1:12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K89" si="56">MAX(D87:D88)</f>
        <v>0</v>
      </c>
      <c r="E89" s="51">
        <f t="shared" si="56"/>
        <v>0</v>
      </c>
      <c r="F89" s="51">
        <f t="shared" si="56"/>
        <v>0</v>
      </c>
      <c r="G89" s="65">
        <f t="shared" si="56"/>
        <v>0</v>
      </c>
      <c r="H89" s="51">
        <f t="shared" si="56"/>
        <v>0</v>
      </c>
      <c r="I89" s="51">
        <f t="shared" ref="I89:J89" si="57">MAX(I87:I88)</f>
        <v>0</v>
      </c>
      <c r="J89" s="51">
        <f t="shared" si="57"/>
        <v>0</v>
      </c>
      <c r="K89" s="51">
        <f t="shared" si="56"/>
        <v>0</v>
      </c>
      <c r="L89" s="229" t="s">
        <v>144</v>
      </c>
    </row>
    <row r="90" spans="1:12" x14ac:dyDescent="0.25">
      <c r="A90" s="53">
        <f>A89+1</f>
        <v>43464</v>
      </c>
      <c r="B90" s="48" t="s">
        <v>22</v>
      </c>
      <c r="C90" s="61" t="s">
        <v>30</v>
      </c>
      <c r="D90" s="61"/>
      <c r="E90" s="61"/>
      <c r="F90" s="61" t="s">
        <v>30</v>
      </c>
      <c r="G90" s="61"/>
      <c r="H90" s="61" t="s">
        <v>30</v>
      </c>
      <c r="I90" s="61" t="s">
        <v>30</v>
      </c>
      <c r="J90" s="61"/>
      <c r="K90" s="61" t="s">
        <v>30</v>
      </c>
    </row>
    <row r="91" spans="1:12" x14ac:dyDescent="0.25">
      <c r="A91" s="105">
        <f>A90</f>
        <v>43464</v>
      </c>
      <c r="B91" s="48" t="s">
        <v>23</v>
      </c>
      <c r="C91" s="61" t="s">
        <v>30</v>
      </c>
      <c r="D91" s="61"/>
      <c r="E91" s="61"/>
      <c r="F91" s="61" t="s">
        <v>30</v>
      </c>
      <c r="G91" s="61"/>
      <c r="H91" s="61" t="s">
        <v>30</v>
      </c>
      <c r="I91" s="61"/>
      <c r="J91" s="61"/>
      <c r="K91" s="61" t="s">
        <v>30</v>
      </c>
    </row>
    <row r="92" spans="1:12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K92" si="58">MAX(D90:D91)</f>
        <v>0</v>
      </c>
      <c r="E92" s="51">
        <f t="shared" si="58"/>
        <v>0</v>
      </c>
      <c r="F92" s="51">
        <f t="shared" si="58"/>
        <v>0</v>
      </c>
      <c r="G92" s="65">
        <f t="shared" si="58"/>
        <v>0</v>
      </c>
      <c r="H92" s="51">
        <f t="shared" si="58"/>
        <v>0</v>
      </c>
      <c r="I92" s="51">
        <f t="shared" ref="I92:J92" si="59">MAX(I90:I91)</f>
        <v>0</v>
      </c>
      <c r="J92" s="51">
        <f t="shared" si="59"/>
        <v>0</v>
      </c>
      <c r="K92" s="51">
        <f t="shared" si="58"/>
        <v>0</v>
      </c>
    </row>
    <row r="93" spans="1:12" x14ac:dyDescent="0.25">
      <c r="A93" s="53">
        <f>A90+1</f>
        <v>43465</v>
      </c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  <c r="J93" s="61" t="s">
        <v>30</v>
      </c>
      <c r="K93" s="61" t="s">
        <v>30</v>
      </c>
    </row>
    <row r="94" spans="1:12" x14ac:dyDescent="0.25">
      <c r="A94" s="105">
        <f>A93</f>
        <v>43465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  <c r="J94" s="61" t="s">
        <v>30</v>
      </c>
      <c r="K94" s="61" t="s">
        <v>30</v>
      </c>
    </row>
    <row r="95" spans="1:12" x14ac:dyDescent="0.25">
      <c r="A95" s="107">
        <f>A94</f>
        <v>43465</v>
      </c>
      <c r="B95" s="34" t="s">
        <v>24</v>
      </c>
      <c r="C95" s="52">
        <f>MAX(C93:C94)</f>
        <v>0</v>
      </c>
      <c r="D95" s="52">
        <f t="shared" ref="D95:K95" si="60">MAX(D93:D94)</f>
        <v>0</v>
      </c>
      <c r="E95" s="52">
        <f t="shared" si="60"/>
        <v>0</v>
      </c>
      <c r="F95" s="52">
        <f t="shared" si="60"/>
        <v>0</v>
      </c>
      <c r="G95" s="66">
        <f t="shared" si="60"/>
        <v>0</v>
      </c>
      <c r="H95" s="51">
        <f t="shared" si="60"/>
        <v>0</v>
      </c>
      <c r="I95" s="51">
        <f t="shared" ref="I95:J95" si="61">MAX(I93:I94)</f>
        <v>0</v>
      </c>
      <c r="J95" s="51">
        <f t="shared" si="61"/>
        <v>0</v>
      </c>
      <c r="K95" s="51">
        <f t="shared" si="60"/>
        <v>0</v>
      </c>
    </row>
    <row r="96" spans="1:12" ht="15.75" thickBot="1" x14ac:dyDescent="0.3">
      <c r="A96" s="81"/>
      <c r="B96" s="35"/>
      <c r="C96" s="36"/>
      <c r="D96" s="35"/>
      <c r="E96" s="35"/>
      <c r="F96" s="35"/>
      <c r="G96" s="35"/>
      <c r="H96" s="35"/>
      <c r="I96" s="17"/>
      <c r="J96" s="17"/>
      <c r="K96" s="17"/>
      <c r="L96" s="17"/>
    </row>
    <row r="97" spans="2:12" ht="15.75" thickTop="1" x14ac:dyDescent="0.25">
      <c r="B97" s="37" t="s">
        <v>24</v>
      </c>
      <c r="C97" s="38">
        <f t="shared" ref="C97:K97" si="62">SUMIF($B$3:$B$95,$B$97,C3:C95)</f>
        <v>78</v>
      </c>
      <c r="D97" s="38">
        <f t="shared" si="62"/>
        <v>190</v>
      </c>
      <c r="E97" s="38">
        <f t="shared" si="62"/>
        <v>268</v>
      </c>
      <c r="F97" s="38">
        <f t="shared" si="62"/>
        <v>74</v>
      </c>
      <c r="G97" s="38">
        <f t="shared" si="62"/>
        <v>90</v>
      </c>
      <c r="H97" s="38">
        <f t="shared" si="62"/>
        <v>72</v>
      </c>
      <c r="I97" s="38">
        <f t="shared" si="62"/>
        <v>0</v>
      </c>
      <c r="J97" s="38">
        <f t="shared" si="62"/>
        <v>0</v>
      </c>
      <c r="K97" s="38">
        <f t="shared" si="62"/>
        <v>6</v>
      </c>
    </row>
    <row r="98" spans="2:12" x14ac:dyDescent="0.25">
      <c r="B98" s="40" t="s">
        <v>28</v>
      </c>
      <c r="C98" s="41">
        <f>'LP-Efetivos'!B39</f>
        <v>78</v>
      </c>
      <c r="D98" s="41">
        <f>'LP-Efetivos'!C39</f>
        <v>190</v>
      </c>
      <c r="E98" s="41">
        <f>'LP-Efetivos'!D39</f>
        <v>268</v>
      </c>
      <c r="F98" s="41">
        <f>'LP-Efetivos'!E39</f>
        <v>74</v>
      </c>
      <c r="G98" s="41">
        <f>'LP-Efetivos'!F39</f>
        <v>90</v>
      </c>
      <c r="H98" s="41">
        <f>'LP-Efetivos'!G39</f>
        <v>72</v>
      </c>
      <c r="I98" s="41">
        <f>'LP-Efetivos'!H39</f>
        <v>0</v>
      </c>
      <c r="J98" s="41">
        <f>'LP-Efetivos'!I39</f>
        <v>0</v>
      </c>
      <c r="K98" s="41">
        <f>'LP-Efetivos'!J39</f>
        <v>6</v>
      </c>
    </row>
    <row r="99" spans="2:12" ht="15.75" thickBot="1" x14ac:dyDescent="0.3">
      <c r="B99" s="43" t="s">
        <v>29</v>
      </c>
      <c r="C99" s="44" t="str">
        <f>IF(C97=C98,"Ok","Erro")</f>
        <v>Ok</v>
      </c>
      <c r="D99" s="44" t="str">
        <f t="shared" ref="D99:K99" si="63">IF(D97=D98,"Ok","Erro")</f>
        <v>Ok</v>
      </c>
      <c r="E99" s="44" t="str">
        <f t="shared" si="63"/>
        <v>Ok</v>
      </c>
      <c r="F99" s="44" t="str">
        <f t="shared" si="63"/>
        <v>Ok</v>
      </c>
      <c r="G99" s="44" t="str">
        <f t="shared" si="63"/>
        <v>Ok</v>
      </c>
      <c r="H99" s="45" t="str">
        <f t="shared" si="63"/>
        <v>Ok</v>
      </c>
      <c r="I99" s="45" t="str">
        <f t="shared" ref="I99:J99" si="64">IF(I97=I98,"Ok","Erro")</f>
        <v>Ok</v>
      </c>
      <c r="J99" s="45" t="str">
        <f t="shared" si="64"/>
        <v>Ok</v>
      </c>
      <c r="K99" s="45" t="str">
        <f t="shared" si="63"/>
        <v>Ok</v>
      </c>
    </row>
    <row r="100" spans="2:12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  <c r="K100" s="17"/>
      <c r="L100" s="17"/>
    </row>
  </sheetData>
  <sheetProtection autoFilter="0"/>
  <autoFilter ref="A2:H95"/>
  <conditionalFormatting sqref="C99:H99 K99">
    <cfRule type="containsText" dxfId="329" priority="212" operator="containsText" text="Erro">
      <formula>NOT(ISERROR(SEARCH("Erro",C99)))</formula>
    </cfRule>
    <cfRule type="containsText" dxfId="328" priority="213" operator="containsText" text="Ok">
      <formula>NOT(ISERROR(SEARCH("Ok",C99)))</formula>
    </cfRule>
  </conditionalFormatting>
  <conditionalFormatting sqref="K5 C5:H5 C47:H47 K47 C44:H44 K44 C41:H41 K41 C38:H38 K38 C35:H35 K35 K32 C29:H29 K29 C26:H26 K26 C23:H23 K23 C20:H20 K20 C17:H17 K17 C14:H14 K14 C11:H11 K11 C8:H8 K8 K92 C92:H92 K89 C89:H89 K86 C86:H86 K83 C83:H83 K80 C80:H80 K77 C77:H77 K74 C74:H74 K71 C71:H71 K68 C68:H68 K65 C65:H65 K62 C62:H62 K59 C59:H59 K56 C56:H56 K53 C53:H53 K50 C50:H50 C32:H32">
    <cfRule type="containsText" dxfId="327" priority="211" operator="containsText" text="Informar">
      <formula>NOT(ISERROR(SEARCH("Informar",C5)))</formula>
    </cfRule>
  </conditionalFormatting>
  <conditionalFormatting sqref="I99:J99">
    <cfRule type="containsText" dxfId="326" priority="209" operator="containsText" text="Erro">
      <formula>NOT(ISERROR(SEARCH("Erro",I99)))</formula>
    </cfRule>
    <cfRule type="containsText" dxfId="325" priority="210" operator="containsText" text="Ok">
      <formula>NOT(ISERROR(SEARCH("Ok",I99)))</formula>
    </cfRule>
  </conditionalFormatting>
  <conditionalFormatting sqref="I5:J5 I47:J47 I44:J44 I41:J41 I38:J38 I35:J35 I32:J32 I29:J29 I26:J26 I23:J23 I20:J20 I17:J17 I14:J14 I11:J11 I8:J8 I92:J92 I89:J89 I86:J86 I83:J83 I80:J80 I77:J77 I74:J74 I71:J71 I68:J68 I65:J65 I62:J62 I59:J59 I56:J56 I53:J53 I50:J50">
    <cfRule type="containsText" dxfId="324" priority="208" operator="containsText" text="Informar">
      <formula>NOT(ISERROR(SEARCH("Informar",I5)))</formula>
    </cfRule>
  </conditionalFormatting>
  <conditionalFormatting sqref="K45:K46 C45:C46 H45:H46">
    <cfRule type="containsText" dxfId="323" priority="207" operator="containsText" text="Informar">
      <formula>NOT(ISERROR(SEARCH("Informar",C45)))</formula>
    </cfRule>
  </conditionalFormatting>
  <conditionalFormatting sqref="I45:I46">
    <cfRule type="containsText" dxfId="322" priority="206" operator="containsText" text="Informar">
      <formula>NOT(ISERROR(SEARCH("Informar",I45)))</formula>
    </cfRule>
  </conditionalFormatting>
  <conditionalFormatting sqref="C42:C43 H42:H43">
    <cfRule type="containsText" dxfId="321" priority="205" operator="containsText" text="Informar">
      <formula>NOT(ISERROR(SEARCH("Informar",C42)))</formula>
    </cfRule>
  </conditionalFormatting>
  <conditionalFormatting sqref="I42:I43">
    <cfRule type="containsText" dxfId="320" priority="204" operator="containsText" text="Informar">
      <formula>NOT(ISERROR(SEARCH("Informar",I42)))</formula>
    </cfRule>
  </conditionalFormatting>
  <conditionalFormatting sqref="C39:C40 K39:K40 H39:H40">
    <cfRule type="containsText" dxfId="319" priority="203" operator="containsText" text="Informar">
      <formula>NOT(ISERROR(SEARCH("Informar",C39)))</formula>
    </cfRule>
  </conditionalFormatting>
  <conditionalFormatting sqref="I39:I40">
    <cfRule type="containsText" dxfId="318" priority="202" operator="containsText" text="Informar">
      <formula>NOT(ISERROR(SEARCH("Informar",I39)))</formula>
    </cfRule>
  </conditionalFormatting>
  <conditionalFormatting sqref="C36:E36 K36:K37 C37 H36:H37">
    <cfRule type="containsText" dxfId="317" priority="201" operator="containsText" text="Informar">
      <formula>NOT(ISERROR(SEARCH("Informar",C36)))</formula>
    </cfRule>
  </conditionalFormatting>
  <conditionalFormatting sqref="I36:I37">
    <cfRule type="containsText" dxfId="316" priority="200" operator="containsText" text="Informar">
      <formula>NOT(ISERROR(SEARCH("Informar",I36)))</formula>
    </cfRule>
  </conditionalFormatting>
  <conditionalFormatting sqref="K33:K34 C33:C34 F33:H34">
    <cfRule type="containsText" dxfId="315" priority="199" operator="containsText" text="Informar">
      <formula>NOT(ISERROR(SEARCH("Informar",C33)))</formula>
    </cfRule>
  </conditionalFormatting>
  <conditionalFormatting sqref="I33:I34">
    <cfRule type="containsText" dxfId="314" priority="198" operator="containsText" text="Informar">
      <formula>NOT(ISERROR(SEARCH("Informar",I33)))</formula>
    </cfRule>
  </conditionalFormatting>
  <conditionalFormatting sqref="K30:K31 C30:C31 F30:H31">
    <cfRule type="containsText" dxfId="313" priority="197" operator="containsText" text="Informar">
      <formula>NOT(ISERROR(SEARCH("Informar",C30)))</formula>
    </cfRule>
  </conditionalFormatting>
  <conditionalFormatting sqref="I30:I31">
    <cfRule type="containsText" dxfId="312" priority="196" operator="containsText" text="Informar">
      <formula>NOT(ISERROR(SEARCH("Informar",I30)))</formula>
    </cfRule>
  </conditionalFormatting>
  <conditionalFormatting sqref="C18:H19 K18:K19">
    <cfRule type="containsText" dxfId="311" priority="189" operator="containsText" text="Informar">
      <formula>NOT(ISERROR(SEARCH("Informar",C18)))</formula>
    </cfRule>
  </conditionalFormatting>
  <conditionalFormatting sqref="I18:J19">
    <cfRule type="containsText" dxfId="310" priority="188" operator="containsText" text="Informar">
      <formula>NOT(ISERROR(SEARCH("Informar",I18)))</formula>
    </cfRule>
  </conditionalFormatting>
  <conditionalFormatting sqref="K87:K88 C87:H88">
    <cfRule type="containsText" dxfId="309" priority="175" operator="containsText" text="Informar">
      <formula>NOT(ISERROR(SEARCH("Informar",C87)))</formula>
    </cfRule>
  </conditionalFormatting>
  <conditionalFormatting sqref="I87:J88">
    <cfRule type="containsText" dxfId="308" priority="174" operator="containsText" text="Informar">
      <formula>NOT(ISERROR(SEARCH("Informar",I87)))</formula>
    </cfRule>
  </conditionalFormatting>
  <conditionalFormatting sqref="C3:H4 K3:K4">
    <cfRule type="containsText" dxfId="307" priority="116" operator="containsText" text="Informar">
      <formula>NOT(ISERROR(SEARCH("Informar",C3)))</formula>
    </cfRule>
  </conditionalFormatting>
  <conditionalFormatting sqref="I3:J4">
    <cfRule type="containsText" dxfId="306" priority="115" operator="containsText" text="Informar">
      <formula>NOT(ISERROR(SEARCH("Informar",I3)))</formula>
    </cfRule>
  </conditionalFormatting>
  <conditionalFormatting sqref="C6:H7 K6:K7">
    <cfRule type="containsText" dxfId="305" priority="114" operator="containsText" text="Informar">
      <formula>NOT(ISERROR(SEARCH("Informar",C6)))</formula>
    </cfRule>
  </conditionalFormatting>
  <conditionalFormatting sqref="I6:J7">
    <cfRule type="containsText" dxfId="304" priority="113" operator="containsText" text="Informar">
      <formula>NOT(ISERROR(SEARCH("Informar",I6)))</formula>
    </cfRule>
  </conditionalFormatting>
  <conditionalFormatting sqref="C9:H10 K9:K10">
    <cfRule type="containsText" dxfId="303" priority="112" operator="containsText" text="Informar">
      <formula>NOT(ISERROR(SEARCH("Informar",C9)))</formula>
    </cfRule>
  </conditionalFormatting>
  <conditionalFormatting sqref="I9:J10">
    <cfRule type="containsText" dxfId="302" priority="111" operator="containsText" text="Informar">
      <formula>NOT(ISERROR(SEARCH("Informar",I9)))</formula>
    </cfRule>
  </conditionalFormatting>
  <conditionalFormatting sqref="C12:H13 K12:K13">
    <cfRule type="containsText" dxfId="301" priority="110" operator="containsText" text="Informar">
      <formula>NOT(ISERROR(SEARCH("Informar",C12)))</formula>
    </cfRule>
  </conditionalFormatting>
  <conditionalFormatting sqref="I12:J13">
    <cfRule type="containsText" dxfId="300" priority="109" operator="containsText" text="Informar">
      <formula>NOT(ISERROR(SEARCH("Informar",I12)))</formula>
    </cfRule>
  </conditionalFormatting>
  <conditionalFormatting sqref="C15:H16 K15:K16">
    <cfRule type="containsText" dxfId="299" priority="108" operator="containsText" text="Informar">
      <formula>NOT(ISERROR(SEARCH("Informar",C15)))</formula>
    </cfRule>
  </conditionalFormatting>
  <conditionalFormatting sqref="I15:J16">
    <cfRule type="containsText" dxfId="298" priority="107" operator="containsText" text="Informar">
      <formula>NOT(ISERROR(SEARCH("Informar",I15)))</formula>
    </cfRule>
  </conditionalFormatting>
  <conditionalFormatting sqref="C21:H22 K21:K22">
    <cfRule type="containsText" dxfId="297" priority="106" operator="containsText" text="Informar">
      <formula>NOT(ISERROR(SEARCH("Informar",C21)))</formula>
    </cfRule>
  </conditionalFormatting>
  <conditionalFormatting sqref="I21:J22">
    <cfRule type="containsText" dxfId="296" priority="105" operator="containsText" text="Informar">
      <formula>NOT(ISERROR(SEARCH("Informar",I21)))</formula>
    </cfRule>
  </conditionalFormatting>
  <conditionalFormatting sqref="C25:H25 K24:K25 C24 F24:H24">
    <cfRule type="containsText" dxfId="295" priority="104" operator="containsText" text="Informar">
      <formula>NOT(ISERROR(SEARCH("Informar",C24)))</formula>
    </cfRule>
  </conditionalFormatting>
  <conditionalFormatting sqref="I24:J25">
    <cfRule type="containsText" dxfId="294" priority="103" operator="containsText" text="Informar">
      <formula>NOT(ISERROR(SEARCH("Informar",I24)))</formula>
    </cfRule>
  </conditionalFormatting>
  <conditionalFormatting sqref="C27:H28 K27:K28">
    <cfRule type="containsText" dxfId="293" priority="102" operator="containsText" text="Informar">
      <formula>NOT(ISERROR(SEARCH("Informar",C27)))</formula>
    </cfRule>
  </conditionalFormatting>
  <conditionalFormatting sqref="I27:I28">
    <cfRule type="containsText" dxfId="292" priority="101" operator="containsText" text="Informar">
      <formula>NOT(ISERROR(SEARCH("Informar",I27)))</formula>
    </cfRule>
  </conditionalFormatting>
  <conditionalFormatting sqref="J45:J46">
    <cfRule type="containsText" dxfId="291" priority="99" operator="containsText" text="Informar">
      <formula>NOT(ISERROR(SEARCH("Informar",J45)))</formula>
    </cfRule>
  </conditionalFormatting>
  <conditionalFormatting sqref="K93:K94 C93:C94 F93:H94">
    <cfRule type="containsText" dxfId="290" priority="85" operator="containsText" text="Informar">
      <formula>NOT(ISERROR(SEARCH("Informar",C93)))</formula>
    </cfRule>
  </conditionalFormatting>
  <conditionalFormatting sqref="I93:I94">
    <cfRule type="containsText" dxfId="289" priority="84" operator="containsText" text="Informar">
      <formula>NOT(ISERROR(SEARCH("Informar",I93)))</formula>
    </cfRule>
  </conditionalFormatting>
  <conditionalFormatting sqref="D24:E24">
    <cfRule type="containsText" dxfId="288" priority="81" operator="containsText" text="Informar">
      <formula>NOT(ISERROR(SEARCH("Informar",D24)))</formula>
    </cfRule>
  </conditionalFormatting>
  <conditionalFormatting sqref="D30:E31">
    <cfRule type="containsText" dxfId="287" priority="80" operator="containsText" text="Informar">
      <formula>NOT(ISERROR(SEARCH("Informar",D30)))</formula>
    </cfRule>
  </conditionalFormatting>
  <conditionalFormatting sqref="D33:E34">
    <cfRule type="containsText" dxfId="286" priority="79" operator="containsText" text="Informar">
      <formula>NOT(ISERROR(SEARCH("Informar",D33)))</formula>
    </cfRule>
  </conditionalFormatting>
  <conditionalFormatting sqref="J30:J31">
    <cfRule type="containsText" dxfId="285" priority="78" operator="containsText" text="Informar">
      <formula>NOT(ISERROR(SEARCH("Informar",J30)))</formula>
    </cfRule>
  </conditionalFormatting>
  <conditionalFormatting sqref="J33:J34">
    <cfRule type="containsText" dxfId="284" priority="77" operator="containsText" text="Informar">
      <formula>NOT(ISERROR(SEARCH("Informar",J33)))</formula>
    </cfRule>
  </conditionalFormatting>
  <conditionalFormatting sqref="D37:E37">
    <cfRule type="containsText" dxfId="283" priority="76" operator="containsText" text="Informar">
      <formula>NOT(ISERROR(SEARCH("Informar",D37)))</formula>
    </cfRule>
  </conditionalFormatting>
  <conditionalFormatting sqref="D40:E40">
    <cfRule type="containsText" dxfId="282" priority="75" operator="containsText" text="Informar">
      <formula>NOT(ISERROR(SEARCH("Informar",D40)))</formula>
    </cfRule>
  </conditionalFormatting>
  <conditionalFormatting sqref="D43:E43">
    <cfRule type="containsText" dxfId="281" priority="74" operator="containsText" text="Informar">
      <formula>NOT(ISERROR(SEARCH("Informar",D43)))</formula>
    </cfRule>
  </conditionalFormatting>
  <conditionalFormatting sqref="D46:E46">
    <cfRule type="containsText" dxfId="280" priority="73" operator="containsText" text="Informar">
      <formula>NOT(ISERROR(SEARCH("Informar",D46)))</formula>
    </cfRule>
  </conditionalFormatting>
  <conditionalFormatting sqref="D93:E94">
    <cfRule type="containsText" dxfId="279" priority="70" operator="containsText" text="Informar">
      <formula>NOT(ISERROR(SEARCH("Informar",D93)))</formula>
    </cfRule>
  </conditionalFormatting>
  <conditionalFormatting sqref="J93:J94">
    <cfRule type="containsText" dxfId="278" priority="69" operator="containsText" text="Informar">
      <formula>NOT(ISERROR(SEARCH("Informar",J93)))</formula>
    </cfRule>
  </conditionalFormatting>
  <conditionalFormatting sqref="K90:K91 C90:C91 F90:H91">
    <cfRule type="containsText" dxfId="277" priority="68" operator="containsText" text="Informar">
      <formula>NOT(ISERROR(SEARCH("Informar",C90)))</formula>
    </cfRule>
  </conditionalFormatting>
  <conditionalFormatting sqref="I90:I91">
    <cfRule type="containsText" dxfId="276" priority="67" operator="containsText" text="Informar">
      <formula>NOT(ISERROR(SEARCH("Informar",I90)))</formula>
    </cfRule>
  </conditionalFormatting>
  <conditionalFormatting sqref="D90:E91">
    <cfRule type="containsText" dxfId="275" priority="66" operator="containsText" text="Informar">
      <formula>NOT(ISERROR(SEARCH("Informar",D90)))</formula>
    </cfRule>
  </conditionalFormatting>
  <conditionalFormatting sqref="J90:J91">
    <cfRule type="containsText" dxfId="274" priority="65" operator="containsText" text="Informar">
      <formula>NOT(ISERROR(SEARCH("Informar",J90)))</formula>
    </cfRule>
  </conditionalFormatting>
  <conditionalFormatting sqref="K84:K85 C84:C85 F84:H85">
    <cfRule type="containsText" dxfId="273" priority="64" operator="containsText" text="Informar">
      <formula>NOT(ISERROR(SEARCH("Informar",C84)))</formula>
    </cfRule>
  </conditionalFormatting>
  <conditionalFormatting sqref="I84:I85">
    <cfRule type="containsText" dxfId="272" priority="63" operator="containsText" text="Informar">
      <formula>NOT(ISERROR(SEARCH("Informar",I84)))</formula>
    </cfRule>
  </conditionalFormatting>
  <conditionalFormatting sqref="D84:E85">
    <cfRule type="containsText" dxfId="271" priority="62" operator="containsText" text="Informar">
      <formula>NOT(ISERROR(SEARCH("Informar",D84)))</formula>
    </cfRule>
  </conditionalFormatting>
  <conditionalFormatting sqref="J84:J85">
    <cfRule type="containsText" dxfId="270" priority="61" operator="containsText" text="Informar">
      <formula>NOT(ISERROR(SEARCH("Informar",J84)))</formula>
    </cfRule>
  </conditionalFormatting>
  <conditionalFormatting sqref="K81:K82 C81:C82 F81:H82">
    <cfRule type="containsText" dxfId="269" priority="60" operator="containsText" text="Informar">
      <formula>NOT(ISERROR(SEARCH("Informar",C81)))</formula>
    </cfRule>
  </conditionalFormatting>
  <conditionalFormatting sqref="I81:I82">
    <cfRule type="containsText" dxfId="268" priority="59" operator="containsText" text="Informar">
      <formula>NOT(ISERROR(SEARCH("Informar",I81)))</formula>
    </cfRule>
  </conditionalFormatting>
  <conditionalFormatting sqref="D81:E82">
    <cfRule type="containsText" dxfId="267" priority="58" operator="containsText" text="Informar">
      <formula>NOT(ISERROR(SEARCH("Informar",D81)))</formula>
    </cfRule>
  </conditionalFormatting>
  <conditionalFormatting sqref="J81:J82">
    <cfRule type="containsText" dxfId="266" priority="57" operator="containsText" text="Informar">
      <formula>NOT(ISERROR(SEARCH("Informar",J81)))</formula>
    </cfRule>
  </conditionalFormatting>
  <conditionalFormatting sqref="K78:K79 C78:C79 F78:H79">
    <cfRule type="containsText" dxfId="265" priority="56" operator="containsText" text="Informar">
      <formula>NOT(ISERROR(SEARCH("Informar",C78)))</formula>
    </cfRule>
  </conditionalFormatting>
  <conditionalFormatting sqref="I78:I79">
    <cfRule type="containsText" dxfId="264" priority="55" operator="containsText" text="Informar">
      <formula>NOT(ISERROR(SEARCH("Informar",I78)))</formula>
    </cfRule>
  </conditionalFormatting>
  <conditionalFormatting sqref="D78:E79">
    <cfRule type="containsText" dxfId="263" priority="54" operator="containsText" text="Informar">
      <formula>NOT(ISERROR(SEARCH("Informar",D78)))</formula>
    </cfRule>
  </conditionalFormatting>
  <conditionalFormatting sqref="J78:J79">
    <cfRule type="containsText" dxfId="262" priority="53" operator="containsText" text="Informar">
      <formula>NOT(ISERROR(SEARCH("Informar",J78)))</formula>
    </cfRule>
  </conditionalFormatting>
  <conditionalFormatting sqref="K75:K76 C75:C76 F75:H76">
    <cfRule type="containsText" dxfId="261" priority="52" operator="containsText" text="Informar">
      <formula>NOT(ISERROR(SEARCH("Informar",C75)))</formula>
    </cfRule>
  </conditionalFormatting>
  <conditionalFormatting sqref="I75:I76">
    <cfRule type="containsText" dxfId="260" priority="51" operator="containsText" text="Informar">
      <formula>NOT(ISERROR(SEARCH("Informar",I75)))</formula>
    </cfRule>
  </conditionalFormatting>
  <conditionalFormatting sqref="D75:E76">
    <cfRule type="containsText" dxfId="259" priority="50" operator="containsText" text="Informar">
      <formula>NOT(ISERROR(SEARCH("Informar",D75)))</formula>
    </cfRule>
  </conditionalFormatting>
  <conditionalFormatting sqref="J75:J76">
    <cfRule type="containsText" dxfId="258" priority="49" operator="containsText" text="Informar">
      <formula>NOT(ISERROR(SEARCH("Informar",J75)))</formula>
    </cfRule>
  </conditionalFormatting>
  <conditionalFormatting sqref="K72:K73 C72:C73 F72:H73">
    <cfRule type="containsText" dxfId="257" priority="48" operator="containsText" text="Informar">
      <formula>NOT(ISERROR(SEARCH("Informar",C72)))</formula>
    </cfRule>
  </conditionalFormatting>
  <conditionalFormatting sqref="I72:I73">
    <cfRule type="containsText" dxfId="256" priority="47" operator="containsText" text="Informar">
      <formula>NOT(ISERROR(SEARCH("Informar",I72)))</formula>
    </cfRule>
  </conditionalFormatting>
  <conditionalFormatting sqref="D72:E73">
    <cfRule type="containsText" dxfId="255" priority="46" operator="containsText" text="Informar">
      <formula>NOT(ISERROR(SEARCH("Informar",D72)))</formula>
    </cfRule>
  </conditionalFormatting>
  <conditionalFormatting sqref="J72:J73">
    <cfRule type="containsText" dxfId="254" priority="45" operator="containsText" text="Informar">
      <formula>NOT(ISERROR(SEARCH("Informar",J72)))</formula>
    </cfRule>
  </conditionalFormatting>
  <conditionalFormatting sqref="K69:K70 C69:C70 F69:H70">
    <cfRule type="containsText" dxfId="253" priority="44" operator="containsText" text="Informar">
      <formula>NOT(ISERROR(SEARCH("Informar",C69)))</formula>
    </cfRule>
  </conditionalFormatting>
  <conditionalFormatting sqref="I69:I70">
    <cfRule type="containsText" dxfId="252" priority="43" operator="containsText" text="Informar">
      <formula>NOT(ISERROR(SEARCH("Informar",I69)))</formula>
    </cfRule>
  </conditionalFormatting>
  <conditionalFormatting sqref="D69:E70">
    <cfRule type="containsText" dxfId="251" priority="42" operator="containsText" text="Informar">
      <formula>NOT(ISERROR(SEARCH("Informar",D69)))</formula>
    </cfRule>
  </conditionalFormatting>
  <conditionalFormatting sqref="J69:J70">
    <cfRule type="containsText" dxfId="250" priority="41" operator="containsText" text="Informar">
      <formula>NOT(ISERROR(SEARCH("Informar",J69)))</formula>
    </cfRule>
  </conditionalFormatting>
  <conditionalFormatting sqref="K66:K67 C66:C67 F66:H67">
    <cfRule type="containsText" dxfId="249" priority="40" operator="containsText" text="Informar">
      <formula>NOT(ISERROR(SEARCH("Informar",C66)))</formula>
    </cfRule>
  </conditionalFormatting>
  <conditionalFormatting sqref="I66:I67">
    <cfRule type="containsText" dxfId="248" priority="39" operator="containsText" text="Informar">
      <formula>NOT(ISERROR(SEARCH("Informar",I66)))</formula>
    </cfRule>
  </conditionalFormatting>
  <conditionalFormatting sqref="D66:E67">
    <cfRule type="containsText" dxfId="247" priority="38" operator="containsText" text="Informar">
      <formula>NOT(ISERROR(SEARCH("Informar",D66)))</formula>
    </cfRule>
  </conditionalFormatting>
  <conditionalFormatting sqref="J66:J67">
    <cfRule type="containsText" dxfId="246" priority="37" operator="containsText" text="Informar">
      <formula>NOT(ISERROR(SEARCH("Informar",J66)))</formula>
    </cfRule>
  </conditionalFormatting>
  <conditionalFormatting sqref="K63:K64 C63:C64 F63:H64">
    <cfRule type="containsText" dxfId="245" priority="36" operator="containsText" text="Informar">
      <formula>NOT(ISERROR(SEARCH("Informar",C63)))</formula>
    </cfRule>
  </conditionalFormatting>
  <conditionalFormatting sqref="I63:I64">
    <cfRule type="containsText" dxfId="244" priority="35" operator="containsText" text="Informar">
      <formula>NOT(ISERROR(SEARCH("Informar",I63)))</formula>
    </cfRule>
  </conditionalFormatting>
  <conditionalFormatting sqref="D63:E64">
    <cfRule type="containsText" dxfId="243" priority="34" operator="containsText" text="Informar">
      <formula>NOT(ISERROR(SEARCH("Informar",D63)))</formula>
    </cfRule>
  </conditionalFormatting>
  <conditionalFormatting sqref="J63:J64">
    <cfRule type="containsText" dxfId="242" priority="33" operator="containsText" text="Informar">
      <formula>NOT(ISERROR(SEARCH("Informar",J63)))</formula>
    </cfRule>
  </conditionalFormatting>
  <conditionalFormatting sqref="K60:K61 C60:C61 F60:H61">
    <cfRule type="containsText" dxfId="241" priority="32" operator="containsText" text="Informar">
      <formula>NOT(ISERROR(SEARCH("Informar",C60)))</formula>
    </cfRule>
  </conditionalFormatting>
  <conditionalFormatting sqref="I60:I61">
    <cfRule type="containsText" dxfId="240" priority="31" operator="containsText" text="Informar">
      <formula>NOT(ISERROR(SEARCH("Informar",I60)))</formula>
    </cfRule>
  </conditionalFormatting>
  <conditionalFormatting sqref="D60:E61">
    <cfRule type="containsText" dxfId="239" priority="30" operator="containsText" text="Informar">
      <formula>NOT(ISERROR(SEARCH("Informar",D60)))</formula>
    </cfRule>
  </conditionalFormatting>
  <conditionalFormatting sqref="J60:J61">
    <cfRule type="containsText" dxfId="238" priority="29" operator="containsText" text="Informar">
      <formula>NOT(ISERROR(SEARCH("Informar",J60)))</formula>
    </cfRule>
  </conditionalFormatting>
  <conditionalFormatting sqref="K57:K58 C57:C58 F57:H58">
    <cfRule type="containsText" dxfId="237" priority="28" operator="containsText" text="Informar">
      <formula>NOT(ISERROR(SEARCH("Informar",C57)))</formula>
    </cfRule>
  </conditionalFormatting>
  <conditionalFormatting sqref="I57:I58">
    <cfRule type="containsText" dxfId="236" priority="27" operator="containsText" text="Informar">
      <formula>NOT(ISERROR(SEARCH("Informar",I57)))</formula>
    </cfRule>
  </conditionalFormatting>
  <conditionalFormatting sqref="D57:E58">
    <cfRule type="containsText" dxfId="235" priority="26" operator="containsText" text="Informar">
      <formula>NOT(ISERROR(SEARCH("Informar",D57)))</formula>
    </cfRule>
  </conditionalFormatting>
  <conditionalFormatting sqref="J57:J58">
    <cfRule type="containsText" dxfId="234" priority="25" operator="containsText" text="Informar">
      <formula>NOT(ISERROR(SEARCH("Informar",J57)))</formula>
    </cfRule>
  </conditionalFormatting>
  <conditionalFormatting sqref="K54:K55 C54:C55 F54:H55">
    <cfRule type="containsText" dxfId="233" priority="24" operator="containsText" text="Informar">
      <formula>NOT(ISERROR(SEARCH("Informar",C54)))</formula>
    </cfRule>
  </conditionalFormatting>
  <conditionalFormatting sqref="I54:I55">
    <cfRule type="containsText" dxfId="232" priority="23" operator="containsText" text="Informar">
      <formula>NOT(ISERROR(SEARCH("Informar",I54)))</formula>
    </cfRule>
  </conditionalFormatting>
  <conditionalFormatting sqref="D54:E55">
    <cfRule type="containsText" dxfId="231" priority="22" operator="containsText" text="Informar">
      <formula>NOT(ISERROR(SEARCH("Informar",D54)))</formula>
    </cfRule>
  </conditionalFormatting>
  <conditionalFormatting sqref="J54:J55">
    <cfRule type="containsText" dxfId="230" priority="21" operator="containsText" text="Informar">
      <formula>NOT(ISERROR(SEARCH("Informar",J54)))</formula>
    </cfRule>
  </conditionalFormatting>
  <conditionalFormatting sqref="K51:K52 C51:C52 F51:H52">
    <cfRule type="containsText" dxfId="229" priority="20" operator="containsText" text="Informar">
      <formula>NOT(ISERROR(SEARCH("Informar",C51)))</formula>
    </cfRule>
  </conditionalFormatting>
  <conditionalFormatting sqref="I51:I52">
    <cfRule type="containsText" dxfId="228" priority="19" operator="containsText" text="Informar">
      <formula>NOT(ISERROR(SEARCH("Informar",I51)))</formula>
    </cfRule>
  </conditionalFormatting>
  <conditionalFormatting sqref="D51:E52">
    <cfRule type="containsText" dxfId="227" priority="18" operator="containsText" text="Informar">
      <formula>NOT(ISERROR(SEARCH("Informar",D51)))</formula>
    </cfRule>
  </conditionalFormatting>
  <conditionalFormatting sqref="J51:J52">
    <cfRule type="containsText" dxfId="226" priority="17" operator="containsText" text="Informar">
      <formula>NOT(ISERROR(SEARCH("Informar",J51)))</formula>
    </cfRule>
  </conditionalFormatting>
  <conditionalFormatting sqref="K48:K49 C48:C49 F48:H49">
    <cfRule type="containsText" dxfId="225" priority="16" operator="containsText" text="Informar">
      <formula>NOT(ISERROR(SEARCH("Informar",C48)))</formula>
    </cfRule>
  </conditionalFormatting>
  <conditionalFormatting sqref="I48:I49">
    <cfRule type="containsText" dxfId="224" priority="15" operator="containsText" text="Informar">
      <formula>NOT(ISERROR(SEARCH("Informar",I48)))</formula>
    </cfRule>
  </conditionalFormatting>
  <conditionalFormatting sqref="D48:E49">
    <cfRule type="containsText" dxfId="223" priority="14" operator="containsText" text="Informar">
      <formula>NOT(ISERROR(SEARCH("Informar",D48)))</formula>
    </cfRule>
  </conditionalFormatting>
  <conditionalFormatting sqref="J48:J49">
    <cfRule type="containsText" dxfId="222" priority="13" operator="containsText" text="Informar">
      <formula>NOT(ISERROR(SEARCH("Informar",J48)))</formula>
    </cfRule>
  </conditionalFormatting>
  <conditionalFormatting sqref="J42:J43">
    <cfRule type="containsText" dxfId="221" priority="12" operator="containsText" text="Informar">
      <formula>NOT(ISERROR(SEARCH("Informar",J42)))</formula>
    </cfRule>
  </conditionalFormatting>
  <conditionalFormatting sqref="J39:J40">
    <cfRule type="containsText" dxfId="220" priority="11" operator="containsText" text="Informar">
      <formula>NOT(ISERROR(SEARCH("Informar",J39)))</formula>
    </cfRule>
  </conditionalFormatting>
  <conditionalFormatting sqref="J36:J37">
    <cfRule type="containsText" dxfId="219" priority="10" operator="containsText" text="Informar">
      <formula>NOT(ISERROR(SEARCH("Informar",J36)))</formula>
    </cfRule>
  </conditionalFormatting>
  <conditionalFormatting sqref="K42:K43">
    <cfRule type="containsText" dxfId="218" priority="9" operator="containsText" text="Informar">
      <formula>NOT(ISERROR(SEARCH("Informar",K42)))</formula>
    </cfRule>
  </conditionalFormatting>
  <conditionalFormatting sqref="F36:G37">
    <cfRule type="containsText" dxfId="217" priority="8" operator="containsText" text="Informar">
      <formula>NOT(ISERROR(SEARCH("Informar",F36)))</formula>
    </cfRule>
  </conditionalFormatting>
  <conditionalFormatting sqref="F39:G40">
    <cfRule type="containsText" dxfId="216" priority="7" operator="containsText" text="Informar">
      <formula>NOT(ISERROR(SEARCH("Informar",F39)))</formula>
    </cfRule>
  </conditionalFormatting>
  <conditionalFormatting sqref="D39:E39">
    <cfRule type="containsText" dxfId="215" priority="6" operator="containsText" text="Informar">
      <formula>NOT(ISERROR(SEARCH("Informar",D39)))</formula>
    </cfRule>
  </conditionalFormatting>
  <conditionalFormatting sqref="D42:E42">
    <cfRule type="containsText" dxfId="214" priority="5" operator="containsText" text="Informar">
      <formula>NOT(ISERROR(SEARCH("Informar",D42)))</formula>
    </cfRule>
  </conditionalFormatting>
  <conditionalFormatting sqref="D45:E45">
    <cfRule type="containsText" dxfId="213" priority="4" operator="containsText" text="Informar">
      <formula>NOT(ISERROR(SEARCH("Informar",D45)))</formula>
    </cfRule>
  </conditionalFormatting>
  <conditionalFormatting sqref="F42:G43">
    <cfRule type="containsText" dxfId="212" priority="3" operator="containsText" text="Informar">
      <formula>NOT(ISERROR(SEARCH("Informar",F42)))</formula>
    </cfRule>
  </conditionalFormatting>
  <conditionalFormatting sqref="F45:G46">
    <cfRule type="containsText" dxfId="211" priority="2" operator="containsText" text="Informar">
      <formula>NOT(ISERROR(SEARCH("Informar",F45)))</formula>
    </cfRule>
  </conditionalFormatting>
  <conditionalFormatting sqref="J27:J28">
    <cfRule type="containsText" dxfId="210" priority="1" operator="containsText" text="Informar">
      <formula>NOT(ISERROR(SEARCH("Informar",J27)))</formula>
    </cfRule>
  </conditionalFormatting>
  <dataValidations disablePrompts="1"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3" fitToHeight="2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100"/>
  <sheetViews>
    <sheetView showGridLines="0" workbookViewId="0">
      <pane ySplit="2" topLeftCell="A3" activePane="bottomLeft" state="frozen"/>
      <selection activeCell="G47" sqref="G47"/>
      <selection pane="bottomLeft" activeCell="L8" sqref="L8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Circuit!B2</f>
        <v>Circuit Engenharia</v>
      </c>
      <c r="C1" s="58"/>
      <c r="D1" s="59"/>
      <c r="E1" s="46"/>
      <c r="F1" s="60" t="s">
        <v>81</v>
      </c>
      <c r="G1" s="70" t="str">
        <f>Circuit!E2</f>
        <v>01/12 a 31/12/18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Circuit!A5</f>
        <v>43435</v>
      </c>
      <c r="B3" s="82" t="s">
        <v>22</v>
      </c>
      <c r="C3" s="61" t="s">
        <v>30</v>
      </c>
      <c r="D3" s="61" t="s">
        <v>30</v>
      </c>
      <c r="E3" s="61" t="s">
        <v>30</v>
      </c>
      <c r="F3" s="61" t="s">
        <v>30</v>
      </c>
      <c r="G3" s="61" t="s">
        <v>30</v>
      </c>
      <c r="H3" s="61" t="s">
        <v>30</v>
      </c>
      <c r="I3" s="61" t="s">
        <v>30</v>
      </c>
    </row>
    <row r="4" spans="1:9" x14ac:dyDescent="0.25">
      <c r="A4" s="78">
        <f>A3</f>
        <v>43435</v>
      </c>
      <c r="B4" s="48" t="s">
        <v>23</v>
      </c>
      <c r="C4" s="61" t="s">
        <v>30</v>
      </c>
      <c r="D4" s="61" t="s">
        <v>30</v>
      </c>
      <c r="E4" s="61" t="s">
        <v>30</v>
      </c>
      <c r="F4" s="61" t="s">
        <v>30</v>
      </c>
      <c r="G4" s="61" t="s">
        <v>30</v>
      </c>
      <c r="H4" s="61" t="s">
        <v>30</v>
      </c>
      <c r="I4" s="61" t="s">
        <v>30</v>
      </c>
    </row>
    <row r="5" spans="1:9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43436</v>
      </c>
      <c r="B6" s="48" t="s">
        <v>22</v>
      </c>
      <c r="C6" s="61" t="s">
        <v>30</v>
      </c>
      <c r="D6" s="61" t="s">
        <v>30</v>
      </c>
      <c r="E6" s="61" t="s">
        <v>30</v>
      </c>
      <c r="F6" s="61" t="s">
        <v>30</v>
      </c>
      <c r="G6" s="61" t="s">
        <v>30</v>
      </c>
      <c r="H6" s="61" t="s">
        <v>30</v>
      </c>
      <c r="I6" s="61" t="s">
        <v>30</v>
      </c>
    </row>
    <row r="7" spans="1:9" x14ac:dyDescent="0.25">
      <c r="A7" s="78">
        <f>A6</f>
        <v>43436</v>
      </c>
      <c r="B7" s="48" t="s">
        <v>23</v>
      </c>
      <c r="C7" s="61" t="s">
        <v>30</v>
      </c>
      <c r="D7" s="61" t="s">
        <v>30</v>
      </c>
      <c r="E7" s="61" t="s">
        <v>30</v>
      </c>
      <c r="F7" s="61" t="s">
        <v>30</v>
      </c>
      <c r="G7" s="61" t="s">
        <v>30</v>
      </c>
      <c r="H7" s="61" t="s">
        <v>30</v>
      </c>
      <c r="I7" s="61" t="s">
        <v>30</v>
      </c>
    </row>
    <row r="8" spans="1:9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43437</v>
      </c>
      <c r="B9" s="48" t="s">
        <v>22</v>
      </c>
      <c r="C9" s="61" t="s">
        <v>30</v>
      </c>
      <c r="D9" s="61" t="s">
        <v>30</v>
      </c>
      <c r="E9" s="61" t="s">
        <v>30</v>
      </c>
      <c r="F9" s="61" t="s">
        <v>30</v>
      </c>
      <c r="G9" s="61" t="s">
        <v>30</v>
      </c>
      <c r="H9" s="61" t="s">
        <v>30</v>
      </c>
      <c r="I9" s="61" t="s">
        <v>30</v>
      </c>
    </row>
    <row r="10" spans="1:9" x14ac:dyDescent="0.25">
      <c r="A10" s="78">
        <f>A9</f>
        <v>43437</v>
      </c>
      <c r="B10" s="48" t="s">
        <v>23</v>
      </c>
      <c r="C10" s="61" t="s">
        <v>30</v>
      </c>
      <c r="D10" s="61" t="s">
        <v>30</v>
      </c>
      <c r="E10" s="61" t="s">
        <v>30</v>
      </c>
      <c r="F10" s="61" t="s">
        <v>30</v>
      </c>
      <c r="G10" s="61" t="s">
        <v>30</v>
      </c>
      <c r="H10" s="61" t="s">
        <v>30</v>
      </c>
      <c r="I10" s="61" t="s">
        <v>30</v>
      </c>
    </row>
    <row r="11" spans="1:9" x14ac:dyDescent="0.25">
      <c r="A11" s="79">
        <f>A10</f>
        <v>43437</v>
      </c>
      <c r="B11" s="33" t="s">
        <v>24</v>
      </c>
      <c r="C11" s="51">
        <f>MAX(C9:C10)</f>
        <v>0</v>
      </c>
      <c r="D11" s="51">
        <f t="shared" ref="D11:I11" si="2">MAX(D9:D10)</f>
        <v>0</v>
      </c>
      <c r="E11" s="51">
        <f>MAX(E9:E10)</f>
        <v>0</v>
      </c>
      <c r="F11" s="51">
        <f t="shared" si="2"/>
        <v>0</v>
      </c>
      <c r="G11" s="65">
        <f t="shared" si="2"/>
        <v>0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43438</v>
      </c>
      <c r="B12" s="48" t="s">
        <v>22</v>
      </c>
      <c r="C12" s="61" t="s">
        <v>30</v>
      </c>
      <c r="D12" s="61" t="s">
        <v>30</v>
      </c>
      <c r="E12" s="61" t="s">
        <v>30</v>
      </c>
      <c r="F12" s="61" t="s">
        <v>30</v>
      </c>
      <c r="G12" s="61" t="s">
        <v>30</v>
      </c>
      <c r="H12" s="61" t="s">
        <v>30</v>
      </c>
      <c r="I12" s="61" t="s">
        <v>30</v>
      </c>
    </row>
    <row r="13" spans="1:9" x14ac:dyDescent="0.25">
      <c r="A13" s="78">
        <f>A12</f>
        <v>43438</v>
      </c>
      <c r="B13" s="48" t="s">
        <v>23</v>
      </c>
      <c r="C13" s="61" t="s">
        <v>30</v>
      </c>
      <c r="D13" s="61" t="s">
        <v>30</v>
      </c>
      <c r="E13" s="61" t="s">
        <v>30</v>
      </c>
      <c r="F13" s="61" t="s">
        <v>30</v>
      </c>
      <c r="G13" s="61" t="s">
        <v>30</v>
      </c>
      <c r="H13" s="61" t="s">
        <v>30</v>
      </c>
      <c r="I13" s="61" t="s">
        <v>30</v>
      </c>
    </row>
    <row r="14" spans="1:9" x14ac:dyDescent="0.25">
      <c r="A14" s="79">
        <f>A13</f>
        <v>43438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0</v>
      </c>
      <c r="F14" s="51">
        <f t="shared" si="3"/>
        <v>0</v>
      </c>
      <c r="G14" s="65">
        <f t="shared" si="3"/>
        <v>0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43439</v>
      </c>
      <c r="B15" s="48" t="s">
        <v>22</v>
      </c>
      <c r="C15" s="61" t="s">
        <v>30</v>
      </c>
      <c r="D15" s="61" t="s">
        <v>30</v>
      </c>
      <c r="E15" s="61"/>
      <c r="F15" s="61" t="s">
        <v>30</v>
      </c>
      <c r="G15" s="61" t="s">
        <v>30</v>
      </c>
      <c r="H15" s="61" t="s">
        <v>30</v>
      </c>
      <c r="I15" s="61" t="s">
        <v>30</v>
      </c>
    </row>
    <row r="16" spans="1:9" x14ac:dyDescent="0.25">
      <c r="A16" s="78">
        <f>A15</f>
        <v>43439</v>
      </c>
      <c r="B16" s="48" t="s">
        <v>23</v>
      </c>
      <c r="C16" s="61" t="s">
        <v>30</v>
      </c>
      <c r="D16" s="61" t="s">
        <v>30</v>
      </c>
      <c r="E16" s="61"/>
      <c r="F16" s="61" t="s">
        <v>30</v>
      </c>
      <c r="G16" s="61" t="s">
        <v>30</v>
      </c>
      <c r="H16" s="61" t="s">
        <v>30</v>
      </c>
      <c r="I16" s="61" t="s">
        <v>30</v>
      </c>
    </row>
    <row r="17" spans="1:9" x14ac:dyDescent="0.25">
      <c r="A17" s="79">
        <f>A16</f>
        <v>43439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0</v>
      </c>
      <c r="F17" s="51">
        <f t="shared" si="4"/>
        <v>0</v>
      </c>
      <c r="G17" s="65">
        <f t="shared" si="4"/>
        <v>0</v>
      </c>
      <c r="H17" s="51">
        <f t="shared" si="4"/>
        <v>0</v>
      </c>
      <c r="I17" s="51">
        <f t="shared" si="4"/>
        <v>0</v>
      </c>
    </row>
    <row r="18" spans="1:9" x14ac:dyDescent="0.25">
      <c r="A18" s="53">
        <f>A15+1</f>
        <v>43440</v>
      </c>
      <c r="B18" s="48" t="s">
        <v>22</v>
      </c>
      <c r="C18" s="31" t="s">
        <v>30</v>
      </c>
      <c r="D18" s="31" t="s">
        <v>30</v>
      </c>
      <c r="E18" s="31"/>
      <c r="F18" s="31" t="s">
        <v>30</v>
      </c>
      <c r="G18" s="31" t="s">
        <v>30</v>
      </c>
      <c r="H18" s="31" t="s">
        <v>30</v>
      </c>
      <c r="I18" s="31" t="s">
        <v>30</v>
      </c>
    </row>
    <row r="19" spans="1:9" x14ac:dyDescent="0.25">
      <c r="A19" s="78">
        <f>A18</f>
        <v>43440</v>
      </c>
      <c r="B19" s="48" t="s">
        <v>23</v>
      </c>
      <c r="C19" s="31" t="s">
        <v>30</v>
      </c>
      <c r="D19" s="31" t="s">
        <v>30</v>
      </c>
      <c r="E19" s="31"/>
      <c r="F19" s="31" t="s">
        <v>30</v>
      </c>
      <c r="G19" s="31" t="s">
        <v>30</v>
      </c>
      <c r="H19" s="31" t="s">
        <v>30</v>
      </c>
      <c r="I19" s="31" t="s">
        <v>30</v>
      </c>
    </row>
    <row r="20" spans="1:9" x14ac:dyDescent="0.25">
      <c r="A20" s="79">
        <f>A19</f>
        <v>43440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65">
        <f t="shared" si="5"/>
        <v>0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43441</v>
      </c>
      <c r="B21" s="48" t="s">
        <v>22</v>
      </c>
      <c r="C21" s="31" t="s">
        <v>30</v>
      </c>
      <c r="D21" s="31" t="s">
        <v>30</v>
      </c>
      <c r="E21" s="31"/>
      <c r="F21" s="31" t="s">
        <v>30</v>
      </c>
      <c r="G21" s="31" t="s">
        <v>30</v>
      </c>
      <c r="H21" s="31" t="s">
        <v>30</v>
      </c>
      <c r="I21" s="31" t="s">
        <v>30</v>
      </c>
    </row>
    <row r="22" spans="1:9" x14ac:dyDescent="0.25">
      <c r="A22" s="78">
        <f>A21</f>
        <v>43441</v>
      </c>
      <c r="B22" s="48" t="s">
        <v>23</v>
      </c>
      <c r="C22" s="31" t="s">
        <v>30</v>
      </c>
      <c r="D22" s="31" t="s">
        <v>30</v>
      </c>
      <c r="E22" s="31"/>
      <c r="F22" s="31" t="s">
        <v>30</v>
      </c>
      <c r="G22" s="31">
        <v>1</v>
      </c>
      <c r="H22" s="31" t="s">
        <v>30</v>
      </c>
      <c r="I22" s="31" t="s">
        <v>30</v>
      </c>
    </row>
    <row r="23" spans="1:9" x14ac:dyDescent="0.25">
      <c r="A23" s="79">
        <f>A22</f>
        <v>43441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0</v>
      </c>
      <c r="F23" s="51">
        <f t="shared" si="6"/>
        <v>0</v>
      </c>
      <c r="G23" s="65">
        <f t="shared" si="6"/>
        <v>1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43442</v>
      </c>
      <c r="B24" s="48" t="s">
        <v>22</v>
      </c>
      <c r="C24" s="61" t="s">
        <v>30</v>
      </c>
      <c r="D24" s="61" t="s">
        <v>30</v>
      </c>
      <c r="E24" s="61" t="s">
        <v>30</v>
      </c>
      <c r="F24" s="61" t="s">
        <v>30</v>
      </c>
      <c r="G24" s="61" t="s">
        <v>30</v>
      </c>
      <c r="H24" s="61" t="s">
        <v>30</v>
      </c>
      <c r="I24" s="61" t="s">
        <v>30</v>
      </c>
    </row>
    <row r="25" spans="1:9" x14ac:dyDescent="0.25">
      <c r="A25" s="78">
        <f>A24</f>
        <v>43442</v>
      </c>
      <c r="B25" s="48" t="s">
        <v>23</v>
      </c>
      <c r="C25" s="61" t="s">
        <v>30</v>
      </c>
      <c r="D25" s="61" t="s">
        <v>30</v>
      </c>
      <c r="E25" s="61" t="s">
        <v>30</v>
      </c>
      <c r="F25" s="61" t="s">
        <v>30</v>
      </c>
      <c r="G25" s="61" t="s">
        <v>30</v>
      </c>
      <c r="H25" s="61" t="s">
        <v>30</v>
      </c>
      <c r="I25" s="61" t="s">
        <v>30</v>
      </c>
    </row>
    <row r="26" spans="1:9" x14ac:dyDescent="0.25">
      <c r="A26" s="79">
        <f>A25</f>
        <v>43442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0</v>
      </c>
      <c r="F26" s="51">
        <f t="shared" si="7"/>
        <v>0</v>
      </c>
      <c r="G26" s="65">
        <f t="shared" si="7"/>
        <v>0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43443</v>
      </c>
      <c r="B27" s="48" t="s">
        <v>22</v>
      </c>
      <c r="C27" s="61" t="s">
        <v>30</v>
      </c>
      <c r="D27" s="61" t="s">
        <v>30</v>
      </c>
      <c r="E27" s="61" t="s">
        <v>30</v>
      </c>
      <c r="F27" s="61" t="s">
        <v>30</v>
      </c>
      <c r="G27" s="61" t="s">
        <v>30</v>
      </c>
      <c r="H27" s="61" t="s">
        <v>30</v>
      </c>
      <c r="I27" s="61" t="s">
        <v>30</v>
      </c>
    </row>
    <row r="28" spans="1:9" x14ac:dyDescent="0.25">
      <c r="A28" s="78">
        <f>A27</f>
        <v>43443</v>
      </c>
      <c r="B28" s="48" t="s">
        <v>23</v>
      </c>
      <c r="C28" s="61" t="s">
        <v>30</v>
      </c>
      <c r="D28" s="61" t="s">
        <v>30</v>
      </c>
      <c r="E28" s="61" t="s">
        <v>30</v>
      </c>
      <c r="F28" s="61" t="s">
        <v>30</v>
      </c>
      <c r="G28" s="61" t="s">
        <v>30</v>
      </c>
      <c r="H28" s="61" t="s">
        <v>30</v>
      </c>
      <c r="I28" s="61" t="s">
        <v>30</v>
      </c>
    </row>
    <row r="29" spans="1:9" x14ac:dyDescent="0.25">
      <c r="A29" s="79">
        <f>A28</f>
        <v>43443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0</v>
      </c>
      <c r="F29" s="51">
        <f t="shared" si="8"/>
        <v>0</v>
      </c>
      <c r="G29" s="65">
        <f t="shared" si="8"/>
        <v>0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43444</v>
      </c>
      <c r="B30" s="48" t="s">
        <v>22</v>
      </c>
      <c r="C30" s="61" t="s">
        <v>30</v>
      </c>
      <c r="D30" s="61" t="s">
        <v>30</v>
      </c>
      <c r="E30" s="61"/>
      <c r="F30" s="61" t="s">
        <v>30</v>
      </c>
      <c r="G30" s="61" t="s">
        <v>30</v>
      </c>
      <c r="H30" s="61" t="s">
        <v>30</v>
      </c>
      <c r="I30" s="61" t="s">
        <v>30</v>
      </c>
    </row>
    <row r="31" spans="1:9" x14ac:dyDescent="0.25">
      <c r="A31" s="78">
        <f>A30</f>
        <v>43444</v>
      </c>
      <c r="B31" s="48" t="s">
        <v>23</v>
      </c>
      <c r="C31" s="61" t="s">
        <v>30</v>
      </c>
      <c r="D31" s="61" t="s">
        <v>30</v>
      </c>
      <c r="E31" s="61"/>
      <c r="F31" s="61" t="s">
        <v>30</v>
      </c>
      <c r="G31" s="61" t="s">
        <v>30</v>
      </c>
      <c r="H31" s="61" t="s">
        <v>30</v>
      </c>
      <c r="I31" s="61" t="s">
        <v>30</v>
      </c>
    </row>
    <row r="32" spans="1:9" x14ac:dyDescent="0.25">
      <c r="A32" s="79">
        <f>A31</f>
        <v>43444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0</v>
      </c>
      <c r="F32" s="51">
        <f t="shared" si="9"/>
        <v>0</v>
      </c>
      <c r="G32" s="65">
        <f t="shared" si="9"/>
        <v>0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43445</v>
      </c>
      <c r="B33" s="48" t="s">
        <v>22</v>
      </c>
      <c r="C33" s="61" t="s">
        <v>30</v>
      </c>
      <c r="D33" s="61" t="s">
        <v>30</v>
      </c>
      <c r="E33" s="61"/>
      <c r="F33" s="61" t="s">
        <v>30</v>
      </c>
      <c r="G33" s="61" t="s">
        <v>30</v>
      </c>
      <c r="H33" s="61" t="s">
        <v>30</v>
      </c>
      <c r="I33" s="61" t="s">
        <v>30</v>
      </c>
    </row>
    <row r="34" spans="1:9" x14ac:dyDescent="0.25">
      <c r="A34" s="78">
        <f>A33</f>
        <v>43445</v>
      </c>
      <c r="B34" s="48" t="s">
        <v>23</v>
      </c>
      <c r="C34" s="61" t="s">
        <v>30</v>
      </c>
      <c r="D34" s="61" t="s">
        <v>30</v>
      </c>
      <c r="E34" s="61"/>
      <c r="F34" s="61" t="s">
        <v>30</v>
      </c>
      <c r="G34" s="61" t="s">
        <v>30</v>
      </c>
      <c r="H34" s="61" t="s">
        <v>30</v>
      </c>
      <c r="I34" s="61" t="s">
        <v>30</v>
      </c>
    </row>
    <row r="35" spans="1:9" x14ac:dyDescent="0.25">
      <c r="A35" s="79">
        <f>A34</f>
        <v>43445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0</v>
      </c>
      <c r="F35" s="51">
        <f t="shared" si="10"/>
        <v>0</v>
      </c>
      <c r="G35" s="65">
        <f t="shared" si="10"/>
        <v>0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43446</v>
      </c>
      <c r="B36" s="48" t="s">
        <v>22</v>
      </c>
      <c r="C36" s="31" t="s">
        <v>30</v>
      </c>
      <c r="D36" s="31" t="s">
        <v>30</v>
      </c>
      <c r="E36" s="31"/>
      <c r="F36" s="31" t="s">
        <v>30</v>
      </c>
      <c r="G36" s="31" t="s">
        <v>30</v>
      </c>
      <c r="H36" s="31" t="s">
        <v>30</v>
      </c>
      <c r="I36" s="31" t="s">
        <v>30</v>
      </c>
    </row>
    <row r="37" spans="1:9" x14ac:dyDescent="0.25">
      <c r="A37" s="78">
        <f>A36</f>
        <v>43446</v>
      </c>
      <c r="B37" s="48" t="s">
        <v>23</v>
      </c>
      <c r="C37" s="31" t="s">
        <v>30</v>
      </c>
      <c r="D37" s="31" t="s">
        <v>30</v>
      </c>
      <c r="E37" s="31" t="s">
        <v>30</v>
      </c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43446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0</v>
      </c>
      <c r="F38" s="51">
        <f t="shared" si="11"/>
        <v>0</v>
      </c>
      <c r="G38" s="65">
        <f t="shared" si="11"/>
        <v>0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43447</v>
      </c>
      <c r="B39" s="48" t="s">
        <v>22</v>
      </c>
      <c r="C39" s="31" t="s">
        <v>30</v>
      </c>
      <c r="D39" s="31" t="s">
        <v>30</v>
      </c>
      <c r="E39" s="31"/>
      <c r="F39" s="31" t="s">
        <v>30</v>
      </c>
      <c r="G39" s="31" t="s">
        <v>30</v>
      </c>
      <c r="H39" s="31" t="s">
        <v>30</v>
      </c>
      <c r="I39" s="31" t="s">
        <v>30</v>
      </c>
    </row>
    <row r="40" spans="1:9" x14ac:dyDescent="0.25">
      <c r="A40" s="78">
        <f>A39</f>
        <v>43447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43447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0</v>
      </c>
      <c r="F41" s="51">
        <f t="shared" si="12"/>
        <v>0</v>
      </c>
      <c r="G41" s="65">
        <f t="shared" si="12"/>
        <v>0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43448</v>
      </c>
      <c r="B42" s="48" t="s">
        <v>22</v>
      </c>
      <c r="C42" s="31" t="s">
        <v>30</v>
      </c>
      <c r="D42" s="31" t="s">
        <v>30</v>
      </c>
      <c r="E42" s="31"/>
      <c r="F42" s="31" t="s">
        <v>30</v>
      </c>
      <c r="G42" s="31" t="s">
        <v>30</v>
      </c>
      <c r="H42" s="31" t="s">
        <v>30</v>
      </c>
      <c r="I42" s="31" t="s">
        <v>30</v>
      </c>
    </row>
    <row r="43" spans="1:9" x14ac:dyDescent="0.25">
      <c r="A43" s="78">
        <f>A42</f>
        <v>43448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43448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0</v>
      </c>
      <c r="F44" s="51">
        <f t="shared" si="13"/>
        <v>0</v>
      </c>
      <c r="G44" s="65">
        <f t="shared" si="13"/>
        <v>0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43449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43449</v>
      </c>
      <c r="B46" s="48" t="s">
        <v>23</v>
      </c>
      <c r="C46" s="31" t="s">
        <v>30</v>
      </c>
      <c r="D46" s="31" t="s">
        <v>30</v>
      </c>
      <c r="E46" s="31"/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43449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0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43450</v>
      </c>
      <c r="B48" s="48" t="s">
        <v>22</v>
      </c>
      <c r="C48" s="31" t="s">
        <v>30</v>
      </c>
      <c r="D48" s="31" t="s">
        <v>30</v>
      </c>
      <c r="E48" s="31"/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43450</v>
      </c>
      <c r="B49" s="48" t="s">
        <v>23</v>
      </c>
      <c r="C49" s="31" t="s">
        <v>30</v>
      </c>
      <c r="D49" s="31" t="s">
        <v>30</v>
      </c>
      <c r="E49" s="31">
        <v>0</v>
      </c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43451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43451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43452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43452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43453</v>
      </c>
      <c r="B57" s="48" t="s">
        <v>22</v>
      </c>
      <c r="C57" s="31" t="s">
        <v>30</v>
      </c>
      <c r="D57" s="31" t="s">
        <v>30</v>
      </c>
      <c r="E57" s="31"/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43453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43454</v>
      </c>
      <c r="B60" s="48" t="s">
        <v>22</v>
      </c>
      <c r="C60" s="31" t="s">
        <v>30</v>
      </c>
      <c r="D60" s="31" t="s">
        <v>30</v>
      </c>
      <c r="E60" s="31"/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43454</v>
      </c>
      <c r="B61" s="48" t="s">
        <v>23</v>
      </c>
      <c r="C61" s="31" t="s">
        <v>30</v>
      </c>
      <c r="D61" s="31" t="s">
        <v>30</v>
      </c>
      <c r="E61" s="31"/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43455</v>
      </c>
      <c r="B63" s="48" t="s">
        <v>22</v>
      </c>
      <c r="C63" s="31" t="s">
        <v>30</v>
      </c>
      <c r="D63" s="31" t="s">
        <v>30</v>
      </c>
      <c r="E63" s="31"/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43455</v>
      </c>
      <c r="B64" s="48" t="s">
        <v>23</v>
      </c>
      <c r="C64" s="31" t="s">
        <v>30</v>
      </c>
      <c r="D64" s="31" t="s">
        <v>30</v>
      </c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43456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43456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43457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43457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43458</v>
      </c>
      <c r="B72" s="48" t="s">
        <v>22</v>
      </c>
      <c r="C72" s="31" t="s">
        <v>30</v>
      </c>
      <c r="D72" s="31" t="s">
        <v>30</v>
      </c>
      <c r="E72" s="31"/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43458</v>
      </c>
      <c r="B73" s="48" t="s">
        <v>23</v>
      </c>
      <c r="C73" s="31" t="s">
        <v>30</v>
      </c>
      <c r="D73" s="31" t="s">
        <v>30</v>
      </c>
      <c r="E73" s="31"/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43459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43459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43460</v>
      </c>
      <c r="B78" s="48" t="s">
        <v>22</v>
      </c>
      <c r="C78" s="31" t="s">
        <v>30</v>
      </c>
      <c r="D78" s="31" t="s">
        <v>30</v>
      </c>
      <c r="E78" s="31"/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43460</v>
      </c>
      <c r="B79" s="48" t="s">
        <v>23</v>
      </c>
      <c r="C79" s="31" t="s">
        <v>30</v>
      </c>
      <c r="D79" s="31" t="s">
        <v>30</v>
      </c>
      <c r="E79" s="31"/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13" x14ac:dyDescent="0.25">
      <c r="A81" s="53">
        <f>A78+1</f>
        <v>43461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13" x14ac:dyDescent="0.25">
      <c r="A82" s="78">
        <f>A81</f>
        <v>43461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13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13" x14ac:dyDescent="0.25">
      <c r="A84" s="53">
        <f>A81+1</f>
        <v>43462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13" x14ac:dyDescent="0.25">
      <c r="A85" s="78">
        <f>A84</f>
        <v>43462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13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13" x14ac:dyDescent="0.25">
      <c r="A87" s="53">
        <f>A84+1</f>
        <v>43463</v>
      </c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</row>
    <row r="88" spans="1:13" x14ac:dyDescent="0.25">
      <c r="A88" s="105">
        <f>A87</f>
        <v>43463</v>
      </c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</row>
    <row r="89" spans="1:13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13" x14ac:dyDescent="0.25">
      <c r="A90" s="53">
        <f>A89+1</f>
        <v>43464</v>
      </c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</row>
    <row r="91" spans="1:13" x14ac:dyDescent="0.25">
      <c r="A91" s="105">
        <f>A90</f>
        <v>43464</v>
      </c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</row>
    <row r="92" spans="1:13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13" x14ac:dyDescent="0.25">
      <c r="A93" s="53">
        <f>A90+1</f>
        <v>43465</v>
      </c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</row>
    <row r="94" spans="1:13" x14ac:dyDescent="0.25">
      <c r="A94" s="105">
        <f>A93</f>
        <v>43465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13" x14ac:dyDescent="0.25">
      <c r="A95" s="107">
        <f>A94</f>
        <v>43465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>MAX(E93:E94)</f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  <c r="M95" s="16" t="s">
        <v>150</v>
      </c>
    </row>
    <row r="96" spans="1:13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9">
        <f t="shared" si="31"/>
        <v>1</v>
      </c>
      <c r="H97" s="39">
        <f t="shared" si="31"/>
        <v>0</v>
      </c>
      <c r="I97" s="39">
        <f t="shared" si="31"/>
        <v>0</v>
      </c>
    </row>
    <row r="98" spans="2:9" x14ac:dyDescent="0.25">
      <c r="B98" s="40" t="s">
        <v>28</v>
      </c>
      <c r="C98" s="41">
        <f>Circuit!B39</f>
        <v>0</v>
      </c>
      <c r="D98" s="41">
        <f>Circuit!C39</f>
        <v>0</v>
      </c>
      <c r="E98" s="41">
        <f>Circuit!D39</f>
        <v>0</v>
      </c>
      <c r="F98" s="41">
        <f>Circuit!E39</f>
        <v>0</v>
      </c>
      <c r="G98" s="42">
        <f>Circuit!F39</f>
        <v>1</v>
      </c>
      <c r="H98" s="42">
        <f>Circuit!G39</f>
        <v>0</v>
      </c>
      <c r="I98" s="42">
        <f>Circuit!H39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16" priority="8" operator="containsText" text="Erro">
      <formula>NOT(ISERROR(SEARCH("Erro",C99)))</formula>
    </cfRule>
    <cfRule type="containsText" dxfId="15" priority="9" operator="containsText" text="Ok">
      <formula>NOT(ISERROR(SEARCH("Ok",C99)))</formula>
    </cfRule>
  </conditionalFormatting>
  <conditionalFormatting sqref="C62:I62 C65:I71 C74:I94 C3:I59">
    <cfRule type="containsText" dxfId="14" priority="7" operator="containsText" text="Informar">
      <formula>NOT(ISERROR(SEARCH("Informar",C3)))</formula>
    </cfRule>
  </conditionalFormatting>
  <conditionalFormatting sqref="C60:I61">
    <cfRule type="containsText" dxfId="13" priority="3" operator="containsText" text="Informar">
      <formula>NOT(ISERROR(SEARCH("Informar",C60)))</formula>
    </cfRule>
  </conditionalFormatting>
  <conditionalFormatting sqref="C63:I64">
    <cfRule type="containsText" dxfId="12" priority="2" operator="containsText" text="Informar">
      <formula>NOT(ISERROR(SEARCH("Informar",C63)))</formula>
    </cfRule>
  </conditionalFormatting>
  <conditionalFormatting sqref="C72:I73">
    <cfRule type="containsText" dxfId="11" priority="1" operator="containsText" text="Informar">
      <formula>NOT(ISERROR(SEARCH("Informar",C72)))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C45" sqref="C45"/>
      <selection pane="topRight" activeCell="C45" sqref="C45"/>
      <selection pane="bottomLeft" activeCell="C45" sqref="C45"/>
      <selection pane="bottomRight" activeCell="H6" sqref="H6"/>
    </sheetView>
  </sheetViews>
  <sheetFormatPr defaultRowHeight="15" x14ac:dyDescent="0.25"/>
  <cols>
    <col min="1" max="1" width="17.85546875" style="16" customWidth="1"/>
    <col min="2" max="2" width="18.42578125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111</v>
      </c>
      <c r="C2" s="280" t="s">
        <v>11</v>
      </c>
      <c r="D2" s="280"/>
      <c r="E2" s="289" t="s">
        <v>148</v>
      </c>
      <c r="F2" s="289"/>
      <c r="G2" s="289"/>
      <c r="H2" s="289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43435</v>
      </c>
      <c r="B5" s="25">
        <f>'Inovar-planejado (9)'!C5</f>
        <v>0</v>
      </c>
      <c r="C5" s="26">
        <f>'Inovar-planejado (9)'!D5</f>
        <v>0</v>
      </c>
      <c r="D5" s="26">
        <f>'Inovar-planejado (9)'!E5</f>
        <v>0</v>
      </c>
      <c r="E5" s="26">
        <f>'Inovar-planejado (9)'!F5</f>
        <v>0</v>
      </c>
      <c r="F5" s="26">
        <f>'Inovar-planejado (9)'!G5</f>
        <v>0</v>
      </c>
      <c r="G5" s="26">
        <f>'Inovar-planejado (9)'!H5</f>
        <v>0</v>
      </c>
      <c r="H5" s="26">
        <f>'Inovar-planejado (9)'!I5</f>
        <v>0</v>
      </c>
    </row>
    <row r="6" spans="1:8" ht="15.75" x14ac:dyDescent="0.25">
      <c r="A6" s="75">
        <f>A5+1</f>
        <v>43436</v>
      </c>
      <c r="B6" s="25">
        <f>'Inovar-planejado (9)'!C8</f>
        <v>0</v>
      </c>
      <c r="C6" s="25">
        <f>'Inovar-planejado (9)'!D8</f>
        <v>0</v>
      </c>
      <c r="D6" s="25">
        <f>'Inovar-planejado (9)'!E8</f>
        <v>0</v>
      </c>
      <c r="E6" s="25">
        <f>'Inovar-planejado (9)'!F8</f>
        <v>0</v>
      </c>
      <c r="F6" s="25">
        <f>'Inovar-planejado (9)'!G8</f>
        <v>0</v>
      </c>
      <c r="G6" s="25">
        <f>'Inovar-planejado (9)'!H8</f>
        <v>0</v>
      </c>
      <c r="H6" s="25">
        <f>'Inovar-planejado (9)'!I8</f>
        <v>0</v>
      </c>
    </row>
    <row r="7" spans="1:8" ht="15.75" x14ac:dyDescent="0.25">
      <c r="A7" s="75">
        <f t="shared" ref="A7:A35" si="0">A6+1</f>
        <v>43437</v>
      </c>
      <c r="B7" s="25">
        <f>'Inovar-planejado (9)'!C11</f>
        <v>0</v>
      </c>
      <c r="C7" s="25">
        <f>'Inovar-planejado (9)'!D11</f>
        <v>0</v>
      </c>
      <c r="D7" s="25">
        <f>'Inovar-planejado (9)'!E11</f>
        <v>0</v>
      </c>
      <c r="E7" s="25">
        <f>'Inovar-planejado (9)'!F11</f>
        <v>0</v>
      </c>
      <c r="F7" s="25">
        <f>'Inovar-planejado (9)'!G11</f>
        <v>0</v>
      </c>
      <c r="G7" s="25">
        <f>'Inovar-planejado (9)'!H11</f>
        <v>0</v>
      </c>
      <c r="H7" s="25">
        <f>'Inovar-planejado (9)'!I11</f>
        <v>0</v>
      </c>
    </row>
    <row r="8" spans="1:8" ht="15.75" x14ac:dyDescent="0.25">
      <c r="A8" s="75">
        <f t="shared" si="0"/>
        <v>43438</v>
      </c>
      <c r="B8" s="25">
        <f>'Inovar-planejado (9)'!C14</f>
        <v>0</v>
      </c>
      <c r="C8" s="25">
        <f>'Inovar-planejado (9)'!D14</f>
        <v>0</v>
      </c>
      <c r="D8" s="25">
        <f>'Inovar-planejado (9)'!E14</f>
        <v>0</v>
      </c>
      <c r="E8" s="25">
        <f>'Inovar-planejado (9)'!F14</f>
        <v>0</v>
      </c>
      <c r="F8" s="25">
        <f>'Inovar-planejado (9)'!G14</f>
        <v>0</v>
      </c>
      <c r="G8" s="25">
        <f>'Inovar-planejado (9)'!H14</f>
        <v>0</v>
      </c>
      <c r="H8" s="25">
        <f>'Inovar-planejado (9)'!I14</f>
        <v>0</v>
      </c>
    </row>
    <row r="9" spans="1:8" ht="15.75" x14ac:dyDescent="0.25">
      <c r="A9" s="75">
        <f t="shared" si="0"/>
        <v>43439</v>
      </c>
      <c r="B9" s="25">
        <f>'Inovar-planejado (9)'!C17</f>
        <v>0</v>
      </c>
      <c r="C9" s="25">
        <f>'Inovar-planejado (9)'!D17</f>
        <v>0</v>
      </c>
      <c r="D9" s="25">
        <f>'Inovar-planejado (9)'!E17</f>
        <v>0</v>
      </c>
      <c r="E9" s="25">
        <f>'Inovar-planejado (9)'!F17</f>
        <v>0</v>
      </c>
      <c r="F9" s="25">
        <f>'Inovar-planejado (9)'!G17</f>
        <v>0</v>
      </c>
      <c r="G9" s="25">
        <f>'Inovar-planejado (9)'!H17</f>
        <v>0</v>
      </c>
      <c r="H9" s="25">
        <f>'Inovar-planejado (9)'!I17</f>
        <v>0</v>
      </c>
    </row>
    <row r="10" spans="1:8" ht="15.75" x14ac:dyDescent="0.25">
      <c r="A10" s="75">
        <f t="shared" si="0"/>
        <v>43440</v>
      </c>
      <c r="B10" s="25">
        <f>'Inovar-planejado (9)'!C20</f>
        <v>0</v>
      </c>
      <c r="C10" s="25">
        <f>'Inovar-planejado (9)'!D20</f>
        <v>0</v>
      </c>
      <c r="D10" s="25">
        <f>'Inovar-planejado (9)'!E20</f>
        <v>0</v>
      </c>
      <c r="E10" s="25">
        <f>'Inovar-planejado (9)'!F20</f>
        <v>0</v>
      </c>
      <c r="F10" s="25">
        <f>'Inovar-planejado (9)'!G20</f>
        <v>0</v>
      </c>
      <c r="G10" s="25">
        <f>'Inovar-planejado (9)'!H20</f>
        <v>0</v>
      </c>
      <c r="H10" s="25">
        <f>'Inovar-planejado (9)'!I20</f>
        <v>0</v>
      </c>
    </row>
    <row r="11" spans="1:8" ht="15.75" x14ac:dyDescent="0.25">
      <c r="A11" s="75">
        <f t="shared" si="0"/>
        <v>43441</v>
      </c>
      <c r="B11" s="25">
        <f>'Inovar-planejado (9)'!C23</f>
        <v>0</v>
      </c>
      <c r="C11" s="25">
        <f>'Inovar-planejado (9)'!D23</f>
        <v>0</v>
      </c>
      <c r="D11" s="25">
        <f>'Inovar-planejado (9)'!E23</f>
        <v>0</v>
      </c>
      <c r="E11" s="25">
        <f>'Inovar-planejado (9)'!F23</f>
        <v>0</v>
      </c>
      <c r="F11" s="25">
        <f>'Inovar-planejado (9)'!G23</f>
        <v>0</v>
      </c>
      <c r="G11" s="25">
        <f>'Inovar-planejado (9)'!H23</f>
        <v>0</v>
      </c>
      <c r="H11" s="25">
        <f>'Inovar-planejado (9)'!I23</f>
        <v>0</v>
      </c>
    </row>
    <row r="12" spans="1:8" ht="15.75" x14ac:dyDescent="0.25">
      <c r="A12" s="75">
        <f t="shared" si="0"/>
        <v>43442</v>
      </c>
      <c r="B12" s="25">
        <f>'Inovar-planejado (9)'!C26</f>
        <v>0</v>
      </c>
      <c r="C12" s="25">
        <f>'Inovar-planejado (9)'!D26</f>
        <v>0</v>
      </c>
      <c r="D12" s="25">
        <f>'Inovar-planejado (9)'!E26</f>
        <v>0</v>
      </c>
      <c r="E12" s="25">
        <f>'Inovar-planejado (9)'!F26</f>
        <v>0</v>
      </c>
      <c r="F12" s="25">
        <f>'Inovar-planejado (9)'!G26</f>
        <v>0</v>
      </c>
      <c r="G12" s="25">
        <f>'Inovar-planejado (9)'!H26</f>
        <v>0</v>
      </c>
      <c r="H12" s="25">
        <f>'Inovar-planejado (9)'!I26</f>
        <v>0</v>
      </c>
    </row>
    <row r="13" spans="1:8" ht="15.75" x14ac:dyDescent="0.25">
      <c r="A13" s="75">
        <f t="shared" si="0"/>
        <v>43443</v>
      </c>
      <c r="B13" s="25">
        <f>'Inovar-planejado (9)'!C29</f>
        <v>0</v>
      </c>
      <c r="C13" s="25">
        <f>'Inovar-planejado (9)'!D29</f>
        <v>0</v>
      </c>
      <c r="D13" s="25">
        <f>'Inovar-planejado (9)'!E29</f>
        <v>0</v>
      </c>
      <c r="E13" s="25">
        <f>'Inovar-planejado (9)'!F29</f>
        <v>0</v>
      </c>
      <c r="F13" s="25">
        <f>'Inovar-planejado (9)'!G29</f>
        <v>0</v>
      </c>
      <c r="G13" s="25">
        <f>'Inovar-planejado (9)'!H29</f>
        <v>0</v>
      </c>
      <c r="H13" s="25">
        <f>'Inovar-planejado (9)'!I29</f>
        <v>0</v>
      </c>
    </row>
    <row r="14" spans="1:8" ht="15.75" x14ac:dyDescent="0.25">
      <c r="A14" s="75">
        <f t="shared" si="0"/>
        <v>43444</v>
      </c>
      <c r="B14" s="25">
        <f>'Inovar-planejado (9)'!C32</f>
        <v>0</v>
      </c>
      <c r="C14" s="25">
        <f>'Inovar-planejado (9)'!D32</f>
        <v>0</v>
      </c>
      <c r="D14" s="25">
        <f>'Inovar-planejado (9)'!E32</f>
        <v>0</v>
      </c>
      <c r="E14" s="25">
        <f>'Inovar-planejado (9)'!F32</f>
        <v>0</v>
      </c>
      <c r="F14" s="25">
        <f>'Inovar-planejado (9)'!G32</f>
        <v>0</v>
      </c>
      <c r="G14" s="25">
        <f>'Inovar-planejado (9)'!H32</f>
        <v>0</v>
      </c>
      <c r="H14" s="25">
        <f>'Inovar-planejado (9)'!I32</f>
        <v>0</v>
      </c>
    </row>
    <row r="15" spans="1:8" ht="15.75" x14ac:dyDescent="0.25">
      <c r="A15" s="75">
        <f t="shared" si="0"/>
        <v>43445</v>
      </c>
      <c r="B15" s="27">
        <f>'Inovar-planejado (9)'!C35</f>
        <v>0</v>
      </c>
      <c r="C15" s="27">
        <f>'Inovar-planejado (9)'!D35</f>
        <v>0</v>
      </c>
      <c r="D15" s="27">
        <f>'Inovar-planejado (9)'!E35</f>
        <v>0</v>
      </c>
      <c r="E15" s="27">
        <f>'Inovar-planejado (9)'!F35</f>
        <v>0</v>
      </c>
      <c r="F15" s="27">
        <f>'Inovar-planejado (9)'!G35</f>
        <v>0</v>
      </c>
      <c r="G15" s="27">
        <f>'Inovar-planejado (9)'!H35</f>
        <v>0</v>
      </c>
      <c r="H15" s="27">
        <f>'Inovar-planejado (9)'!I35</f>
        <v>0</v>
      </c>
    </row>
    <row r="16" spans="1:8" ht="15.75" x14ac:dyDescent="0.25">
      <c r="A16" s="75">
        <f t="shared" si="0"/>
        <v>43446</v>
      </c>
      <c r="B16" s="27">
        <f>'Inovar-planejado (9)'!C38</f>
        <v>0</v>
      </c>
      <c r="C16" s="27">
        <f>'Inovar-planejado (9)'!D38</f>
        <v>0</v>
      </c>
      <c r="D16" s="27">
        <f>'Inovar-planejado (9)'!E38</f>
        <v>0</v>
      </c>
      <c r="E16" s="27">
        <f>'Inovar-planejado (9)'!F38</f>
        <v>0</v>
      </c>
      <c r="F16" s="27">
        <f>'Inovar-planejado (9)'!G38</f>
        <v>0</v>
      </c>
      <c r="G16" s="27">
        <f>'Inovar-planejado (9)'!H38</f>
        <v>0</v>
      </c>
      <c r="H16" s="27">
        <f>'Inovar-planejado (9)'!I38</f>
        <v>0</v>
      </c>
    </row>
    <row r="17" spans="1:8" ht="15.75" x14ac:dyDescent="0.25">
      <c r="A17" s="75">
        <f t="shared" si="0"/>
        <v>43447</v>
      </c>
      <c r="B17" s="27">
        <f>'Inovar-planejado (9)'!C41</f>
        <v>0</v>
      </c>
      <c r="C17" s="27">
        <f>'Inovar-planejado (9)'!D41</f>
        <v>0</v>
      </c>
      <c r="D17" s="27">
        <f>'Inovar-planejado (9)'!E41</f>
        <v>0</v>
      </c>
      <c r="E17" s="27">
        <f>'Inovar-planejado (9)'!F41</f>
        <v>0</v>
      </c>
      <c r="F17" s="27">
        <f>'Inovar-planejado (9)'!G41</f>
        <v>0</v>
      </c>
      <c r="G17" s="27">
        <f>'Inovar-planejado (9)'!H41</f>
        <v>0</v>
      </c>
      <c r="H17" s="27">
        <f>'Inovar-planejado (9)'!I41</f>
        <v>0</v>
      </c>
    </row>
    <row r="18" spans="1:8" ht="15.75" x14ac:dyDescent="0.25">
      <c r="A18" s="75">
        <f t="shared" si="0"/>
        <v>43448</v>
      </c>
      <c r="B18" s="27">
        <f>'Inovar-planejado (9)'!C44</f>
        <v>0</v>
      </c>
      <c r="C18" s="27">
        <f>'Inovar-planejado (9)'!D44</f>
        <v>0</v>
      </c>
      <c r="D18" s="27">
        <f>'Inovar-planejado (9)'!E44</f>
        <v>0</v>
      </c>
      <c r="E18" s="27">
        <f>'Inovar-planejado (9)'!F44</f>
        <v>0</v>
      </c>
      <c r="F18" s="27">
        <f>'Inovar-planejado (9)'!G44</f>
        <v>0</v>
      </c>
      <c r="G18" s="27">
        <f>'Inovar-planejado (9)'!H44</f>
        <v>0</v>
      </c>
      <c r="H18" s="27">
        <f>'Inovar-planejado (9)'!I44</f>
        <v>0</v>
      </c>
    </row>
    <row r="19" spans="1:8" ht="15.75" x14ac:dyDescent="0.25">
      <c r="A19" s="75">
        <f t="shared" si="0"/>
        <v>43449</v>
      </c>
      <c r="B19" s="27">
        <f>'Inovar-planejado (9)'!C47</f>
        <v>0</v>
      </c>
      <c r="C19" s="27">
        <f>'Inovar-planejado (9)'!D47</f>
        <v>0</v>
      </c>
      <c r="D19" s="27">
        <f>'Inovar-planejado (9)'!E47</f>
        <v>0</v>
      </c>
      <c r="E19" s="27">
        <f>'Inovar-planejado (9)'!F47</f>
        <v>0</v>
      </c>
      <c r="F19" s="27">
        <f>'Inovar-planejado (9)'!G47</f>
        <v>0</v>
      </c>
      <c r="G19" s="27">
        <f>'Inovar-planejado (9)'!H47</f>
        <v>0</v>
      </c>
      <c r="H19" s="27">
        <f>'Inovar-planejado (9)'!I47</f>
        <v>0</v>
      </c>
    </row>
    <row r="20" spans="1:8" ht="15.75" x14ac:dyDescent="0.25">
      <c r="A20" s="75">
        <f t="shared" si="0"/>
        <v>43450</v>
      </c>
      <c r="B20" s="27">
        <f>'Inovar-planejado (9)'!C50</f>
        <v>0</v>
      </c>
      <c r="C20" s="27">
        <f>'Inovar-planejado (9)'!D50</f>
        <v>0</v>
      </c>
      <c r="D20" s="27">
        <f>'Inovar-planejado (9)'!E50</f>
        <v>0</v>
      </c>
      <c r="E20" s="27">
        <f>'Inovar-planejado (9)'!F50</f>
        <v>0</v>
      </c>
      <c r="F20" s="27">
        <f>'Inovar-planejado (9)'!G50</f>
        <v>0</v>
      </c>
      <c r="G20" s="27">
        <f>'Inovar-planejado (9)'!H50</f>
        <v>0</v>
      </c>
      <c r="H20" s="27">
        <f>'Inovar-planejado (9)'!I50</f>
        <v>0</v>
      </c>
    </row>
    <row r="21" spans="1:8" ht="15.75" x14ac:dyDescent="0.25">
      <c r="A21" s="75">
        <f t="shared" si="0"/>
        <v>43451</v>
      </c>
      <c r="B21" s="27">
        <f>'Inovar-planejado (9)'!C53</f>
        <v>0</v>
      </c>
      <c r="C21" s="27">
        <f>'Inovar-planejado (9)'!D53</f>
        <v>0</v>
      </c>
      <c r="D21" s="27">
        <f>'Inovar-planejado (9)'!E53</f>
        <v>0</v>
      </c>
      <c r="E21" s="27">
        <f>'Inovar-planejado (9)'!F53</f>
        <v>0</v>
      </c>
      <c r="F21" s="27">
        <f>'Inovar-planejado (9)'!G53</f>
        <v>0</v>
      </c>
      <c r="G21" s="27">
        <f>'Inovar-planejado (9)'!H53</f>
        <v>0</v>
      </c>
      <c r="H21" s="27">
        <f>'Inovar-planejado (9)'!I53</f>
        <v>0</v>
      </c>
    </row>
    <row r="22" spans="1:8" ht="15.75" x14ac:dyDescent="0.25">
      <c r="A22" s="75">
        <f t="shared" si="0"/>
        <v>43452</v>
      </c>
      <c r="B22" s="25">
        <f>'Inovar-planejado (9)'!C56</f>
        <v>0</v>
      </c>
      <c r="C22" s="25">
        <f>'Inovar-planejado (9)'!D56</f>
        <v>0</v>
      </c>
      <c r="D22" s="25">
        <f>'Inovar-planejado (9)'!E56</f>
        <v>0</v>
      </c>
      <c r="E22" s="25">
        <f>'Inovar-planejado (9)'!F56</f>
        <v>0</v>
      </c>
      <c r="F22" s="25">
        <f>'Inovar-planejado (9)'!G56</f>
        <v>0</v>
      </c>
      <c r="G22" s="25">
        <f>'Inovar-planejado (9)'!H56</f>
        <v>0</v>
      </c>
      <c r="H22" s="25">
        <f>'Inovar-planejado (9)'!I56</f>
        <v>0</v>
      </c>
    </row>
    <row r="23" spans="1:8" ht="15.75" x14ac:dyDescent="0.25">
      <c r="A23" s="75">
        <f t="shared" si="0"/>
        <v>43453</v>
      </c>
      <c r="B23" s="25">
        <f>'Inovar-planejado (9)'!C59</f>
        <v>0</v>
      </c>
      <c r="C23" s="25">
        <f>'Inovar-planejado (9)'!D59</f>
        <v>0</v>
      </c>
      <c r="D23" s="25">
        <f>'Inovar-planejado (9)'!E59</f>
        <v>0</v>
      </c>
      <c r="E23" s="25">
        <f>'Inovar-planejado (9)'!F59</f>
        <v>0</v>
      </c>
      <c r="F23" s="25">
        <f>'Inovar-planejado (9)'!G59</f>
        <v>0</v>
      </c>
      <c r="G23" s="25">
        <f>'Inovar-planejado (9)'!H59</f>
        <v>0</v>
      </c>
      <c r="H23" s="25">
        <f>'Inovar-planejado (9)'!I59</f>
        <v>0</v>
      </c>
    </row>
    <row r="24" spans="1:8" ht="15.75" x14ac:dyDescent="0.25">
      <c r="A24" s="75">
        <f t="shared" si="0"/>
        <v>43454</v>
      </c>
      <c r="B24" s="25">
        <f>'Inovar-planejado (9)'!C62</f>
        <v>0</v>
      </c>
      <c r="C24" s="25">
        <f>'Inovar-planejado (9)'!D62</f>
        <v>0</v>
      </c>
      <c r="D24" s="25">
        <f>'Inovar-planejado (9)'!E62</f>
        <v>0</v>
      </c>
      <c r="E24" s="25">
        <f>'Inovar-planejado (9)'!F62</f>
        <v>0</v>
      </c>
      <c r="F24" s="25">
        <f>'Inovar-planejado (9)'!G62</f>
        <v>0</v>
      </c>
      <c r="G24" s="25">
        <f>'Inovar-planejado (9)'!H62</f>
        <v>0</v>
      </c>
      <c r="H24" s="25">
        <f>'Inovar-planejado (9)'!I62</f>
        <v>0</v>
      </c>
    </row>
    <row r="25" spans="1:8" ht="15.75" x14ac:dyDescent="0.25">
      <c r="A25" s="75">
        <f t="shared" si="0"/>
        <v>43455</v>
      </c>
      <c r="B25" s="25">
        <f>'Inovar-planejado (9)'!C65</f>
        <v>0</v>
      </c>
      <c r="C25" s="25">
        <f>'Inovar-planejado (9)'!D65</f>
        <v>0</v>
      </c>
      <c r="D25" s="25">
        <f>'Inovar-planejado (9)'!E65</f>
        <v>0</v>
      </c>
      <c r="E25" s="25">
        <f>'Inovar-planejado (9)'!F65</f>
        <v>0</v>
      </c>
      <c r="F25" s="25">
        <f>'Inovar-planejado (9)'!G65</f>
        <v>0</v>
      </c>
      <c r="G25" s="25">
        <f>'Inovar-planejado (9)'!H65</f>
        <v>0</v>
      </c>
      <c r="H25" s="25">
        <f>'Inovar-planejado (9)'!I65</f>
        <v>0</v>
      </c>
    </row>
    <row r="26" spans="1:8" ht="15.75" x14ac:dyDescent="0.25">
      <c r="A26" s="75">
        <f t="shared" si="0"/>
        <v>43456</v>
      </c>
      <c r="B26" s="25">
        <f>'Inovar-planejado (9)'!C68</f>
        <v>0</v>
      </c>
      <c r="C26" s="25">
        <f>'Inovar-planejado (9)'!D68</f>
        <v>0</v>
      </c>
      <c r="D26" s="25">
        <f>'Inovar-planejado (9)'!E68</f>
        <v>0</v>
      </c>
      <c r="E26" s="25">
        <f>'Inovar-planejado (9)'!F68</f>
        <v>0</v>
      </c>
      <c r="F26" s="25">
        <f>'Inovar-planejado (9)'!G68</f>
        <v>0</v>
      </c>
      <c r="G26" s="25">
        <f>'Inovar-planejado (9)'!H68</f>
        <v>0</v>
      </c>
      <c r="H26" s="25">
        <f>'Inovar-planejado (9)'!I68</f>
        <v>0</v>
      </c>
    </row>
    <row r="27" spans="1:8" ht="15.75" x14ac:dyDescent="0.25">
      <c r="A27" s="75">
        <f t="shared" si="0"/>
        <v>43457</v>
      </c>
      <c r="B27" s="25">
        <f>'Inovar-planejado (9)'!C71</f>
        <v>0</v>
      </c>
      <c r="C27" s="25">
        <f>'Inovar-planejado (9)'!D71</f>
        <v>0</v>
      </c>
      <c r="D27" s="25">
        <f>'Inovar-planejado (9)'!E71</f>
        <v>0</v>
      </c>
      <c r="E27" s="25">
        <f>'Inovar-planejado (9)'!F71</f>
        <v>0</v>
      </c>
      <c r="F27" s="25">
        <f>'Inovar-planejado (9)'!G71</f>
        <v>0</v>
      </c>
      <c r="G27" s="25">
        <f>'Inovar-planejado (9)'!H71</f>
        <v>0</v>
      </c>
      <c r="H27" s="25">
        <f>'Inovar-planejado (9)'!I71</f>
        <v>0</v>
      </c>
    </row>
    <row r="28" spans="1:8" ht="15.75" x14ac:dyDescent="0.25">
      <c r="A28" s="75">
        <f t="shared" si="0"/>
        <v>43458</v>
      </c>
      <c r="B28" s="25">
        <f>'Inovar-planejado (9)'!C74</f>
        <v>0</v>
      </c>
      <c r="C28" s="25">
        <f>'Inovar-planejado (9)'!D74</f>
        <v>0</v>
      </c>
      <c r="D28" s="25">
        <f>'Inovar-planejado (9)'!E74</f>
        <v>0</v>
      </c>
      <c r="E28" s="25">
        <f>'Inovar-planejado (9)'!F74</f>
        <v>0</v>
      </c>
      <c r="F28" s="25">
        <f>'Inovar-planejado (9)'!G74</f>
        <v>0</v>
      </c>
      <c r="G28" s="25">
        <f>'Inovar-planejado (9)'!H74</f>
        <v>0</v>
      </c>
      <c r="H28" s="25">
        <f>'Inovar-planejado (9)'!I74</f>
        <v>0</v>
      </c>
    </row>
    <row r="29" spans="1:8" ht="15.75" x14ac:dyDescent="0.25">
      <c r="A29" s="75">
        <f t="shared" si="0"/>
        <v>43459</v>
      </c>
      <c r="B29" s="25">
        <f>'Inovar-planejado (9)'!C77</f>
        <v>0</v>
      </c>
      <c r="C29" s="25">
        <f>'Inovar-planejado (9)'!D77</f>
        <v>0</v>
      </c>
      <c r="D29" s="25">
        <f>'Inovar-planejado (9)'!E77</f>
        <v>0</v>
      </c>
      <c r="E29" s="25">
        <f>'Inovar-planejado (9)'!F77</f>
        <v>0</v>
      </c>
      <c r="F29" s="25">
        <f>'Inovar-planejado (9)'!G77</f>
        <v>0</v>
      </c>
      <c r="G29" s="25">
        <f>'Inovar-planejado (9)'!H77</f>
        <v>0</v>
      </c>
      <c r="H29" s="25">
        <f>'Inovar-planejado (9)'!I77</f>
        <v>0</v>
      </c>
    </row>
    <row r="30" spans="1:8" ht="15.75" x14ac:dyDescent="0.25">
      <c r="A30" s="75">
        <f t="shared" si="0"/>
        <v>43460</v>
      </c>
      <c r="B30" s="25">
        <f>'Inovar-planejado (9)'!C80</f>
        <v>0</v>
      </c>
      <c r="C30" s="25">
        <f>'Inovar-planejado (9)'!D80</f>
        <v>0</v>
      </c>
      <c r="D30" s="25">
        <f>'Inovar-planejado (9)'!E80</f>
        <v>0</v>
      </c>
      <c r="E30" s="25">
        <f>'Inovar-planejado (9)'!F80</f>
        <v>0</v>
      </c>
      <c r="F30" s="25">
        <f>'Inovar-planejado (9)'!G80</f>
        <v>0</v>
      </c>
      <c r="G30" s="25">
        <f>'Inovar-planejado (9)'!H80</f>
        <v>0</v>
      </c>
      <c r="H30" s="25">
        <f>'Inovar-planejado (9)'!I80</f>
        <v>0</v>
      </c>
    </row>
    <row r="31" spans="1:8" ht="15.75" x14ac:dyDescent="0.25">
      <c r="A31" s="75">
        <f t="shared" si="0"/>
        <v>43461</v>
      </c>
      <c r="B31" s="25">
        <f>'Inovar-planejado (9)'!C83</f>
        <v>0</v>
      </c>
      <c r="C31" s="25">
        <f>'Inovar-planejado (9)'!D83</f>
        <v>0</v>
      </c>
      <c r="D31" s="25">
        <f>'Inovar-planejado (9)'!E83</f>
        <v>0</v>
      </c>
      <c r="E31" s="25">
        <f>'Inovar-planejado (9)'!F83</f>
        <v>0</v>
      </c>
      <c r="F31" s="25">
        <f>'Inovar-planejado (9)'!G83</f>
        <v>0</v>
      </c>
      <c r="G31" s="25">
        <f>'Inovar-planejado (9)'!H83</f>
        <v>0</v>
      </c>
      <c r="H31" s="25">
        <f>'Inovar-planejado (9)'!I83</f>
        <v>0</v>
      </c>
    </row>
    <row r="32" spans="1:8" ht="15.75" x14ac:dyDescent="0.25">
      <c r="A32" s="75">
        <f t="shared" si="0"/>
        <v>43462</v>
      </c>
      <c r="B32" s="25">
        <f>'Inovar-planejado (9)'!C86</f>
        <v>0</v>
      </c>
      <c r="C32" s="25">
        <f>'Inovar-planejado (9)'!D86</f>
        <v>0</v>
      </c>
      <c r="D32" s="25">
        <f>'Inovar-planejado (9)'!E86</f>
        <v>0</v>
      </c>
      <c r="E32" s="25">
        <f>'Inovar-planejado (9)'!F86</f>
        <v>0</v>
      </c>
      <c r="F32" s="25">
        <f>'Inovar-planejado (9)'!G86</f>
        <v>0</v>
      </c>
      <c r="G32" s="25">
        <f>'Inovar-planejado (9)'!H86</f>
        <v>0</v>
      </c>
      <c r="H32" s="25">
        <f>'Inovar-planejado (9)'!I86</f>
        <v>0</v>
      </c>
    </row>
    <row r="33" spans="1:8" ht="15.75" x14ac:dyDescent="0.25">
      <c r="A33" s="75">
        <f t="shared" si="0"/>
        <v>43463</v>
      </c>
      <c r="B33" s="25">
        <f>'Inovar-planejado (9)'!C89</f>
        <v>0</v>
      </c>
      <c r="C33" s="25">
        <f>'Inovar-planejado (9)'!D89</f>
        <v>0</v>
      </c>
      <c r="D33" s="25">
        <f>'Inovar-planejado (9)'!E89</f>
        <v>0</v>
      </c>
      <c r="E33" s="25">
        <f>'Inovar-planejado (9)'!F89</f>
        <v>0</v>
      </c>
      <c r="F33" s="25">
        <f>'Inovar-planejado (9)'!G89</f>
        <v>0</v>
      </c>
      <c r="G33" s="25">
        <f>'Inovar-planejado (9)'!H89</f>
        <v>0</v>
      </c>
      <c r="H33" s="25">
        <f>'Inovar-planejado (9)'!I89</f>
        <v>0</v>
      </c>
    </row>
    <row r="34" spans="1:8" ht="15.75" x14ac:dyDescent="0.25">
      <c r="A34" s="75">
        <f t="shared" si="0"/>
        <v>43464</v>
      </c>
      <c r="B34" s="25">
        <f>'Inovar-planejado (9)'!C92</f>
        <v>0</v>
      </c>
      <c r="C34" s="25">
        <f>'Inovar-planejado (9)'!D92</f>
        <v>0</v>
      </c>
      <c r="D34" s="25">
        <f>'Inovar-planejado (9)'!E92</f>
        <v>0</v>
      </c>
      <c r="E34" s="25">
        <f>'Inovar-planejado (9)'!F92</f>
        <v>0</v>
      </c>
      <c r="F34" s="25">
        <f>'Inovar-planejado (9)'!G92</f>
        <v>0</v>
      </c>
      <c r="G34" s="25">
        <f>'Inovar-planejado (9)'!H92</f>
        <v>0</v>
      </c>
      <c r="H34" s="25">
        <f>'Inovar-planejado (9)'!I92</f>
        <v>0</v>
      </c>
    </row>
    <row r="35" spans="1:8" ht="15.75" x14ac:dyDescent="0.25">
      <c r="A35" s="75">
        <f t="shared" si="0"/>
        <v>43465</v>
      </c>
      <c r="B35" s="25">
        <f>'Inovar-planejado (9)'!C95</f>
        <v>0</v>
      </c>
      <c r="C35" s="25">
        <f>'Inovar-planejado (9)'!D95</f>
        <v>0</v>
      </c>
      <c r="D35" s="25">
        <f>'Inovar-planejado (9)'!E95</f>
        <v>0</v>
      </c>
      <c r="E35" s="25">
        <f>'Inovar-planejado (9)'!F95</f>
        <v>0</v>
      </c>
      <c r="F35" s="25">
        <f>'Inovar-planejado (9)'!G95</f>
        <v>0</v>
      </c>
      <c r="G35" s="25">
        <f>'Inovar-planejado (9)'!H95</f>
        <v>0</v>
      </c>
      <c r="H35" s="25">
        <f>'Inovar-planejado (9)'!I95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0</v>
      </c>
      <c r="C42" s="9"/>
      <c r="D42" s="9"/>
      <c r="E42" s="9"/>
      <c r="F42" s="9"/>
      <c r="G42" s="17"/>
      <c r="H42" s="17"/>
    </row>
    <row r="43" spans="1:8" ht="16.5" thickBot="1" x14ac:dyDescent="0.3">
      <c r="A43" s="281"/>
      <c r="B43" s="281"/>
      <c r="C43" s="74"/>
      <c r="D43" s="10"/>
      <c r="E43" s="10"/>
      <c r="F43" s="10"/>
      <c r="G43" s="17"/>
      <c r="H43" s="17"/>
    </row>
    <row r="44" spans="1:8" ht="16.5" thickBot="1" x14ac:dyDescent="0.3">
      <c r="A44" s="186" t="s">
        <v>18</v>
      </c>
      <c r="B44" s="183"/>
      <c r="C44" s="10"/>
      <c r="D44" s="10"/>
      <c r="E44" s="10"/>
      <c r="F44" s="10"/>
      <c r="G44" s="10"/>
      <c r="H44" s="17"/>
    </row>
    <row r="45" spans="1:8" ht="16.5" thickBot="1" x14ac:dyDescent="0.3">
      <c r="A45" s="167" t="s">
        <v>4</v>
      </c>
      <c r="B45" s="168" t="s">
        <v>112</v>
      </c>
      <c r="C45" s="17"/>
      <c r="D45" s="17"/>
      <c r="E45" s="11" t="s">
        <v>2</v>
      </c>
      <c r="F45" s="12"/>
      <c r="G45" s="12"/>
      <c r="H45" s="17"/>
    </row>
    <row r="46" spans="1:8" s="181" customFormat="1" ht="32.25" customHeight="1" thickBot="1" x14ac:dyDescent="0.25">
      <c r="A46" s="169" t="s">
        <v>5</v>
      </c>
      <c r="B46" s="162" t="s">
        <v>113</v>
      </c>
      <c r="C46" s="179"/>
      <c r="D46" s="179"/>
      <c r="E46" s="177" t="s">
        <v>19</v>
      </c>
      <c r="F46" s="180"/>
      <c r="G46" s="180"/>
      <c r="H46" s="179"/>
    </row>
    <row r="47" spans="1:8" ht="16.5" thickBot="1" x14ac:dyDescent="0.3">
      <c r="A47" s="169" t="s">
        <v>6</v>
      </c>
      <c r="B47" s="162">
        <v>430</v>
      </c>
      <c r="C47" s="17"/>
      <c r="D47" s="17"/>
      <c r="E47" s="13" t="s">
        <v>3</v>
      </c>
      <c r="F47" s="12"/>
      <c r="G47" s="12"/>
      <c r="H47" s="17"/>
    </row>
    <row r="48" spans="1:8" ht="16.5" thickBot="1" x14ac:dyDescent="0.3">
      <c r="A48" s="169" t="s">
        <v>7</v>
      </c>
      <c r="B48" s="170" t="s">
        <v>84</v>
      </c>
      <c r="C48" s="17"/>
      <c r="D48" s="17"/>
      <c r="E48" s="11" t="s">
        <v>20</v>
      </c>
      <c r="F48" s="12"/>
      <c r="G48" s="12"/>
      <c r="H48" s="17"/>
    </row>
    <row r="49" spans="1:8" ht="16.5" thickBot="1" x14ac:dyDescent="0.3">
      <c r="A49" s="169" t="s">
        <v>8</v>
      </c>
      <c r="B49" s="170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71" t="s">
        <v>47</v>
      </c>
      <c r="B50" s="172" t="s">
        <v>109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184" t="s">
        <v>114</v>
      </c>
      <c r="B51" s="185"/>
      <c r="C51" s="17"/>
      <c r="D51" s="10"/>
      <c r="E51" s="17"/>
      <c r="F51" s="17"/>
      <c r="G51" s="17"/>
      <c r="H51" s="17"/>
    </row>
    <row r="52" spans="1:8" ht="15.75" thickBot="1" x14ac:dyDescent="0.3">
      <c r="A52" s="297" t="s">
        <v>105</v>
      </c>
      <c r="B52" s="298"/>
    </row>
  </sheetData>
  <sheetProtection algorithmName="SHA-512" hashValue="BE609KllZ3as9NIGn10y3sae6cD8e4X+8Vop3J+zQY89UbwlqlGlAXOB0WK/SRBTW0gW5KoCB2uVkQ56RAdB1w==" saltValue="7rwGHH0IJxK5QzZFNrvsnQ==" spinCount="100000" sheet="1" objects="1" scenarios="1"/>
  <mergeCells count="4">
    <mergeCell ref="C2:D2"/>
    <mergeCell ref="E2:H2"/>
    <mergeCell ref="A43:B43"/>
    <mergeCell ref="A52:B52"/>
  </mergeCells>
  <conditionalFormatting sqref="A5">
    <cfRule type="containsText" dxfId="10" priority="2" operator="containsText" text="Preencher Data">
      <formula>NOT(ISERROR(SEARCH("Preencher Data",A5)))</formula>
    </cfRule>
  </conditionalFormatting>
  <conditionalFormatting sqref="B2">
    <cfRule type="containsText" dxfId="9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 display="administrativo@rodosandritransportes.com.br       "/>
    <hyperlink ref="A51" r:id="rId3"/>
  </hyperlinks>
  <pageMargins left="0.511811024" right="0.511811024" top="0.78740157499999996" bottom="0.78740157499999996" header="0.31496062000000002" footer="0.31496062000000002"/>
  <pageSetup paperSize="9" scale="61" orientation="portrait" r:id="rId4"/>
  <drawing r:id="rId5"/>
  <legacyDrawing r:id="rId6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3" activePane="bottomLeft" state="frozen"/>
      <selection activeCell="C45" sqref="C45"/>
      <selection pane="bottomLeft" activeCell="K94" sqref="K94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Inovar!B2</f>
        <v>Inovar</v>
      </c>
      <c r="C1" s="58"/>
      <c r="D1" s="59"/>
      <c r="E1" s="46"/>
      <c r="F1" s="60" t="s">
        <v>81</v>
      </c>
      <c r="G1" s="70" t="str">
        <f>Inovar!E2</f>
        <v>01/12 a 31/12/18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Inovar!A5</f>
        <v>43435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43435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43436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</row>
    <row r="7" spans="1:9" x14ac:dyDescent="0.25">
      <c r="A7" s="78">
        <f>A6</f>
        <v>43436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</row>
    <row r="8" spans="1:9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43437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</row>
    <row r="10" spans="1:9" x14ac:dyDescent="0.25">
      <c r="A10" s="78">
        <f>A9</f>
        <v>43437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</row>
    <row r="11" spans="1:9" x14ac:dyDescent="0.25">
      <c r="A11" s="79">
        <f>A10</f>
        <v>43437</v>
      </c>
      <c r="B11" s="33" t="s">
        <v>24</v>
      </c>
      <c r="C11" s="51">
        <f>MAX(C9:C10)</f>
        <v>0</v>
      </c>
      <c r="D11" s="51">
        <f t="shared" ref="D11:I11" si="2">MAX(D9:D10)</f>
        <v>0</v>
      </c>
      <c r="E11" s="51">
        <f>MAX(E9:E10)</f>
        <v>0</v>
      </c>
      <c r="F11" s="51">
        <f t="shared" si="2"/>
        <v>0</v>
      </c>
      <c r="G11" s="65">
        <f t="shared" si="2"/>
        <v>0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43438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</row>
    <row r="13" spans="1:9" x14ac:dyDescent="0.25">
      <c r="A13" s="78">
        <f>A12</f>
        <v>43438</v>
      </c>
      <c r="B13" s="48" t="s">
        <v>23</v>
      </c>
      <c r="C13" s="31" t="s">
        <v>30</v>
      </c>
      <c r="D13" s="31" t="s">
        <v>30</v>
      </c>
      <c r="E13" s="31" t="s">
        <v>30</v>
      </c>
      <c r="F13" s="31" t="s">
        <v>30</v>
      </c>
      <c r="G13" s="31" t="s">
        <v>30</v>
      </c>
      <c r="H13" s="31" t="s">
        <v>30</v>
      </c>
      <c r="I13" s="31" t="s">
        <v>30</v>
      </c>
    </row>
    <row r="14" spans="1:9" x14ac:dyDescent="0.25">
      <c r="A14" s="79">
        <f>A13</f>
        <v>43438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0</v>
      </c>
      <c r="F14" s="51">
        <f t="shared" si="3"/>
        <v>0</v>
      </c>
      <c r="G14" s="65">
        <f t="shared" si="3"/>
        <v>0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43439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</row>
    <row r="16" spans="1:9" x14ac:dyDescent="0.25">
      <c r="A16" s="78">
        <f>A15</f>
        <v>43439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</row>
    <row r="17" spans="1:9" x14ac:dyDescent="0.25">
      <c r="A17" s="79">
        <f>A16</f>
        <v>43439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0</v>
      </c>
      <c r="F17" s="51">
        <f t="shared" si="4"/>
        <v>0</v>
      </c>
      <c r="G17" s="65">
        <f t="shared" si="4"/>
        <v>0</v>
      </c>
      <c r="H17" s="51">
        <f t="shared" si="4"/>
        <v>0</v>
      </c>
      <c r="I17" s="51">
        <f t="shared" si="4"/>
        <v>0</v>
      </c>
    </row>
    <row r="18" spans="1:9" x14ac:dyDescent="0.25">
      <c r="A18" s="53">
        <f>A15+1</f>
        <v>43440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</row>
    <row r="19" spans="1:9" x14ac:dyDescent="0.25">
      <c r="A19" s="78">
        <f>A18</f>
        <v>43440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</row>
    <row r="20" spans="1:9" x14ac:dyDescent="0.25">
      <c r="A20" s="79">
        <f>A19</f>
        <v>43440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65">
        <f t="shared" si="5"/>
        <v>0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43441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</row>
    <row r="22" spans="1:9" x14ac:dyDescent="0.25">
      <c r="A22" s="78">
        <f>A21</f>
        <v>43441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</row>
    <row r="23" spans="1:9" x14ac:dyDescent="0.25">
      <c r="A23" s="79">
        <f>A22</f>
        <v>43441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0</v>
      </c>
      <c r="F23" s="51">
        <f t="shared" si="6"/>
        <v>0</v>
      </c>
      <c r="G23" s="65">
        <f t="shared" si="6"/>
        <v>0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43442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</row>
    <row r="25" spans="1:9" x14ac:dyDescent="0.25">
      <c r="A25" s="78">
        <f>A24</f>
        <v>43442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</row>
    <row r="26" spans="1:9" x14ac:dyDescent="0.25">
      <c r="A26" s="79">
        <f>A25</f>
        <v>43442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0</v>
      </c>
      <c r="F26" s="51">
        <f t="shared" si="7"/>
        <v>0</v>
      </c>
      <c r="G26" s="65">
        <f t="shared" si="7"/>
        <v>0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43443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</row>
    <row r="28" spans="1:9" x14ac:dyDescent="0.25">
      <c r="A28" s="78">
        <f>A27</f>
        <v>43443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</row>
    <row r="29" spans="1:9" x14ac:dyDescent="0.25">
      <c r="A29" s="79">
        <f>A28</f>
        <v>43443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0</v>
      </c>
      <c r="F29" s="51">
        <f t="shared" si="8"/>
        <v>0</v>
      </c>
      <c r="G29" s="65">
        <f t="shared" si="8"/>
        <v>0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43444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</row>
    <row r="31" spans="1:9" x14ac:dyDescent="0.25">
      <c r="A31" s="78">
        <f>A30</f>
        <v>43444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</row>
    <row r="32" spans="1:9" x14ac:dyDescent="0.25">
      <c r="A32" s="79">
        <f>A31</f>
        <v>43444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0</v>
      </c>
      <c r="F32" s="51">
        <f t="shared" si="9"/>
        <v>0</v>
      </c>
      <c r="G32" s="65">
        <f t="shared" si="9"/>
        <v>0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43445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</row>
    <row r="34" spans="1:9" x14ac:dyDescent="0.25">
      <c r="A34" s="78">
        <f>A33</f>
        <v>43445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</row>
    <row r="35" spans="1:9" x14ac:dyDescent="0.25">
      <c r="A35" s="79">
        <f>A34</f>
        <v>43445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0</v>
      </c>
      <c r="F35" s="51">
        <f t="shared" si="10"/>
        <v>0</v>
      </c>
      <c r="G35" s="65">
        <f t="shared" si="10"/>
        <v>0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43446</v>
      </c>
      <c r="B36" s="48" t="s">
        <v>22</v>
      </c>
      <c r="C36" s="31" t="s">
        <v>30</v>
      </c>
      <c r="D36" s="31" t="s">
        <v>30</v>
      </c>
      <c r="E36" s="31">
        <v>0</v>
      </c>
      <c r="F36" s="31" t="s">
        <v>30</v>
      </c>
      <c r="G36" s="31" t="s">
        <v>30</v>
      </c>
      <c r="H36" s="31" t="s">
        <v>30</v>
      </c>
      <c r="I36" s="31" t="s">
        <v>30</v>
      </c>
    </row>
    <row r="37" spans="1:9" x14ac:dyDescent="0.25">
      <c r="A37" s="78">
        <f>A36</f>
        <v>43446</v>
      </c>
      <c r="B37" s="48" t="s">
        <v>23</v>
      </c>
      <c r="C37" s="31" t="s">
        <v>30</v>
      </c>
      <c r="D37" s="31" t="s">
        <v>30</v>
      </c>
      <c r="E37" s="31"/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43446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0</v>
      </c>
      <c r="F38" s="51">
        <f t="shared" si="11"/>
        <v>0</v>
      </c>
      <c r="G38" s="65">
        <f t="shared" si="11"/>
        <v>0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43447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</row>
    <row r="40" spans="1:9" x14ac:dyDescent="0.25">
      <c r="A40" s="78">
        <f>A39</f>
        <v>43447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43447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0</v>
      </c>
      <c r="F41" s="51">
        <f t="shared" si="12"/>
        <v>0</v>
      </c>
      <c r="G41" s="65">
        <f t="shared" si="12"/>
        <v>0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43448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</row>
    <row r="43" spans="1:9" x14ac:dyDescent="0.25">
      <c r="A43" s="78">
        <f>A42</f>
        <v>43448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43448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0</v>
      </c>
      <c r="F44" s="51">
        <f t="shared" si="13"/>
        <v>0</v>
      </c>
      <c r="G44" s="65">
        <f t="shared" si="13"/>
        <v>0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43449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43449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43449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0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43450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43450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43451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43451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43452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43452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43453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43453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43454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43454</v>
      </c>
      <c r="B61" s="48" t="s">
        <v>23</v>
      </c>
      <c r="C61" s="31" t="s">
        <v>30</v>
      </c>
      <c r="D61" s="31" t="s">
        <v>30</v>
      </c>
      <c r="E61" s="31" t="s">
        <v>30</v>
      </c>
      <c r="F61" s="31"/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43455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43455</v>
      </c>
      <c r="B64" s="48" t="s">
        <v>23</v>
      </c>
      <c r="C64" s="31" t="s">
        <v>30</v>
      </c>
      <c r="D64" s="31" t="s">
        <v>30</v>
      </c>
      <c r="E64" s="31">
        <v>0</v>
      </c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43456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43456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43457</v>
      </c>
      <c r="B69" s="48" t="s">
        <v>22</v>
      </c>
      <c r="C69" s="61" t="s">
        <v>30</v>
      </c>
      <c r="D69" s="61" t="s">
        <v>30</v>
      </c>
      <c r="E69" s="61" t="s">
        <v>30</v>
      </c>
      <c r="F69" s="61" t="s">
        <v>30</v>
      </c>
      <c r="G69" s="61" t="s">
        <v>30</v>
      </c>
      <c r="H69" s="61" t="s">
        <v>30</v>
      </c>
      <c r="I69" s="61" t="s">
        <v>30</v>
      </c>
    </row>
    <row r="70" spans="1:9" x14ac:dyDescent="0.25">
      <c r="A70" s="78">
        <f>A69</f>
        <v>43457</v>
      </c>
      <c r="B70" s="48" t="s">
        <v>23</v>
      </c>
      <c r="C70" s="61" t="s">
        <v>30</v>
      </c>
      <c r="D70" s="61" t="s">
        <v>30</v>
      </c>
      <c r="E70" s="61" t="s">
        <v>30</v>
      </c>
      <c r="F70" s="61" t="s">
        <v>30</v>
      </c>
      <c r="G70" s="61" t="s">
        <v>30</v>
      </c>
      <c r="H70" s="61" t="s">
        <v>30</v>
      </c>
      <c r="I70" s="61" t="s">
        <v>30</v>
      </c>
    </row>
    <row r="71" spans="1:9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43458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43458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43459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43459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43460</v>
      </c>
      <c r="B78" s="48" t="s">
        <v>22</v>
      </c>
      <c r="C78" s="61" t="s">
        <v>30</v>
      </c>
      <c r="D78" s="61" t="s">
        <v>30</v>
      </c>
      <c r="E78" s="61" t="s">
        <v>30</v>
      </c>
      <c r="F78" s="61" t="s">
        <v>30</v>
      </c>
      <c r="G78" s="61" t="s">
        <v>30</v>
      </c>
      <c r="H78" s="61" t="s">
        <v>30</v>
      </c>
      <c r="I78" s="61" t="s">
        <v>30</v>
      </c>
    </row>
    <row r="79" spans="1:9" x14ac:dyDescent="0.25">
      <c r="A79" s="78">
        <f>A78</f>
        <v>43460</v>
      </c>
      <c r="B79" s="48" t="s">
        <v>23</v>
      </c>
      <c r="C79" s="61" t="s">
        <v>30</v>
      </c>
      <c r="D79" s="61" t="s">
        <v>30</v>
      </c>
      <c r="E79" s="61" t="s">
        <v>30</v>
      </c>
      <c r="F79" s="61" t="s">
        <v>30</v>
      </c>
      <c r="G79" s="61" t="s">
        <v>30</v>
      </c>
      <c r="H79" s="61" t="s">
        <v>30</v>
      </c>
      <c r="I79" s="61" t="s">
        <v>30</v>
      </c>
    </row>
    <row r="80" spans="1:9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43461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43461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43462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43462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43463</v>
      </c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</row>
    <row r="88" spans="1:9" x14ac:dyDescent="0.25">
      <c r="A88" s="105">
        <f>A87</f>
        <v>43463</v>
      </c>
      <c r="B88" s="48" t="s">
        <v>23</v>
      </c>
      <c r="C88" s="61" t="s">
        <v>30</v>
      </c>
      <c r="D88" s="61" t="s">
        <v>30</v>
      </c>
      <c r="E88" s="61"/>
      <c r="F88" s="61" t="s">
        <v>30</v>
      </c>
      <c r="G88" s="61" t="s">
        <v>30</v>
      </c>
      <c r="H88" s="61" t="s">
        <v>30</v>
      </c>
      <c r="I88" s="61" t="s">
        <v>30</v>
      </c>
    </row>
    <row r="89" spans="1:9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43464</v>
      </c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</row>
    <row r="91" spans="1:9" x14ac:dyDescent="0.25">
      <c r="A91" s="105">
        <f>A90</f>
        <v>43464</v>
      </c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</row>
    <row r="92" spans="1:9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43465</v>
      </c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</row>
    <row r="94" spans="1:9" x14ac:dyDescent="0.25">
      <c r="A94" s="105">
        <f>A93</f>
        <v>43465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9" x14ac:dyDescent="0.25">
      <c r="A95" s="107">
        <f>A94</f>
        <v>43465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9">
        <f t="shared" si="31"/>
        <v>0</v>
      </c>
      <c r="H97" s="39">
        <f t="shared" si="31"/>
        <v>0</v>
      </c>
      <c r="I97" s="39">
        <f t="shared" si="31"/>
        <v>0</v>
      </c>
    </row>
    <row r="98" spans="2:9" x14ac:dyDescent="0.25">
      <c r="B98" s="40" t="s">
        <v>28</v>
      </c>
      <c r="C98" s="41">
        <f>Inovar!B39</f>
        <v>0</v>
      </c>
      <c r="D98" s="41">
        <f>Inovar!C39</f>
        <v>0</v>
      </c>
      <c r="E98" s="41">
        <f>Inovar!D39</f>
        <v>0</v>
      </c>
      <c r="F98" s="41">
        <f>Inovar!E39</f>
        <v>0</v>
      </c>
      <c r="G98" s="42">
        <f>Inovar!F39</f>
        <v>0</v>
      </c>
      <c r="H98" s="42">
        <f>Inovar!G39</f>
        <v>0</v>
      </c>
      <c r="I98" s="42">
        <f>Inovar!H39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8" priority="2" operator="containsText" text="Erro">
      <formula>NOT(ISERROR(SEARCH("Erro",C99)))</formula>
    </cfRule>
    <cfRule type="containsText" dxfId="7" priority="3" operator="containsText" text="Ok">
      <formula>NOT(ISERROR(SEARCH("Ok",C99)))</formula>
    </cfRule>
  </conditionalFormatting>
  <conditionalFormatting sqref="C3:I94">
    <cfRule type="containsText" dxfId="6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C45" sqref="C45"/>
      <selection pane="topRight" activeCell="C45" sqref="C45"/>
      <selection pane="bottomLeft" activeCell="C45" sqref="C45"/>
      <selection pane="bottomRight" activeCell="B7" sqref="B7:G7"/>
    </sheetView>
  </sheetViews>
  <sheetFormatPr defaultRowHeight="15" x14ac:dyDescent="0.25"/>
  <cols>
    <col min="1" max="1" width="17.85546875" style="16" customWidth="1"/>
    <col min="2" max="2" width="18.42578125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115</v>
      </c>
      <c r="C2" s="280" t="s">
        <v>11</v>
      </c>
      <c r="D2" s="280"/>
      <c r="E2" s="289" t="s">
        <v>148</v>
      </c>
      <c r="F2" s="289"/>
      <c r="G2" s="289"/>
      <c r="H2" s="289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43435</v>
      </c>
      <c r="B5" s="25">
        <f>'DP Service-planejado (10)'!C5</f>
        <v>0</v>
      </c>
      <c r="C5" s="26">
        <f>'DP Service-planejado (10)'!D5</f>
        <v>0</v>
      </c>
      <c r="D5" s="26">
        <f>'DP Service-planejado (10)'!E5</f>
        <v>0</v>
      </c>
      <c r="E5" s="26">
        <f>'DP Service-planejado (10)'!F5</f>
        <v>0</v>
      </c>
      <c r="F5" s="26">
        <f>'DP Service-planejado (10)'!G5</f>
        <v>0</v>
      </c>
      <c r="G5" s="26">
        <f>'DP Service-planejado (10)'!H5</f>
        <v>0</v>
      </c>
      <c r="H5" s="26">
        <f>'DP Service-planejado (10)'!I5</f>
        <v>0</v>
      </c>
    </row>
    <row r="6" spans="1:8" ht="15.75" x14ac:dyDescent="0.25">
      <c r="A6" s="75">
        <f>A5+1</f>
        <v>43436</v>
      </c>
      <c r="B6" s="25">
        <f>'DP Service-planejado (10)'!C8</f>
        <v>0</v>
      </c>
      <c r="C6" s="25">
        <f>'DP Service-planejado (10)'!D8</f>
        <v>0</v>
      </c>
      <c r="D6" s="25">
        <f>'DP Service-planejado (10)'!E8</f>
        <v>0</v>
      </c>
      <c r="E6" s="25">
        <f>'DP Service-planejado (10)'!F8</f>
        <v>0</v>
      </c>
      <c r="F6" s="25">
        <f>'DP Service-planejado (10)'!G8</f>
        <v>0</v>
      </c>
      <c r="G6" s="25">
        <f>'DP Service-planejado (10)'!H8</f>
        <v>0</v>
      </c>
      <c r="H6" s="25">
        <f>'DP Service-planejado (10)'!I8</f>
        <v>0</v>
      </c>
    </row>
    <row r="7" spans="1:8" ht="15.75" x14ac:dyDescent="0.25">
      <c r="A7" s="75">
        <f t="shared" ref="A7:A35" si="0">A6+1</f>
        <v>43437</v>
      </c>
      <c r="B7" s="25">
        <f>'DP Service-planejado (10)'!C11</f>
        <v>0</v>
      </c>
      <c r="C7" s="25">
        <f>'DP Service-planejado (10)'!D11</f>
        <v>0</v>
      </c>
      <c r="D7" s="25">
        <f>'DP Service-planejado (10)'!E11</f>
        <v>0</v>
      </c>
      <c r="E7" s="25">
        <f>'DP Service-planejado (10)'!F11</f>
        <v>0</v>
      </c>
      <c r="F7" s="25">
        <f>'DP Service-planejado (10)'!G11</f>
        <v>0</v>
      </c>
      <c r="G7" s="25">
        <f>'DP Service-planejado (10)'!H11</f>
        <v>0</v>
      </c>
      <c r="H7" s="25">
        <f>'DP Service-planejado (10)'!I11</f>
        <v>0</v>
      </c>
    </row>
    <row r="8" spans="1:8" ht="15.75" x14ac:dyDescent="0.25">
      <c r="A8" s="75">
        <f t="shared" si="0"/>
        <v>43438</v>
      </c>
      <c r="B8" s="25">
        <f>'DP Service-planejado (10)'!C14</f>
        <v>0</v>
      </c>
      <c r="C8" s="25">
        <f>'DP Service-planejado (10)'!D14</f>
        <v>0</v>
      </c>
      <c r="D8" s="25">
        <f>'DP Service-planejado (10)'!E14</f>
        <v>3</v>
      </c>
      <c r="E8" s="25">
        <f>'DP Service-planejado (10)'!F14</f>
        <v>0</v>
      </c>
      <c r="F8" s="25">
        <f>'DP Service-planejado (10)'!G14</f>
        <v>0</v>
      </c>
      <c r="G8" s="25">
        <f>'DP Service-planejado (10)'!H14</f>
        <v>0</v>
      </c>
      <c r="H8" s="25">
        <f>'DP Service-planejado (10)'!I14</f>
        <v>0</v>
      </c>
    </row>
    <row r="9" spans="1:8" ht="15.75" x14ac:dyDescent="0.25">
      <c r="A9" s="75">
        <f t="shared" si="0"/>
        <v>43439</v>
      </c>
      <c r="B9" s="25">
        <f>'DP Service-planejado (10)'!C17</f>
        <v>0</v>
      </c>
      <c r="C9" s="25">
        <f>'DP Service-planejado (10)'!D17</f>
        <v>0</v>
      </c>
      <c r="D9" s="25">
        <f>'DP Service-planejado (10)'!E17</f>
        <v>0</v>
      </c>
      <c r="E9" s="25">
        <f>'DP Service-planejado (10)'!F17</f>
        <v>0</v>
      </c>
      <c r="F9" s="25">
        <f>'DP Service-planejado (10)'!G17</f>
        <v>0</v>
      </c>
      <c r="G9" s="25">
        <f>'DP Service-planejado (10)'!H17</f>
        <v>0</v>
      </c>
      <c r="H9" s="25">
        <f>'DP Service-planejado (10)'!I17</f>
        <v>0</v>
      </c>
    </row>
    <row r="10" spans="1:8" ht="15.75" x14ac:dyDescent="0.25">
      <c r="A10" s="75">
        <f t="shared" si="0"/>
        <v>43440</v>
      </c>
      <c r="B10" s="25">
        <f>'DP Service-planejado (10)'!C20</f>
        <v>0</v>
      </c>
      <c r="C10" s="25">
        <f>'DP Service-planejado (10)'!D20</f>
        <v>0</v>
      </c>
      <c r="D10" s="25">
        <f>'DP Service-planejado (10)'!E20</f>
        <v>0</v>
      </c>
      <c r="E10" s="25">
        <f>'DP Service-planejado (10)'!F20</f>
        <v>0</v>
      </c>
      <c r="F10" s="25">
        <f>'DP Service-planejado (10)'!G20</f>
        <v>0</v>
      </c>
      <c r="G10" s="25">
        <f>'DP Service-planejado (10)'!H20</f>
        <v>0</v>
      </c>
      <c r="H10" s="25">
        <f>'DP Service-planejado (10)'!I20</f>
        <v>0</v>
      </c>
    </row>
    <row r="11" spans="1:8" ht="15.75" x14ac:dyDescent="0.25">
      <c r="A11" s="75">
        <f t="shared" si="0"/>
        <v>43441</v>
      </c>
      <c r="B11" s="25">
        <f>'DP Service-planejado (10)'!C23</f>
        <v>0</v>
      </c>
      <c r="C11" s="25">
        <f>'DP Service-planejado (10)'!D23</f>
        <v>0</v>
      </c>
      <c r="D11" s="25">
        <f>'DP Service-planejado (10)'!E23</f>
        <v>0</v>
      </c>
      <c r="E11" s="25">
        <f>'DP Service-planejado (10)'!F23</f>
        <v>0</v>
      </c>
      <c r="F11" s="25">
        <f>'DP Service-planejado (10)'!G23</f>
        <v>0</v>
      </c>
      <c r="G11" s="25">
        <f>'DP Service-planejado (10)'!H23</f>
        <v>0</v>
      </c>
      <c r="H11" s="25">
        <f>'DP Service-planejado (10)'!I23</f>
        <v>0</v>
      </c>
    </row>
    <row r="12" spans="1:8" ht="15.75" x14ac:dyDescent="0.25">
      <c r="A12" s="75">
        <f t="shared" si="0"/>
        <v>43442</v>
      </c>
      <c r="B12" s="25">
        <f>'DP Service-planejado (10)'!C26</f>
        <v>0</v>
      </c>
      <c r="C12" s="25">
        <f>'DP Service-planejado (10)'!D26</f>
        <v>0</v>
      </c>
      <c r="D12" s="25">
        <f>'DP Service-planejado (10)'!E26</f>
        <v>0</v>
      </c>
      <c r="E12" s="25">
        <f>'DP Service-planejado (10)'!F26</f>
        <v>0</v>
      </c>
      <c r="F12" s="25">
        <f>'DP Service-planejado (10)'!G26</f>
        <v>0</v>
      </c>
      <c r="G12" s="25">
        <f>'DP Service-planejado (10)'!H26</f>
        <v>0</v>
      </c>
      <c r="H12" s="25">
        <f>'DP Service-planejado (10)'!I26</f>
        <v>0</v>
      </c>
    </row>
    <row r="13" spans="1:8" ht="15.75" x14ac:dyDescent="0.25">
      <c r="A13" s="75">
        <f t="shared" si="0"/>
        <v>43443</v>
      </c>
      <c r="B13" s="25">
        <f>'DP Service-planejado (10)'!C29</f>
        <v>0</v>
      </c>
      <c r="C13" s="25">
        <f>'DP Service-planejado (10)'!D29</f>
        <v>0</v>
      </c>
      <c r="D13" s="25">
        <f>'DP Service-planejado (10)'!E29</f>
        <v>0</v>
      </c>
      <c r="E13" s="25">
        <f>'DP Service-planejado (10)'!F29</f>
        <v>0</v>
      </c>
      <c r="F13" s="25">
        <f>'DP Service-planejado (10)'!G29</f>
        <v>0</v>
      </c>
      <c r="G13" s="25">
        <f>'DP Service-planejado (10)'!H29</f>
        <v>0</v>
      </c>
      <c r="H13" s="25">
        <f>'DP Service-planejado (10)'!I29</f>
        <v>0</v>
      </c>
    </row>
    <row r="14" spans="1:8" ht="15.75" x14ac:dyDescent="0.25">
      <c r="A14" s="75">
        <f t="shared" si="0"/>
        <v>43444</v>
      </c>
      <c r="B14" s="25">
        <f>'DP Service-planejado (10)'!C32</f>
        <v>0</v>
      </c>
      <c r="C14" s="25">
        <f>'DP Service-planejado (10)'!D32</f>
        <v>0</v>
      </c>
      <c r="D14" s="25">
        <f>'DP Service-planejado (10)'!E32</f>
        <v>0</v>
      </c>
      <c r="E14" s="25">
        <f>'DP Service-planejado (10)'!F32</f>
        <v>0</v>
      </c>
      <c r="F14" s="25">
        <f>'DP Service-planejado (10)'!G32</f>
        <v>0</v>
      </c>
      <c r="G14" s="25">
        <f>'DP Service-planejado (10)'!H32</f>
        <v>0</v>
      </c>
      <c r="H14" s="25">
        <f>'DP Service-planejado (10)'!I32</f>
        <v>0</v>
      </c>
    </row>
    <row r="15" spans="1:8" ht="15.75" x14ac:dyDescent="0.25">
      <c r="A15" s="75">
        <f t="shared" si="0"/>
        <v>43445</v>
      </c>
      <c r="B15" s="27">
        <f>'DP Service-planejado (10)'!C35</f>
        <v>0</v>
      </c>
      <c r="C15" s="27">
        <f>'DP Service-planejado (10)'!D35</f>
        <v>0</v>
      </c>
      <c r="D15" s="27">
        <f>'DP Service-planejado (10)'!E35</f>
        <v>0</v>
      </c>
      <c r="E15" s="27">
        <f>'DP Service-planejado (10)'!F35</f>
        <v>0</v>
      </c>
      <c r="F15" s="27">
        <f>'DP Service-planejado (10)'!G35</f>
        <v>0</v>
      </c>
      <c r="G15" s="27">
        <f>'DP Service-planejado (10)'!H35</f>
        <v>0</v>
      </c>
      <c r="H15" s="27">
        <f>'DP Service-planejado (10)'!I35</f>
        <v>0</v>
      </c>
    </row>
    <row r="16" spans="1:8" ht="15.75" x14ac:dyDescent="0.25">
      <c r="A16" s="75">
        <f t="shared" si="0"/>
        <v>43446</v>
      </c>
      <c r="B16" s="27">
        <f>'DP Service-planejado (10)'!C38</f>
        <v>0</v>
      </c>
      <c r="C16" s="27">
        <f>'DP Service-planejado (10)'!D38</f>
        <v>0</v>
      </c>
      <c r="D16" s="27">
        <f>'DP Service-planejado (10)'!E38</f>
        <v>0</v>
      </c>
      <c r="E16" s="27">
        <f>'DP Service-planejado (10)'!F38</f>
        <v>0</v>
      </c>
      <c r="F16" s="27">
        <f>'DP Service-planejado (10)'!G38</f>
        <v>0</v>
      </c>
      <c r="G16" s="27">
        <f>'DP Service-planejado (10)'!H38</f>
        <v>0</v>
      </c>
      <c r="H16" s="27">
        <f>'DP Service-planejado (10)'!I38</f>
        <v>0</v>
      </c>
    </row>
    <row r="17" spans="1:8" ht="15.75" x14ac:dyDescent="0.25">
      <c r="A17" s="75">
        <f t="shared" si="0"/>
        <v>43447</v>
      </c>
      <c r="B17" s="27">
        <f>'DP Service-planejado (10)'!C41</f>
        <v>0</v>
      </c>
      <c r="C17" s="27">
        <f>'DP Service-planejado (10)'!D41</f>
        <v>0</v>
      </c>
      <c r="D17" s="27">
        <f>'DP Service-planejado (10)'!E41</f>
        <v>0</v>
      </c>
      <c r="E17" s="27">
        <f>'DP Service-planejado (10)'!F41</f>
        <v>0</v>
      </c>
      <c r="F17" s="27">
        <f>'DP Service-planejado (10)'!G41</f>
        <v>0</v>
      </c>
      <c r="G17" s="27">
        <f>'DP Service-planejado (10)'!H41</f>
        <v>0</v>
      </c>
      <c r="H17" s="27">
        <f>'DP Service-planejado (10)'!I41</f>
        <v>0</v>
      </c>
    </row>
    <row r="18" spans="1:8" ht="15.75" x14ac:dyDescent="0.25">
      <c r="A18" s="75">
        <f t="shared" si="0"/>
        <v>43448</v>
      </c>
      <c r="B18" s="27">
        <f>'DP Service-planejado (10)'!C44</f>
        <v>0</v>
      </c>
      <c r="C18" s="27">
        <f>'DP Service-planejado (10)'!D44</f>
        <v>0</v>
      </c>
      <c r="D18" s="27">
        <f>'DP Service-planejado (10)'!E44</f>
        <v>0</v>
      </c>
      <c r="E18" s="27">
        <f>'DP Service-planejado (10)'!F44</f>
        <v>0</v>
      </c>
      <c r="F18" s="27">
        <f>'DP Service-planejado (10)'!G44</f>
        <v>0</v>
      </c>
      <c r="G18" s="27">
        <f>'DP Service-planejado (10)'!H44</f>
        <v>0</v>
      </c>
      <c r="H18" s="27">
        <f>'DP Service-planejado (10)'!I44</f>
        <v>0</v>
      </c>
    </row>
    <row r="19" spans="1:8" ht="15.75" x14ac:dyDescent="0.25">
      <c r="A19" s="75">
        <f t="shared" si="0"/>
        <v>43449</v>
      </c>
      <c r="B19" s="27">
        <f>'DP Service-planejado (10)'!C47</f>
        <v>0</v>
      </c>
      <c r="C19" s="27">
        <f>'DP Service-planejado (10)'!D47</f>
        <v>0</v>
      </c>
      <c r="D19" s="27">
        <f>'DP Service-planejado (10)'!E47</f>
        <v>0</v>
      </c>
      <c r="E19" s="27">
        <f>'DP Service-planejado (10)'!F47</f>
        <v>0</v>
      </c>
      <c r="F19" s="27">
        <f>'DP Service-planejado (10)'!G47</f>
        <v>0</v>
      </c>
      <c r="G19" s="27">
        <f>'DP Service-planejado (10)'!H47</f>
        <v>0</v>
      </c>
      <c r="H19" s="27">
        <f>'DP Service-planejado (10)'!I47</f>
        <v>0</v>
      </c>
    </row>
    <row r="20" spans="1:8" ht="15.75" x14ac:dyDescent="0.25">
      <c r="A20" s="75">
        <f t="shared" si="0"/>
        <v>43450</v>
      </c>
      <c r="B20" s="27">
        <f>'DP Service-planejado (10)'!C50</f>
        <v>0</v>
      </c>
      <c r="C20" s="27">
        <f>'DP Service-planejado (10)'!D50</f>
        <v>0</v>
      </c>
      <c r="D20" s="27">
        <f>'DP Service-planejado (10)'!E50</f>
        <v>0</v>
      </c>
      <c r="E20" s="27">
        <f>'DP Service-planejado (10)'!F50</f>
        <v>0</v>
      </c>
      <c r="F20" s="27">
        <f>'DP Service-planejado (10)'!G50</f>
        <v>0</v>
      </c>
      <c r="G20" s="27">
        <f>'DP Service-planejado (10)'!H50</f>
        <v>0</v>
      </c>
      <c r="H20" s="27">
        <f>'DP Service-planejado (10)'!I50</f>
        <v>0</v>
      </c>
    </row>
    <row r="21" spans="1:8" ht="15.75" x14ac:dyDescent="0.25">
      <c r="A21" s="75">
        <f t="shared" si="0"/>
        <v>43451</v>
      </c>
      <c r="B21" s="27">
        <f>'DP Service-planejado (10)'!C53</f>
        <v>0</v>
      </c>
      <c r="C21" s="27">
        <f>'DP Service-planejado (10)'!D53</f>
        <v>0</v>
      </c>
      <c r="D21" s="27">
        <f>'DP Service-planejado (10)'!E53</f>
        <v>0</v>
      </c>
      <c r="E21" s="27">
        <f>'DP Service-planejado (10)'!F53</f>
        <v>0</v>
      </c>
      <c r="F21" s="27">
        <f>'DP Service-planejado (10)'!G53</f>
        <v>0</v>
      </c>
      <c r="G21" s="27">
        <f>'DP Service-planejado (10)'!H53</f>
        <v>0</v>
      </c>
      <c r="H21" s="27">
        <f>'DP Service-planejado (10)'!I53</f>
        <v>0</v>
      </c>
    </row>
    <row r="22" spans="1:8" ht="15.75" x14ac:dyDescent="0.25">
      <c r="A22" s="75">
        <f t="shared" si="0"/>
        <v>43452</v>
      </c>
      <c r="B22" s="25">
        <f>'DP Service-planejado (10)'!C56</f>
        <v>0</v>
      </c>
      <c r="C22" s="25">
        <f>'DP Service-planejado (10)'!D56</f>
        <v>0</v>
      </c>
      <c r="D22" s="25">
        <f>'DP Service-planejado (10)'!E56</f>
        <v>0</v>
      </c>
      <c r="E22" s="25">
        <f>'DP Service-planejado (10)'!F56</f>
        <v>0</v>
      </c>
      <c r="F22" s="25">
        <f>'DP Service-planejado (10)'!G56</f>
        <v>0</v>
      </c>
      <c r="G22" s="25">
        <f>'DP Service-planejado (10)'!H56</f>
        <v>0</v>
      </c>
      <c r="H22" s="25">
        <f>'DP Service-planejado (10)'!I56</f>
        <v>0</v>
      </c>
    </row>
    <row r="23" spans="1:8" ht="15.75" x14ac:dyDescent="0.25">
      <c r="A23" s="75">
        <f t="shared" si="0"/>
        <v>43453</v>
      </c>
      <c r="B23" s="25">
        <f>'DP Service-planejado (10)'!C59</f>
        <v>0</v>
      </c>
      <c r="C23" s="25">
        <f>'DP Service-planejado (10)'!D59</f>
        <v>0</v>
      </c>
      <c r="D23" s="25">
        <f>'DP Service-planejado (10)'!E59</f>
        <v>0</v>
      </c>
      <c r="E23" s="25">
        <f>'DP Service-planejado (10)'!F59</f>
        <v>0</v>
      </c>
      <c r="F23" s="25">
        <f>'DP Service-planejado (10)'!G59</f>
        <v>0</v>
      </c>
      <c r="G23" s="25">
        <f>'DP Service-planejado (10)'!H59</f>
        <v>0</v>
      </c>
      <c r="H23" s="25">
        <f>'DP Service-planejado (10)'!I59</f>
        <v>0</v>
      </c>
    </row>
    <row r="24" spans="1:8" ht="15.75" x14ac:dyDescent="0.25">
      <c r="A24" s="75">
        <f t="shared" si="0"/>
        <v>43454</v>
      </c>
      <c r="B24" s="25">
        <f>'DP Service-planejado (10)'!C62</f>
        <v>0</v>
      </c>
      <c r="C24" s="25">
        <f>'DP Service-planejado (10)'!D62</f>
        <v>0</v>
      </c>
      <c r="D24" s="25">
        <f>'DP Service-planejado (10)'!E62</f>
        <v>0</v>
      </c>
      <c r="E24" s="25">
        <f>'DP Service-planejado (10)'!F62</f>
        <v>0</v>
      </c>
      <c r="F24" s="25">
        <f>'DP Service-planejado (10)'!G62</f>
        <v>0</v>
      </c>
      <c r="G24" s="25">
        <f>'DP Service-planejado (10)'!H62</f>
        <v>0</v>
      </c>
      <c r="H24" s="25">
        <f>'DP Service-planejado (10)'!I62</f>
        <v>0</v>
      </c>
    </row>
    <row r="25" spans="1:8" ht="15.75" x14ac:dyDescent="0.25">
      <c r="A25" s="75">
        <f t="shared" si="0"/>
        <v>43455</v>
      </c>
      <c r="B25" s="25">
        <f>'DP Service-planejado (10)'!C65</f>
        <v>0</v>
      </c>
      <c r="C25" s="25">
        <f>'DP Service-planejado (10)'!D65</f>
        <v>0</v>
      </c>
      <c r="D25" s="25">
        <f>'DP Service-planejado (10)'!E65</f>
        <v>0</v>
      </c>
      <c r="E25" s="25">
        <f>'DP Service-planejado (10)'!F65</f>
        <v>0</v>
      </c>
      <c r="F25" s="25">
        <f>'DP Service-planejado (10)'!G65</f>
        <v>0</v>
      </c>
      <c r="G25" s="25">
        <f>'DP Service-planejado (10)'!H65</f>
        <v>0</v>
      </c>
      <c r="H25" s="25">
        <f>'DP Service-planejado (10)'!I65</f>
        <v>0</v>
      </c>
    </row>
    <row r="26" spans="1:8" ht="15.75" x14ac:dyDescent="0.25">
      <c r="A26" s="75">
        <f t="shared" si="0"/>
        <v>43456</v>
      </c>
      <c r="B26" s="25">
        <f>'DP Service-planejado (10)'!C68</f>
        <v>0</v>
      </c>
      <c r="C26" s="25">
        <f>'DP Service-planejado (10)'!D68</f>
        <v>0</v>
      </c>
      <c r="D26" s="25">
        <f>'DP Service-planejado (10)'!E68</f>
        <v>0</v>
      </c>
      <c r="E26" s="25">
        <f>'DP Service-planejado (10)'!F68</f>
        <v>0</v>
      </c>
      <c r="F26" s="25">
        <f>'DP Service-planejado (10)'!G68</f>
        <v>0</v>
      </c>
      <c r="G26" s="25">
        <f>'DP Service-planejado (10)'!H68</f>
        <v>0</v>
      </c>
      <c r="H26" s="25">
        <f>'DP Service-planejado (10)'!I68</f>
        <v>0</v>
      </c>
    </row>
    <row r="27" spans="1:8" ht="15.75" x14ac:dyDescent="0.25">
      <c r="A27" s="75">
        <f t="shared" si="0"/>
        <v>43457</v>
      </c>
      <c r="B27" s="25">
        <f>'DP Service-planejado (10)'!C71</f>
        <v>0</v>
      </c>
      <c r="C27" s="25">
        <f>'DP Service-planejado (10)'!D71</f>
        <v>0</v>
      </c>
      <c r="D27" s="25">
        <f>'DP Service-planejado (10)'!E71</f>
        <v>0</v>
      </c>
      <c r="E27" s="25">
        <f>'DP Service-planejado (10)'!F71</f>
        <v>0</v>
      </c>
      <c r="F27" s="25">
        <f>'DP Service-planejado (10)'!G71</f>
        <v>0</v>
      </c>
      <c r="G27" s="25">
        <f>'DP Service-planejado (10)'!H71</f>
        <v>0</v>
      </c>
      <c r="H27" s="25">
        <f>'DP Service-planejado (10)'!I71</f>
        <v>0</v>
      </c>
    </row>
    <row r="28" spans="1:8" ht="15.75" x14ac:dyDescent="0.25">
      <c r="A28" s="75">
        <f t="shared" si="0"/>
        <v>43458</v>
      </c>
      <c r="B28" s="25">
        <f>'DP Service-planejado (10)'!C74</f>
        <v>0</v>
      </c>
      <c r="C28" s="25">
        <f>'DP Service-planejado (10)'!D74</f>
        <v>0</v>
      </c>
      <c r="D28" s="25">
        <f>'DP Service-planejado (10)'!E74</f>
        <v>0</v>
      </c>
      <c r="E28" s="25">
        <f>'DP Service-planejado (10)'!F74</f>
        <v>0</v>
      </c>
      <c r="F28" s="25">
        <f>'DP Service-planejado (10)'!G74</f>
        <v>0</v>
      </c>
      <c r="G28" s="25">
        <f>'DP Service-planejado (10)'!H74</f>
        <v>0</v>
      </c>
      <c r="H28" s="25">
        <f>'DP Service-planejado (10)'!I74</f>
        <v>0</v>
      </c>
    </row>
    <row r="29" spans="1:8" ht="15.75" x14ac:dyDescent="0.25">
      <c r="A29" s="75">
        <f t="shared" si="0"/>
        <v>43459</v>
      </c>
      <c r="B29" s="25">
        <f>'DP Service-planejado (10)'!C77</f>
        <v>0</v>
      </c>
      <c r="C29" s="25">
        <f>'DP Service-planejado (10)'!D77</f>
        <v>0</v>
      </c>
      <c r="D29" s="25">
        <f>'DP Service-planejado (10)'!E77</f>
        <v>0</v>
      </c>
      <c r="E29" s="25">
        <f>'DP Service-planejado (10)'!F77</f>
        <v>0</v>
      </c>
      <c r="F29" s="25">
        <f>'DP Service-planejado (10)'!G77</f>
        <v>0</v>
      </c>
      <c r="G29" s="25">
        <f>'DP Service-planejado (10)'!H77</f>
        <v>0</v>
      </c>
      <c r="H29" s="25">
        <f>'DP Service-planejado (10)'!I77</f>
        <v>0</v>
      </c>
    </row>
    <row r="30" spans="1:8" ht="15.75" x14ac:dyDescent="0.25">
      <c r="A30" s="75">
        <f t="shared" si="0"/>
        <v>43460</v>
      </c>
      <c r="B30" s="25">
        <f>'DP Service-planejado (10)'!C80</f>
        <v>0</v>
      </c>
      <c r="C30" s="25">
        <f>'DP Service-planejado (10)'!D80</f>
        <v>0</v>
      </c>
      <c r="D30" s="25">
        <f>'DP Service-planejado (10)'!E80</f>
        <v>0</v>
      </c>
      <c r="E30" s="25">
        <f>'DP Service-planejado (10)'!F80</f>
        <v>0</v>
      </c>
      <c r="F30" s="25">
        <f>'DP Service-planejado (10)'!G80</f>
        <v>0</v>
      </c>
      <c r="G30" s="25">
        <f>'DP Service-planejado (10)'!H80</f>
        <v>0</v>
      </c>
      <c r="H30" s="25">
        <f>'DP Service-planejado (10)'!I80</f>
        <v>0</v>
      </c>
    </row>
    <row r="31" spans="1:8" ht="15.75" x14ac:dyDescent="0.25">
      <c r="A31" s="75">
        <f t="shared" si="0"/>
        <v>43461</v>
      </c>
      <c r="B31" s="25">
        <f>'DP Service-planejado (10)'!C83</f>
        <v>0</v>
      </c>
      <c r="C31" s="25">
        <f>'DP Service-planejado (10)'!D83</f>
        <v>0</v>
      </c>
      <c r="D31" s="25">
        <f>'DP Service-planejado (10)'!E83</f>
        <v>0</v>
      </c>
      <c r="E31" s="25">
        <f>'DP Service-planejado (10)'!F83</f>
        <v>0</v>
      </c>
      <c r="F31" s="25">
        <f>'DP Service-planejado (10)'!G83</f>
        <v>0</v>
      </c>
      <c r="G31" s="25">
        <f>'DP Service-planejado (10)'!H83</f>
        <v>0</v>
      </c>
      <c r="H31" s="25">
        <f>'DP Service-planejado (10)'!I83</f>
        <v>0</v>
      </c>
    </row>
    <row r="32" spans="1:8" ht="15.75" x14ac:dyDescent="0.25">
      <c r="A32" s="75">
        <f t="shared" si="0"/>
        <v>43462</v>
      </c>
      <c r="B32" s="25">
        <f>'DP Service-planejado (10)'!C86</f>
        <v>0</v>
      </c>
      <c r="C32" s="25">
        <f>'DP Service-planejado (10)'!D86</f>
        <v>0</v>
      </c>
      <c r="D32" s="25">
        <f>'DP Service-planejado (10)'!E86</f>
        <v>0</v>
      </c>
      <c r="E32" s="25">
        <f>'DP Service-planejado (10)'!F86</f>
        <v>0</v>
      </c>
      <c r="F32" s="25">
        <f>'DP Service-planejado (10)'!G86</f>
        <v>0</v>
      </c>
      <c r="G32" s="25">
        <f>'DP Service-planejado (10)'!H86</f>
        <v>0</v>
      </c>
      <c r="H32" s="25">
        <f>'DP Service-planejado (10)'!I86</f>
        <v>0</v>
      </c>
    </row>
    <row r="33" spans="1:8" ht="15.75" x14ac:dyDescent="0.25">
      <c r="A33" s="75">
        <f t="shared" si="0"/>
        <v>43463</v>
      </c>
      <c r="B33" s="25">
        <f>'DP Service-planejado (10)'!C89</f>
        <v>0</v>
      </c>
      <c r="C33" s="25">
        <f>'DP Service-planejado (10)'!D89</f>
        <v>0</v>
      </c>
      <c r="D33" s="25">
        <f>'DP Service-planejado (10)'!E89</f>
        <v>0</v>
      </c>
      <c r="E33" s="25">
        <f>'DP Service-planejado (10)'!F89</f>
        <v>0</v>
      </c>
      <c r="F33" s="25">
        <f>'DP Service-planejado (10)'!G89</f>
        <v>0</v>
      </c>
      <c r="G33" s="25">
        <f>'DP Service-planejado (10)'!H89</f>
        <v>0</v>
      </c>
      <c r="H33" s="25">
        <f>'DP Service-planejado (10)'!I89</f>
        <v>0</v>
      </c>
    </row>
    <row r="34" spans="1:8" ht="15.75" x14ac:dyDescent="0.25">
      <c r="A34" s="75">
        <f t="shared" si="0"/>
        <v>43464</v>
      </c>
      <c r="B34" s="25">
        <f>'DP Service-planejado (10)'!C92</f>
        <v>0</v>
      </c>
      <c r="C34" s="25">
        <f>'DP Service-planejado (10)'!D92</f>
        <v>0</v>
      </c>
      <c r="D34" s="25">
        <f>'DP Service-planejado (10)'!E92</f>
        <v>0</v>
      </c>
      <c r="E34" s="25">
        <f>'DP Service-planejado (10)'!F92</f>
        <v>0</v>
      </c>
      <c r="F34" s="25">
        <f>'DP Service-planejado (10)'!G92</f>
        <v>0</v>
      </c>
      <c r="G34" s="25">
        <f>'DP Service-planejado (10)'!H92</f>
        <v>0</v>
      </c>
      <c r="H34" s="25">
        <f>'DP Service-planejado (10)'!I92</f>
        <v>0</v>
      </c>
    </row>
    <row r="35" spans="1:8" ht="15.75" x14ac:dyDescent="0.25">
      <c r="A35" s="75">
        <f t="shared" si="0"/>
        <v>43465</v>
      </c>
      <c r="B35" s="25">
        <f>'DP Service-planejado (10)'!C95</f>
        <v>0</v>
      </c>
      <c r="C35" s="25">
        <f>'DP Service-planejado (10)'!D95</f>
        <v>0</v>
      </c>
      <c r="D35" s="25">
        <f>'DP Service-planejado (10)'!E95</f>
        <v>0</v>
      </c>
      <c r="E35" s="25">
        <f>'DP Service-planejado (10)'!F95</f>
        <v>0</v>
      </c>
      <c r="F35" s="25">
        <f>'DP Service-planejado (10)'!G95</f>
        <v>0</v>
      </c>
      <c r="G35" s="25">
        <f>'DP Service-planejado (10)'!H95</f>
        <v>0</v>
      </c>
      <c r="H35" s="25">
        <f>'DP Service-planejado (10)'!I95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0</v>
      </c>
      <c r="D39" s="3">
        <f t="shared" si="1"/>
        <v>3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0</v>
      </c>
      <c r="D41" s="6">
        <f t="shared" si="2"/>
        <v>53.099999999999994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53.099999999999994</v>
      </c>
      <c r="C42" s="9"/>
      <c r="D42" s="9"/>
      <c r="E42" s="9"/>
      <c r="F42" s="9"/>
      <c r="G42" s="17"/>
      <c r="H42" s="17"/>
    </row>
    <row r="43" spans="1:8" ht="16.5" thickBot="1" x14ac:dyDescent="0.3">
      <c r="A43" s="281"/>
      <c r="B43" s="281"/>
      <c r="C43" s="74"/>
      <c r="D43" s="10"/>
      <c r="E43" s="10"/>
      <c r="F43" s="10"/>
      <c r="G43" s="17"/>
      <c r="H43" s="17"/>
    </row>
    <row r="44" spans="1:8" ht="16.5" thickBot="1" x14ac:dyDescent="0.3">
      <c r="A44" s="187" t="s">
        <v>18</v>
      </c>
      <c r="B44" s="188"/>
      <c r="C44" s="10"/>
      <c r="D44" s="10"/>
      <c r="E44" s="10"/>
      <c r="F44" s="10"/>
      <c r="G44" s="10"/>
      <c r="H44" s="17"/>
    </row>
    <row r="45" spans="1:8" ht="16.5" thickBot="1" x14ac:dyDescent="0.3">
      <c r="A45" s="163" t="s">
        <v>4</v>
      </c>
      <c r="B45" s="189" t="s">
        <v>116</v>
      </c>
      <c r="C45" s="17"/>
      <c r="D45" s="17"/>
      <c r="E45" s="11" t="s">
        <v>2</v>
      </c>
      <c r="F45" s="12"/>
      <c r="G45" s="12"/>
      <c r="H45" s="17"/>
    </row>
    <row r="46" spans="1:8" s="181" customFormat="1" ht="32.25" customHeight="1" thickBot="1" x14ac:dyDescent="0.25">
      <c r="A46" s="164" t="s">
        <v>5</v>
      </c>
      <c r="B46" s="190" t="s">
        <v>117</v>
      </c>
      <c r="C46" s="179"/>
      <c r="D46" s="179"/>
      <c r="E46" s="177" t="s">
        <v>19</v>
      </c>
      <c r="F46" s="180"/>
      <c r="G46" s="180"/>
      <c r="H46" s="179"/>
    </row>
    <row r="47" spans="1:8" ht="16.5" thickBot="1" x14ac:dyDescent="0.3">
      <c r="A47" s="164" t="s">
        <v>6</v>
      </c>
      <c r="B47" s="190">
        <v>442</v>
      </c>
      <c r="C47" s="17"/>
      <c r="D47" s="17"/>
      <c r="E47" s="13" t="s">
        <v>3</v>
      </c>
      <c r="F47" s="12"/>
      <c r="G47" s="12"/>
      <c r="H47" s="17"/>
    </row>
    <row r="48" spans="1:8" ht="16.5" thickBot="1" x14ac:dyDescent="0.3">
      <c r="A48" s="164" t="s">
        <v>7</v>
      </c>
      <c r="B48" s="191" t="s">
        <v>84</v>
      </c>
      <c r="C48" s="17"/>
      <c r="D48" s="17"/>
      <c r="E48" s="11" t="s">
        <v>20</v>
      </c>
      <c r="F48" s="12"/>
      <c r="G48" s="12"/>
      <c r="H48" s="17"/>
    </row>
    <row r="49" spans="1:8" ht="16.5" thickBot="1" x14ac:dyDescent="0.3">
      <c r="A49" s="164" t="s">
        <v>8</v>
      </c>
      <c r="B49" s="191" t="s">
        <v>118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65" t="s">
        <v>47</v>
      </c>
      <c r="B50" s="166" t="s">
        <v>119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192" t="s">
        <v>120</v>
      </c>
      <c r="B51" s="193"/>
      <c r="C51" s="17"/>
      <c r="D51" s="10"/>
      <c r="E51" s="17"/>
      <c r="F51" s="17"/>
      <c r="G51" s="17"/>
      <c r="H51" s="17"/>
    </row>
    <row r="52" spans="1:8" ht="15.75" thickBot="1" x14ac:dyDescent="0.3">
      <c r="A52" s="297" t="s">
        <v>105</v>
      </c>
      <c r="B52" s="298"/>
    </row>
  </sheetData>
  <sheetProtection algorithmName="SHA-512" hashValue="+aoHFhIFBAW8Kt15MgO+itjqn+ryQr4NJeTN1iQIeucqUj38RzTAFnpuIM2y9YZNGbblZVSbrEyxWEMFYmGdbw==" saltValue="9U2b9Bwy8GL6nqLots+0Jg==" spinCount="100000" sheet="1" objects="1" scenarios="1"/>
  <mergeCells count="4">
    <mergeCell ref="C2:D2"/>
    <mergeCell ref="E2:H2"/>
    <mergeCell ref="A43:B43"/>
    <mergeCell ref="A52:B52"/>
  </mergeCells>
  <conditionalFormatting sqref="A5">
    <cfRule type="containsText" dxfId="5" priority="2" operator="containsText" text="Preencher Data">
      <formula>NOT(ISERROR(SEARCH("Preencher Data",A5)))</formula>
    </cfRule>
  </conditionalFormatting>
  <conditionalFormatting sqref="B2">
    <cfRule type="containsText" dxfId="4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 display="administrativo@rodosandritransportes.com.br       "/>
    <hyperlink ref="A51" r:id="rId3" display="victor.lima@inovarservicos.com"/>
  </hyperlinks>
  <pageMargins left="0.511811024" right="0.511811024" top="0.78740157499999996" bottom="0.78740157499999996" header="0.31496062000000002" footer="0.31496062000000002"/>
  <pageSetup paperSize="9" scale="61" orientation="portrait" r:id="rId4"/>
  <drawing r:id="rId5"/>
  <legacyDrawing r:id="rId6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3" activePane="bottomLeft" state="frozen"/>
      <selection activeCell="C45" sqref="C45"/>
      <selection pane="bottomLeft" activeCell="M17" sqref="M17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'DP Service'!B2</f>
        <v>DP Service</v>
      </c>
      <c r="C1" s="58"/>
      <c r="D1" s="59"/>
      <c r="E1" s="46"/>
      <c r="F1" s="60" t="s">
        <v>81</v>
      </c>
      <c r="G1" s="70" t="str">
        <f>'DP Service'!E2</f>
        <v>01/12 a 31/12/18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'DP Service'!A5</f>
        <v>43435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43435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43435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43436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</row>
    <row r="7" spans="1:9" x14ac:dyDescent="0.25">
      <c r="A7" s="78">
        <f>A6</f>
        <v>43436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</row>
    <row r="8" spans="1:9" x14ac:dyDescent="0.25">
      <c r="A8" s="79">
        <f>A7</f>
        <v>43436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43437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</row>
    <row r="10" spans="1:9" x14ac:dyDescent="0.25">
      <c r="A10" s="78">
        <f>A9</f>
        <v>43437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</row>
    <row r="11" spans="1:9" x14ac:dyDescent="0.25">
      <c r="A11" s="79">
        <f>A10</f>
        <v>43437</v>
      </c>
      <c r="B11" s="33" t="s">
        <v>24</v>
      </c>
      <c r="C11" s="51">
        <f>MAX(C9:C10)</f>
        <v>0</v>
      </c>
      <c r="D11" s="51">
        <f t="shared" ref="D11:I11" si="2">MAX(D9:D10)</f>
        <v>0</v>
      </c>
      <c r="E11" s="51">
        <f>MAX(E9:E10)</f>
        <v>0</v>
      </c>
      <c r="F11" s="51">
        <f t="shared" si="2"/>
        <v>0</v>
      </c>
      <c r="G11" s="65">
        <f t="shared" si="2"/>
        <v>0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43438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</row>
    <row r="13" spans="1:9" x14ac:dyDescent="0.25">
      <c r="A13" s="78">
        <f>A12</f>
        <v>43438</v>
      </c>
      <c r="B13" s="48" t="s">
        <v>23</v>
      </c>
      <c r="C13" s="31" t="s">
        <v>30</v>
      </c>
      <c r="D13" s="31" t="s">
        <v>30</v>
      </c>
      <c r="E13" s="31">
        <v>3</v>
      </c>
      <c r="F13" s="31" t="s">
        <v>30</v>
      </c>
      <c r="G13" s="31" t="s">
        <v>30</v>
      </c>
      <c r="H13" s="31" t="s">
        <v>30</v>
      </c>
      <c r="I13" s="31" t="s">
        <v>30</v>
      </c>
    </row>
    <row r="14" spans="1:9" x14ac:dyDescent="0.25">
      <c r="A14" s="79">
        <f>A13</f>
        <v>43438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3</v>
      </c>
      <c r="F14" s="51">
        <f t="shared" si="3"/>
        <v>0</v>
      </c>
      <c r="G14" s="65">
        <f t="shared" si="3"/>
        <v>0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43439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</row>
    <row r="16" spans="1:9" x14ac:dyDescent="0.25">
      <c r="A16" s="78">
        <f>A15</f>
        <v>43439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</row>
    <row r="17" spans="1:9" x14ac:dyDescent="0.25">
      <c r="A17" s="79">
        <f>A16</f>
        <v>43439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0</v>
      </c>
      <c r="F17" s="51">
        <f t="shared" si="4"/>
        <v>0</v>
      </c>
      <c r="G17" s="65">
        <f t="shared" si="4"/>
        <v>0</v>
      </c>
      <c r="H17" s="51">
        <f t="shared" si="4"/>
        <v>0</v>
      </c>
      <c r="I17" s="51">
        <f t="shared" si="4"/>
        <v>0</v>
      </c>
    </row>
    <row r="18" spans="1:9" x14ac:dyDescent="0.25">
      <c r="A18" s="53">
        <f>A15+1</f>
        <v>43440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</row>
    <row r="19" spans="1:9" x14ac:dyDescent="0.25">
      <c r="A19" s="78">
        <f>A18</f>
        <v>43440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</row>
    <row r="20" spans="1:9" x14ac:dyDescent="0.25">
      <c r="A20" s="79">
        <f>A19</f>
        <v>43440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65">
        <f t="shared" si="5"/>
        <v>0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43441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</row>
    <row r="22" spans="1:9" x14ac:dyDescent="0.25">
      <c r="A22" s="78">
        <f>A21</f>
        <v>43441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</row>
    <row r="23" spans="1:9" x14ac:dyDescent="0.25">
      <c r="A23" s="79">
        <f>A22</f>
        <v>43441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0</v>
      </c>
      <c r="F23" s="51">
        <f t="shared" si="6"/>
        <v>0</v>
      </c>
      <c r="G23" s="65">
        <f t="shared" si="6"/>
        <v>0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43442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</row>
    <row r="25" spans="1:9" x14ac:dyDescent="0.25">
      <c r="A25" s="78">
        <f>A24</f>
        <v>43442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</row>
    <row r="26" spans="1:9" x14ac:dyDescent="0.25">
      <c r="A26" s="79">
        <f>A25</f>
        <v>43442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0</v>
      </c>
      <c r="F26" s="51">
        <f t="shared" si="7"/>
        <v>0</v>
      </c>
      <c r="G26" s="65">
        <f t="shared" si="7"/>
        <v>0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43443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</row>
    <row r="28" spans="1:9" x14ac:dyDescent="0.25">
      <c r="A28" s="78">
        <f>A27</f>
        <v>43443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</row>
    <row r="29" spans="1:9" x14ac:dyDescent="0.25">
      <c r="A29" s="79">
        <f>A28</f>
        <v>43443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0</v>
      </c>
      <c r="F29" s="51">
        <f t="shared" si="8"/>
        <v>0</v>
      </c>
      <c r="G29" s="65">
        <f t="shared" si="8"/>
        <v>0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43444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</row>
    <row r="31" spans="1:9" x14ac:dyDescent="0.25">
      <c r="A31" s="78">
        <f>A30</f>
        <v>43444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</row>
    <row r="32" spans="1:9" x14ac:dyDescent="0.25">
      <c r="A32" s="79">
        <f>A31</f>
        <v>43444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0</v>
      </c>
      <c r="F32" s="51">
        <f t="shared" si="9"/>
        <v>0</v>
      </c>
      <c r="G32" s="65">
        <f t="shared" si="9"/>
        <v>0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43445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</row>
    <row r="34" spans="1:9" x14ac:dyDescent="0.25">
      <c r="A34" s="78">
        <f>A33</f>
        <v>43445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</row>
    <row r="35" spans="1:9" x14ac:dyDescent="0.25">
      <c r="A35" s="79">
        <f>A34</f>
        <v>43445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0</v>
      </c>
      <c r="F35" s="51">
        <f t="shared" si="10"/>
        <v>0</v>
      </c>
      <c r="G35" s="65">
        <f t="shared" si="10"/>
        <v>0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43446</v>
      </c>
      <c r="B36" s="48" t="s">
        <v>22</v>
      </c>
      <c r="C36" s="31" t="s">
        <v>30</v>
      </c>
      <c r="D36" s="31" t="s">
        <v>30</v>
      </c>
      <c r="E36" s="31">
        <v>0</v>
      </c>
      <c r="F36" s="31" t="s">
        <v>30</v>
      </c>
      <c r="G36" s="31" t="s">
        <v>30</v>
      </c>
      <c r="H36" s="31" t="s">
        <v>30</v>
      </c>
      <c r="I36" s="31" t="s">
        <v>30</v>
      </c>
    </row>
    <row r="37" spans="1:9" x14ac:dyDescent="0.25">
      <c r="A37" s="78">
        <f>A36</f>
        <v>43446</v>
      </c>
      <c r="B37" s="48" t="s">
        <v>23</v>
      </c>
      <c r="C37" s="31" t="s">
        <v>30</v>
      </c>
      <c r="D37" s="31" t="s">
        <v>30</v>
      </c>
      <c r="E37" s="31"/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43446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0</v>
      </c>
      <c r="F38" s="51">
        <f t="shared" si="11"/>
        <v>0</v>
      </c>
      <c r="G38" s="65">
        <f t="shared" si="11"/>
        <v>0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43447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</row>
    <row r="40" spans="1:9" x14ac:dyDescent="0.25">
      <c r="A40" s="78">
        <f>A39</f>
        <v>43447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43447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0</v>
      </c>
      <c r="F41" s="51">
        <f t="shared" si="12"/>
        <v>0</v>
      </c>
      <c r="G41" s="65">
        <f t="shared" si="12"/>
        <v>0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43448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</row>
    <row r="43" spans="1:9" x14ac:dyDescent="0.25">
      <c r="A43" s="78">
        <f>A42</f>
        <v>43448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43448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0</v>
      </c>
      <c r="F44" s="51">
        <f t="shared" si="13"/>
        <v>0</v>
      </c>
      <c r="G44" s="65">
        <f t="shared" si="13"/>
        <v>0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43449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43449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43449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0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43450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43450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43450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43451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43451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43451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43452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43452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43452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43453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43453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43453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43454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43454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43454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43455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43455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43455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43456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43456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43456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43457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43457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43457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43458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43458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43458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43459</v>
      </c>
      <c r="B75" s="48" t="s">
        <v>22</v>
      </c>
      <c r="C75" s="61" t="s">
        <v>30</v>
      </c>
      <c r="D75" s="61" t="s">
        <v>30</v>
      </c>
      <c r="E75" s="61" t="s">
        <v>30</v>
      </c>
      <c r="F75" s="61" t="s">
        <v>30</v>
      </c>
      <c r="G75" s="61" t="s">
        <v>30</v>
      </c>
      <c r="H75" s="61" t="s">
        <v>30</v>
      </c>
      <c r="I75" s="61" t="s">
        <v>30</v>
      </c>
    </row>
    <row r="76" spans="1:9" x14ac:dyDescent="0.25">
      <c r="A76" s="78">
        <f>A75</f>
        <v>43459</v>
      </c>
      <c r="B76" s="48" t="s">
        <v>23</v>
      </c>
      <c r="C76" s="61" t="s">
        <v>30</v>
      </c>
      <c r="D76" s="61" t="s">
        <v>30</v>
      </c>
      <c r="E76" s="61" t="s">
        <v>30</v>
      </c>
      <c r="F76" s="61" t="s">
        <v>30</v>
      </c>
      <c r="G76" s="61" t="s">
        <v>30</v>
      </c>
      <c r="H76" s="61" t="s">
        <v>30</v>
      </c>
      <c r="I76" s="61" t="s">
        <v>30</v>
      </c>
    </row>
    <row r="77" spans="1:9" x14ac:dyDescent="0.25">
      <c r="A77" s="79">
        <f>A76</f>
        <v>43459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43460</v>
      </c>
      <c r="B78" s="48" t="s">
        <v>22</v>
      </c>
      <c r="C78" s="61" t="s">
        <v>30</v>
      </c>
      <c r="D78" s="61" t="s">
        <v>30</v>
      </c>
      <c r="E78" s="61" t="s">
        <v>30</v>
      </c>
      <c r="F78" s="61" t="s">
        <v>30</v>
      </c>
      <c r="G78" s="61" t="s">
        <v>30</v>
      </c>
      <c r="H78" s="61" t="s">
        <v>30</v>
      </c>
      <c r="I78" s="61" t="s">
        <v>30</v>
      </c>
    </row>
    <row r="79" spans="1:9" x14ac:dyDescent="0.25">
      <c r="A79" s="78">
        <f>A78</f>
        <v>43460</v>
      </c>
      <c r="B79" s="48" t="s">
        <v>23</v>
      </c>
      <c r="C79" s="61" t="s">
        <v>30</v>
      </c>
      <c r="D79" s="61" t="s">
        <v>30</v>
      </c>
      <c r="E79" s="61" t="s">
        <v>30</v>
      </c>
      <c r="F79" s="61" t="s">
        <v>30</v>
      </c>
      <c r="G79" s="61" t="s">
        <v>30</v>
      </c>
      <c r="H79" s="61" t="s">
        <v>30</v>
      </c>
      <c r="I79" s="61" t="s">
        <v>30</v>
      </c>
    </row>
    <row r="80" spans="1:9" x14ac:dyDescent="0.25">
      <c r="A80" s="79">
        <f>A79</f>
        <v>43460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43461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43461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43461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43462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43462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43462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43463</v>
      </c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</row>
    <row r="88" spans="1:9" x14ac:dyDescent="0.25">
      <c r="A88" s="105">
        <f>A87</f>
        <v>43463</v>
      </c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</row>
    <row r="89" spans="1:9" x14ac:dyDescent="0.25">
      <c r="A89" s="106">
        <f>A88</f>
        <v>43463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43464</v>
      </c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</row>
    <row r="91" spans="1:9" x14ac:dyDescent="0.25">
      <c r="A91" s="105">
        <f>A90</f>
        <v>43464</v>
      </c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</row>
    <row r="92" spans="1:9" x14ac:dyDescent="0.25">
      <c r="A92" s="106">
        <f>A91</f>
        <v>43464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43465</v>
      </c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</row>
    <row r="94" spans="1:9" x14ac:dyDescent="0.25">
      <c r="A94" s="105">
        <f>A93</f>
        <v>43465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9" x14ac:dyDescent="0.25">
      <c r="A95" s="107">
        <f>A94</f>
        <v>43465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0</v>
      </c>
      <c r="E97" s="38">
        <f t="shared" si="31"/>
        <v>3</v>
      </c>
      <c r="F97" s="38">
        <f t="shared" si="31"/>
        <v>0</v>
      </c>
      <c r="G97" s="39">
        <f t="shared" si="31"/>
        <v>0</v>
      </c>
      <c r="H97" s="39">
        <f t="shared" si="31"/>
        <v>0</v>
      </c>
      <c r="I97" s="39">
        <f t="shared" si="31"/>
        <v>0</v>
      </c>
    </row>
    <row r="98" spans="2:9" x14ac:dyDescent="0.25">
      <c r="B98" s="40" t="s">
        <v>28</v>
      </c>
      <c r="C98" s="41">
        <f>'DP Service'!B39</f>
        <v>0</v>
      </c>
      <c r="D98" s="41">
        <f>'DP Service'!C39</f>
        <v>0</v>
      </c>
      <c r="E98" s="41">
        <f>'DP Service'!D39</f>
        <v>3</v>
      </c>
      <c r="F98" s="41">
        <f>'DP Service'!E39</f>
        <v>0</v>
      </c>
      <c r="G98" s="42">
        <f>'DP Service'!F39</f>
        <v>0</v>
      </c>
      <c r="H98" s="42">
        <f>'DP Service'!G39</f>
        <v>0</v>
      </c>
      <c r="I98" s="42">
        <f>'DP Service'!H39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3" priority="3" operator="containsText" text="Erro">
      <formula>NOT(ISERROR(SEARCH("Erro",C99)))</formula>
    </cfRule>
    <cfRule type="containsText" dxfId="2" priority="4" operator="containsText" text="Ok">
      <formula>NOT(ISERROR(SEARCH("Ok",C99)))</formula>
    </cfRule>
  </conditionalFormatting>
  <conditionalFormatting sqref="C92:I94 C3:I89">
    <cfRule type="containsText" dxfId="1" priority="2" operator="containsText" text="Informar">
      <formula>NOT(ISERROR(SEARCH("Informar",C3)))</formula>
    </cfRule>
  </conditionalFormatting>
  <conditionalFormatting sqref="C90:I91">
    <cfRule type="containsText" dxfId="0" priority="1" operator="containsText" text="Informar">
      <formula>NOT(ISERROR(SEARCH("Informar",C90)))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showGridLines="0" workbookViewId="0">
      <pane xSplit="1" ySplit="4" topLeftCell="B5" activePane="bottomRight" state="frozen"/>
      <selection activeCell="B46" sqref="B46"/>
      <selection pane="topRight" activeCell="B46" sqref="B46"/>
      <selection pane="bottomLeft" activeCell="B46" sqref="B46"/>
      <selection pane="bottomRight" activeCell="D50" sqref="D50"/>
    </sheetView>
  </sheetViews>
  <sheetFormatPr defaultRowHeight="15" x14ac:dyDescent="0.25"/>
  <cols>
    <col min="1" max="1" width="22.5703125" style="16" customWidth="1"/>
    <col min="2" max="2" width="17.28515625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8" width="17.7109375" style="16" customWidth="1"/>
    <col min="9" max="9" width="13.7109375" style="16" customWidth="1"/>
    <col min="10" max="10" width="11.42578125" style="16" customWidth="1"/>
    <col min="11" max="11" width="11.28515625" style="16" customWidth="1"/>
    <col min="12" max="12" width="16.7109375" style="16" customWidth="1"/>
    <col min="13" max="16384" width="9.140625" style="16"/>
  </cols>
  <sheetData>
    <row r="1" spans="1:12" ht="23.25" customHeight="1" x14ac:dyDescent="0.25">
      <c r="A1" s="273" t="s">
        <v>33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5"/>
    </row>
    <row r="2" spans="1:12" ht="15" customHeight="1" thickBot="1" x14ac:dyDescent="0.3">
      <c r="A2" s="22" t="s">
        <v>10</v>
      </c>
      <c r="B2" s="88" t="s">
        <v>41</v>
      </c>
      <c r="C2" s="89" t="s">
        <v>11</v>
      </c>
      <c r="D2" s="90"/>
      <c r="E2" s="279" t="s">
        <v>32</v>
      </c>
      <c r="F2" s="279"/>
      <c r="G2" s="279"/>
      <c r="H2" s="279"/>
      <c r="I2" s="279"/>
      <c r="J2" s="279"/>
      <c r="K2" s="279"/>
      <c r="L2" s="279"/>
    </row>
    <row r="3" spans="1:12" ht="16.5" thickBot="1" x14ac:dyDescent="0.3">
      <c r="A3" s="1"/>
      <c r="B3" s="1"/>
      <c r="C3" s="1"/>
      <c r="D3" s="1"/>
      <c r="E3" s="1"/>
      <c r="F3" s="1"/>
      <c r="G3" s="1"/>
    </row>
    <row r="4" spans="1:12" s="62" customFormat="1" ht="27.75" customHeight="1" thickBot="1" x14ac:dyDescent="0.3">
      <c r="A4" s="77" t="s">
        <v>0</v>
      </c>
      <c r="B4" s="63" t="s">
        <v>34</v>
      </c>
      <c r="C4" s="68" t="s">
        <v>12</v>
      </c>
      <c r="D4" s="68" t="s">
        <v>21</v>
      </c>
      <c r="E4" s="68" t="s">
        <v>13</v>
      </c>
      <c r="F4" s="68" t="s">
        <v>14</v>
      </c>
      <c r="G4" s="69" t="s">
        <v>15</v>
      </c>
      <c r="H4" s="71" t="s">
        <v>35</v>
      </c>
      <c r="I4" s="72" t="s">
        <v>36</v>
      </c>
      <c r="J4" s="72" t="s">
        <v>37</v>
      </c>
      <c r="K4" s="72" t="s">
        <v>38</v>
      </c>
      <c r="L4" s="73" t="s">
        <v>39</v>
      </c>
    </row>
    <row r="5" spans="1:12" x14ac:dyDescent="0.25">
      <c r="A5" s="50">
        <v>43132</v>
      </c>
      <c r="B5" s="25">
        <f>'N&amp;A- planejado'!C5</f>
        <v>0</v>
      </c>
      <c r="C5" s="26">
        <f>'N&amp;A- planejado'!D5</f>
        <v>0</v>
      </c>
      <c r="D5" s="26">
        <f>'N&amp;A- planejado'!E5</f>
        <v>0</v>
      </c>
      <c r="E5" s="26">
        <f>'N&amp;A- planejado'!F5</f>
        <v>0</v>
      </c>
      <c r="F5" s="26">
        <f>'N&amp;A- planejado'!G5</f>
        <v>0</v>
      </c>
      <c r="G5" s="26">
        <f>'N&amp;A- planejado'!H5</f>
        <v>0</v>
      </c>
      <c r="H5" s="26">
        <f>'N&amp;A- planejado'!I5</f>
        <v>0</v>
      </c>
      <c r="I5" s="26">
        <f>'N&amp;A- planejado'!J5</f>
        <v>0</v>
      </c>
      <c r="J5" s="26">
        <f>'N&amp;A- planejado'!K5</f>
        <v>0</v>
      </c>
      <c r="K5" s="26">
        <f>'N&amp;A- planejado'!L5</f>
        <v>0</v>
      </c>
      <c r="L5" s="26">
        <f>'N&amp;A- planejado'!M5</f>
        <v>0</v>
      </c>
    </row>
    <row r="6" spans="1:12" ht="15.75" x14ac:dyDescent="0.25">
      <c r="A6" s="75">
        <f>A5+1</f>
        <v>43133</v>
      </c>
      <c r="B6" s="25">
        <f>'N&amp;A- planejado'!C8</f>
        <v>0</v>
      </c>
      <c r="C6" s="25">
        <f>'N&amp;A- planejado'!D8</f>
        <v>0</v>
      </c>
      <c r="D6" s="25">
        <f>'N&amp;A- planejado'!E8</f>
        <v>0</v>
      </c>
      <c r="E6" s="25">
        <f>'N&amp;A- planejado'!F8</f>
        <v>0</v>
      </c>
      <c r="F6" s="25">
        <f>'N&amp;A- planejado'!G8</f>
        <v>0</v>
      </c>
      <c r="G6" s="25">
        <f>'N&amp;A- planejado'!H8</f>
        <v>0</v>
      </c>
      <c r="H6" s="25">
        <f>'N&amp;A- planejado'!I8</f>
        <v>0</v>
      </c>
      <c r="I6" s="25">
        <f>'N&amp;A- planejado'!J8</f>
        <v>0</v>
      </c>
      <c r="J6" s="25">
        <f>'N&amp;A- planejado'!K8</f>
        <v>0</v>
      </c>
      <c r="K6" s="25">
        <f>'N&amp;A- planejado'!L8</f>
        <v>0</v>
      </c>
      <c r="L6" s="25">
        <f>'N&amp;A- planejado'!M8</f>
        <v>0</v>
      </c>
    </row>
    <row r="7" spans="1:12" ht="15.75" x14ac:dyDescent="0.25">
      <c r="A7" s="75">
        <f t="shared" ref="A7:A32" si="0">A6+1</f>
        <v>43134</v>
      </c>
      <c r="B7" s="25">
        <f>'N&amp;A- planejado'!C11</f>
        <v>0</v>
      </c>
      <c r="C7" s="25">
        <f>'N&amp;A- planejado'!D11</f>
        <v>0</v>
      </c>
      <c r="D7" s="25">
        <f>'N&amp;A- planejado'!E11</f>
        <v>0</v>
      </c>
      <c r="E7" s="25">
        <f>'N&amp;A- planejado'!F11</f>
        <v>0</v>
      </c>
      <c r="F7" s="25">
        <f>'N&amp;A- planejado'!G11</f>
        <v>0</v>
      </c>
      <c r="G7" s="25">
        <f>'N&amp;A- planejado'!H11</f>
        <v>0</v>
      </c>
      <c r="H7" s="25">
        <f>'N&amp;A- planejado'!I11</f>
        <v>0</v>
      </c>
      <c r="I7" s="25">
        <f>'N&amp;A- planejado'!J11</f>
        <v>0</v>
      </c>
      <c r="J7" s="25">
        <f>'N&amp;A- planejado'!K11</f>
        <v>0</v>
      </c>
      <c r="K7" s="25">
        <f>'N&amp;A- planejado'!L11</f>
        <v>0</v>
      </c>
      <c r="L7" s="25">
        <f>'N&amp;A- planejado'!M11</f>
        <v>0</v>
      </c>
    </row>
    <row r="8" spans="1:12" ht="15.75" x14ac:dyDescent="0.25">
      <c r="A8" s="75">
        <f t="shared" si="0"/>
        <v>43135</v>
      </c>
      <c r="B8" s="25">
        <f>'N&amp;A- planejado'!C14</f>
        <v>0</v>
      </c>
      <c r="C8" s="25">
        <f>'N&amp;A- planejado'!D14</f>
        <v>0</v>
      </c>
      <c r="D8" s="25">
        <f>'N&amp;A- planejado'!E14</f>
        <v>0</v>
      </c>
      <c r="E8" s="25">
        <f>'N&amp;A- planejado'!F14</f>
        <v>0</v>
      </c>
      <c r="F8" s="25">
        <f>'N&amp;A- planejado'!G14</f>
        <v>0</v>
      </c>
      <c r="G8" s="25">
        <f>'N&amp;A- planejado'!H14</f>
        <v>0</v>
      </c>
      <c r="H8" s="25">
        <f>'N&amp;A- planejado'!I14</f>
        <v>0</v>
      </c>
      <c r="I8" s="25">
        <f>'N&amp;A- planejado'!J14</f>
        <v>0</v>
      </c>
      <c r="J8" s="25">
        <f>'N&amp;A- planejado'!K14</f>
        <v>0</v>
      </c>
      <c r="K8" s="25">
        <f>'N&amp;A- planejado'!L14</f>
        <v>0</v>
      </c>
      <c r="L8" s="25">
        <f>'N&amp;A- planejado'!M14</f>
        <v>0</v>
      </c>
    </row>
    <row r="9" spans="1:12" ht="15.75" x14ac:dyDescent="0.25">
      <c r="A9" s="75">
        <f t="shared" si="0"/>
        <v>43136</v>
      </c>
      <c r="B9" s="25">
        <f>'N&amp;A- planejado'!C17</f>
        <v>0</v>
      </c>
      <c r="C9" s="25">
        <f>'N&amp;A- planejado'!D17</f>
        <v>0</v>
      </c>
      <c r="D9" s="25">
        <f>'N&amp;A- planejado'!E17</f>
        <v>0</v>
      </c>
      <c r="E9" s="25">
        <f>'N&amp;A- planejado'!F17</f>
        <v>0</v>
      </c>
      <c r="F9" s="25">
        <f>'N&amp;A- planejado'!G17</f>
        <v>0</v>
      </c>
      <c r="G9" s="25">
        <f>'N&amp;A- planejado'!H17</f>
        <v>0</v>
      </c>
      <c r="H9" s="25">
        <f>'N&amp;A- planejado'!I17</f>
        <v>0</v>
      </c>
      <c r="I9" s="25">
        <f>'N&amp;A- planejado'!J17</f>
        <v>0</v>
      </c>
      <c r="J9" s="25">
        <f>'N&amp;A- planejado'!K17</f>
        <v>0</v>
      </c>
      <c r="K9" s="25">
        <f>'N&amp;A- planejado'!L17</f>
        <v>0</v>
      </c>
      <c r="L9" s="25">
        <f>'N&amp;A- planejado'!M17</f>
        <v>0</v>
      </c>
    </row>
    <row r="10" spans="1:12" ht="15.75" x14ac:dyDescent="0.25">
      <c r="A10" s="75">
        <f t="shared" si="0"/>
        <v>43137</v>
      </c>
      <c r="B10" s="25">
        <f>'N&amp;A- planejado'!C20</f>
        <v>0</v>
      </c>
      <c r="C10" s="25">
        <f>'N&amp;A- planejado'!D20</f>
        <v>0</v>
      </c>
      <c r="D10" s="25">
        <f>'N&amp;A- planejado'!E20</f>
        <v>0</v>
      </c>
      <c r="E10" s="25">
        <f>'N&amp;A- planejado'!F20</f>
        <v>0</v>
      </c>
      <c r="F10" s="25">
        <f>'N&amp;A- planejado'!G20</f>
        <v>0</v>
      </c>
      <c r="G10" s="25">
        <f>'N&amp;A- planejado'!H20</f>
        <v>0</v>
      </c>
      <c r="H10" s="25">
        <f>'N&amp;A- planejado'!I20</f>
        <v>0</v>
      </c>
      <c r="I10" s="25">
        <f>'N&amp;A- planejado'!J20</f>
        <v>0</v>
      </c>
      <c r="J10" s="25">
        <f>'N&amp;A- planejado'!K20</f>
        <v>0</v>
      </c>
      <c r="K10" s="25">
        <f>'N&amp;A- planejado'!L20</f>
        <v>0</v>
      </c>
      <c r="L10" s="25">
        <f>'N&amp;A- planejado'!M20</f>
        <v>0</v>
      </c>
    </row>
    <row r="11" spans="1:12" ht="15.75" x14ac:dyDescent="0.25">
      <c r="A11" s="75">
        <f t="shared" si="0"/>
        <v>43138</v>
      </c>
      <c r="B11" s="25">
        <f>'N&amp;A- planejado'!C23</f>
        <v>0</v>
      </c>
      <c r="C11" s="25">
        <f>'N&amp;A- planejado'!D23</f>
        <v>0</v>
      </c>
      <c r="D11" s="25">
        <f>'N&amp;A- planejado'!E23</f>
        <v>0</v>
      </c>
      <c r="E11" s="25">
        <f>'N&amp;A- planejado'!F23</f>
        <v>0</v>
      </c>
      <c r="F11" s="25">
        <f>'N&amp;A- planejado'!G23</f>
        <v>0</v>
      </c>
      <c r="G11" s="25">
        <f>'N&amp;A- planejado'!H23</f>
        <v>0</v>
      </c>
      <c r="H11" s="25">
        <f>'N&amp;A- planejado'!I23</f>
        <v>0</v>
      </c>
      <c r="I11" s="25">
        <f>'N&amp;A- planejado'!J23</f>
        <v>0</v>
      </c>
      <c r="J11" s="25">
        <f>'N&amp;A- planejado'!K23</f>
        <v>0</v>
      </c>
      <c r="K11" s="25">
        <f>'N&amp;A- planejado'!L23</f>
        <v>0</v>
      </c>
      <c r="L11" s="25">
        <f>'N&amp;A- planejado'!M23</f>
        <v>0</v>
      </c>
    </row>
    <row r="12" spans="1:12" ht="15.75" x14ac:dyDescent="0.25">
      <c r="A12" s="75">
        <f t="shared" si="0"/>
        <v>43139</v>
      </c>
      <c r="B12" s="25">
        <f>'N&amp;A- planejado'!C26</f>
        <v>0</v>
      </c>
      <c r="C12" s="25">
        <f>'N&amp;A- planejado'!D26</f>
        <v>0</v>
      </c>
      <c r="D12" s="25">
        <f>'N&amp;A- planejado'!E26</f>
        <v>0</v>
      </c>
      <c r="E12" s="25">
        <f>'N&amp;A- planejado'!F26</f>
        <v>0</v>
      </c>
      <c r="F12" s="25">
        <f>'N&amp;A- planejado'!G26</f>
        <v>0</v>
      </c>
      <c r="G12" s="25">
        <f>'N&amp;A- planejado'!H26</f>
        <v>0</v>
      </c>
      <c r="H12" s="25">
        <f>'N&amp;A- planejado'!I26</f>
        <v>0</v>
      </c>
      <c r="I12" s="25">
        <f>'N&amp;A- planejado'!J26</f>
        <v>0</v>
      </c>
      <c r="J12" s="25">
        <f>'N&amp;A- planejado'!K26</f>
        <v>0</v>
      </c>
      <c r="K12" s="25">
        <f>'N&amp;A- planejado'!L26</f>
        <v>0</v>
      </c>
      <c r="L12" s="25">
        <f>'N&amp;A- planejado'!M26</f>
        <v>0</v>
      </c>
    </row>
    <row r="13" spans="1:12" ht="15.75" x14ac:dyDescent="0.25">
      <c r="A13" s="75">
        <f t="shared" si="0"/>
        <v>43140</v>
      </c>
      <c r="B13" s="25">
        <f>'N&amp;A- planejado'!C29</f>
        <v>0</v>
      </c>
      <c r="C13" s="25">
        <f>'N&amp;A- planejado'!D29</f>
        <v>0</v>
      </c>
      <c r="D13" s="25">
        <f>'N&amp;A- planejado'!E29</f>
        <v>0</v>
      </c>
      <c r="E13" s="25">
        <f>'N&amp;A- planejado'!F29</f>
        <v>0</v>
      </c>
      <c r="F13" s="25">
        <f>'N&amp;A- planejado'!G29</f>
        <v>0</v>
      </c>
      <c r="G13" s="25">
        <f>'N&amp;A- planejado'!H29</f>
        <v>0</v>
      </c>
      <c r="H13" s="25">
        <f>'N&amp;A- planejado'!I29</f>
        <v>0</v>
      </c>
      <c r="I13" s="25">
        <f>'N&amp;A- planejado'!J29</f>
        <v>0</v>
      </c>
      <c r="J13" s="25">
        <f>'N&amp;A- planejado'!K29</f>
        <v>0</v>
      </c>
      <c r="K13" s="25">
        <f>'N&amp;A- planejado'!L29</f>
        <v>0</v>
      </c>
      <c r="L13" s="25">
        <f>'N&amp;A- planejado'!M29</f>
        <v>0</v>
      </c>
    </row>
    <row r="14" spans="1:12" ht="15.75" x14ac:dyDescent="0.25">
      <c r="A14" s="75">
        <f t="shared" si="0"/>
        <v>43141</v>
      </c>
      <c r="B14" s="25">
        <f>'N&amp;A- planejado'!C32</f>
        <v>0</v>
      </c>
      <c r="C14" s="25">
        <f>'N&amp;A- planejado'!D32</f>
        <v>0</v>
      </c>
      <c r="D14" s="25">
        <f>'N&amp;A- planejado'!E32</f>
        <v>0</v>
      </c>
      <c r="E14" s="25">
        <f>'N&amp;A- planejado'!F32</f>
        <v>0</v>
      </c>
      <c r="F14" s="25">
        <f>'N&amp;A- planejado'!G32</f>
        <v>0</v>
      </c>
      <c r="G14" s="25">
        <f>'N&amp;A- planejado'!H32</f>
        <v>0</v>
      </c>
      <c r="H14" s="25">
        <f>'N&amp;A- planejado'!I32</f>
        <v>0</v>
      </c>
      <c r="I14" s="25">
        <f>'N&amp;A- planejado'!J32</f>
        <v>0</v>
      </c>
      <c r="J14" s="25">
        <f>'N&amp;A- planejado'!K32</f>
        <v>0</v>
      </c>
      <c r="K14" s="25">
        <f>'N&amp;A- planejado'!L32</f>
        <v>0</v>
      </c>
      <c r="L14" s="25">
        <f>'N&amp;A- planejado'!M32</f>
        <v>0</v>
      </c>
    </row>
    <row r="15" spans="1:12" ht="15.75" x14ac:dyDescent="0.25">
      <c r="A15" s="75">
        <f t="shared" si="0"/>
        <v>43142</v>
      </c>
      <c r="B15" s="27">
        <f>'N&amp;A- planejado'!C35</f>
        <v>0</v>
      </c>
      <c r="C15" s="27">
        <f>'N&amp;A- planejado'!D35</f>
        <v>0</v>
      </c>
      <c r="D15" s="27">
        <f>'N&amp;A- planejado'!E35</f>
        <v>0</v>
      </c>
      <c r="E15" s="27">
        <f>'N&amp;A- planejado'!F35</f>
        <v>0</v>
      </c>
      <c r="F15" s="27">
        <f>'N&amp;A- planejado'!G35</f>
        <v>0</v>
      </c>
      <c r="G15" s="27">
        <f>'N&amp;A- planejado'!H35</f>
        <v>0</v>
      </c>
      <c r="H15" s="27">
        <f>'N&amp;A- planejado'!I35</f>
        <v>0</v>
      </c>
      <c r="I15" s="27">
        <f>'N&amp;A- planejado'!J35</f>
        <v>0</v>
      </c>
      <c r="J15" s="27">
        <f>'N&amp;A- planejado'!K35</f>
        <v>0</v>
      </c>
      <c r="K15" s="27">
        <f>'N&amp;A- planejado'!L35</f>
        <v>0</v>
      </c>
      <c r="L15" s="27">
        <f>'N&amp;A- planejado'!M35</f>
        <v>0</v>
      </c>
    </row>
    <row r="16" spans="1:12" ht="15.75" x14ac:dyDescent="0.25">
      <c r="A16" s="75">
        <f t="shared" si="0"/>
        <v>43143</v>
      </c>
      <c r="B16" s="27">
        <f>'N&amp;A- planejado'!C38</f>
        <v>0</v>
      </c>
      <c r="C16" s="27">
        <f>'N&amp;A- planejado'!D38</f>
        <v>0</v>
      </c>
      <c r="D16" s="27">
        <f>'N&amp;A- planejado'!E38</f>
        <v>0</v>
      </c>
      <c r="E16" s="27">
        <f>'N&amp;A- planejado'!F38</f>
        <v>0</v>
      </c>
      <c r="F16" s="27">
        <f>'N&amp;A- planejado'!G38</f>
        <v>0</v>
      </c>
      <c r="G16" s="27">
        <f>'N&amp;A- planejado'!H38</f>
        <v>0</v>
      </c>
      <c r="H16" s="27">
        <f>'N&amp;A- planejado'!I38</f>
        <v>0</v>
      </c>
      <c r="I16" s="27">
        <f>'N&amp;A- planejado'!J38</f>
        <v>0</v>
      </c>
      <c r="J16" s="27">
        <f>'N&amp;A- planejado'!K38</f>
        <v>0</v>
      </c>
      <c r="K16" s="27">
        <f>'N&amp;A- planejado'!L38</f>
        <v>0</v>
      </c>
      <c r="L16" s="27">
        <f>'N&amp;A- planejado'!M38</f>
        <v>0</v>
      </c>
    </row>
    <row r="17" spans="1:12" ht="15.75" x14ac:dyDescent="0.25">
      <c r="A17" s="75">
        <f t="shared" si="0"/>
        <v>43144</v>
      </c>
      <c r="B17" s="27">
        <f>'N&amp;A- planejado'!C41</f>
        <v>0</v>
      </c>
      <c r="C17" s="27">
        <f>'N&amp;A- planejado'!D41</f>
        <v>0</v>
      </c>
      <c r="D17" s="27">
        <f>'N&amp;A- planejado'!E41</f>
        <v>0</v>
      </c>
      <c r="E17" s="27">
        <f>'N&amp;A- planejado'!F41</f>
        <v>0</v>
      </c>
      <c r="F17" s="27">
        <f>'N&amp;A- planejado'!G41</f>
        <v>0</v>
      </c>
      <c r="G17" s="27">
        <f>'N&amp;A- planejado'!H41</f>
        <v>0</v>
      </c>
      <c r="H17" s="27">
        <f>'N&amp;A- planejado'!I41</f>
        <v>0</v>
      </c>
      <c r="I17" s="27">
        <f>'N&amp;A- planejado'!J41</f>
        <v>0</v>
      </c>
      <c r="J17" s="27">
        <f>'N&amp;A- planejado'!K41</f>
        <v>0</v>
      </c>
      <c r="K17" s="27">
        <f>'N&amp;A- planejado'!L41</f>
        <v>0</v>
      </c>
      <c r="L17" s="27">
        <f>'N&amp;A- planejado'!M41</f>
        <v>0</v>
      </c>
    </row>
    <row r="18" spans="1:12" ht="15.75" x14ac:dyDescent="0.25">
      <c r="A18" s="75">
        <f t="shared" si="0"/>
        <v>43145</v>
      </c>
      <c r="B18" s="27">
        <f>'N&amp;A- planejado'!C44</f>
        <v>0</v>
      </c>
      <c r="C18" s="27">
        <f>'N&amp;A- planejado'!D44</f>
        <v>0</v>
      </c>
      <c r="D18" s="27">
        <f>'N&amp;A- planejado'!E44</f>
        <v>0</v>
      </c>
      <c r="E18" s="27">
        <f>'N&amp;A- planejado'!F44</f>
        <v>0</v>
      </c>
      <c r="F18" s="27">
        <f>'N&amp;A- planejado'!G44</f>
        <v>0</v>
      </c>
      <c r="G18" s="27">
        <f>'N&amp;A- planejado'!H44</f>
        <v>0</v>
      </c>
      <c r="H18" s="27">
        <f>'N&amp;A- planejado'!I44</f>
        <v>0</v>
      </c>
      <c r="I18" s="27">
        <f>'N&amp;A- planejado'!J44</f>
        <v>0</v>
      </c>
      <c r="J18" s="27">
        <f>'N&amp;A- planejado'!K44</f>
        <v>0</v>
      </c>
      <c r="K18" s="27">
        <f>'N&amp;A- planejado'!L44</f>
        <v>0</v>
      </c>
      <c r="L18" s="27">
        <f>'N&amp;A- planejado'!M44</f>
        <v>0</v>
      </c>
    </row>
    <row r="19" spans="1:12" ht="15.75" x14ac:dyDescent="0.25">
      <c r="A19" s="75">
        <f t="shared" si="0"/>
        <v>43146</v>
      </c>
      <c r="B19" s="27">
        <f>'N&amp;A- planejado'!C47</f>
        <v>0</v>
      </c>
      <c r="C19" s="27">
        <f>'N&amp;A- planejado'!D47</f>
        <v>0</v>
      </c>
      <c r="D19" s="27">
        <f>'N&amp;A- planejado'!E47</f>
        <v>0</v>
      </c>
      <c r="E19" s="27">
        <f>'N&amp;A- planejado'!F47</f>
        <v>0</v>
      </c>
      <c r="F19" s="27">
        <f>'N&amp;A- planejado'!G47</f>
        <v>0</v>
      </c>
      <c r="G19" s="27">
        <f>'N&amp;A- planejado'!H47</f>
        <v>0</v>
      </c>
      <c r="H19" s="27">
        <f>'N&amp;A- planejado'!I47</f>
        <v>0</v>
      </c>
      <c r="I19" s="27">
        <f>'N&amp;A- planejado'!J47</f>
        <v>0</v>
      </c>
      <c r="J19" s="27">
        <f>'N&amp;A- planejado'!K47</f>
        <v>0</v>
      </c>
      <c r="K19" s="27">
        <f>'N&amp;A- planejado'!L47</f>
        <v>0</v>
      </c>
      <c r="L19" s="27">
        <f>'N&amp;A- planejado'!M47</f>
        <v>0</v>
      </c>
    </row>
    <row r="20" spans="1:12" ht="15.75" x14ac:dyDescent="0.25">
      <c r="A20" s="75">
        <f t="shared" si="0"/>
        <v>43147</v>
      </c>
      <c r="B20" s="27">
        <f>'N&amp;A- planejado'!C50</f>
        <v>0</v>
      </c>
      <c r="C20" s="27">
        <f>'N&amp;A- planejado'!D50</f>
        <v>0</v>
      </c>
      <c r="D20" s="27">
        <f>'N&amp;A- planejado'!E50</f>
        <v>0</v>
      </c>
      <c r="E20" s="27">
        <f>'N&amp;A- planejado'!F50</f>
        <v>0</v>
      </c>
      <c r="F20" s="27">
        <f>'N&amp;A- planejado'!G50</f>
        <v>0</v>
      </c>
      <c r="G20" s="27">
        <f>'N&amp;A- planejado'!H50</f>
        <v>0</v>
      </c>
      <c r="H20" s="27">
        <f>'N&amp;A- planejado'!I50</f>
        <v>0</v>
      </c>
      <c r="I20" s="27">
        <f>'N&amp;A- planejado'!J50</f>
        <v>0</v>
      </c>
      <c r="J20" s="27">
        <f>'N&amp;A- planejado'!K50</f>
        <v>0</v>
      </c>
      <c r="K20" s="27">
        <f>'N&amp;A- planejado'!L50</f>
        <v>0</v>
      </c>
      <c r="L20" s="27">
        <f>'N&amp;A- planejado'!M50</f>
        <v>0</v>
      </c>
    </row>
    <row r="21" spans="1:12" ht="15.75" x14ac:dyDescent="0.25">
      <c r="A21" s="75">
        <f t="shared" si="0"/>
        <v>43148</v>
      </c>
      <c r="B21" s="27">
        <f>'N&amp;A- planejado'!C53</f>
        <v>0</v>
      </c>
      <c r="C21" s="27">
        <f>'N&amp;A- planejado'!D53</f>
        <v>0</v>
      </c>
      <c r="D21" s="27">
        <f>'N&amp;A- planejado'!E53</f>
        <v>0</v>
      </c>
      <c r="E21" s="27">
        <f>'N&amp;A- planejado'!F53</f>
        <v>0</v>
      </c>
      <c r="F21" s="27">
        <f>'N&amp;A- planejado'!G53</f>
        <v>0</v>
      </c>
      <c r="G21" s="27">
        <f>'N&amp;A- planejado'!H53</f>
        <v>0</v>
      </c>
      <c r="H21" s="27">
        <f>'N&amp;A- planejado'!I53</f>
        <v>0</v>
      </c>
      <c r="I21" s="27">
        <f>'N&amp;A- planejado'!J53</f>
        <v>0</v>
      </c>
      <c r="J21" s="27">
        <f>'N&amp;A- planejado'!K53</f>
        <v>0</v>
      </c>
      <c r="K21" s="27">
        <f>'N&amp;A- planejado'!L53</f>
        <v>0</v>
      </c>
      <c r="L21" s="27">
        <f>'N&amp;A- planejado'!M53</f>
        <v>0</v>
      </c>
    </row>
    <row r="22" spans="1:12" ht="15.75" x14ac:dyDescent="0.25">
      <c r="A22" s="75">
        <f t="shared" si="0"/>
        <v>43149</v>
      </c>
      <c r="B22" s="25">
        <f>'N&amp;A- planejado'!C56</f>
        <v>0</v>
      </c>
      <c r="C22" s="25">
        <f>'N&amp;A- planejado'!D56</f>
        <v>0</v>
      </c>
      <c r="D22" s="25">
        <f>'N&amp;A- planejado'!E56</f>
        <v>0</v>
      </c>
      <c r="E22" s="25">
        <f>'N&amp;A- planejado'!F56</f>
        <v>0</v>
      </c>
      <c r="F22" s="25">
        <f>'N&amp;A- planejado'!G56</f>
        <v>0</v>
      </c>
      <c r="G22" s="25">
        <f>'N&amp;A- planejado'!H56</f>
        <v>0</v>
      </c>
      <c r="H22" s="25">
        <f>'N&amp;A- planejado'!I56</f>
        <v>0</v>
      </c>
      <c r="I22" s="25">
        <f>'N&amp;A- planejado'!J56</f>
        <v>0</v>
      </c>
      <c r="J22" s="25">
        <f>'N&amp;A- planejado'!K56</f>
        <v>0</v>
      </c>
      <c r="K22" s="25">
        <f>'N&amp;A- planejado'!L56</f>
        <v>0</v>
      </c>
      <c r="L22" s="25">
        <f>'N&amp;A- planejado'!M56</f>
        <v>0</v>
      </c>
    </row>
    <row r="23" spans="1:12" ht="15.75" x14ac:dyDescent="0.25">
      <c r="A23" s="75">
        <f t="shared" si="0"/>
        <v>43150</v>
      </c>
      <c r="B23" s="25">
        <f>'N&amp;A- planejado'!C59</f>
        <v>0</v>
      </c>
      <c r="C23" s="25">
        <f>'N&amp;A- planejado'!D59</f>
        <v>0</v>
      </c>
      <c r="D23" s="25">
        <f>'N&amp;A- planejado'!E59</f>
        <v>0</v>
      </c>
      <c r="E23" s="25">
        <f>'N&amp;A- planejado'!F59</f>
        <v>0</v>
      </c>
      <c r="F23" s="25">
        <f>'N&amp;A- planejado'!G59</f>
        <v>0</v>
      </c>
      <c r="G23" s="25">
        <f>'N&amp;A- planejado'!H59</f>
        <v>0</v>
      </c>
      <c r="H23" s="25">
        <f>'N&amp;A- planejado'!I59</f>
        <v>0</v>
      </c>
      <c r="I23" s="25">
        <f>'N&amp;A- planejado'!J59</f>
        <v>0</v>
      </c>
      <c r="J23" s="25">
        <f>'N&amp;A- planejado'!K59</f>
        <v>0</v>
      </c>
      <c r="K23" s="25">
        <f>'N&amp;A- planejado'!L59</f>
        <v>0</v>
      </c>
      <c r="L23" s="25">
        <f>'N&amp;A- planejado'!M59</f>
        <v>0</v>
      </c>
    </row>
    <row r="24" spans="1:12" ht="15.75" x14ac:dyDescent="0.25">
      <c r="A24" s="75">
        <f t="shared" si="0"/>
        <v>43151</v>
      </c>
      <c r="B24" s="25">
        <f>'N&amp;A- planejado'!C62</f>
        <v>0</v>
      </c>
      <c r="C24" s="25">
        <f>'N&amp;A- planejado'!D62</f>
        <v>0</v>
      </c>
      <c r="D24" s="25">
        <f>'N&amp;A- planejado'!E62</f>
        <v>0</v>
      </c>
      <c r="E24" s="25">
        <f>'N&amp;A- planejado'!F62</f>
        <v>0</v>
      </c>
      <c r="F24" s="25">
        <f>'N&amp;A- planejado'!G62</f>
        <v>0</v>
      </c>
      <c r="G24" s="25">
        <f>'N&amp;A- planejado'!H62</f>
        <v>0</v>
      </c>
      <c r="H24" s="25">
        <f>'N&amp;A- planejado'!I62</f>
        <v>0</v>
      </c>
      <c r="I24" s="25">
        <f>'N&amp;A- planejado'!J62</f>
        <v>0</v>
      </c>
      <c r="J24" s="25">
        <f>'N&amp;A- planejado'!K62</f>
        <v>0</v>
      </c>
      <c r="K24" s="25">
        <f>'N&amp;A- planejado'!L62</f>
        <v>0</v>
      </c>
      <c r="L24" s="25">
        <f>'N&amp;A- planejado'!M62</f>
        <v>0</v>
      </c>
    </row>
    <row r="25" spans="1:12" ht="15.75" x14ac:dyDescent="0.25">
      <c r="A25" s="75">
        <f t="shared" si="0"/>
        <v>43152</v>
      </c>
      <c r="B25" s="25">
        <f>'N&amp;A- planejado'!C65</f>
        <v>0</v>
      </c>
      <c r="C25" s="25">
        <f>'N&amp;A- planejado'!D65</f>
        <v>0</v>
      </c>
      <c r="D25" s="25">
        <f>'N&amp;A- planejado'!E65</f>
        <v>0</v>
      </c>
      <c r="E25" s="25">
        <f>'N&amp;A- planejado'!F65</f>
        <v>0</v>
      </c>
      <c r="F25" s="25">
        <f>'N&amp;A- planejado'!G65</f>
        <v>0</v>
      </c>
      <c r="G25" s="25">
        <f>'N&amp;A- planejado'!H65</f>
        <v>0</v>
      </c>
      <c r="H25" s="25">
        <f>'N&amp;A- planejado'!I65</f>
        <v>0</v>
      </c>
      <c r="I25" s="25">
        <f>'N&amp;A- planejado'!J65</f>
        <v>0</v>
      </c>
      <c r="J25" s="25">
        <f>'N&amp;A- planejado'!K65</f>
        <v>0</v>
      </c>
      <c r="K25" s="25">
        <f>'N&amp;A- planejado'!L65</f>
        <v>0</v>
      </c>
      <c r="L25" s="25">
        <f>'N&amp;A- planejado'!M65</f>
        <v>0</v>
      </c>
    </row>
    <row r="26" spans="1:12" ht="15.75" x14ac:dyDescent="0.25">
      <c r="A26" s="75">
        <f t="shared" si="0"/>
        <v>43153</v>
      </c>
      <c r="B26" s="25">
        <f>'N&amp;A- planejado'!C68</f>
        <v>0</v>
      </c>
      <c r="C26" s="25">
        <f>'N&amp;A- planejado'!D68</f>
        <v>0</v>
      </c>
      <c r="D26" s="25">
        <f>'N&amp;A- planejado'!E68</f>
        <v>0</v>
      </c>
      <c r="E26" s="25">
        <f>'N&amp;A- planejado'!F68</f>
        <v>0</v>
      </c>
      <c r="F26" s="25">
        <f>'N&amp;A- planejado'!G68</f>
        <v>0</v>
      </c>
      <c r="G26" s="25">
        <f>'N&amp;A- planejado'!H68</f>
        <v>0</v>
      </c>
      <c r="H26" s="25">
        <f>'N&amp;A- planejado'!I68</f>
        <v>0</v>
      </c>
      <c r="I26" s="25">
        <f>'N&amp;A- planejado'!J68</f>
        <v>0</v>
      </c>
      <c r="J26" s="25">
        <f>'N&amp;A- planejado'!K68</f>
        <v>0</v>
      </c>
      <c r="K26" s="25">
        <f>'N&amp;A- planejado'!L68</f>
        <v>0</v>
      </c>
      <c r="L26" s="25">
        <f>'N&amp;A- planejado'!M68</f>
        <v>0</v>
      </c>
    </row>
    <row r="27" spans="1:12" ht="15.75" x14ac:dyDescent="0.25">
      <c r="A27" s="75">
        <f t="shared" si="0"/>
        <v>43154</v>
      </c>
      <c r="B27" s="25">
        <f>'N&amp;A- planejado'!C71</f>
        <v>0</v>
      </c>
      <c r="C27" s="25">
        <f>'N&amp;A- planejado'!D71</f>
        <v>0</v>
      </c>
      <c r="D27" s="25">
        <f>'N&amp;A- planejado'!E71</f>
        <v>0</v>
      </c>
      <c r="E27" s="25">
        <f>'N&amp;A- planejado'!F71</f>
        <v>0</v>
      </c>
      <c r="F27" s="25">
        <f>'N&amp;A- planejado'!G71</f>
        <v>0</v>
      </c>
      <c r="G27" s="25">
        <f>'N&amp;A- planejado'!H71</f>
        <v>0</v>
      </c>
      <c r="H27" s="25">
        <f>'N&amp;A- planejado'!I71</f>
        <v>0</v>
      </c>
      <c r="I27" s="25">
        <f>'N&amp;A- planejado'!J71</f>
        <v>0</v>
      </c>
      <c r="J27" s="25">
        <f>'N&amp;A- planejado'!K71</f>
        <v>0</v>
      </c>
      <c r="K27" s="25">
        <f>'N&amp;A- planejado'!L71</f>
        <v>0</v>
      </c>
      <c r="L27" s="25">
        <f>'N&amp;A- planejado'!M71</f>
        <v>0</v>
      </c>
    </row>
    <row r="28" spans="1:12" ht="15.75" x14ac:dyDescent="0.25">
      <c r="A28" s="75">
        <f t="shared" si="0"/>
        <v>43155</v>
      </c>
      <c r="B28" s="25">
        <f>'N&amp;A- planejado'!C74</f>
        <v>0</v>
      </c>
      <c r="C28" s="25">
        <f>'N&amp;A- planejado'!D74</f>
        <v>0</v>
      </c>
      <c r="D28" s="25">
        <f>'N&amp;A- planejado'!E74</f>
        <v>0</v>
      </c>
      <c r="E28" s="25">
        <f>'N&amp;A- planejado'!F74</f>
        <v>0</v>
      </c>
      <c r="F28" s="25">
        <f>'N&amp;A- planejado'!G74</f>
        <v>0</v>
      </c>
      <c r="G28" s="25">
        <f>'N&amp;A- planejado'!H74</f>
        <v>0</v>
      </c>
      <c r="H28" s="25">
        <f>'N&amp;A- planejado'!I74</f>
        <v>0</v>
      </c>
      <c r="I28" s="25">
        <f>'N&amp;A- planejado'!J74</f>
        <v>0</v>
      </c>
      <c r="J28" s="25">
        <f>'N&amp;A- planejado'!K74</f>
        <v>0</v>
      </c>
      <c r="K28" s="25">
        <f>'N&amp;A- planejado'!L74</f>
        <v>0</v>
      </c>
      <c r="L28" s="25">
        <f>'N&amp;A- planejado'!M74</f>
        <v>0</v>
      </c>
    </row>
    <row r="29" spans="1:12" ht="15.75" x14ac:dyDescent="0.25">
      <c r="A29" s="75">
        <f t="shared" si="0"/>
        <v>43156</v>
      </c>
      <c r="B29" s="25">
        <f>'N&amp;A- planejado'!C77</f>
        <v>0</v>
      </c>
      <c r="C29" s="25">
        <f>'N&amp;A- planejado'!D77</f>
        <v>0</v>
      </c>
      <c r="D29" s="25">
        <f>'N&amp;A- planejado'!E77</f>
        <v>0</v>
      </c>
      <c r="E29" s="25">
        <f>'N&amp;A- planejado'!F77</f>
        <v>0</v>
      </c>
      <c r="F29" s="25">
        <f>'N&amp;A- planejado'!G77</f>
        <v>0</v>
      </c>
      <c r="G29" s="25">
        <f>'N&amp;A- planejado'!H77</f>
        <v>0</v>
      </c>
      <c r="H29" s="25">
        <f>'N&amp;A- planejado'!I77</f>
        <v>0</v>
      </c>
      <c r="I29" s="25">
        <f>'N&amp;A- planejado'!J77</f>
        <v>0</v>
      </c>
      <c r="J29" s="25">
        <f>'N&amp;A- planejado'!K77</f>
        <v>0</v>
      </c>
      <c r="K29" s="25">
        <f>'N&amp;A- planejado'!L77</f>
        <v>0</v>
      </c>
      <c r="L29" s="25">
        <f>'N&amp;A- planejado'!M77</f>
        <v>0</v>
      </c>
    </row>
    <row r="30" spans="1:12" ht="15.75" x14ac:dyDescent="0.25">
      <c r="A30" s="75">
        <f t="shared" si="0"/>
        <v>43157</v>
      </c>
      <c r="B30" s="25">
        <f>'N&amp;A- planejado'!C80</f>
        <v>0</v>
      </c>
      <c r="C30" s="25">
        <f>'N&amp;A- planejado'!D80</f>
        <v>0</v>
      </c>
      <c r="D30" s="25">
        <f>'N&amp;A- planejado'!E80</f>
        <v>0</v>
      </c>
      <c r="E30" s="25">
        <f>'N&amp;A- planejado'!F80</f>
        <v>0</v>
      </c>
      <c r="F30" s="25">
        <f>'N&amp;A- planejado'!G80</f>
        <v>0</v>
      </c>
      <c r="G30" s="25">
        <f>'N&amp;A- planejado'!H80</f>
        <v>0</v>
      </c>
      <c r="H30" s="25">
        <f>'N&amp;A- planejado'!I80</f>
        <v>0</v>
      </c>
      <c r="I30" s="25">
        <f>'N&amp;A- planejado'!J80</f>
        <v>0</v>
      </c>
      <c r="J30" s="25">
        <f>'N&amp;A- planejado'!K80</f>
        <v>0</v>
      </c>
      <c r="K30" s="25">
        <f>'N&amp;A- planejado'!L80</f>
        <v>0</v>
      </c>
      <c r="L30" s="25">
        <f>'N&amp;A- planejado'!M80</f>
        <v>0</v>
      </c>
    </row>
    <row r="31" spans="1:12" ht="15.75" x14ac:dyDescent="0.25">
      <c r="A31" s="75">
        <f t="shared" si="0"/>
        <v>43158</v>
      </c>
      <c r="B31" s="25">
        <f>'N&amp;A- planejado'!C83</f>
        <v>0</v>
      </c>
      <c r="C31" s="25">
        <f>'N&amp;A- planejado'!D83</f>
        <v>0</v>
      </c>
      <c r="D31" s="25">
        <f>'N&amp;A- planejado'!E83</f>
        <v>0</v>
      </c>
      <c r="E31" s="25">
        <f>'N&amp;A- planejado'!F83</f>
        <v>0</v>
      </c>
      <c r="F31" s="25">
        <f>'N&amp;A- planejado'!G83</f>
        <v>0</v>
      </c>
      <c r="G31" s="25">
        <f>'N&amp;A- planejado'!H83</f>
        <v>0</v>
      </c>
      <c r="H31" s="25">
        <f>'N&amp;A- planejado'!I83</f>
        <v>0</v>
      </c>
      <c r="I31" s="25">
        <f>'N&amp;A- planejado'!J83</f>
        <v>0</v>
      </c>
      <c r="J31" s="25">
        <f>'N&amp;A- planejado'!K83</f>
        <v>0</v>
      </c>
      <c r="K31" s="25">
        <f>'N&amp;A- planejado'!L83</f>
        <v>0</v>
      </c>
      <c r="L31" s="25">
        <f>'N&amp;A- planejado'!M83</f>
        <v>0</v>
      </c>
    </row>
    <row r="32" spans="1:12" ht="15.75" x14ac:dyDescent="0.25">
      <c r="A32" s="75">
        <f t="shared" si="0"/>
        <v>43159</v>
      </c>
      <c r="B32" s="25">
        <f>'N&amp;A- planejado'!C86</f>
        <v>0</v>
      </c>
      <c r="C32" s="25">
        <f>'N&amp;A- planejado'!D89</f>
        <v>0</v>
      </c>
      <c r="D32" s="25">
        <f>'N&amp;A- planejado'!E89</f>
        <v>0</v>
      </c>
      <c r="E32" s="25">
        <f>'N&amp;A- planejado'!F89</f>
        <v>0</v>
      </c>
      <c r="F32" s="25">
        <f>'N&amp;A- planejado'!G89</f>
        <v>0</v>
      </c>
      <c r="G32" s="25">
        <f>'N&amp;A- planejado'!H89</f>
        <v>0</v>
      </c>
      <c r="H32" s="25">
        <f>'N&amp;A- planejado'!I89</f>
        <v>0</v>
      </c>
      <c r="I32" s="25">
        <f>'N&amp;A- planejado'!J89</f>
        <v>0</v>
      </c>
      <c r="J32" s="25">
        <f>'N&amp;A- planejado'!K89</f>
        <v>0</v>
      </c>
      <c r="K32" s="25">
        <f>'N&amp;A- planejado'!L89</f>
        <v>0</v>
      </c>
      <c r="L32" s="25">
        <f>'N&amp;A- planejado'!M89</f>
        <v>0</v>
      </c>
    </row>
    <row r="33" spans="1:12" ht="15.75" hidden="1" x14ac:dyDescent="0.25">
      <c r="A33" s="75"/>
      <c r="B33" s="25">
        <f>'N&amp;A- planejado'!C89</f>
        <v>0</v>
      </c>
      <c r="C33" s="25">
        <f>'N&amp;A- planejado'!D92</f>
        <v>0</v>
      </c>
      <c r="D33" s="25">
        <f>'N&amp;A- planejado'!E92</f>
        <v>0</v>
      </c>
      <c r="E33" s="25">
        <f>'N&amp;A- planejado'!F92</f>
        <v>0</v>
      </c>
      <c r="F33" s="25">
        <f>'N&amp;A- planejado'!G92</f>
        <v>0</v>
      </c>
      <c r="G33" s="25">
        <f>'N&amp;A- planejado'!H92</f>
        <v>0</v>
      </c>
      <c r="H33" s="25">
        <f>'N&amp;A- planejado'!I92</f>
        <v>0</v>
      </c>
      <c r="I33" s="25">
        <f>'N&amp;A- planejado'!J92</f>
        <v>0</v>
      </c>
      <c r="J33" s="25">
        <f>'N&amp;A- planejado'!K92</f>
        <v>0</v>
      </c>
      <c r="K33" s="25">
        <f>'N&amp;A- planejado'!L92</f>
        <v>0</v>
      </c>
      <c r="L33" s="25">
        <f>'N&amp;A- planejado'!M92</f>
        <v>0</v>
      </c>
    </row>
    <row r="34" spans="1:12" ht="15.75" hidden="1" x14ac:dyDescent="0.25">
      <c r="A34" s="75"/>
      <c r="B34" s="25">
        <f>'N&amp;A- planejado'!C92</f>
        <v>0</v>
      </c>
      <c r="C34" s="25">
        <f>'N&amp;A- planejado'!D95</f>
        <v>0</v>
      </c>
      <c r="D34" s="25">
        <f>'N&amp;A- planejado'!E95</f>
        <v>0</v>
      </c>
      <c r="E34" s="25">
        <f>'N&amp;A- planejado'!F95</f>
        <v>0</v>
      </c>
      <c r="F34" s="25">
        <f>'N&amp;A- planejado'!G95</f>
        <v>0</v>
      </c>
      <c r="G34" s="25">
        <f>'N&amp;A- planejado'!H95</f>
        <v>0</v>
      </c>
      <c r="H34" s="25">
        <f>'N&amp;A- planejado'!I95</f>
        <v>0</v>
      </c>
      <c r="I34" s="25">
        <f>'N&amp;A- planejado'!J95</f>
        <v>0</v>
      </c>
      <c r="J34" s="25">
        <f>'N&amp;A- planejado'!K95</f>
        <v>0</v>
      </c>
      <c r="K34" s="25">
        <f>'N&amp;A- planejado'!L95</f>
        <v>0</v>
      </c>
      <c r="L34" s="25">
        <f>'N&amp;A- planejado'!M95</f>
        <v>0</v>
      </c>
    </row>
    <row r="35" spans="1:12" ht="15.75" hidden="1" x14ac:dyDescent="0.25">
      <c r="A35" s="75"/>
      <c r="B35" s="25">
        <f>'N&amp;A- planejado'!C95</f>
        <v>0</v>
      </c>
      <c r="C35" s="25">
        <f>'N&amp;A- planejado'!D95</f>
        <v>0</v>
      </c>
      <c r="D35" s="25">
        <f>'N&amp;A- planejado'!E95</f>
        <v>0</v>
      </c>
      <c r="E35" s="25">
        <f>'N&amp;A- planejado'!F95</f>
        <v>0</v>
      </c>
      <c r="F35" s="25">
        <f>'N&amp;A- planejado'!G95</f>
        <v>0</v>
      </c>
      <c r="G35" s="25">
        <f>'N&amp;A- planejado'!H95</f>
        <v>0</v>
      </c>
      <c r="H35" s="25">
        <f>'N&amp;A- planejado'!I95</f>
        <v>0</v>
      </c>
      <c r="I35" s="25">
        <f>'N&amp;A- planejado'!J95</f>
        <v>0</v>
      </c>
      <c r="J35" s="25">
        <f>'N&amp;A- planejado'!K95</f>
        <v>0</v>
      </c>
      <c r="K35" s="25">
        <f>'N&amp;A- planejado'!L95</f>
        <v>0</v>
      </c>
      <c r="L35" s="25">
        <f>'N&amp;A- planejado'!M95</f>
        <v>0</v>
      </c>
    </row>
    <row r="36" spans="1:12" ht="15.75" hidden="1" x14ac:dyDescent="0.25">
      <c r="A36" s="75"/>
      <c r="B36" s="28"/>
      <c r="C36" s="28"/>
      <c r="D36" s="29"/>
      <c r="E36" s="28"/>
      <c r="F36" s="29"/>
      <c r="G36" s="29"/>
      <c r="H36" s="29"/>
      <c r="I36" s="29"/>
      <c r="J36" s="29"/>
      <c r="K36" s="29"/>
      <c r="L36" s="29"/>
    </row>
    <row r="37" spans="1:12" ht="15.75" x14ac:dyDescent="0.25">
      <c r="A37" s="76" t="s">
        <v>42</v>
      </c>
      <c r="B37" s="28"/>
      <c r="C37" s="28"/>
      <c r="D37" s="29"/>
      <c r="E37" s="28"/>
      <c r="F37" s="30"/>
      <c r="G37" s="30"/>
      <c r="H37" s="30"/>
      <c r="I37" s="30"/>
      <c r="J37" s="30"/>
      <c r="K37" s="30"/>
      <c r="L37" s="30"/>
    </row>
    <row r="38" spans="1:12" ht="15.75" x14ac:dyDescent="0.25">
      <c r="A38" s="75"/>
      <c r="B38" s="28"/>
      <c r="C38" s="28"/>
      <c r="D38" s="29"/>
      <c r="E38" s="28"/>
      <c r="F38" s="30"/>
      <c r="G38" s="30"/>
      <c r="H38" s="30"/>
      <c r="I38" s="30"/>
      <c r="J38" s="30"/>
      <c r="K38" s="30"/>
      <c r="L38" s="30"/>
    </row>
    <row r="39" spans="1:12" ht="15.75" x14ac:dyDescent="0.25">
      <c r="A39" s="2" t="s">
        <v>16</v>
      </c>
      <c r="B39" s="3">
        <f t="shared" ref="B39:L39" si="1">SUM(B8:B38)</f>
        <v>0</v>
      </c>
      <c r="C39" s="3">
        <f t="shared" si="1"/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0</v>
      </c>
    </row>
    <row r="40" spans="1:12" ht="15.75" x14ac:dyDescent="0.25">
      <c r="A40" s="2" t="s">
        <v>1</v>
      </c>
      <c r="B40" s="4">
        <v>19.899999999999999</v>
      </c>
      <c r="C40" s="4">
        <v>6.58</v>
      </c>
      <c r="D40" s="4">
        <v>19.899999999999999</v>
      </c>
      <c r="E40" s="4">
        <v>6.58</v>
      </c>
      <c r="F40" s="4">
        <v>19.899999999999999</v>
      </c>
      <c r="G40" s="4">
        <v>6.58</v>
      </c>
      <c r="H40" s="4">
        <v>9.2899999999999991</v>
      </c>
      <c r="I40" s="4">
        <v>26.27</v>
      </c>
      <c r="J40" s="4">
        <v>23.05</v>
      </c>
      <c r="K40" s="4">
        <v>6.88</v>
      </c>
      <c r="L40" s="4">
        <v>20.22</v>
      </c>
    </row>
    <row r="41" spans="1:12" ht="16.5" thickBot="1" x14ac:dyDescent="0.3">
      <c r="A41" s="5" t="s">
        <v>17</v>
      </c>
      <c r="B41" s="6">
        <f t="shared" ref="B41:L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  <c r="I41" s="6">
        <f t="shared" si="2"/>
        <v>0</v>
      </c>
      <c r="J41" s="6">
        <f t="shared" si="2"/>
        <v>0</v>
      </c>
      <c r="K41" s="6">
        <f t="shared" si="2"/>
        <v>0</v>
      </c>
      <c r="L41" s="6">
        <f t="shared" si="2"/>
        <v>0</v>
      </c>
    </row>
    <row r="42" spans="1:12" ht="16.5" thickBot="1" x14ac:dyDescent="0.3">
      <c r="A42" s="7" t="s">
        <v>9</v>
      </c>
      <c r="B42" s="8">
        <f>SUM(B41:L41)</f>
        <v>0</v>
      </c>
      <c r="C42" s="9"/>
      <c r="D42" s="9"/>
      <c r="E42" s="9"/>
      <c r="F42" s="9"/>
      <c r="G42" s="9"/>
      <c r="H42" s="17"/>
      <c r="I42" s="17"/>
      <c r="J42" s="17"/>
      <c r="K42" s="17"/>
      <c r="L42" s="17"/>
    </row>
    <row r="43" spans="1:12" ht="16.5" thickBot="1" x14ac:dyDescent="0.3">
      <c r="A43" s="277"/>
      <c r="B43" s="277"/>
      <c r="C43" s="74"/>
      <c r="D43" s="10"/>
      <c r="E43" s="10"/>
      <c r="F43" s="10"/>
      <c r="G43" s="10"/>
      <c r="H43" s="17"/>
      <c r="I43" s="17"/>
      <c r="J43" s="17"/>
      <c r="K43" s="17"/>
      <c r="L43" s="17"/>
    </row>
    <row r="44" spans="1:12" ht="16.5" thickBot="1" x14ac:dyDescent="0.3">
      <c r="A44" s="276" t="s">
        <v>18</v>
      </c>
      <c r="B44" s="270"/>
      <c r="C44" s="10"/>
      <c r="D44" s="10"/>
      <c r="E44" s="10"/>
      <c r="F44" s="10"/>
      <c r="G44" s="10"/>
    </row>
    <row r="45" spans="1:12" ht="15.75" x14ac:dyDescent="0.25">
      <c r="A45" s="14" t="s">
        <v>4</v>
      </c>
      <c r="B45" s="92" t="s">
        <v>43</v>
      </c>
      <c r="C45" s="17"/>
      <c r="D45" s="17"/>
      <c r="E45" s="10"/>
      <c r="F45" s="11" t="s">
        <v>2</v>
      </c>
      <c r="G45" s="12"/>
    </row>
    <row r="46" spans="1:12" ht="22.5" x14ac:dyDescent="0.25">
      <c r="A46" s="14" t="s">
        <v>5</v>
      </c>
      <c r="B46" s="93" t="s">
        <v>44</v>
      </c>
      <c r="C46" s="17"/>
      <c r="D46" s="17"/>
      <c r="E46" s="11"/>
      <c r="F46" s="11" t="s">
        <v>19</v>
      </c>
      <c r="G46" s="12"/>
    </row>
    <row r="47" spans="1:12" ht="15.75" x14ac:dyDescent="0.25">
      <c r="A47" s="14" t="s">
        <v>6</v>
      </c>
      <c r="B47" s="94">
        <v>103</v>
      </c>
      <c r="C47" s="17"/>
      <c r="D47" s="17"/>
      <c r="E47" s="10"/>
      <c r="F47" s="13" t="s">
        <v>3</v>
      </c>
      <c r="G47" s="12"/>
    </row>
    <row r="48" spans="1:12" ht="15.75" x14ac:dyDescent="0.25">
      <c r="A48" s="14" t="s">
        <v>7</v>
      </c>
      <c r="B48" s="95" t="s">
        <v>45</v>
      </c>
      <c r="C48" s="17"/>
      <c r="D48" s="17"/>
      <c r="E48" s="10"/>
      <c r="F48" s="11" t="s">
        <v>20</v>
      </c>
      <c r="G48" s="12"/>
    </row>
    <row r="49" spans="1:7" ht="15.75" x14ac:dyDescent="0.25">
      <c r="A49" s="14" t="s">
        <v>8</v>
      </c>
      <c r="B49" s="94" t="s">
        <v>46</v>
      </c>
      <c r="C49" s="10"/>
      <c r="D49" s="10"/>
      <c r="E49" s="10"/>
      <c r="F49" s="10"/>
      <c r="G49" s="10"/>
    </row>
    <row r="50" spans="1:7" ht="15.75" x14ac:dyDescent="0.25">
      <c r="A50" s="15" t="s">
        <v>47</v>
      </c>
      <c r="B50" s="96" t="s">
        <v>48</v>
      </c>
      <c r="C50" s="10"/>
      <c r="D50" s="10"/>
      <c r="E50" s="10"/>
      <c r="F50" s="10"/>
      <c r="G50" s="10"/>
    </row>
    <row r="51" spans="1:7" s="87" customFormat="1" ht="35.25" customHeight="1" x14ac:dyDescent="0.25">
      <c r="A51" s="278" t="s">
        <v>49</v>
      </c>
      <c r="B51" s="278"/>
    </row>
    <row r="52" spans="1:7" ht="15.75" x14ac:dyDescent="0.25">
      <c r="A52" s="23"/>
      <c r="B52" s="23"/>
      <c r="C52" s="23"/>
      <c r="E52" s="23"/>
      <c r="F52" s="23"/>
    </row>
  </sheetData>
  <sheetProtection algorithmName="SHA-512" hashValue="I4+4wOF1MVWY2nGfGxYVzX9tMTUVgh2vQkzdFRN6sZBj3q/jj75sPLSJ6ashR4WMlnE5d9UTnUDiA5i5v4igJg==" saltValue="zEZgZr+lwdXJ9i7AiCwc+Q==" spinCount="100000" sheet="1" objects="1" scenarios="1"/>
  <mergeCells count="5">
    <mergeCell ref="A1:L1"/>
    <mergeCell ref="A44:B44"/>
    <mergeCell ref="A43:B43"/>
    <mergeCell ref="A51:B51"/>
    <mergeCell ref="E2:L2"/>
  </mergeCells>
  <conditionalFormatting sqref="A5">
    <cfRule type="containsText" dxfId="209" priority="4" operator="containsText" text="Preencher Data">
      <formula>NOT(ISERROR(SEARCH("Preencher Data",A5)))</formula>
    </cfRule>
  </conditionalFormatting>
  <conditionalFormatting sqref="B2">
    <cfRule type="containsText" dxfId="208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scale="47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100"/>
  <sheetViews>
    <sheetView showGridLines="0" workbookViewId="0">
      <pane ySplit="2" topLeftCell="A3" activePane="bottomLeft" state="frozen"/>
      <selection activeCell="B46" sqref="B46"/>
      <selection pane="bottomLeft" activeCell="H11" sqref="H11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9" width="15.140625" style="16" customWidth="1"/>
    <col min="10" max="10" width="12.28515625" style="16" customWidth="1"/>
    <col min="11" max="11" width="12.42578125" style="16" customWidth="1"/>
    <col min="12" max="12" width="11.28515625" style="16" customWidth="1"/>
    <col min="13" max="13" width="15.7109375" style="16" customWidth="1"/>
    <col min="14" max="16384" width="9.140625" style="16"/>
  </cols>
  <sheetData>
    <row r="1" spans="1:13" s="31" customFormat="1" ht="21.75" customHeight="1" x14ac:dyDescent="0.25">
      <c r="A1" s="47" t="s">
        <v>26</v>
      </c>
      <c r="B1" s="57" t="str">
        <f>'N&amp;A'!B2</f>
        <v>N&amp;A</v>
      </c>
      <c r="C1" s="58"/>
      <c r="D1" s="59"/>
      <c r="E1" s="46"/>
      <c r="F1" s="46" t="s">
        <v>27</v>
      </c>
      <c r="G1" s="60" t="str">
        <f>'N&amp;A'!E2</f>
        <v>01/02 A 28/02/2018</v>
      </c>
      <c r="H1" s="70"/>
      <c r="I1" s="61"/>
      <c r="J1" s="61"/>
      <c r="K1" s="61"/>
      <c r="L1" s="61"/>
      <c r="M1" s="61"/>
    </row>
    <row r="2" spans="1:13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21" t="s">
        <v>14</v>
      </c>
      <c r="H2" s="67" t="s">
        <v>15</v>
      </c>
      <c r="I2" s="21" t="s">
        <v>35</v>
      </c>
      <c r="J2" s="21" t="s">
        <v>36</v>
      </c>
      <c r="K2" s="21" t="s">
        <v>37</v>
      </c>
      <c r="L2" s="21" t="s">
        <v>38</v>
      </c>
      <c r="M2" s="80" t="s">
        <v>40</v>
      </c>
    </row>
    <row r="3" spans="1:13" x14ac:dyDescent="0.25">
      <c r="A3" s="53">
        <f>'N&amp;A'!A5</f>
        <v>43132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  <c r="J3" s="31" t="s">
        <v>30</v>
      </c>
      <c r="K3" s="31" t="s">
        <v>30</v>
      </c>
      <c r="L3" s="31" t="s">
        <v>30</v>
      </c>
      <c r="M3" s="31" t="s">
        <v>30</v>
      </c>
    </row>
    <row r="4" spans="1:13" x14ac:dyDescent="0.25">
      <c r="A4" s="78">
        <f>A3</f>
        <v>43132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  <c r="J4" s="31" t="s">
        <v>30</v>
      </c>
      <c r="K4" s="31" t="s">
        <v>30</v>
      </c>
      <c r="L4" s="31" t="s">
        <v>30</v>
      </c>
      <c r="M4" s="31" t="s">
        <v>30</v>
      </c>
    </row>
    <row r="5" spans="1:13" x14ac:dyDescent="0.25">
      <c r="A5" s="79">
        <f>A4</f>
        <v>43132</v>
      </c>
      <c r="B5" s="33" t="s">
        <v>24</v>
      </c>
      <c r="C5" s="51">
        <f t="shared" ref="C5:M5" si="0">MAX(C3:C4)</f>
        <v>0</v>
      </c>
      <c r="D5" s="51">
        <f t="shared" si="0"/>
        <v>0</v>
      </c>
      <c r="E5" s="51">
        <f t="shared" si="0"/>
        <v>0</v>
      </c>
      <c r="F5" s="51">
        <f t="shared" si="0"/>
        <v>0</v>
      </c>
      <c r="G5" s="51">
        <f t="shared" si="0"/>
        <v>0</v>
      </c>
      <c r="H5" s="65">
        <f t="shared" si="0"/>
        <v>0</v>
      </c>
      <c r="I5" s="51">
        <f t="shared" si="0"/>
        <v>0</v>
      </c>
      <c r="J5" s="51">
        <f t="shared" si="0"/>
        <v>0</v>
      </c>
      <c r="K5" s="51">
        <f t="shared" si="0"/>
        <v>0</v>
      </c>
      <c r="L5" s="51">
        <f t="shared" si="0"/>
        <v>0</v>
      </c>
      <c r="M5" s="51">
        <f t="shared" si="0"/>
        <v>0</v>
      </c>
    </row>
    <row r="6" spans="1:13" x14ac:dyDescent="0.25">
      <c r="A6" s="53">
        <f>A3+1</f>
        <v>43133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  <c r="J6" s="31" t="s">
        <v>30</v>
      </c>
      <c r="K6" s="31" t="s">
        <v>30</v>
      </c>
      <c r="L6" s="31" t="s">
        <v>30</v>
      </c>
      <c r="M6" s="31" t="s">
        <v>30</v>
      </c>
    </row>
    <row r="7" spans="1:13" x14ac:dyDescent="0.25">
      <c r="A7" s="78">
        <f>A6</f>
        <v>43133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  <c r="J7" s="31" t="s">
        <v>30</v>
      </c>
      <c r="K7" s="31" t="s">
        <v>30</v>
      </c>
      <c r="L7" s="31" t="s">
        <v>30</v>
      </c>
      <c r="M7" s="31" t="s">
        <v>30</v>
      </c>
    </row>
    <row r="8" spans="1:13" x14ac:dyDescent="0.25">
      <c r="A8" s="79">
        <f>A7</f>
        <v>43133</v>
      </c>
      <c r="B8" s="33" t="s">
        <v>24</v>
      </c>
      <c r="C8" s="51">
        <f t="shared" ref="C8:M8" si="1">MAX(C6:C7)</f>
        <v>0</v>
      </c>
      <c r="D8" s="51">
        <f t="shared" si="1"/>
        <v>0</v>
      </c>
      <c r="E8" s="51">
        <f t="shared" si="1"/>
        <v>0</v>
      </c>
      <c r="F8" s="51">
        <f t="shared" si="1"/>
        <v>0</v>
      </c>
      <c r="G8" s="51">
        <f t="shared" si="1"/>
        <v>0</v>
      </c>
      <c r="H8" s="65">
        <f t="shared" si="1"/>
        <v>0</v>
      </c>
      <c r="I8" s="51">
        <f t="shared" si="1"/>
        <v>0</v>
      </c>
      <c r="J8" s="51">
        <f t="shared" si="1"/>
        <v>0</v>
      </c>
      <c r="K8" s="51">
        <f t="shared" si="1"/>
        <v>0</v>
      </c>
      <c r="L8" s="51">
        <f t="shared" si="1"/>
        <v>0</v>
      </c>
      <c r="M8" s="51">
        <f t="shared" si="1"/>
        <v>0</v>
      </c>
    </row>
    <row r="9" spans="1:13" x14ac:dyDescent="0.25">
      <c r="A9" s="53">
        <f>A6+1</f>
        <v>43134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  <c r="J9" s="31" t="s">
        <v>30</v>
      </c>
      <c r="K9" s="31" t="s">
        <v>30</v>
      </c>
      <c r="L9" s="31" t="s">
        <v>30</v>
      </c>
      <c r="M9" s="31" t="s">
        <v>30</v>
      </c>
    </row>
    <row r="10" spans="1:13" x14ac:dyDescent="0.25">
      <c r="A10" s="78">
        <f>A9</f>
        <v>43134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  <c r="J10" s="31" t="s">
        <v>30</v>
      </c>
      <c r="K10" s="31" t="s">
        <v>30</v>
      </c>
      <c r="L10" s="31" t="s">
        <v>30</v>
      </c>
      <c r="M10" s="31" t="s">
        <v>30</v>
      </c>
    </row>
    <row r="11" spans="1:13" x14ac:dyDescent="0.25">
      <c r="A11" s="79">
        <f>A10</f>
        <v>43134</v>
      </c>
      <c r="B11" s="33" t="s">
        <v>24</v>
      </c>
      <c r="C11" s="51">
        <f t="shared" ref="C11:M11" si="2">MAX(C9:C10)</f>
        <v>0</v>
      </c>
      <c r="D11" s="51">
        <f t="shared" si="2"/>
        <v>0</v>
      </c>
      <c r="E11" s="51">
        <f t="shared" si="2"/>
        <v>0</v>
      </c>
      <c r="F11" s="51">
        <f t="shared" si="2"/>
        <v>0</v>
      </c>
      <c r="G11" s="51">
        <f t="shared" si="2"/>
        <v>0</v>
      </c>
      <c r="H11" s="65">
        <f t="shared" si="2"/>
        <v>0</v>
      </c>
      <c r="I11" s="51">
        <f t="shared" si="2"/>
        <v>0</v>
      </c>
      <c r="J11" s="51">
        <f t="shared" si="2"/>
        <v>0</v>
      </c>
      <c r="K11" s="51">
        <f t="shared" si="2"/>
        <v>0</v>
      </c>
      <c r="L11" s="51">
        <f t="shared" si="2"/>
        <v>0</v>
      </c>
      <c r="M11" s="51">
        <f t="shared" si="2"/>
        <v>0</v>
      </c>
    </row>
    <row r="12" spans="1:13" x14ac:dyDescent="0.25">
      <c r="A12" s="53">
        <f>A9+1</f>
        <v>43135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  <c r="J12" s="31" t="s">
        <v>30</v>
      </c>
      <c r="K12" s="31" t="s">
        <v>30</v>
      </c>
      <c r="L12" s="31" t="s">
        <v>30</v>
      </c>
      <c r="M12" s="31" t="s">
        <v>30</v>
      </c>
    </row>
    <row r="13" spans="1:13" x14ac:dyDescent="0.25">
      <c r="A13" s="78">
        <f>A12</f>
        <v>43135</v>
      </c>
      <c r="B13" s="48" t="s">
        <v>23</v>
      </c>
      <c r="C13" s="31" t="s">
        <v>30</v>
      </c>
      <c r="D13" s="31" t="s">
        <v>30</v>
      </c>
      <c r="E13" s="31" t="s">
        <v>30</v>
      </c>
      <c r="F13" s="31" t="s">
        <v>30</v>
      </c>
      <c r="G13" s="31" t="s">
        <v>30</v>
      </c>
      <c r="H13" s="31" t="s">
        <v>30</v>
      </c>
      <c r="I13" s="31" t="s">
        <v>30</v>
      </c>
      <c r="J13" s="31" t="s">
        <v>30</v>
      </c>
      <c r="K13" s="31" t="s">
        <v>30</v>
      </c>
      <c r="L13" s="31" t="s">
        <v>30</v>
      </c>
      <c r="M13" s="31" t="s">
        <v>30</v>
      </c>
    </row>
    <row r="14" spans="1:13" x14ac:dyDescent="0.25">
      <c r="A14" s="79">
        <f>A13</f>
        <v>43135</v>
      </c>
      <c r="B14" s="33" t="s">
        <v>24</v>
      </c>
      <c r="C14" s="51">
        <f t="shared" ref="C14:M14" si="3">MAX(C12:C13)</f>
        <v>0</v>
      </c>
      <c r="D14" s="51">
        <f t="shared" si="3"/>
        <v>0</v>
      </c>
      <c r="E14" s="51">
        <f t="shared" si="3"/>
        <v>0</v>
      </c>
      <c r="F14" s="51">
        <f t="shared" si="3"/>
        <v>0</v>
      </c>
      <c r="G14" s="51">
        <f t="shared" si="3"/>
        <v>0</v>
      </c>
      <c r="H14" s="65">
        <f t="shared" si="3"/>
        <v>0</v>
      </c>
      <c r="I14" s="51">
        <f t="shared" si="3"/>
        <v>0</v>
      </c>
      <c r="J14" s="51">
        <f t="shared" si="3"/>
        <v>0</v>
      </c>
      <c r="K14" s="51">
        <f t="shared" si="3"/>
        <v>0</v>
      </c>
      <c r="L14" s="51">
        <f t="shared" si="3"/>
        <v>0</v>
      </c>
      <c r="M14" s="51">
        <f t="shared" si="3"/>
        <v>0</v>
      </c>
    </row>
    <row r="15" spans="1:13" x14ac:dyDescent="0.25">
      <c r="A15" s="53">
        <f>A12+1</f>
        <v>43136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  <c r="J15" s="31" t="s">
        <v>30</v>
      </c>
      <c r="K15" s="31" t="s">
        <v>30</v>
      </c>
      <c r="L15" s="31" t="s">
        <v>30</v>
      </c>
      <c r="M15" s="31" t="s">
        <v>30</v>
      </c>
    </row>
    <row r="16" spans="1:13" x14ac:dyDescent="0.25">
      <c r="A16" s="78">
        <f>A15</f>
        <v>43136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  <c r="J16" s="31" t="s">
        <v>30</v>
      </c>
      <c r="K16" s="31" t="s">
        <v>30</v>
      </c>
      <c r="L16" s="31" t="s">
        <v>30</v>
      </c>
      <c r="M16" s="31" t="s">
        <v>30</v>
      </c>
    </row>
    <row r="17" spans="1:13" x14ac:dyDescent="0.25">
      <c r="A17" s="79">
        <f>A16</f>
        <v>43136</v>
      </c>
      <c r="B17" s="33" t="s">
        <v>24</v>
      </c>
      <c r="C17" s="51">
        <f t="shared" ref="C17:M17" si="4">MAX(C15:C16)</f>
        <v>0</v>
      </c>
      <c r="D17" s="51">
        <f t="shared" si="4"/>
        <v>0</v>
      </c>
      <c r="E17" s="51">
        <f t="shared" si="4"/>
        <v>0</v>
      </c>
      <c r="F17" s="51">
        <f t="shared" si="4"/>
        <v>0</v>
      </c>
      <c r="G17" s="51">
        <f t="shared" si="4"/>
        <v>0</v>
      </c>
      <c r="H17" s="65">
        <f t="shared" si="4"/>
        <v>0</v>
      </c>
      <c r="I17" s="51">
        <f t="shared" si="4"/>
        <v>0</v>
      </c>
      <c r="J17" s="51">
        <f t="shared" si="4"/>
        <v>0</v>
      </c>
      <c r="K17" s="51">
        <f t="shared" si="4"/>
        <v>0</v>
      </c>
      <c r="L17" s="51">
        <f t="shared" si="4"/>
        <v>0</v>
      </c>
      <c r="M17" s="51">
        <f t="shared" si="4"/>
        <v>0</v>
      </c>
    </row>
    <row r="18" spans="1:13" x14ac:dyDescent="0.25">
      <c r="A18" s="53">
        <f>A15+1</f>
        <v>43137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  <c r="J18" s="31" t="s">
        <v>30</v>
      </c>
      <c r="K18" s="31" t="s">
        <v>30</v>
      </c>
      <c r="L18" s="31" t="s">
        <v>30</v>
      </c>
      <c r="M18" s="31" t="s">
        <v>30</v>
      </c>
    </row>
    <row r="19" spans="1:13" x14ac:dyDescent="0.25">
      <c r="A19" s="78">
        <f>A18</f>
        <v>43137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  <c r="J19" s="31" t="s">
        <v>30</v>
      </c>
      <c r="K19" s="31" t="s">
        <v>30</v>
      </c>
      <c r="L19" s="31" t="s">
        <v>30</v>
      </c>
      <c r="M19" s="31" t="s">
        <v>30</v>
      </c>
    </row>
    <row r="20" spans="1:13" x14ac:dyDescent="0.25">
      <c r="A20" s="79">
        <f>A19</f>
        <v>43137</v>
      </c>
      <c r="B20" s="33" t="s">
        <v>24</v>
      </c>
      <c r="C20" s="51">
        <f t="shared" ref="C20:M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51">
        <f t="shared" si="5"/>
        <v>0</v>
      </c>
      <c r="H20" s="65">
        <f t="shared" si="5"/>
        <v>0</v>
      </c>
      <c r="I20" s="51">
        <f t="shared" si="5"/>
        <v>0</v>
      </c>
      <c r="J20" s="51">
        <f t="shared" si="5"/>
        <v>0</v>
      </c>
      <c r="K20" s="51">
        <f t="shared" si="5"/>
        <v>0</v>
      </c>
      <c r="L20" s="51">
        <f t="shared" si="5"/>
        <v>0</v>
      </c>
      <c r="M20" s="51">
        <f t="shared" si="5"/>
        <v>0</v>
      </c>
    </row>
    <row r="21" spans="1:13" x14ac:dyDescent="0.25">
      <c r="A21" s="53">
        <f>A18+1</f>
        <v>43138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  <c r="J21" s="31" t="s">
        <v>30</v>
      </c>
      <c r="K21" s="31" t="s">
        <v>30</v>
      </c>
      <c r="L21" s="31" t="s">
        <v>30</v>
      </c>
      <c r="M21" s="31" t="s">
        <v>30</v>
      </c>
    </row>
    <row r="22" spans="1:13" x14ac:dyDescent="0.25">
      <c r="A22" s="78">
        <f>A21</f>
        <v>43138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  <c r="J22" s="31" t="s">
        <v>30</v>
      </c>
      <c r="K22" s="31" t="s">
        <v>30</v>
      </c>
      <c r="L22" s="31" t="s">
        <v>30</v>
      </c>
      <c r="M22" s="31" t="s">
        <v>30</v>
      </c>
    </row>
    <row r="23" spans="1:13" x14ac:dyDescent="0.25">
      <c r="A23" s="79">
        <f>A22</f>
        <v>43138</v>
      </c>
      <c r="B23" s="33" t="s">
        <v>24</v>
      </c>
      <c r="C23" s="51">
        <f t="shared" ref="C23:M23" si="6">MAX(C21:C22)</f>
        <v>0</v>
      </c>
      <c r="D23" s="51">
        <f t="shared" si="6"/>
        <v>0</v>
      </c>
      <c r="E23" s="51">
        <f t="shared" si="6"/>
        <v>0</v>
      </c>
      <c r="F23" s="51">
        <f t="shared" si="6"/>
        <v>0</v>
      </c>
      <c r="G23" s="51">
        <f t="shared" si="6"/>
        <v>0</v>
      </c>
      <c r="H23" s="65">
        <f t="shared" si="6"/>
        <v>0</v>
      </c>
      <c r="I23" s="51">
        <f t="shared" si="6"/>
        <v>0</v>
      </c>
      <c r="J23" s="51">
        <f t="shared" si="6"/>
        <v>0</v>
      </c>
      <c r="K23" s="51">
        <f t="shared" si="6"/>
        <v>0</v>
      </c>
      <c r="L23" s="51">
        <f t="shared" si="6"/>
        <v>0</v>
      </c>
      <c r="M23" s="51">
        <f t="shared" si="6"/>
        <v>0</v>
      </c>
    </row>
    <row r="24" spans="1:13" x14ac:dyDescent="0.25">
      <c r="A24" s="53">
        <f>A21+1</f>
        <v>43139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  <c r="J24" s="31" t="s">
        <v>30</v>
      </c>
      <c r="K24" s="31" t="s">
        <v>30</v>
      </c>
      <c r="L24" s="31" t="s">
        <v>30</v>
      </c>
      <c r="M24" s="31" t="s">
        <v>30</v>
      </c>
    </row>
    <row r="25" spans="1:13" x14ac:dyDescent="0.25">
      <c r="A25" s="78">
        <f>A24</f>
        <v>43139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  <c r="J25" s="31" t="s">
        <v>30</v>
      </c>
      <c r="K25" s="31" t="s">
        <v>30</v>
      </c>
      <c r="L25" s="31" t="s">
        <v>30</v>
      </c>
      <c r="M25" s="31" t="s">
        <v>30</v>
      </c>
    </row>
    <row r="26" spans="1:13" x14ac:dyDescent="0.25">
      <c r="A26" s="79">
        <f>A25</f>
        <v>43139</v>
      </c>
      <c r="B26" s="33" t="s">
        <v>24</v>
      </c>
      <c r="C26" s="51">
        <f t="shared" ref="C26:M26" si="7">MAX(C24:C25)</f>
        <v>0</v>
      </c>
      <c r="D26" s="51">
        <f t="shared" si="7"/>
        <v>0</v>
      </c>
      <c r="E26" s="51">
        <f t="shared" si="7"/>
        <v>0</v>
      </c>
      <c r="F26" s="51">
        <f t="shared" si="7"/>
        <v>0</v>
      </c>
      <c r="G26" s="51">
        <f t="shared" si="7"/>
        <v>0</v>
      </c>
      <c r="H26" s="65">
        <f t="shared" si="7"/>
        <v>0</v>
      </c>
      <c r="I26" s="51">
        <f t="shared" si="7"/>
        <v>0</v>
      </c>
      <c r="J26" s="51">
        <f t="shared" si="7"/>
        <v>0</v>
      </c>
      <c r="K26" s="51">
        <f t="shared" si="7"/>
        <v>0</v>
      </c>
      <c r="L26" s="51">
        <f t="shared" si="7"/>
        <v>0</v>
      </c>
      <c r="M26" s="51">
        <f t="shared" si="7"/>
        <v>0</v>
      </c>
    </row>
    <row r="27" spans="1:13" x14ac:dyDescent="0.25">
      <c r="A27" s="53">
        <f>A24+1</f>
        <v>43140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  <c r="J27" s="31" t="s">
        <v>30</v>
      </c>
      <c r="K27" s="31" t="s">
        <v>30</v>
      </c>
      <c r="L27" s="31" t="s">
        <v>30</v>
      </c>
      <c r="M27" s="31" t="s">
        <v>30</v>
      </c>
    </row>
    <row r="28" spans="1:13" x14ac:dyDescent="0.25">
      <c r="A28" s="78">
        <f>A27</f>
        <v>43140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  <c r="J28" s="31" t="s">
        <v>30</v>
      </c>
      <c r="K28" s="31" t="s">
        <v>30</v>
      </c>
      <c r="L28" s="31" t="s">
        <v>30</v>
      </c>
      <c r="M28" s="31" t="s">
        <v>30</v>
      </c>
    </row>
    <row r="29" spans="1:13" x14ac:dyDescent="0.25">
      <c r="A29" s="79">
        <f>A28</f>
        <v>43140</v>
      </c>
      <c r="B29" s="33" t="s">
        <v>24</v>
      </c>
      <c r="C29" s="51">
        <f t="shared" ref="C29:M29" si="8">MAX(C27:C28)</f>
        <v>0</v>
      </c>
      <c r="D29" s="51">
        <f t="shared" si="8"/>
        <v>0</v>
      </c>
      <c r="E29" s="51">
        <f t="shared" si="8"/>
        <v>0</v>
      </c>
      <c r="F29" s="51">
        <f t="shared" si="8"/>
        <v>0</v>
      </c>
      <c r="G29" s="51">
        <f t="shared" si="8"/>
        <v>0</v>
      </c>
      <c r="H29" s="65">
        <f t="shared" si="8"/>
        <v>0</v>
      </c>
      <c r="I29" s="51">
        <f t="shared" si="8"/>
        <v>0</v>
      </c>
      <c r="J29" s="51">
        <f t="shared" si="8"/>
        <v>0</v>
      </c>
      <c r="K29" s="51">
        <f t="shared" si="8"/>
        <v>0</v>
      </c>
      <c r="L29" s="51">
        <f t="shared" si="8"/>
        <v>0</v>
      </c>
      <c r="M29" s="51">
        <f t="shared" si="8"/>
        <v>0</v>
      </c>
    </row>
    <row r="30" spans="1:13" x14ac:dyDescent="0.25">
      <c r="A30" s="53">
        <f>A27+1</f>
        <v>43141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  <c r="J30" s="31" t="s">
        <v>30</v>
      </c>
      <c r="K30" s="31" t="s">
        <v>30</v>
      </c>
      <c r="L30" s="31" t="s">
        <v>30</v>
      </c>
      <c r="M30" s="31" t="s">
        <v>30</v>
      </c>
    </row>
    <row r="31" spans="1:13" x14ac:dyDescent="0.25">
      <c r="A31" s="78">
        <f>A30</f>
        <v>43141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  <c r="J31" s="31" t="s">
        <v>30</v>
      </c>
      <c r="K31" s="31" t="s">
        <v>30</v>
      </c>
      <c r="L31" s="31" t="s">
        <v>30</v>
      </c>
      <c r="M31" s="31" t="s">
        <v>30</v>
      </c>
    </row>
    <row r="32" spans="1:13" x14ac:dyDescent="0.25">
      <c r="A32" s="79">
        <f>A31</f>
        <v>43141</v>
      </c>
      <c r="B32" s="33" t="s">
        <v>24</v>
      </c>
      <c r="C32" s="51">
        <f t="shared" ref="C32:M32" si="9">MAX(C30:C31)</f>
        <v>0</v>
      </c>
      <c r="D32" s="51">
        <f t="shared" si="9"/>
        <v>0</v>
      </c>
      <c r="E32" s="51">
        <f t="shared" si="9"/>
        <v>0</v>
      </c>
      <c r="F32" s="51">
        <f t="shared" si="9"/>
        <v>0</v>
      </c>
      <c r="G32" s="51">
        <f t="shared" si="9"/>
        <v>0</v>
      </c>
      <c r="H32" s="65">
        <f t="shared" si="9"/>
        <v>0</v>
      </c>
      <c r="I32" s="51">
        <f t="shared" si="9"/>
        <v>0</v>
      </c>
      <c r="J32" s="51">
        <f t="shared" si="9"/>
        <v>0</v>
      </c>
      <c r="K32" s="51">
        <f t="shared" si="9"/>
        <v>0</v>
      </c>
      <c r="L32" s="51">
        <f t="shared" si="9"/>
        <v>0</v>
      </c>
      <c r="M32" s="51">
        <f t="shared" si="9"/>
        <v>0</v>
      </c>
    </row>
    <row r="33" spans="1:13" x14ac:dyDescent="0.25">
      <c r="A33" s="53">
        <f>A30+1</f>
        <v>43142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  <c r="J33" s="31" t="s">
        <v>30</v>
      </c>
      <c r="K33" s="31" t="s">
        <v>30</v>
      </c>
      <c r="L33" s="31" t="s">
        <v>30</v>
      </c>
      <c r="M33" s="31" t="s">
        <v>30</v>
      </c>
    </row>
    <row r="34" spans="1:13" x14ac:dyDescent="0.25">
      <c r="A34" s="78">
        <f>A33</f>
        <v>43142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  <c r="J34" s="31" t="s">
        <v>30</v>
      </c>
      <c r="K34" s="31" t="s">
        <v>30</v>
      </c>
      <c r="L34" s="31" t="s">
        <v>30</v>
      </c>
      <c r="M34" s="31" t="s">
        <v>30</v>
      </c>
    </row>
    <row r="35" spans="1:13" x14ac:dyDescent="0.25">
      <c r="A35" s="79">
        <f>A34</f>
        <v>43142</v>
      </c>
      <c r="B35" s="33" t="s">
        <v>24</v>
      </c>
      <c r="C35" s="51">
        <f t="shared" ref="C35:M35" si="10">MAX(C33:C34)</f>
        <v>0</v>
      </c>
      <c r="D35" s="51">
        <f t="shared" si="10"/>
        <v>0</v>
      </c>
      <c r="E35" s="51">
        <f t="shared" si="10"/>
        <v>0</v>
      </c>
      <c r="F35" s="51">
        <f t="shared" si="10"/>
        <v>0</v>
      </c>
      <c r="G35" s="51">
        <f t="shared" si="10"/>
        <v>0</v>
      </c>
      <c r="H35" s="65">
        <f t="shared" si="10"/>
        <v>0</v>
      </c>
      <c r="I35" s="51">
        <f t="shared" si="10"/>
        <v>0</v>
      </c>
      <c r="J35" s="51">
        <f t="shared" si="10"/>
        <v>0</v>
      </c>
      <c r="K35" s="51">
        <f t="shared" si="10"/>
        <v>0</v>
      </c>
      <c r="L35" s="51">
        <f t="shared" si="10"/>
        <v>0</v>
      </c>
      <c r="M35" s="51">
        <f t="shared" si="10"/>
        <v>0</v>
      </c>
    </row>
    <row r="36" spans="1:13" x14ac:dyDescent="0.25">
      <c r="A36" s="53">
        <f>A33+1</f>
        <v>43143</v>
      </c>
      <c r="B36" s="48" t="s">
        <v>22</v>
      </c>
      <c r="C36" s="31" t="s">
        <v>30</v>
      </c>
      <c r="D36" s="31" t="s">
        <v>30</v>
      </c>
      <c r="E36" s="31" t="s">
        <v>30</v>
      </c>
      <c r="F36" s="31" t="s">
        <v>30</v>
      </c>
      <c r="G36" s="31" t="s">
        <v>30</v>
      </c>
      <c r="H36" s="31" t="s">
        <v>30</v>
      </c>
      <c r="I36" s="31" t="s">
        <v>30</v>
      </c>
      <c r="J36" s="31" t="s">
        <v>30</v>
      </c>
      <c r="K36" s="31" t="s">
        <v>30</v>
      </c>
      <c r="L36" s="31" t="s">
        <v>30</v>
      </c>
      <c r="M36" s="31" t="s">
        <v>30</v>
      </c>
    </row>
    <row r="37" spans="1:13" x14ac:dyDescent="0.25">
      <c r="A37" s="78">
        <f>A36</f>
        <v>43143</v>
      </c>
      <c r="B37" s="48" t="s">
        <v>23</v>
      </c>
      <c r="C37" s="31" t="s">
        <v>30</v>
      </c>
      <c r="D37" s="31" t="s">
        <v>30</v>
      </c>
      <c r="E37" s="31" t="s">
        <v>30</v>
      </c>
      <c r="F37" s="31" t="s">
        <v>30</v>
      </c>
      <c r="G37" s="31" t="s">
        <v>30</v>
      </c>
      <c r="H37" s="31" t="s">
        <v>30</v>
      </c>
      <c r="I37" s="31" t="s">
        <v>30</v>
      </c>
      <c r="J37" s="31" t="s">
        <v>30</v>
      </c>
      <c r="K37" s="31" t="s">
        <v>30</v>
      </c>
      <c r="L37" s="31" t="s">
        <v>30</v>
      </c>
      <c r="M37" s="31" t="s">
        <v>30</v>
      </c>
    </row>
    <row r="38" spans="1:13" x14ac:dyDescent="0.25">
      <c r="A38" s="79">
        <f>A37</f>
        <v>43143</v>
      </c>
      <c r="B38" s="33" t="s">
        <v>24</v>
      </c>
      <c r="C38" s="51">
        <f t="shared" ref="C38:M38" si="11">MAX(C36:C37)</f>
        <v>0</v>
      </c>
      <c r="D38" s="51">
        <f t="shared" si="11"/>
        <v>0</v>
      </c>
      <c r="E38" s="51">
        <f t="shared" si="11"/>
        <v>0</v>
      </c>
      <c r="F38" s="51">
        <f t="shared" si="11"/>
        <v>0</v>
      </c>
      <c r="G38" s="51">
        <f t="shared" si="11"/>
        <v>0</v>
      </c>
      <c r="H38" s="65">
        <f t="shared" si="11"/>
        <v>0</v>
      </c>
      <c r="I38" s="51">
        <f t="shared" si="11"/>
        <v>0</v>
      </c>
      <c r="J38" s="51">
        <f t="shared" si="11"/>
        <v>0</v>
      </c>
      <c r="K38" s="51">
        <f t="shared" si="11"/>
        <v>0</v>
      </c>
      <c r="L38" s="51">
        <f t="shared" si="11"/>
        <v>0</v>
      </c>
      <c r="M38" s="51">
        <f t="shared" si="11"/>
        <v>0</v>
      </c>
    </row>
    <row r="39" spans="1:13" x14ac:dyDescent="0.25">
      <c r="A39" s="53">
        <f>A36+1</f>
        <v>43144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  <c r="J39" s="31" t="s">
        <v>30</v>
      </c>
      <c r="K39" s="31" t="s">
        <v>30</v>
      </c>
      <c r="L39" s="31" t="s">
        <v>30</v>
      </c>
      <c r="M39" s="31" t="s">
        <v>30</v>
      </c>
    </row>
    <row r="40" spans="1:13" x14ac:dyDescent="0.25">
      <c r="A40" s="78">
        <f>A39</f>
        <v>43144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  <c r="J40" s="31" t="s">
        <v>30</v>
      </c>
      <c r="K40" s="31" t="s">
        <v>30</v>
      </c>
      <c r="L40" s="31" t="s">
        <v>30</v>
      </c>
      <c r="M40" s="31" t="s">
        <v>30</v>
      </c>
    </row>
    <row r="41" spans="1:13" x14ac:dyDescent="0.25">
      <c r="A41" s="79">
        <f>A40</f>
        <v>43144</v>
      </c>
      <c r="B41" s="33" t="s">
        <v>24</v>
      </c>
      <c r="C41" s="51">
        <f t="shared" ref="C41:M41" si="12">MAX(C39:C40)</f>
        <v>0</v>
      </c>
      <c r="D41" s="51">
        <f t="shared" si="12"/>
        <v>0</v>
      </c>
      <c r="E41" s="51">
        <f t="shared" si="12"/>
        <v>0</v>
      </c>
      <c r="F41" s="51">
        <f t="shared" si="12"/>
        <v>0</v>
      </c>
      <c r="G41" s="51">
        <f t="shared" si="12"/>
        <v>0</v>
      </c>
      <c r="H41" s="65">
        <f t="shared" si="12"/>
        <v>0</v>
      </c>
      <c r="I41" s="51">
        <f t="shared" si="12"/>
        <v>0</v>
      </c>
      <c r="J41" s="51">
        <f t="shared" si="12"/>
        <v>0</v>
      </c>
      <c r="K41" s="51">
        <f t="shared" si="12"/>
        <v>0</v>
      </c>
      <c r="L41" s="51">
        <f t="shared" si="12"/>
        <v>0</v>
      </c>
      <c r="M41" s="51">
        <f t="shared" si="12"/>
        <v>0</v>
      </c>
    </row>
    <row r="42" spans="1:13" x14ac:dyDescent="0.25">
      <c r="A42" s="53">
        <f>A39+1</f>
        <v>43145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  <c r="J42" s="31" t="s">
        <v>30</v>
      </c>
      <c r="K42" s="31" t="s">
        <v>30</v>
      </c>
      <c r="L42" s="31" t="s">
        <v>30</v>
      </c>
      <c r="M42" s="31" t="s">
        <v>30</v>
      </c>
    </row>
    <row r="43" spans="1:13" x14ac:dyDescent="0.25">
      <c r="A43" s="78">
        <f>A42</f>
        <v>43145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  <c r="J43" s="31" t="s">
        <v>30</v>
      </c>
      <c r="K43" s="31" t="s">
        <v>30</v>
      </c>
      <c r="L43" s="31" t="s">
        <v>30</v>
      </c>
      <c r="M43" s="31" t="s">
        <v>30</v>
      </c>
    </row>
    <row r="44" spans="1:13" x14ac:dyDescent="0.25">
      <c r="A44" s="79">
        <f>A43</f>
        <v>43145</v>
      </c>
      <c r="B44" s="33" t="s">
        <v>24</v>
      </c>
      <c r="C44" s="51">
        <f t="shared" ref="C44:M44" si="13">MAX(C42:C43)</f>
        <v>0</v>
      </c>
      <c r="D44" s="51">
        <f t="shared" si="13"/>
        <v>0</v>
      </c>
      <c r="E44" s="51">
        <f t="shared" si="13"/>
        <v>0</v>
      </c>
      <c r="F44" s="51">
        <f t="shared" si="13"/>
        <v>0</v>
      </c>
      <c r="G44" s="51">
        <f t="shared" si="13"/>
        <v>0</v>
      </c>
      <c r="H44" s="65">
        <f t="shared" si="13"/>
        <v>0</v>
      </c>
      <c r="I44" s="51">
        <f t="shared" si="13"/>
        <v>0</v>
      </c>
      <c r="J44" s="51">
        <f t="shared" si="13"/>
        <v>0</v>
      </c>
      <c r="K44" s="51">
        <f t="shared" si="13"/>
        <v>0</v>
      </c>
      <c r="L44" s="51">
        <f t="shared" si="13"/>
        <v>0</v>
      </c>
      <c r="M44" s="51">
        <f t="shared" si="13"/>
        <v>0</v>
      </c>
    </row>
    <row r="45" spans="1:13" x14ac:dyDescent="0.25">
      <c r="A45" s="53">
        <f>A42+1</f>
        <v>43146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  <c r="J45" s="31" t="s">
        <v>30</v>
      </c>
      <c r="K45" s="31" t="s">
        <v>30</v>
      </c>
      <c r="L45" s="31" t="s">
        <v>30</v>
      </c>
      <c r="M45" s="31" t="s">
        <v>30</v>
      </c>
    </row>
    <row r="46" spans="1:13" x14ac:dyDescent="0.25">
      <c r="A46" s="78">
        <f>A45</f>
        <v>43146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  <c r="J46" s="31" t="s">
        <v>30</v>
      </c>
      <c r="K46" s="31" t="s">
        <v>30</v>
      </c>
      <c r="L46" s="31" t="s">
        <v>30</v>
      </c>
      <c r="M46" s="31" t="s">
        <v>30</v>
      </c>
    </row>
    <row r="47" spans="1:13" x14ac:dyDescent="0.25">
      <c r="A47" s="79">
        <f>A46</f>
        <v>43146</v>
      </c>
      <c r="B47" s="33" t="s">
        <v>24</v>
      </c>
      <c r="C47" s="51">
        <f t="shared" ref="C47:M47" si="14">MAX(C45:C46)</f>
        <v>0</v>
      </c>
      <c r="D47" s="51">
        <f t="shared" si="14"/>
        <v>0</v>
      </c>
      <c r="E47" s="51">
        <f t="shared" si="14"/>
        <v>0</v>
      </c>
      <c r="F47" s="51">
        <f t="shared" si="14"/>
        <v>0</v>
      </c>
      <c r="G47" s="51">
        <f t="shared" si="14"/>
        <v>0</v>
      </c>
      <c r="H47" s="65">
        <f t="shared" si="14"/>
        <v>0</v>
      </c>
      <c r="I47" s="51">
        <f t="shared" si="14"/>
        <v>0</v>
      </c>
      <c r="J47" s="51">
        <f t="shared" si="14"/>
        <v>0</v>
      </c>
      <c r="K47" s="51">
        <f t="shared" si="14"/>
        <v>0</v>
      </c>
      <c r="L47" s="51">
        <f t="shared" si="14"/>
        <v>0</v>
      </c>
      <c r="M47" s="51">
        <f t="shared" si="14"/>
        <v>0</v>
      </c>
    </row>
    <row r="48" spans="1:13" x14ac:dyDescent="0.25">
      <c r="A48" s="53">
        <f>A45+1</f>
        <v>43147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  <c r="J48" s="31" t="s">
        <v>30</v>
      </c>
      <c r="K48" s="31" t="s">
        <v>30</v>
      </c>
      <c r="L48" s="31" t="s">
        <v>30</v>
      </c>
      <c r="M48" s="31" t="s">
        <v>30</v>
      </c>
    </row>
    <row r="49" spans="1:13" x14ac:dyDescent="0.25">
      <c r="A49" s="78">
        <f>A48</f>
        <v>43147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  <c r="J49" s="31" t="s">
        <v>30</v>
      </c>
      <c r="K49" s="31" t="s">
        <v>30</v>
      </c>
      <c r="L49" s="31" t="s">
        <v>30</v>
      </c>
      <c r="M49" s="31" t="s">
        <v>30</v>
      </c>
    </row>
    <row r="50" spans="1:13" x14ac:dyDescent="0.25">
      <c r="A50" s="79">
        <f>A49</f>
        <v>43147</v>
      </c>
      <c r="B50" s="33" t="s">
        <v>24</v>
      </c>
      <c r="C50" s="51">
        <f t="shared" ref="C50:M50" si="15">MAX(C48:C49)</f>
        <v>0</v>
      </c>
      <c r="D50" s="51">
        <f t="shared" si="15"/>
        <v>0</v>
      </c>
      <c r="E50" s="51">
        <f t="shared" si="15"/>
        <v>0</v>
      </c>
      <c r="F50" s="51">
        <f t="shared" si="15"/>
        <v>0</v>
      </c>
      <c r="G50" s="51">
        <f t="shared" si="15"/>
        <v>0</v>
      </c>
      <c r="H50" s="65">
        <f t="shared" si="15"/>
        <v>0</v>
      </c>
      <c r="I50" s="51">
        <f t="shared" si="15"/>
        <v>0</v>
      </c>
      <c r="J50" s="51">
        <f t="shared" si="15"/>
        <v>0</v>
      </c>
      <c r="K50" s="51">
        <f t="shared" si="15"/>
        <v>0</v>
      </c>
      <c r="L50" s="51">
        <f t="shared" si="15"/>
        <v>0</v>
      </c>
      <c r="M50" s="51">
        <f t="shared" si="15"/>
        <v>0</v>
      </c>
    </row>
    <row r="51" spans="1:13" x14ac:dyDescent="0.25">
      <c r="A51" s="53">
        <f>A48+1</f>
        <v>43148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  <c r="J51" s="31" t="s">
        <v>30</v>
      </c>
      <c r="K51" s="31" t="s">
        <v>30</v>
      </c>
      <c r="L51" s="31" t="s">
        <v>30</v>
      </c>
      <c r="M51" s="31" t="s">
        <v>30</v>
      </c>
    </row>
    <row r="52" spans="1:13" x14ac:dyDescent="0.25">
      <c r="A52" s="78">
        <f>A51</f>
        <v>43148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  <c r="J52" s="31" t="s">
        <v>30</v>
      </c>
      <c r="K52" s="31" t="s">
        <v>30</v>
      </c>
      <c r="L52" s="31" t="s">
        <v>30</v>
      </c>
      <c r="M52" s="31" t="s">
        <v>30</v>
      </c>
    </row>
    <row r="53" spans="1:13" x14ac:dyDescent="0.25">
      <c r="A53" s="79">
        <f>A52</f>
        <v>43148</v>
      </c>
      <c r="B53" s="33" t="s">
        <v>24</v>
      </c>
      <c r="C53" s="51">
        <f t="shared" ref="C53:M53" si="16">MAX(C51:C52)</f>
        <v>0</v>
      </c>
      <c r="D53" s="51">
        <f t="shared" si="16"/>
        <v>0</v>
      </c>
      <c r="E53" s="51">
        <f t="shared" si="16"/>
        <v>0</v>
      </c>
      <c r="F53" s="51">
        <f t="shared" si="16"/>
        <v>0</v>
      </c>
      <c r="G53" s="51">
        <f t="shared" si="16"/>
        <v>0</v>
      </c>
      <c r="H53" s="65">
        <f t="shared" si="16"/>
        <v>0</v>
      </c>
      <c r="I53" s="51">
        <f t="shared" si="16"/>
        <v>0</v>
      </c>
      <c r="J53" s="51">
        <f t="shared" si="16"/>
        <v>0</v>
      </c>
      <c r="K53" s="51">
        <f t="shared" si="16"/>
        <v>0</v>
      </c>
      <c r="L53" s="51">
        <f t="shared" si="16"/>
        <v>0</v>
      </c>
      <c r="M53" s="51">
        <f t="shared" si="16"/>
        <v>0</v>
      </c>
    </row>
    <row r="54" spans="1:13" x14ac:dyDescent="0.25">
      <c r="A54" s="53">
        <f>A51+1</f>
        <v>43149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  <c r="J54" s="31" t="s">
        <v>30</v>
      </c>
      <c r="K54" s="31" t="s">
        <v>30</v>
      </c>
      <c r="L54" s="31" t="s">
        <v>30</v>
      </c>
      <c r="M54" s="31" t="s">
        <v>30</v>
      </c>
    </row>
    <row r="55" spans="1:13" x14ac:dyDescent="0.25">
      <c r="A55" s="78">
        <f>A54</f>
        <v>43149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  <c r="J55" s="31" t="s">
        <v>30</v>
      </c>
      <c r="K55" s="31" t="s">
        <v>30</v>
      </c>
      <c r="L55" s="31" t="s">
        <v>30</v>
      </c>
      <c r="M55" s="31" t="s">
        <v>30</v>
      </c>
    </row>
    <row r="56" spans="1:13" x14ac:dyDescent="0.25">
      <c r="A56" s="79">
        <f>A55</f>
        <v>43149</v>
      </c>
      <c r="B56" s="33" t="s">
        <v>24</v>
      </c>
      <c r="C56" s="51">
        <f t="shared" ref="C56:M56" si="17">MAX(C54:C55)</f>
        <v>0</v>
      </c>
      <c r="D56" s="51">
        <f t="shared" si="17"/>
        <v>0</v>
      </c>
      <c r="E56" s="51">
        <f t="shared" si="17"/>
        <v>0</v>
      </c>
      <c r="F56" s="51">
        <f t="shared" si="17"/>
        <v>0</v>
      </c>
      <c r="G56" s="51">
        <f t="shared" si="17"/>
        <v>0</v>
      </c>
      <c r="H56" s="65">
        <f t="shared" si="17"/>
        <v>0</v>
      </c>
      <c r="I56" s="51">
        <f t="shared" si="17"/>
        <v>0</v>
      </c>
      <c r="J56" s="51">
        <f t="shared" si="17"/>
        <v>0</v>
      </c>
      <c r="K56" s="51">
        <f t="shared" si="17"/>
        <v>0</v>
      </c>
      <c r="L56" s="51">
        <f t="shared" si="17"/>
        <v>0</v>
      </c>
      <c r="M56" s="51">
        <f t="shared" si="17"/>
        <v>0</v>
      </c>
    </row>
    <row r="57" spans="1:13" x14ac:dyDescent="0.25">
      <c r="A57" s="53">
        <f>A54+1</f>
        <v>43150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  <c r="J57" s="31" t="s">
        <v>30</v>
      </c>
      <c r="K57" s="31" t="s">
        <v>30</v>
      </c>
      <c r="L57" s="31" t="s">
        <v>30</v>
      </c>
      <c r="M57" s="31" t="s">
        <v>30</v>
      </c>
    </row>
    <row r="58" spans="1:13" x14ac:dyDescent="0.25">
      <c r="A58" s="78">
        <f>A57</f>
        <v>43150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  <c r="J58" s="31" t="s">
        <v>30</v>
      </c>
      <c r="K58" s="31" t="s">
        <v>30</v>
      </c>
      <c r="L58" s="31" t="s">
        <v>30</v>
      </c>
      <c r="M58" s="31" t="s">
        <v>30</v>
      </c>
    </row>
    <row r="59" spans="1:13" x14ac:dyDescent="0.25">
      <c r="A59" s="79">
        <f>A58</f>
        <v>43150</v>
      </c>
      <c r="B59" s="33" t="s">
        <v>24</v>
      </c>
      <c r="C59" s="51">
        <f t="shared" ref="C59:M59" si="18">MAX(C57:C58)</f>
        <v>0</v>
      </c>
      <c r="D59" s="51">
        <f t="shared" si="18"/>
        <v>0</v>
      </c>
      <c r="E59" s="51">
        <f t="shared" si="18"/>
        <v>0</v>
      </c>
      <c r="F59" s="51">
        <f t="shared" si="18"/>
        <v>0</v>
      </c>
      <c r="G59" s="51">
        <f t="shared" si="18"/>
        <v>0</v>
      </c>
      <c r="H59" s="65">
        <f t="shared" si="18"/>
        <v>0</v>
      </c>
      <c r="I59" s="51">
        <f t="shared" si="18"/>
        <v>0</v>
      </c>
      <c r="J59" s="51">
        <f t="shared" si="18"/>
        <v>0</v>
      </c>
      <c r="K59" s="51">
        <f t="shared" si="18"/>
        <v>0</v>
      </c>
      <c r="L59" s="51">
        <f t="shared" si="18"/>
        <v>0</v>
      </c>
      <c r="M59" s="51">
        <f t="shared" si="18"/>
        <v>0</v>
      </c>
    </row>
    <row r="60" spans="1:13" x14ac:dyDescent="0.25">
      <c r="A60" s="53">
        <f>A57+1</f>
        <v>43151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  <c r="J60" s="31" t="s">
        <v>30</v>
      </c>
      <c r="K60" s="31" t="s">
        <v>30</v>
      </c>
      <c r="L60" s="31" t="s">
        <v>30</v>
      </c>
      <c r="M60" s="31" t="s">
        <v>30</v>
      </c>
    </row>
    <row r="61" spans="1:13" x14ac:dyDescent="0.25">
      <c r="A61" s="78">
        <f>A60</f>
        <v>43151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  <c r="J61" s="31" t="s">
        <v>30</v>
      </c>
      <c r="K61" s="31" t="s">
        <v>30</v>
      </c>
      <c r="L61" s="31" t="s">
        <v>30</v>
      </c>
      <c r="M61" s="31" t="s">
        <v>30</v>
      </c>
    </row>
    <row r="62" spans="1:13" x14ac:dyDescent="0.25">
      <c r="A62" s="79">
        <f>A61</f>
        <v>43151</v>
      </c>
      <c r="B62" s="33" t="s">
        <v>24</v>
      </c>
      <c r="C62" s="51">
        <f t="shared" ref="C62:M62" si="19">MAX(C60:C61)</f>
        <v>0</v>
      </c>
      <c r="D62" s="51">
        <f t="shared" si="19"/>
        <v>0</v>
      </c>
      <c r="E62" s="51">
        <f t="shared" si="19"/>
        <v>0</v>
      </c>
      <c r="F62" s="51">
        <f t="shared" si="19"/>
        <v>0</v>
      </c>
      <c r="G62" s="51">
        <f t="shared" si="19"/>
        <v>0</v>
      </c>
      <c r="H62" s="65">
        <f t="shared" si="19"/>
        <v>0</v>
      </c>
      <c r="I62" s="51">
        <f t="shared" si="19"/>
        <v>0</v>
      </c>
      <c r="J62" s="51">
        <f t="shared" si="19"/>
        <v>0</v>
      </c>
      <c r="K62" s="51">
        <f t="shared" si="19"/>
        <v>0</v>
      </c>
      <c r="L62" s="51">
        <f t="shared" si="19"/>
        <v>0</v>
      </c>
      <c r="M62" s="51">
        <f t="shared" si="19"/>
        <v>0</v>
      </c>
    </row>
    <row r="63" spans="1:13" x14ac:dyDescent="0.25">
      <c r="A63" s="53">
        <f>A60+1</f>
        <v>43152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  <c r="J63" s="31" t="s">
        <v>30</v>
      </c>
      <c r="K63" s="31" t="s">
        <v>30</v>
      </c>
      <c r="L63" s="31" t="s">
        <v>30</v>
      </c>
      <c r="M63" s="31" t="s">
        <v>30</v>
      </c>
    </row>
    <row r="64" spans="1:13" x14ac:dyDescent="0.25">
      <c r="A64" s="78">
        <f>A63</f>
        <v>43152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  <c r="J64" s="31" t="s">
        <v>30</v>
      </c>
      <c r="K64" s="31" t="s">
        <v>30</v>
      </c>
      <c r="L64" s="31" t="s">
        <v>30</v>
      </c>
      <c r="M64" s="31" t="s">
        <v>30</v>
      </c>
    </row>
    <row r="65" spans="1:13" x14ac:dyDescent="0.25">
      <c r="A65" s="79">
        <f>A64</f>
        <v>43152</v>
      </c>
      <c r="B65" s="33" t="s">
        <v>24</v>
      </c>
      <c r="C65" s="51">
        <f t="shared" ref="C65:M65" si="20">MAX(C63:C64)</f>
        <v>0</v>
      </c>
      <c r="D65" s="51">
        <f t="shared" si="20"/>
        <v>0</v>
      </c>
      <c r="E65" s="51">
        <f t="shared" si="20"/>
        <v>0</v>
      </c>
      <c r="F65" s="51">
        <f t="shared" si="20"/>
        <v>0</v>
      </c>
      <c r="G65" s="51">
        <f t="shared" si="20"/>
        <v>0</v>
      </c>
      <c r="H65" s="65">
        <f t="shared" si="20"/>
        <v>0</v>
      </c>
      <c r="I65" s="51">
        <f t="shared" si="20"/>
        <v>0</v>
      </c>
      <c r="J65" s="51">
        <f t="shared" si="20"/>
        <v>0</v>
      </c>
      <c r="K65" s="51">
        <f t="shared" si="20"/>
        <v>0</v>
      </c>
      <c r="L65" s="51">
        <f t="shared" si="20"/>
        <v>0</v>
      </c>
      <c r="M65" s="51">
        <f t="shared" si="20"/>
        <v>0</v>
      </c>
    </row>
    <row r="66" spans="1:13" x14ac:dyDescent="0.25">
      <c r="A66" s="53">
        <f>A63+1</f>
        <v>43153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  <c r="J66" s="31" t="s">
        <v>30</v>
      </c>
      <c r="K66" s="31" t="s">
        <v>30</v>
      </c>
      <c r="L66" s="31" t="s">
        <v>30</v>
      </c>
      <c r="M66" s="31" t="s">
        <v>30</v>
      </c>
    </row>
    <row r="67" spans="1:13" x14ac:dyDescent="0.25">
      <c r="A67" s="78">
        <f>A66</f>
        <v>43153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  <c r="J67" s="31" t="s">
        <v>30</v>
      </c>
      <c r="K67" s="31" t="s">
        <v>30</v>
      </c>
      <c r="L67" s="31" t="s">
        <v>30</v>
      </c>
      <c r="M67" s="31" t="s">
        <v>30</v>
      </c>
    </row>
    <row r="68" spans="1:13" x14ac:dyDescent="0.25">
      <c r="A68" s="79">
        <f>A67</f>
        <v>43153</v>
      </c>
      <c r="B68" s="33" t="s">
        <v>24</v>
      </c>
      <c r="C68" s="51">
        <f t="shared" ref="C68:M68" si="21">MAX(C66:C67)</f>
        <v>0</v>
      </c>
      <c r="D68" s="51">
        <f t="shared" si="21"/>
        <v>0</v>
      </c>
      <c r="E68" s="51">
        <f t="shared" si="21"/>
        <v>0</v>
      </c>
      <c r="F68" s="51">
        <f t="shared" si="21"/>
        <v>0</v>
      </c>
      <c r="G68" s="51">
        <f t="shared" si="21"/>
        <v>0</v>
      </c>
      <c r="H68" s="65">
        <f t="shared" si="21"/>
        <v>0</v>
      </c>
      <c r="I68" s="51">
        <f t="shared" si="21"/>
        <v>0</v>
      </c>
      <c r="J68" s="51">
        <f t="shared" si="21"/>
        <v>0</v>
      </c>
      <c r="K68" s="51">
        <f t="shared" si="21"/>
        <v>0</v>
      </c>
      <c r="L68" s="51">
        <f t="shared" si="21"/>
        <v>0</v>
      </c>
      <c r="M68" s="51">
        <f t="shared" si="21"/>
        <v>0</v>
      </c>
    </row>
    <row r="69" spans="1:13" x14ac:dyDescent="0.25">
      <c r="A69" s="53">
        <f>A66+1</f>
        <v>43154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  <c r="J69" s="31" t="s">
        <v>30</v>
      </c>
      <c r="K69" s="31" t="s">
        <v>30</v>
      </c>
      <c r="L69" s="31" t="s">
        <v>30</v>
      </c>
      <c r="M69" s="31" t="s">
        <v>30</v>
      </c>
    </row>
    <row r="70" spans="1:13" x14ac:dyDescent="0.25">
      <c r="A70" s="78">
        <f>A69</f>
        <v>43154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  <c r="J70" s="31" t="s">
        <v>30</v>
      </c>
      <c r="K70" s="31" t="s">
        <v>30</v>
      </c>
      <c r="L70" s="31" t="s">
        <v>30</v>
      </c>
      <c r="M70" s="31" t="s">
        <v>30</v>
      </c>
    </row>
    <row r="71" spans="1:13" x14ac:dyDescent="0.25">
      <c r="A71" s="79">
        <f>A70</f>
        <v>43154</v>
      </c>
      <c r="B71" s="33" t="s">
        <v>24</v>
      </c>
      <c r="C71" s="51">
        <f t="shared" ref="C71:M71" si="22">MAX(C69:C70)</f>
        <v>0</v>
      </c>
      <c r="D71" s="51">
        <f t="shared" si="22"/>
        <v>0</v>
      </c>
      <c r="E71" s="51">
        <f t="shared" si="22"/>
        <v>0</v>
      </c>
      <c r="F71" s="51">
        <f t="shared" si="22"/>
        <v>0</v>
      </c>
      <c r="G71" s="51">
        <f t="shared" si="22"/>
        <v>0</v>
      </c>
      <c r="H71" s="65">
        <f t="shared" si="22"/>
        <v>0</v>
      </c>
      <c r="I71" s="51">
        <f t="shared" si="22"/>
        <v>0</v>
      </c>
      <c r="J71" s="51">
        <f t="shared" si="22"/>
        <v>0</v>
      </c>
      <c r="K71" s="51">
        <f t="shared" si="22"/>
        <v>0</v>
      </c>
      <c r="L71" s="51">
        <f t="shared" si="22"/>
        <v>0</v>
      </c>
      <c r="M71" s="51">
        <f t="shared" si="22"/>
        <v>0</v>
      </c>
    </row>
    <row r="72" spans="1:13" x14ac:dyDescent="0.25">
      <c r="A72" s="53">
        <f>A69+1</f>
        <v>43155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  <c r="J72" s="31" t="s">
        <v>30</v>
      </c>
      <c r="K72" s="31" t="s">
        <v>30</v>
      </c>
      <c r="L72" s="31" t="s">
        <v>30</v>
      </c>
      <c r="M72" s="31" t="s">
        <v>30</v>
      </c>
    </row>
    <row r="73" spans="1:13" x14ac:dyDescent="0.25">
      <c r="A73" s="78">
        <f>A72</f>
        <v>43155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  <c r="J73" s="31" t="s">
        <v>30</v>
      </c>
      <c r="K73" s="31" t="s">
        <v>30</v>
      </c>
      <c r="L73" s="31" t="s">
        <v>30</v>
      </c>
      <c r="M73" s="31" t="s">
        <v>30</v>
      </c>
    </row>
    <row r="74" spans="1:13" x14ac:dyDescent="0.25">
      <c r="A74" s="79">
        <f>A73</f>
        <v>43155</v>
      </c>
      <c r="B74" s="33" t="s">
        <v>24</v>
      </c>
      <c r="C74" s="51">
        <f t="shared" ref="C74:M74" si="23">MAX(C72:C73)</f>
        <v>0</v>
      </c>
      <c r="D74" s="51">
        <f t="shared" si="23"/>
        <v>0</v>
      </c>
      <c r="E74" s="51">
        <f t="shared" si="23"/>
        <v>0</v>
      </c>
      <c r="F74" s="51">
        <f t="shared" si="23"/>
        <v>0</v>
      </c>
      <c r="G74" s="51">
        <f t="shared" si="23"/>
        <v>0</v>
      </c>
      <c r="H74" s="65">
        <f t="shared" si="23"/>
        <v>0</v>
      </c>
      <c r="I74" s="51">
        <f t="shared" si="23"/>
        <v>0</v>
      </c>
      <c r="J74" s="51">
        <f t="shared" si="23"/>
        <v>0</v>
      </c>
      <c r="K74" s="51">
        <f t="shared" si="23"/>
        <v>0</v>
      </c>
      <c r="L74" s="51">
        <f t="shared" si="23"/>
        <v>0</v>
      </c>
      <c r="M74" s="51">
        <f t="shared" si="23"/>
        <v>0</v>
      </c>
    </row>
    <row r="75" spans="1:13" x14ac:dyDescent="0.25">
      <c r="A75" s="53">
        <f>A72+1</f>
        <v>43156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  <c r="J75" s="31" t="s">
        <v>30</v>
      </c>
      <c r="K75" s="31" t="s">
        <v>30</v>
      </c>
      <c r="L75" s="31" t="s">
        <v>30</v>
      </c>
      <c r="M75" s="31" t="s">
        <v>30</v>
      </c>
    </row>
    <row r="76" spans="1:13" x14ac:dyDescent="0.25">
      <c r="A76" s="78">
        <f>A75</f>
        <v>43156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  <c r="J76" s="31" t="s">
        <v>30</v>
      </c>
      <c r="K76" s="31" t="s">
        <v>30</v>
      </c>
      <c r="L76" s="31" t="s">
        <v>30</v>
      </c>
      <c r="M76" s="31" t="s">
        <v>30</v>
      </c>
    </row>
    <row r="77" spans="1:13" x14ac:dyDescent="0.25">
      <c r="A77" s="79">
        <f>A76</f>
        <v>43156</v>
      </c>
      <c r="B77" s="33" t="s">
        <v>24</v>
      </c>
      <c r="C77" s="51">
        <f t="shared" ref="C77:M77" si="24">MAX(C75:C76)</f>
        <v>0</v>
      </c>
      <c r="D77" s="51">
        <f t="shared" si="24"/>
        <v>0</v>
      </c>
      <c r="E77" s="51">
        <f t="shared" si="24"/>
        <v>0</v>
      </c>
      <c r="F77" s="51">
        <f t="shared" si="24"/>
        <v>0</v>
      </c>
      <c r="G77" s="51">
        <f t="shared" si="24"/>
        <v>0</v>
      </c>
      <c r="H77" s="65">
        <f t="shared" si="24"/>
        <v>0</v>
      </c>
      <c r="I77" s="51">
        <f t="shared" si="24"/>
        <v>0</v>
      </c>
      <c r="J77" s="51">
        <f t="shared" si="24"/>
        <v>0</v>
      </c>
      <c r="K77" s="51">
        <f t="shared" si="24"/>
        <v>0</v>
      </c>
      <c r="L77" s="51">
        <f t="shared" si="24"/>
        <v>0</v>
      </c>
      <c r="M77" s="51">
        <f t="shared" si="24"/>
        <v>0</v>
      </c>
    </row>
    <row r="78" spans="1:13" x14ac:dyDescent="0.25">
      <c r="A78" s="53">
        <f>A75+1</f>
        <v>43157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  <c r="J78" s="31" t="s">
        <v>30</v>
      </c>
      <c r="K78" s="31" t="s">
        <v>30</v>
      </c>
      <c r="L78" s="31" t="s">
        <v>30</v>
      </c>
      <c r="M78" s="31" t="s">
        <v>30</v>
      </c>
    </row>
    <row r="79" spans="1:13" x14ac:dyDescent="0.25">
      <c r="A79" s="78">
        <f>A78</f>
        <v>43157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  <c r="J79" s="31" t="s">
        <v>30</v>
      </c>
      <c r="K79" s="31" t="s">
        <v>30</v>
      </c>
      <c r="L79" s="31" t="s">
        <v>30</v>
      </c>
      <c r="M79" s="31" t="s">
        <v>30</v>
      </c>
    </row>
    <row r="80" spans="1:13" x14ac:dyDescent="0.25">
      <c r="A80" s="79">
        <f>A79</f>
        <v>43157</v>
      </c>
      <c r="B80" s="33" t="s">
        <v>24</v>
      </c>
      <c r="C80" s="51">
        <f t="shared" ref="C80:M80" si="25">MAX(C78:C79)</f>
        <v>0</v>
      </c>
      <c r="D80" s="51">
        <f t="shared" si="25"/>
        <v>0</v>
      </c>
      <c r="E80" s="51">
        <f t="shared" si="25"/>
        <v>0</v>
      </c>
      <c r="F80" s="51">
        <f t="shared" si="25"/>
        <v>0</v>
      </c>
      <c r="G80" s="51">
        <f t="shared" si="25"/>
        <v>0</v>
      </c>
      <c r="H80" s="65">
        <f t="shared" si="25"/>
        <v>0</v>
      </c>
      <c r="I80" s="51">
        <f t="shared" si="25"/>
        <v>0</v>
      </c>
      <c r="J80" s="51">
        <f t="shared" si="25"/>
        <v>0</v>
      </c>
      <c r="K80" s="51">
        <f t="shared" si="25"/>
        <v>0</v>
      </c>
      <c r="L80" s="51">
        <f t="shared" si="25"/>
        <v>0</v>
      </c>
      <c r="M80" s="51">
        <f t="shared" si="25"/>
        <v>0</v>
      </c>
    </row>
    <row r="81" spans="1:13" x14ac:dyDescent="0.25">
      <c r="A81" s="53">
        <f>A78+1</f>
        <v>43158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  <c r="J81" s="31" t="s">
        <v>30</v>
      </c>
      <c r="K81" s="31" t="s">
        <v>30</v>
      </c>
      <c r="L81" s="31" t="s">
        <v>30</v>
      </c>
      <c r="M81" s="31" t="s">
        <v>30</v>
      </c>
    </row>
    <row r="82" spans="1:13" x14ac:dyDescent="0.25">
      <c r="A82" s="78">
        <f>A81</f>
        <v>43158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  <c r="J82" s="31" t="s">
        <v>30</v>
      </c>
      <c r="K82" s="31" t="s">
        <v>30</v>
      </c>
      <c r="L82" s="31" t="s">
        <v>30</v>
      </c>
      <c r="M82" s="31" t="s">
        <v>30</v>
      </c>
    </row>
    <row r="83" spans="1:13" x14ac:dyDescent="0.25">
      <c r="A83" s="79">
        <f>A82</f>
        <v>43158</v>
      </c>
      <c r="B83" s="33" t="s">
        <v>24</v>
      </c>
      <c r="C83" s="51">
        <f t="shared" ref="C83:M83" si="26">MAX(C81:C82)</f>
        <v>0</v>
      </c>
      <c r="D83" s="51">
        <f t="shared" si="26"/>
        <v>0</v>
      </c>
      <c r="E83" s="51">
        <f t="shared" si="26"/>
        <v>0</v>
      </c>
      <c r="F83" s="51">
        <f t="shared" si="26"/>
        <v>0</v>
      </c>
      <c r="G83" s="51">
        <f t="shared" si="26"/>
        <v>0</v>
      </c>
      <c r="H83" s="65">
        <f t="shared" si="26"/>
        <v>0</v>
      </c>
      <c r="I83" s="51">
        <f t="shared" si="26"/>
        <v>0</v>
      </c>
      <c r="J83" s="51">
        <f t="shared" si="26"/>
        <v>0</v>
      </c>
      <c r="K83" s="51">
        <f t="shared" si="26"/>
        <v>0</v>
      </c>
      <c r="L83" s="51">
        <f t="shared" si="26"/>
        <v>0</v>
      </c>
      <c r="M83" s="51">
        <f t="shared" si="26"/>
        <v>0</v>
      </c>
    </row>
    <row r="84" spans="1:13" x14ac:dyDescent="0.25">
      <c r="A84" s="53">
        <f>A81+1</f>
        <v>43159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  <c r="J84" s="31" t="s">
        <v>30</v>
      </c>
      <c r="K84" s="31" t="s">
        <v>30</v>
      </c>
      <c r="L84" s="31" t="s">
        <v>30</v>
      </c>
      <c r="M84" s="31" t="s">
        <v>30</v>
      </c>
    </row>
    <row r="85" spans="1:13" x14ac:dyDescent="0.25">
      <c r="A85" s="78">
        <f>A84</f>
        <v>43159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  <c r="J85" s="31" t="s">
        <v>30</v>
      </c>
      <c r="K85" s="31" t="s">
        <v>30</v>
      </c>
      <c r="L85" s="31" t="s">
        <v>30</v>
      </c>
      <c r="M85" s="31" t="s">
        <v>30</v>
      </c>
    </row>
    <row r="86" spans="1:13" x14ac:dyDescent="0.25">
      <c r="A86" s="79">
        <f>A85</f>
        <v>43159</v>
      </c>
      <c r="B86" s="33" t="s">
        <v>24</v>
      </c>
      <c r="C86" s="51">
        <f t="shared" ref="C86:M86" si="27">MAX(C84:C85)</f>
        <v>0</v>
      </c>
      <c r="D86" s="51">
        <f t="shared" si="27"/>
        <v>0</v>
      </c>
      <c r="E86" s="51">
        <f t="shared" si="27"/>
        <v>0</v>
      </c>
      <c r="F86" s="51">
        <f t="shared" si="27"/>
        <v>0</v>
      </c>
      <c r="G86" s="51">
        <f t="shared" si="27"/>
        <v>0</v>
      </c>
      <c r="H86" s="65">
        <f t="shared" si="27"/>
        <v>0</v>
      </c>
      <c r="I86" s="51">
        <f t="shared" si="27"/>
        <v>0</v>
      </c>
      <c r="J86" s="51">
        <f t="shared" si="27"/>
        <v>0</v>
      </c>
      <c r="K86" s="51">
        <f t="shared" si="27"/>
        <v>0</v>
      </c>
      <c r="L86" s="51">
        <f t="shared" si="27"/>
        <v>0</v>
      </c>
      <c r="M86" s="51">
        <f t="shared" si="27"/>
        <v>0</v>
      </c>
    </row>
    <row r="87" spans="1:13" x14ac:dyDescent="0.25">
      <c r="A87" s="53"/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  <c r="J87" s="61" t="s">
        <v>30</v>
      </c>
      <c r="K87" s="61" t="s">
        <v>30</v>
      </c>
      <c r="L87" s="61" t="s">
        <v>30</v>
      </c>
      <c r="M87" s="61" t="s">
        <v>30</v>
      </c>
    </row>
    <row r="88" spans="1:13" x14ac:dyDescent="0.25">
      <c r="A88" s="54"/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  <c r="J88" s="61" t="s">
        <v>30</v>
      </c>
      <c r="K88" s="61" t="s">
        <v>30</v>
      </c>
      <c r="L88" s="61" t="s">
        <v>30</v>
      </c>
      <c r="M88" s="61" t="s">
        <v>30</v>
      </c>
    </row>
    <row r="89" spans="1:13" x14ac:dyDescent="0.25">
      <c r="A89" s="55"/>
      <c r="B89" s="33" t="s">
        <v>24</v>
      </c>
      <c r="C89" s="51">
        <f t="shared" ref="C89:M89" si="28">MAX(C87:C88)</f>
        <v>0</v>
      </c>
      <c r="D89" s="51">
        <f t="shared" si="28"/>
        <v>0</v>
      </c>
      <c r="E89" s="51">
        <f t="shared" si="28"/>
        <v>0</v>
      </c>
      <c r="F89" s="51">
        <f t="shared" si="28"/>
        <v>0</v>
      </c>
      <c r="G89" s="51">
        <f t="shared" si="28"/>
        <v>0</v>
      </c>
      <c r="H89" s="65">
        <f t="shared" si="28"/>
        <v>0</v>
      </c>
      <c r="I89" s="51">
        <f t="shared" si="28"/>
        <v>0</v>
      </c>
      <c r="J89" s="51">
        <f t="shared" si="28"/>
        <v>0</v>
      </c>
      <c r="K89" s="51">
        <f t="shared" si="28"/>
        <v>0</v>
      </c>
      <c r="L89" s="51">
        <f t="shared" si="28"/>
        <v>0</v>
      </c>
      <c r="M89" s="51">
        <f t="shared" si="28"/>
        <v>0</v>
      </c>
    </row>
    <row r="90" spans="1:13" x14ac:dyDescent="0.25">
      <c r="A90" s="53"/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  <c r="J90" s="61" t="s">
        <v>30</v>
      </c>
      <c r="K90" s="61" t="s">
        <v>30</v>
      </c>
      <c r="L90" s="61" t="s">
        <v>30</v>
      </c>
      <c r="M90" s="61" t="s">
        <v>30</v>
      </c>
    </row>
    <row r="91" spans="1:13" x14ac:dyDescent="0.25">
      <c r="A91" s="54"/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  <c r="J91" s="61" t="s">
        <v>30</v>
      </c>
      <c r="K91" s="61" t="s">
        <v>30</v>
      </c>
      <c r="L91" s="61" t="s">
        <v>30</v>
      </c>
      <c r="M91" s="61" t="s">
        <v>30</v>
      </c>
    </row>
    <row r="92" spans="1:13" x14ac:dyDescent="0.25">
      <c r="A92" s="55"/>
      <c r="B92" s="33" t="s">
        <v>24</v>
      </c>
      <c r="C92" s="51">
        <f t="shared" ref="C92:M92" si="29">MAX(C90:C91)</f>
        <v>0</v>
      </c>
      <c r="D92" s="51">
        <f t="shared" si="29"/>
        <v>0</v>
      </c>
      <c r="E92" s="51">
        <f t="shared" si="29"/>
        <v>0</v>
      </c>
      <c r="F92" s="51">
        <f t="shared" si="29"/>
        <v>0</v>
      </c>
      <c r="G92" s="51">
        <f t="shared" si="29"/>
        <v>0</v>
      </c>
      <c r="H92" s="65">
        <f t="shared" si="29"/>
        <v>0</v>
      </c>
      <c r="I92" s="51">
        <f t="shared" si="29"/>
        <v>0</v>
      </c>
      <c r="J92" s="51">
        <f t="shared" si="29"/>
        <v>0</v>
      </c>
      <c r="K92" s="51">
        <f t="shared" si="29"/>
        <v>0</v>
      </c>
      <c r="L92" s="51">
        <f t="shared" si="29"/>
        <v>0</v>
      </c>
      <c r="M92" s="51">
        <f t="shared" si="29"/>
        <v>0</v>
      </c>
    </row>
    <row r="93" spans="1:13" x14ac:dyDescent="0.25">
      <c r="A93" s="53"/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  <c r="J93" s="61" t="s">
        <v>30</v>
      </c>
      <c r="K93" s="61" t="s">
        <v>30</v>
      </c>
      <c r="L93" s="61" t="s">
        <v>30</v>
      </c>
      <c r="M93" s="61" t="s">
        <v>30</v>
      </c>
    </row>
    <row r="94" spans="1:13" x14ac:dyDescent="0.25">
      <c r="A94" s="54"/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  <c r="J94" s="61" t="s">
        <v>30</v>
      </c>
      <c r="K94" s="61" t="s">
        <v>30</v>
      </c>
      <c r="L94" s="61" t="s">
        <v>30</v>
      </c>
      <c r="M94" s="61" t="s">
        <v>30</v>
      </c>
    </row>
    <row r="95" spans="1:13" x14ac:dyDescent="0.25">
      <c r="A95" s="56"/>
      <c r="B95" s="34" t="s">
        <v>24</v>
      </c>
      <c r="C95" s="52">
        <f t="shared" ref="C95:M95" si="30">MAX(C93:C94)</f>
        <v>0</v>
      </c>
      <c r="D95" s="52">
        <f t="shared" si="30"/>
        <v>0</v>
      </c>
      <c r="E95" s="52">
        <f t="shared" si="30"/>
        <v>0</v>
      </c>
      <c r="F95" s="52">
        <f t="shared" si="30"/>
        <v>0</v>
      </c>
      <c r="G95" s="52">
        <f t="shared" si="30"/>
        <v>0</v>
      </c>
      <c r="H95" s="66">
        <f t="shared" si="30"/>
        <v>0</v>
      </c>
      <c r="I95" s="51">
        <f t="shared" si="30"/>
        <v>0</v>
      </c>
      <c r="J95" s="51">
        <f t="shared" si="30"/>
        <v>0</v>
      </c>
      <c r="K95" s="51">
        <f t="shared" si="30"/>
        <v>0</v>
      </c>
      <c r="L95" s="51">
        <f t="shared" si="30"/>
        <v>0</v>
      </c>
      <c r="M95" s="51">
        <f t="shared" si="30"/>
        <v>0</v>
      </c>
    </row>
    <row r="96" spans="1:13" ht="15.75" thickBot="1" x14ac:dyDescent="0.3">
      <c r="A96" s="81"/>
      <c r="B96" s="35"/>
      <c r="C96" s="36"/>
      <c r="D96" s="35"/>
      <c r="E96" s="35"/>
      <c r="F96" s="35"/>
      <c r="G96" s="35"/>
      <c r="H96" s="35"/>
      <c r="I96" s="17"/>
      <c r="J96" s="17"/>
      <c r="K96" s="17"/>
      <c r="L96" s="17"/>
      <c r="M96" s="17"/>
    </row>
    <row r="97" spans="2:13" ht="15.75" thickTop="1" x14ac:dyDescent="0.25">
      <c r="B97" s="37" t="s">
        <v>24</v>
      </c>
      <c r="C97" s="38">
        <f t="shared" ref="C97:M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8">
        <f t="shared" si="31"/>
        <v>0</v>
      </c>
      <c r="H97" s="39">
        <f t="shared" si="31"/>
        <v>0</v>
      </c>
      <c r="I97" s="39">
        <f t="shared" si="31"/>
        <v>0</v>
      </c>
      <c r="J97" s="39">
        <f t="shared" si="31"/>
        <v>0</v>
      </c>
      <c r="K97" s="39">
        <f t="shared" si="31"/>
        <v>0</v>
      </c>
      <c r="L97" s="39">
        <f t="shared" si="31"/>
        <v>0</v>
      </c>
      <c r="M97" s="39">
        <f t="shared" si="31"/>
        <v>0</v>
      </c>
    </row>
    <row r="98" spans="2:13" x14ac:dyDescent="0.25">
      <c r="B98" s="40" t="s">
        <v>28</v>
      </c>
      <c r="C98" s="41">
        <f>'N&amp;A'!B39</f>
        <v>0</v>
      </c>
      <c r="D98" s="41">
        <f>'N&amp;A'!C39</f>
        <v>0</v>
      </c>
      <c r="E98" s="41">
        <f>'N&amp;A'!D39</f>
        <v>0</v>
      </c>
      <c r="F98" s="41">
        <f>'N&amp;A'!E39</f>
        <v>0</v>
      </c>
      <c r="G98" s="41">
        <f>'N&amp;A'!F39</f>
        <v>0</v>
      </c>
      <c r="H98" s="42">
        <f>'N&amp;A'!G39</f>
        <v>0</v>
      </c>
      <c r="I98" s="42">
        <f>'N&amp;A'!H39</f>
        <v>0</v>
      </c>
      <c r="J98" s="42">
        <f>'N&amp;A'!I39</f>
        <v>0</v>
      </c>
      <c r="K98" s="42">
        <f>'N&amp;A'!J39</f>
        <v>0</v>
      </c>
      <c r="L98" s="42">
        <f>'N&amp;A'!K39</f>
        <v>0</v>
      </c>
      <c r="M98" s="42">
        <f>'N&amp;A'!L39</f>
        <v>0</v>
      </c>
    </row>
    <row r="99" spans="2:13" ht="15.75" thickBot="1" x14ac:dyDescent="0.3">
      <c r="B99" s="43" t="s">
        <v>29</v>
      </c>
      <c r="C99" s="44" t="str">
        <f t="shared" ref="C99:M99" si="32">IF(C97=C98,"Ok","Erro")</f>
        <v>Ok</v>
      </c>
      <c r="D99" s="44" t="str">
        <f t="shared" si="32"/>
        <v>Ok</v>
      </c>
      <c r="E99" s="44" t="str">
        <f t="shared" si="32"/>
        <v>Ok</v>
      </c>
      <c r="F99" s="44" t="str">
        <f t="shared" si="32"/>
        <v>Ok</v>
      </c>
      <c r="G99" s="44" t="str">
        <f t="shared" si="32"/>
        <v>Ok</v>
      </c>
      <c r="H99" s="45" t="str">
        <f t="shared" si="32"/>
        <v>Ok</v>
      </c>
      <c r="I99" s="45" t="str">
        <f t="shared" si="32"/>
        <v>Ok</v>
      </c>
      <c r="J99" s="45" t="str">
        <f t="shared" si="32"/>
        <v>Ok</v>
      </c>
      <c r="K99" s="45" t="str">
        <f t="shared" si="32"/>
        <v>Ok</v>
      </c>
      <c r="L99" s="45" t="str">
        <f t="shared" si="32"/>
        <v>Ok</v>
      </c>
      <c r="M99" s="45" t="str">
        <f t="shared" si="32"/>
        <v>Ok</v>
      </c>
    </row>
    <row r="100" spans="2:13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  <c r="K100" s="17"/>
      <c r="L100" s="17"/>
      <c r="M100" s="17"/>
    </row>
  </sheetData>
  <sheetProtection algorithmName="SHA-512" hashValue="keVcqv/Ee+rRlqe6C8d87CVWrqg6qewPjE5I4oqa43gw/fy7RLxc/u0NhCUUk5HsavDLtmgnQoT2XaNU+E37+g==" saltValue="uPi7Vb6ortsbny7S0pSQkQ==" spinCount="100000" sheet="1" objects="1" scenarios="1" autoFilter="0"/>
  <autoFilter ref="A2:H95"/>
  <conditionalFormatting sqref="C99:M99">
    <cfRule type="containsText" dxfId="207" priority="4" operator="containsText" text="Erro">
      <formula>NOT(ISERROR(SEARCH("Erro",C99)))</formula>
    </cfRule>
    <cfRule type="containsText" dxfId="206" priority="5" operator="containsText" text="Ok">
      <formula>NOT(ISERROR(SEARCH("Ok",C99)))</formula>
    </cfRule>
  </conditionalFormatting>
  <conditionalFormatting sqref="C3:M94">
    <cfRule type="containsText" dxfId="205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showGridLines="0" workbookViewId="0">
      <pane xSplit="1" ySplit="4" topLeftCell="B29" activePane="bottomRight" state="frozen"/>
      <selection activeCell="C2" sqref="C2:D2"/>
      <selection pane="topRight" activeCell="C2" sqref="C2:D2"/>
      <selection pane="bottomLeft" activeCell="C2" sqref="C2:D2"/>
      <selection pane="bottomRight" activeCell="D27" sqref="D27"/>
    </sheetView>
  </sheetViews>
  <sheetFormatPr defaultRowHeight="15" x14ac:dyDescent="0.25"/>
  <cols>
    <col min="1" max="1" width="17.85546875" style="16" customWidth="1"/>
    <col min="2" max="2" width="17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8" width="17.7109375" style="16" customWidth="1"/>
    <col min="9" max="9" width="13.7109375" style="16" customWidth="1"/>
    <col min="10" max="10" width="11.42578125" style="16" customWidth="1"/>
    <col min="11" max="11" width="11.28515625" style="16" customWidth="1"/>
    <col min="12" max="12" width="16.7109375" style="16" customWidth="1"/>
    <col min="13" max="16384" width="9.140625" style="16"/>
  </cols>
  <sheetData>
    <row r="1" spans="1:12" ht="23.25" x14ac:dyDescent="0.25">
      <c r="A1" s="273" t="s">
        <v>33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</row>
    <row r="2" spans="1:12" ht="16.5" thickBot="1" x14ac:dyDescent="0.3">
      <c r="A2" s="22" t="s">
        <v>10</v>
      </c>
      <c r="B2" s="49" t="s">
        <v>31</v>
      </c>
      <c r="C2" s="280" t="s">
        <v>11</v>
      </c>
      <c r="D2" s="280"/>
      <c r="E2" s="284" t="s">
        <v>32</v>
      </c>
      <c r="F2" s="284"/>
      <c r="G2" s="284"/>
      <c r="H2" s="284"/>
      <c r="I2" s="284"/>
      <c r="J2" s="284"/>
      <c r="K2" s="284"/>
      <c r="L2" s="284"/>
    </row>
    <row r="3" spans="1:12" ht="16.5" thickBot="1" x14ac:dyDescent="0.3">
      <c r="A3" s="1"/>
      <c r="B3" s="1"/>
      <c r="C3" s="1"/>
      <c r="D3" s="1"/>
      <c r="E3" s="1"/>
      <c r="F3" s="1"/>
      <c r="G3" s="1"/>
    </row>
    <row r="4" spans="1:12" s="62" customFormat="1" ht="27.75" customHeight="1" thickBot="1" x14ac:dyDescent="0.3">
      <c r="A4" s="77" t="s">
        <v>0</v>
      </c>
      <c r="B4" s="63" t="s">
        <v>34</v>
      </c>
      <c r="C4" s="68" t="s">
        <v>12</v>
      </c>
      <c r="D4" s="68" t="s">
        <v>21</v>
      </c>
      <c r="E4" s="68" t="s">
        <v>13</v>
      </c>
      <c r="F4" s="68" t="s">
        <v>14</v>
      </c>
      <c r="G4" s="69" t="s">
        <v>15</v>
      </c>
      <c r="H4" s="71" t="s">
        <v>35</v>
      </c>
      <c r="I4" s="72" t="s">
        <v>36</v>
      </c>
      <c r="J4" s="72" t="s">
        <v>37</v>
      </c>
      <c r="K4" s="72" t="s">
        <v>38</v>
      </c>
      <c r="L4" s="73" t="s">
        <v>39</v>
      </c>
    </row>
    <row r="5" spans="1:12" x14ac:dyDescent="0.25">
      <c r="A5" s="50">
        <v>43132</v>
      </c>
      <c r="B5" s="25">
        <f>'CMR- planejado (2)'!C5</f>
        <v>0</v>
      </c>
      <c r="C5" s="26">
        <f>'CMR- planejado (2)'!D5</f>
        <v>0</v>
      </c>
      <c r="D5" s="26">
        <f>'CMR- planejado (2)'!E5</f>
        <v>0</v>
      </c>
      <c r="E5" s="26">
        <f>'CMR- planejado (2)'!F5</f>
        <v>0</v>
      </c>
      <c r="F5" s="26">
        <f>'CMR- planejado (2)'!G5</f>
        <v>0</v>
      </c>
      <c r="G5" s="26">
        <f>'CMR- planejado (2)'!H5</f>
        <v>0</v>
      </c>
      <c r="H5" s="26">
        <f>'CMR- planejado (2)'!I5</f>
        <v>0</v>
      </c>
      <c r="I5" s="26">
        <f>'CMR- planejado (2)'!J5</f>
        <v>0</v>
      </c>
      <c r="J5" s="26">
        <f>'CMR- planejado (2)'!K5</f>
        <v>0</v>
      </c>
      <c r="K5" s="26">
        <f>'CMR- planejado (2)'!L5</f>
        <v>0</v>
      </c>
      <c r="L5" s="26">
        <f>'CMR- planejado (2)'!M5</f>
        <v>0</v>
      </c>
    </row>
    <row r="6" spans="1:12" ht="15.75" x14ac:dyDescent="0.25">
      <c r="A6" s="75">
        <f>A5+1</f>
        <v>43133</v>
      </c>
      <c r="B6" s="25">
        <f>'CMR- planejado (2)'!C8</f>
        <v>0</v>
      </c>
      <c r="C6" s="25">
        <f>'CMR- planejado (2)'!D8</f>
        <v>0</v>
      </c>
      <c r="D6" s="25">
        <f>'CMR- planejado (2)'!E8</f>
        <v>0</v>
      </c>
      <c r="E6" s="25">
        <f>'CMR- planejado (2)'!F8</f>
        <v>0</v>
      </c>
      <c r="F6" s="25">
        <f>'CMR- planejado (2)'!G8</f>
        <v>0</v>
      </c>
      <c r="G6" s="25">
        <f>'CMR- planejado (2)'!H8</f>
        <v>0</v>
      </c>
      <c r="H6" s="25">
        <f>'CMR- planejado (2)'!I8</f>
        <v>0</v>
      </c>
      <c r="I6" s="25">
        <f>'CMR- planejado (2)'!J8</f>
        <v>0</v>
      </c>
      <c r="J6" s="25">
        <f>'CMR- planejado (2)'!K8</f>
        <v>0</v>
      </c>
      <c r="K6" s="25">
        <f>'CMR- planejado (2)'!L8</f>
        <v>0</v>
      </c>
      <c r="L6" s="25">
        <f>'CMR- planejado (2)'!M8</f>
        <v>0</v>
      </c>
    </row>
    <row r="7" spans="1:12" ht="15.75" x14ac:dyDescent="0.25">
      <c r="A7" s="75">
        <f t="shared" ref="A7:A32" si="0">A6+1</f>
        <v>43134</v>
      </c>
      <c r="B7" s="25">
        <f>'CMR- planejado (2)'!C11</f>
        <v>0</v>
      </c>
      <c r="C7" s="25">
        <f>'CMR- planejado (2)'!D11</f>
        <v>0</v>
      </c>
      <c r="D7" s="25">
        <f>'CMR- planejado (2)'!E11</f>
        <v>0</v>
      </c>
      <c r="E7" s="25">
        <f>'CMR- planejado (2)'!F11</f>
        <v>0</v>
      </c>
      <c r="F7" s="25">
        <f>'CMR- planejado (2)'!G11</f>
        <v>0</v>
      </c>
      <c r="G7" s="25">
        <f>'CMR- planejado (2)'!H11</f>
        <v>0</v>
      </c>
      <c r="H7" s="25">
        <f>'CMR- planejado (2)'!I11</f>
        <v>0</v>
      </c>
      <c r="I7" s="25">
        <f>'CMR- planejado (2)'!J11</f>
        <v>0</v>
      </c>
      <c r="J7" s="25">
        <f>'CMR- planejado (2)'!K11</f>
        <v>0</v>
      </c>
      <c r="K7" s="25">
        <f>'CMR- planejado (2)'!L11</f>
        <v>0</v>
      </c>
      <c r="L7" s="25">
        <f>'CMR- planejado (2)'!M11</f>
        <v>0</v>
      </c>
    </row>
    <row r="8" spans="1:12" ht="15.75" x14ac:dyDescent="0.25">
      <c r="A8" s="75">
        <f t="shared" si="0"/>
        <v>43135</v>
      </c>
      <c r="B8" s="25">
        <f>'CMR- planejado (2)'!C14</f>
        <v>0</v>
      </c>
      <c r="C8" s="25">
        <f>'CMR- planejado (2)'!D14</f>
        <v>0</v>
      </c>
      <c r="D8" s="25">
        <f>'CMR- planejado (2)'!E14</f>
        <v>0</v>
      </c>
      <c r="E8" s="25">
        <f>'CMR- planejado (2)'!F14</f>
        <v>0</v>
      </c>
      <c r="F8" s="25">
        <f>'CMR- planejado (2)'!G14</f>
        <v>0</v>
      </c>
      <c r="G8" s="25">
        <f>'CMR- planejado (2)'!H14</f>
        <v>0</v>
      </c>
      <c r="H8" s="25">
        <f>'CMR- planejado (2)'!I14</f>
        <v>0</v>
      </c>
      <c r="I8" s="25">
        <f>'CMR- planejado (2)'!J14</f>
        <v>0</v>
      </c>
      <c r="J8" s="25">
        <f>'CMR- planejado (2)'!K14</f>
        <v>0</v>
      </c>
      <c r="K8" s="25">
        <f>'CMR- planejado (2)'!L14</f>
        <v>0</v>
      </c>
      <c r="L8" s="25">
        <f>'CMR- planejado (2)'!M14</f>
        <v>0</v>
      </c>
    </row>
    <row r="9" spans="1:12" ht="15.75" x14ac:dyDescent="0.25">
      <c r="A9" s="75">
        <f t="shared" si="0"/>
        <v>43136</v>
      </c>
      <c r="B9" s="25">
        <f>'CMR- planejado (2)'!C17</f>
        <v>0</v>
      </c>
      <c r="C9" s="25">
        <f>'CMR- planejado (2)'!D17</f>
        <v>0</v>
      </c>
      <c r="D9" s="25">
        <f>'CMR- planejado (2)'!E17</f>
        <v>0</v>
      </c>
      <c r="E9" s="25">
        <f>'CMR- planejado (2)'!F17</f>
        <v>0</v>
      </c>
      <c r="F9" s="25">
        <f>'CMR- planejado (2)'!G17</f>
        <v>0</v>
      </c>
      <c r="G9" s="25">
        <f>'CMR- planejado (2)'!H17</f>
        <v>0</v>
      </c>
      <c r="H9" s="25">
        <f>'CMR- planejado (2)'!I17</f>
        <v>0</v>
      </c>
      <c r="I9" s="25">
        <f>'CMR- planejado (2)'!J17</f>
        <v>0</v>
      </c>
      <c r="J9" s="25">
        <f>'CMR- planejado (2)'!K17</f>
        <v>0</v>
      </c>
      <c r="K9" s="25">
        <f>'CMR- planejado (2)'!L17</f>
        <v>0</v>
      </c>
      <c r="L9" s="25">
        <f>'CMR- planejado (2)'!M17</f>
        <v>0</v>
      </c>
    </row>
    <row r="10" spans="1:12" ht="15.75" x14ac:dyDescent="0.25">
      <c r="A10" s="75">
        <f t="shared" si="0"/>
        <v>43137</v>
      </c>
      <c r="B10" s="25">
        <f>'CMR- planejado (2)'!C20</f>
        <v>0</v>
      </c>
      <c r="C10" s="25">
        <f>'CMR- planejado (2)'!D20</f>
        <v>0</v>
      </c>
      <c r="D10" s="25">
        <f>'CMR- planejado (2)'!E20</f>
        <v>0</v>
      </c>
      <c r="E10" s="25">
        <f>'CMR- planejado (2)'!F20</f>
        <v>0</v>
      </c>
      <c r="F10" s="25">
        <f>'CMR- planejado (2)'!G20</f>
        <v>0</v>
      </c>
      <c r="G10" s="25">
        <f>'CMR- planejado (2)'!H20</f>
        <v>0</v>
      </c>
      <c r="H10" s="25">
        <f>'CMR- planejado (2)'!I20</f>
        <v>0</v>
      </c>
      <c r="I10" s="25">
        <f>'CMR- planejado (2)'!J20</f>
        <v>0</v>
      </c>
      <c r="J10" s="25">
        <f>'CMR- planejado (2)'!K20</f>
        <v>0</v>
      </c>
      <c r="K10" s="25">
        <f>'CMR- planejado (2)'!L20</f>
        <v>0</v>
      </c>
      <c r="L10" s="25">
        <f>'CMR- planejado (2)'!M20</f>
        <v>0</v>
      </c>
    </row>
    <row r="11" spans="1:12" ht="15.75" x14ac:dyDescent="0.25">
      <c r="A11" s="75">
        <f t="shared" si="0"/>
        <v>43138</v>
      </c>
      <c r="B11" s="25">
        <f>'CMR- planejado (2)'!C23</f>
        <v>0</v>
      </c>
      <c r="C11" s="25">
        <f>'CMR- planejado (2)'!D23</f>
        <v>0</v>
      </c>
      <c r="D11" s="25">
        <f>'CMR- planejado (2)'!E23</f>
        <v>0</v>
      </c>
      <c r="E11" s="25">
        <f>'CMR- planejado (2)'!F23</f>
        <v>0</v>
      </c>
      <c r="F11" s="25">
        <f>'CMR- planejado (2)'!G23</f>
        <v>0</v>
      </c>
      <c r="G11" s="25">
        <f>'CMR- planejado (2)'!H23</f>
        <v>0</v>
      </c>
      <c r="H11" s="25">
        <f>'CMR- planejado (2)'!I23</f>
        <v>0</v>
      </c>
      <c r="I11" s="25">
        <f>'CMR- planejado (2)'!J23</f>
        <v>0</v>
      </c>
      <c r="J11" s="25">
        <f>'CMR- planejado (2)'!K23</f>
        <v>0</v>
      </c>
      <c r="K11" s="25">
        <f>'CMR- planejado (2)'!L23</f>
        <v>0</v>
      </c>
      <c r="L11" s="25">
        <f>'CMR- planejado (2)'!M23</f>
        <v>0</v>
      </c>
    </row>
    <row r="12" spans="1:12" ht="15.75" x14ac:dyDescent="0.25">
      <c r="A12" s="75">
        <f t="shared" si="0"/>
        <v>43139</v>
      </c>
      <c r="B12" s="25">
        <f>'CMR- planejado (2)'!C26</f>
        <v>0</v>
      </c>
      <c r="C12" s="25">
        <f>'CMR- planejado (2)'!D26</f>
        <v>0</v>
      </c>
      <c r="D12" s="25">
        <f>'CMR- planejado (2)'!E26</f>
        <v>0</v>
      </c>
      <c r="E12" s="25">
        <f>'CMR- planejado (2)'!F26</f>
        <v>0</v>
      </c>
      <c r="F12" s="25">
        <f>'CMR- planejado (2)'!G26</f>
        <v>0</v>
      </c>
      <c r="G12" s="25">
        <f>'CMR- planejado (2)'!H26</f>
        <v>0</v>
      </c>
      <c r="H12" s="25">
        <f>'CMR- planejado (2)'!I26</f>
        <v>0</v>
      </c>
      <c r="I12" s="25">
        <f>'CMR- planejado (2)'!J26</f>
        <v>0</v>
      </c>
      <c r="J12" s="25">
        <f>'CMR- planejado (2)'!K26</f>
        <v>0</v>
      </c>
      <c r="K12" s="25">
        <f>'CMR- planejado (2)'!L26</f>
        <v>0</v>
      </c>
      <c r="L12" s="25">
        <f>'CMR- planejado (2)'!M26</f>
        <v>0</v>
      </c>
    </row>
    <row r="13" spans="1:12" ht="15.75" x14ac:dyDescent="0.25">
      <c r="A13" s="75">
        <f t="shared" si="0"/>
        <v>43140</v>
      </c>
      <c r="B13" s="25">
        <f>'CMR- planejado (2)'!C29</f>
        <v>0</v>
      </c>
      <c r="C13" s="25">
        <f>'CMR- planejado (2)'!D29</f>
        <v>0</v>
      </c>
      <c r="D13" s="25">
        <f>'CMR- planejado (2)'!E29</f>
        <v>0</v>
      </c>
      <c r="E13" s="25">
        <f>'CMR- planejado (2)'!F29</f>
        <v>0</v>
      </c>
      <c r="F13" s="25">
        <f>'CMR- planejado (2)'!G29</f>
        <v>0</v>
      </c>
      <c r="G13" s="25">
        <f>'CMR- planejado (2)'!H29</f>
        <v>0</v>
      </c>
      <c r="H13" s="25">
        <f>'CMR- planejado (2)'!I29</f>
        <v>0</v>
      </c>
      <c r="I13" s="25">
        <f>'CMR- planejado (2)'!J29</f>
        <v>0</v>
      </c>
      <c r="J13" s="25">
        <f>'CMR- planejado (2)'!K29</f>
        <v>0</v>
      </c>
      <c r="K13" s="25">
        <f>'CMR- planejado (2)'!L29</f>
        <v>0</v>
      </c>
      <c r="L13" s="25">
        <f>'CMR- planejado (2)'!M29</f>
        <v>0</v>
      </c>
    </row>
    <row r="14" spans="1:12" ht="15.75" x14ac:dyDescent="0.25">
      <c r="A14" s="75">
        <f t="shared" si="0"/>
        <v>43141</v>
      </c>
      <c r="B14" s="25">
        <f>'CMR- planejado (2)'!C32</f>
        <v>0</v>
      </c>
      <c r="C14" s="25">
        <f>'CMR- planejado (2)'!D32</f>
        <v>0</v>
      </c>
      <c r="D14" s="25">
        <f>'CMR- planejado (2)'!E32</f>
        <v>0</v>
      </c>
      <c r="E14" s="25">
        <f>'CMR- planejado (2)'!F32</f>
        <v>0</v>
      </c>
      <c r="F14" s="25">
        <f>'CMR- planejado (2)'!G32</f>
        <v>0</v>
      </c>
      <c r="G14" s="25">
        <f>'CMR- planejado (2)'!H32</f>
        <v>0</v>
      </c>
      <c r="H14" s="25">
        <f>'CMR- planejado (2)'!I32</f>
        <v>0</v>
      </c>
      <c r="I14" s="25">
        <f>'CMR- planejado (2)'!J32</f>
        <v>0</v>
      </c>
      <c r="J14" s="25">
        <f>'CMR- planejado (2)'!K32</f>
        <v>0</v>
      </c>
      <c r="K14" s="25">
        <f>'CMR- planejado (2)'!L32</f>
        <v>0</v>
      </c>
      <c r="L14" s="25">
        <f>'CMR- planejado (2)'!M32</f>
        <v>0</v>
      </c>
    </row>
    <row r="15" spans="1:12" ht="15.75" x14ac:dyDescent="0.25">
      <c r="A15" s="75">
        <f t="shared" si="0"/>
        <v>43142</v>
      </c>
      <c r="B15" s="27">
        <f>'CMR- planejado (2)'!C35</f>
        <v>0</v>
      </c>
      <c r="C15" s="27">
        <f>'CMR- planejado (2)'!D35</f>
        <v>0</v>
      </c>
      <c r="D15" s="27">
        <f>'CMR- planejado (2)'!E35</f>
        <v>0</v>
      </c>
      <c r="E15" s="27">
        <f>'CMR- planejado (2)'!F35</f>
        <v>0</v>
      </c>
      <c r="F15" s="27">
        <f>'CMR- planejado (2)'!G35</f>
        <v>0</v>
      </c>
      <c r="G15" s="27">
        <f>'CMR- planejado (2)'!H35</f>
        <v>0</v>
      </c>
      <c r="H15" s="27">
        <f>'CMR- planejado (2)'!I35</f>
        <v>0</v>
      </c>
      <c r="I15" s="27">
        <f>'CMR- planejado (2)'!J35</f>
        <v>0</v>
      </c>
      <c r="J15" s="27">
        <f>'CMR- planejado (2)'!K35</f>
        <v>0</v>
      </c>
      <c r="K15" s="27">
        <f>'CMR- planejado (2)'!L35</f>
        <v>0</v>
      </c>
      <c r="L15" s="27">
        <f>'CMR- planejado (2)'!M35</f>
        <v>0</v>
      </c>
    </row>
    <row r="16" spans="1:12" ht="15.75" x14ac:dyDescent="0.25">
      <c r="A16" s="75">
        <f t="shared" si="0"/>
        <v>43143</v>
      </c>
      <c r="B16" s="27">
        <f>'CMR- planejado (2)'!C38</f>
        <v>0</v>
      </c>
      <c r="C16" s="27">
        <f>'CMR- planejado (2)'!D38</f>
        <v>0</v>
      </c>
      <c r="D16" s="27">
        <f>'CMR- planejado (2)'!E38</f>
        <v>0</v>
      </c>
      <c r="E16" s="27">
        <f>'CMR- planejado (2)'!F38</f>
        <v>0</v>
      </c>
      <c r="F16" s="27">
        <f>'CMR- planejado (2)'!G38</f>
        <v>0</v>
      </c>
      <c r="G16" s="27">
        <f>'CMR- planejado (2)'!H38</f>
        <v>0</v>
      </c>
      <c r="H16" s="27">
        <f>'CMR- planejado (2)'!I38</f>
        <v>0</v>
      </c>
      <c r="I16" s="27">
        <f>'CMR- planejado (2)'!J38</f>
        <v>0</v>
      </c>
      <c r="J16" s="27">
        <f>'CMR- planejado (2)'!K38</f>
        <v>0</v>
      </c>
      <c r="K16" s="27">
        <f>'CMR- planejado (2)'!L38</f>
        <v>0</v>
      </c>
      <c r="L16" s="27">
        <f>'CMR- planejado (2)'!M38</f>
        <v>0</v>
      </c>
    </row>
    <row r="17" spans="1:12" ht="15.75" x14ac:dyDescent="0.25">
      <c r="A17" s="75">
        <f t="shared" si="0"/>
        <v>43144</v>
      </c>
      <c r="B17" s="27">
        <f>'CMR- planejado (2)'!C41</f>
        <v>0</v>
      </c>
      <c r="C17" s="27">
        <f>'CMR- planejado (2)'!D41</f>
        <v>0</v>
      </c>
      <c r="D17" s="27">
        <f>'CMR- planejado (2)'!E41</f>
        <v>0</v>
      </c>
      <c r="E17" s="27">
        <f>'CMR- planejado (2)'!F41</f>
        <v>0</v>
      </c>
      <c r="F17" s="27">
        <f>'CMR- planejado (2)'!G41</f>
        <v>0</v>
      </c>
      <c r="G17" s="27">
        <f>'CMR- planejado (2)'!H41</f>
        <v>0</v>
      </c>
      <c r="H17" s="27">
        <f>'CMR- planejado (2)'!I41</f>
        <v>0</v>
      </c>
      <c r="I17" s="27">
        <f>'CMR- planejado (2)'!J41</f>
        <v>0</v>
      </c>
      <c r="J17" s="27">
        <f>'CMR- planejado (2)'!K41</f>
        <v>0</v>
      </c>
      <c r="K17" s="27">
        <f>'CMR- planejado (2)'!L41</f>
        <v>0</v>
      </c>
      <c r="L17" s="27">
        <f>'CMR- planejado (2)'!M41</f>
        <v>0</v>
      </c>
    </row>
    <row r="18" spans="1:12" ht="15.75" x14ac:dyDescent="0.25">
      <c r="A18" s="75">
        <f t="shared" si="0"/>
        <v>43145</v>
      </c>
      <c r="B18" s="27">
        <f>'CMR- planejado (2)'!C44</f>
        <v>0</v>
      </c>
      <c r="C18" s="27">
        <f>'CMR- planejado (2)'!D44</f>
        <v>0</v>
      </c>
      <c r="D18" s="27">
        <f>'CMR- planejado (2)'!E44</f>
        <v>0</v>
      </c>
      <c r="E18" s="27">
        <f>'CMR- planejado (2)'!F44</f>
        <v>0</v>
      </c>
      <c r="F18" s="27">
        <f>'CMR- planejado (2)'!G44</f>
        <v>0</v>
      </c>
      <c r="G18" s="27">
        <f>'CMR- planejado (2)'!H44</f>
        <v>0</v>
      </c>
      <c r="H18" s="27">
        <f>'CMR- planejado (2)'!I44</f>
        <v>0</v>
      </c>
      <c r="I18" s="27">
        <f>'CMR- planejado (2)'!J44</f>
        <v>0</v>
      </c>
      <c r="J18" s="27">
        <f>'CMR- planejado (2)'!K44</f>
        <v>0</v>
      </c>
      <c r="K18" s="27">
        <f>'CMR- planejado (2)'!L44</f>
        <v>0</v>
      </c>
      <c r="L18" s="27">
        <f>'CMR- planejado (2)'!M44</f>
        <v>0</v>
      </c>
    </row>
    <row r="19" spans="1:12" ht="15.75" x14ac:dyDescent="0.25">
      <c r="A19" s="75">
        <f t="shared" si="0"/>
        <v>43146</v>
      </c>
      <c r="B19" s="27">
        <f>'CMR- planejado (2)'!C47</f>
        <v>0</v>
      </c>
      <c r="C19" s="27">
        <f>'CMR- planejado (2)'!D47</f>
        <v>0</v>
      </c>
      <c r="D19" s="27">
        <f>'CMR- planejado (2)'!E47</f>
        <v>0</v>
      </c>
      <c r="E19" s="27">
        <f>'CMR- planejado (2)'!F47</f>
        <v>0</v>
      </c>
      <c r="F19" s="27">
        <f>'CMR- planejado (2)'!G47</f>
        <v>0</v>
      </c>
      <c r="G19" s="27">
        <f>'CMR- planejado (2)'!H47</f>
        <v>0</v>
      </c>
      <c r="H19" s="27">
        <f>'CMR- planejado (2)'!I47</f>
        <v>0</v>
      </c>
      <c r="I19" s="27">
        <f>'CMR- planejado (2)'!J47</f>
        <v>0</v>
      </c>
      <c r="J19" s="27">
        <f>'CMR- planejado (2)'!K47</f>
        <v>0</v>
      </c>
      <c r="K19" s="27">
        <f>'CMR- planejado (2)'!L47</f>
        <v>0</v>
      </c>
      <c r="L19" s="27">
        <f>'CMR- planejado (2)'!M47</f>
        <v>0</v>
      </c>
    </row>
    <row r="20" spans="1:12" ht="15.75" x14ac:dyDescent="0.25">
      <c r="A20" s="75">
        <f t="shared" si="0"/>
        <v>43147</v>
      </c>
      <c r="B20" s="27">
        <f>'CMR- planejado (2)'!C50</f>
        <v>0</v>
      </c>
      <c r="C20" s="27">
        <f>'CMR- planejado (2)'!D50</f>
        <v>0</v>
      </c>
      <c r="D20" s="27">
        <f>'CMR- planejado (2)'!E50</f>
        <v>0</v>
      </c>
      <c r="E20" s="27">
        <f>'CMR- planejado (2)'!F50</f>
        <v>0</v>
      </c>
      <c r="F20" s="27">
        <f>'CMR- planejado (2)'!G50</f>
        <v>0</v>
      </c>
      <c r="G20" s="27">
        <f>'CMR- planejado (2)'!H50</f>
        <v>0</v>
      </c>
      <c r="H20" s="27">
        <f>'CMR- planejado (2)'!I50</f>
        <v>0</v>
      </c>
      <c r="I20" s="27">
        <f>'CMR- planejado (2)'!J50</f>
        <v>0</v>
      </c>
      <c r="J20" s="27">
        <f>'CMR- planejado (2)'!K50</f>
        <v>0</v>
      </c>
      <c r="K20" s="27">
        <f>'CMR- planejado (2)'!L50</f>
        <v>0</v>
      </c>
      <c r="L20" s="27">
        <f>'CMR- planejado (2)'!M50</f>
        <v>0</v>
      </c>
    </row>
    <row r="21" spans="1:12" ht="15.75" x14ac:dyDescent="0.25">
      <c r="A21" s="75">
        <f t="shared" si="0"/>
        <v>43148</v>
      </c>
      <c r="B21" s="27">
        <f>'CMR- planejado (2)'!C53</f>
        <v>0</v>
      </c>
      <c r="C21" s="27">
        <f>'CMR- planejado (2)'!D53</f>
        <v>0</v>
      </c>
      <c r="D21" s="27">
        <f>'CMR- planejado (2)'!E53</f>
        <v>0</v>
      </c>
      <c r="E21" s="27">
        <f>'CMR- planejado (2)'!F53</f>
        <v>0</v>
      </c>
      <c r="F21" s="27">
        <f>'CMR- planejado (2)'!G53</f>
        <v>0</v>
      </c>
      <c r="G21" s="27">
        <f>'CMR- planejado (2)'!H53</f>
        <v>0</v>
      </c>
      <c r="H21" s="27">
        <f>'CMR- planejado (2)'!I53</f>
        <v>0</v>
      </c>
      <c r="I21" s="27">
        <f>'CMR- planejado (2)'!J53</f>
        <v>0</v>
      </c>
      <c r="J21" s="27">
        <f>'CMR- planejado (2)'!K53</f>
        <v>0</v>
      </c>
      <c r="K21" s="27">
        <f>'CMR- planejado (2)'!L53</f>
        <v>0</v>
      </c>
      <c r="L21" s="27">
        <f>'CMR- planejado (2)'!M53</f>
        <v>0</v>
      </c>
    </row>
    <row r="22" spans="1:12" ht="15.75" x14ac:dyDescent="0.25">
      <c r="A22" s="75">
        <f t="shared" si="0"/>
        <v>43149</v>
      </c>
      <c r="B22" s="25">
        <f>'CMR- planejado (2)'!C56</f>
        <v>0</v>
      </c>
      <c r="C22" s="25">
        <f>'CMR- planejado (2)'!D56</f>
        <v>0</v>
      </c>
      <c r="D22" s="25">
        <f>'CMR- planejado (2)'!E56</f>
        <v>0</v>
      </c>
      <c r="E22" s="25">
        <f>'CMR- planejado (2)'!F56</f>
        <v>0</v>
      </c>
      <c r="F22" s="25">
        <f>'CMR- planejado (2)'!G56</f>
        <v>0</v>
      </c>
      <c r="G22" s="25">
        <f>'CMR- planejado (2)'!H56</f>
        <v>0</v>
      </c>
      <c r="H22" s="25">
        <f>'CMR- planejado (2)'!I56</f>
        <v>0</v>
      </c>
      <c r="I22" s="25">
        <f>'CMR- planejado (2)'!J56</f>
        <v>0</v>
      </c>
      <c r="J22" s="25">
        <f>'CMR- planejado (2)'!K56</f>
        <v>0</v>
      </c>
      <c r="K22" s="25">
        <f>'CMR- planejado (2)'!L56</f>
        <v>0</v>
      </c>
      <c r="L22" s="25">
        <f>'CMR- planejado (2)'!M56</f>
        <v>0</v>
      </c>
    </row>
    <row r="23" spans="1:12" ht="15.75" x14ac:dyDescent="0.25">
      <c r="A23" s="75">
        <f t="shared" si="0"/>
        <v>43150</v>
      </c>
      <c r="B23" s="25">
        <f>'CMR- planejado (2)'!C59</f>
        <v>0</v>
      </c>
      <c r="C23" s="25">
        <f>'CMR- planejado (2)'!D59</f>
        <v>0</v>
      </c>
      <c r="D23" s="25">
        <f>'CMR- planejado (2)'!E59</f>
        <v>0</v>
      </c>
      <c r="E23" s="25">
        <f>'CMR- planejado (2)'!F59</f>
        <v>0</v>
      </c>
      <c r="F23" s="25">
        <f>'CMR- planejado (2)'!G59</f>
        <v>0</v>
      </c>
      <c r="G23" s="25">
        <f>'CMR- planejado (2)'!H59</f>
        <v>0</v>
      </c>
      <c r="H23" s="25">
        <f>'CMR- planejado (2)'!I59</f>
        <v>0</v>
      </c>
      <c r="I23" s="25">
        <f>'CMR- planejado (2)'!J59</f>
        <v>0</v>
      </c>
      <c r="J23" s="25">
        <f>'CMR- planejado (2)'!K59</f>
        <v>0</v>
      </c>
      <c r="K23" s="25">
        <f>'CMR- planejado (2)'!L59</f>
        <v>0</v>
      </c>
      <c r="L23" s="25">
        <f>'CMR- planejado (2)'!M59</f>
        <v>0</v>
      </c>
    </row>
    <row r="24" spans="1:12" ht="15.75" x14ac:dyDescent="0.25">
      <c r="A24" s="75">
        <f t="shared" si="0"/>
        <v>43151</v>
      </c>
      <c r="B24" s="25">
        <f>'CMR- planejado (2)'!C62</f>
        <v>0</v>
      </c>
      <c r="C24" s="25">
        <f>'CMR- planejado (2)'!D62</f>
        <v>0</v>
      </c>
      <c r="D24" s="25">
        <f>'CMR- planejado (2)'!E62</f>
        <v>0</v>
      </c>
      <c r="E24" s="25">
        <f>'CMR- planejado (2)'!F62</f>
        <v>0</v>
      </c>
      <c r="F24" s="25">
        <f>'CMR- planejado (2)'!G62</f>
        <v>0</v>
      </c>
      <c r="G24" s="25">
        <f>'CMR- planejado (2)'!H62</f>
        <v>0</v>
      </c>
      <c r="H24" s="25">
        <f>'CMR- planejado (2)'!I62</f>
        <v>0</v>
      </c>
      <c r="I24" s="25">
        <f>'CMR- planejado (2)'!J62</f>
        <v>0</v>
      </c>
      <c r="J24" s="25">
        <f>'CMR- planejado (2)'!K62</f>
        <v>0</v>
      </c>
      <c r="K24" s="25">
        <f>'CMR- planejado (2)'!L62</f>
        <v>0</v>
      </c>
      <c r="L24" s="25">
        <f>'CMR- planejado (2)'!M62</f>
        <v>0</v>
      </c>
    </row>
    <row r="25" spans="1:12" ht="15.75" x14ac:dyDescent="0.25">
      <c r="A25" s="75">
        <f t="shared" si="0"/>
        <v>43152</v>
      </c>
      <c r="B25" s="25">
        <f>'CMR- planejado (2)'!C65</f>
        <v>0</v>
      </c>
      <c r="C25" s="25">
        <f>'CMR- planejado (2)'!D65</f>
        <v>0</v>
      </c>
      <c r="D25" s="25">
        <f>'CMR- planejado (2)'!E65</f>
        <v>0</v>
      </c>
      <c r="E25" s="25">
        <f>'CMR- planejado (2)'!F65</f>
        <v>0</v>
      </c>
      <c r="F25" s="25">
        <f>'CMR- planejado (2)'!G65</f>
        <v>0</v>
      </c>
      <c r="G25" s="25">
        <f>'CMR- planejado (2)'!H65</f>
        <v>0</v>
      </c>
      <c r="H25" s="25">
        <f>'CMR- planejado (2)'!I65</f>
        <v>0</v>
      </c>
      <c r="I25" s="25">
        <f>'CMR- planejado (2)'!J65</f>
        <v>0</v>
      </c>
      <c r="J25" s="25">
        <f>'CMR- planejado (2)'!K65</f>
        <v>0</v>
      </c>
      <c r="K25" s="25">
        <f>'CMR- planejado (2)'!L65</f>
        <v>0</v>
      </c>
      <c r="L25" s="25">
        <f>'CMR- planejado (2)'!M65</f>
        <v>0</v>
      </c>
    </row>
    <row r="26" spans="1:12" ht="15.75" x14ac:dyDescent="0.25">
      <c r="A26" s="75">
        <f t="shared" si="0"/>
        <v>43153</v>
      </c>
      <c r="B26" s="25">
        <f>'CMR- planejado (2)'!C68</f>
        <v>0</v>
      </c>
      <c r="C26" s="25">
        <f>'CMR- planejado (2)'!D68</f>
        <v>0</v>
      </c>
      <c r="D26" s="25">
        <f>'CMR- planejado (2)'!E68</f>
        <v>0</v>
      </c>
      <c r="E26" s="25">
        <f>'CMR- planejado (2)'!F68</f>
        <v>0</v>
      </c>
      <c r="F26" s="25">
        <f>'CMR- planejado (2)'!G68</f>
        <v>0</v>
      </c>
      <c r="G26" s="25">
        <f>'CMR- planejado (2)'!H68</f>
        <v>0</v>
      </c>
      <c r="H26" s="25">
        <f>'CMR- planejado (2)'!I68</f>
        <v>0</v>
      </c>
      <c r="I26" s="25">
        <f>'CMR- planejado (2)'!J68</f>
        <v>0</v>
      </c>
      <c r="J26" s="25">
        <f>'CMR- planejado (2)'!K68</f>
        <v>0</v>
      </c>
      <c r="K26" s="25">
        <f>'CMR- planejado (2)'!L68</f>
        <v>0</v>
      </c>
      <c r="L26" s="25">
        <f>'CMR- planejado (2)'!M68</f>
        <v>0</v>
      </c>
    </row>
    <row r="27" spans="1:12" ht="15.75" x14ac:dyDescent="0.25">
      <c r="A27" s="75">
        <f t="shared" si="0"/>
        <v>43154</v>
      </c>
      <c r="B27" s="25">
        <f>'CMR- planejado (2)'!C71</f>
        <v>0</v>
      </c>
      <c r="C27" s="25">
        <f>'CMR- planejado (2)'!D71</f>
        <v>0</v>
      </c>
      <c r="D27" s="25">
        <f>'CMR- planejado (2)'!E71</f>
        <v>0</v>
      </c>
      <c r="E27" s="25">
        <f>'CMR- planejado (2)'!F71</f>
        <v>0</v>
      </c>
      <c r="F27" s="25">
        <f>'CMR- planejado (2)'!G71</f>
        <v>0</v>
      </c>
      <c r="G27" s="25">
        <f>'CMR- planejado (2)'!H71</f>
        <v>0</v>
      </c>
      <c r="H27" s="25">
        <f>'CMR- planejado (2)'!I71</f>
        <v>0</v>
      </c>
      <c r="I27" s="25">
        <f>'CMR- planejado (2)'!J71</f>
        <v>0</v>
      </c>
      <c r="J27" s="25">
        <f>'CMR- planejado (2)'!K71</f>
        <v>0</v>
      </c>
      <c r="K27" s="25">
        <f>'CMR- planejado (2)'!L71</f>
        <v>0</v>
      </c>
      <c r="L27" s="25">
        <f>'CMR- planejado (2)'!M71</f>
        <v>0</v>
      </c>
    </row>
    <row r="28" spans="1:12" ht="15.75" x14ac:dyDescent="0.25">
      <c r="A28" s="75">
        <f t="shared" si="0"/>
        <v>43155</v>
      </c>
      <c r="B28" s="25">
        <f>'CMR- planejado (2)'!C74</f>
        <v>0</v>
      </c>
      <c r="C28" s="25">
        <f>'CMR- planejado (2)'!D74</f>
        <v>0</v>
      </c>
      <c r="D28" s="25">
        <f>'CMR- planejado (2)'!E74</f>
        <v>0</v>
      </c>
      <c r="E28" s="25">
        <f>'CMR- planejado (2)'!F74</f>
        <v>0</v>
      </c>
      <c r="F28" s="25">
        <f>'CMR- planejado (2)'!G74</f>
        <v>0</v>
      </c>
      <c r="G28" s="25">
        <f>'CMR- planejado (2)'!H74</f>
        <v>0</v>
      </c>
      <c r="H28" s="25">
        <f>'CMR- planejado (2)'!I74</f>
        <v>0</v>
      </c>
      <c r="I28" s="25">
        <f>'CMR- planejado (2)'!J74</f>
        <v>0</v>
      </c>
      <c r="J28" s="25">
        <f>'CMR- planejado (2)'!K74</f>
        <v>0</v>
      </c>
      <c r="K28" s="25">
        <f>'CMR- planejado (2)'!L74</f>
        <v>0</v>
      </c>
      <c r="L28" s="25">
        <f>'CMR- planejado (2)'!M74</f>
        <v>0</v>
      </c>
    </row>
    <row r="29" spans="1:12" ht="15.75" x14ac:dyDescent="0.25">
      <c r="A29" s="75">
        <f t="shared" si="0"/>
        <v>43156</v>
      </c>
      <c r="B29" s="25">
        <f>'CMR- planejado (2)'!C77</f>
        <v>0</v>
      </c>
      <c r="C29" s="25">
        <f>'CMR- planejado (2)'!D77</f>
        <v>0</v>
      </c>
      <c r="D29" s="25">
        <f>'CMR- planejado (2)'!E77</f>
        <v>0</v>
      </c>
      <c r="E29" s="25">
        <f>'CMR- planejado (2)'!F77</f>
        <v>0</v>
      </c>
      <c r="F29" s="25">
        <f>'CMR- planejado (2)'!G77</f>
        <v>0</v>
      </c>
      <c r="G29" s="25">
        <f>'CMR- planejado (2)'!H77</f>
        <v>0</v>
      </c>
      <c r="H29" s="25">
        <f>'CMR- planejado (2)'!I77</f>
        <v>0</v>
      </c>
      <c r="I29" s="25">
        <f>'CMR- planejado (2)'!J77</f>
        <v>0</v>
      </c>
      <c r="J29" s="25">
        <f>'CMR- planejado (2)'!K77</f>
        <v>0</v>
      </c>
      <c r="K29" s="25">
        <f>'CMR- planejado (2)'!L77</f>
        <v>0</v>
      </c>
      <c r="L29" s="25">
        <f>'CMR- planejado (2)'!M77</f>
        <v>0</v>
      </c>
    </row>
    <row r="30" spans="1:12" ht="15.75" x14ac:dyDescent="0.25">
      <c r="A30" s="75">
        <f t="shared" si="0"/>
        <v>43157</v>
      </c>
      <c r="B30" s="25">
        <f>'CMR- planejado (2)'!C80</f>
        <v>0</v>
      </c>
      <c r="C30" s="25">
        <f>'CMR- planejado (2)'!D80</f>
        <v>0</v>
      </c>
      <c r="D30" s="25">
        <f>'CMR- planejado (2)'!E80</f>
        <v>0</v>
      </c>
      <c r="E30" s="25">
        <f>'CMR- planejado (2)'!F80</f>
        <v>0</v>
      </c>
      <c r="F30" s="25">
        <f>'CMR- planejado (2)'!G80</f>
        <v>0</v>
      </c>
      <c r="G30" s="25">
        <f>'CMR- planejado (2)'!H80</f>
        <v>0</v>
      </c>
      <c r="H30" s="25">
        <f>'CMR- planejado (2)'!I80</f>
        <v>0</v>
      </c>
      <c r="I30" s="25">
        <f>'CMR- planejado (2)'!J80</f>
        <v>0</v>
      </c>
      <c r="J30" s="25">
        <f>'CMR- planejado (2)'!K80</f>
        <v>0</v>
      </c>
      <c r="K30" s="25">
        <f>'CMR- planejado (2)'!L80</f>
        <v>0</v>
      </c>
      <c r="L30" s="25">
        <f>'CMR- planejado (2)'!M80</f>
        <v>0</v>
      </c>
    </row>
    <row r="31" spans="1:12" ht="15.75" x14ac:dyDescent="0.25">
      <c r="A31" s="75">
        <f t="shared" si="0"/>
        <v>43158</v>
      </c>
      <c r="B31" s="25">
        <f>'CMR- planejado (2)'!C83</f>
        <v>0</v>
      </c>
      <c r="C31" s="25">
        <f>'CMR- planejado (2)'!D83</f>
        <v>0</v>
      </c>
      <c r="D31" s="25">
        <f>'CMR- planejado (2)'!E83</f>
        <v>0</v>
      </c>
      <c r="E31" s="25">
        <f>'CMR- planejado (2)'!F83</f>
        <v>0</v>
      </c>
      <c r="F31" s="25">
        <f>'CMR- planejado (2)'!G83</f>
        <v>0</v>
      </c>
      <c r="G31" s="25">
        <f>'CMR- planejado (2)'!H83</f>
        <v>0</v>
      </c>
      <c r="H31" s="25">
        <f>'CMR- planejado (2)'!I83</f>
        <v>0</v>
      </c>
      <c r="I31" s="25">
        <f>'CMR- planejado (2)'!J83</f>
        <v>0</v>
      </c>
      <c r="J31" s="25">
        <f>'CMR- planejado (2)'!K83</f>
        <v>0</v>
      </c>
      <c r="K31" s="25">
        <f>'CMR- planejado (2)'!L83</f>
        <v>0</v>
      </c>
      <c r="L31" s="25">
        <f>'CMR- planejado (2)'!M83</f>
        <v>0</v>
      </c>
    </row>
    <row r="32" spans="1:12" ht="15.75" x14ac:dyDescent="0.25">
      <c r="A32" s="75">
        <f t="shared" si="0"/>
        <v>43159</v>
      </c>
      <c r="B32" s="25">
        <f>'CMR- planejado (2)'!C86</f>
        <v>0</v>
      </c>
      <c r="C32" s="25">
        <f>'CMR- planejado (2)'!D89</f>
        <v>0</v>
      </c>
      <c r="D32" s="25">
        <f>'CMR- planejado (2)'!E89</f>
        <v>0</v>
      </c>
      <c r="E32" s="25">
        <f>'CMR- planejado (2)'!F89</f>
        <v>0</v>
      </c>
      <c r="F32" s="25">
        <f>'CMR- planejado (2)'!G89</f>
        <v>0</v>
      </c>
      <c r="G32" s="25">
        <f>'CMR- planejado (2)'!H89</f>
        <v>0</v>
      </c>
      <c r="H32" s="25">
        <f>'CMR- planejado (2)'!I89</f>
        <v>0</v>
      </c>
      <c r="I32" s="25">
        <f>'CMR- planejado (2)'!J89</f>
        <v>0</v>
      </c>
      <c r="J32" s="25">
        <f>'CMR- planejado (2)'!K89</f>
        <v>0</v>
      </c>
      <c r="K32" s="25">
        <f>'CMR- planejado (2)'!L89</f>
        <v>0</v>
      </c>
      <c r="L32" s="25">
        <f>'CMR- planejado (2)'!M89</f>
        <v>0</v>
      </c>
    </row>
    <row r="33" spans="1:12" ht="15.75" hidden="1" x14ac:dyDescent="0.25">
      <c r="A33" s="75"/>
      <c r="B33" s="25">
        <f>'CMR- planejado (2)'!C89</f>
        <v>0</v>
      </c>
      <c r="C33" s="25">
        <f>'CMR- planejado (2)'!D92</f>
        <v>0</v>
      </c>
      <c r="D33" s="25">
        <f>'CMR- planejado (2)'!E92</f>
        <v>0</v>
      </c>
      <c r="E33" s="25">
        <f>'CMR- planejado (2)'!F92</f>
        <v>0</v>
      </c>
      <c r="F33" s="25">
        <f>'CMR- planejado (2)'!G92</f>
        <v>0</v>
      </c>
      <c r="G33" s="25">
        <f>'CMR- planejado (2)'!H92</f>
        <v>0</v>
      </c>
      <c r="H33" s="25">
        <f>'CMR- planejado (2)'!I92</f>
        <v>0</v>
      </c>
      <c r="I33" s="25">
        <f>'CMR- planejado (2)'!J92</f>
        <v>0</v>
      </c>
      <c r="J33" s="25">
        <f>'CMR- planejado (2)'!K92</f>
        <v>0</v>
      </c>
      <c r="K33" s="25">
        <f>'CMR- planejado (2)'!L92</f>
        <v>0</v>
      </c>
      <c r="L33" s="25">
        <f>'CMR- planejado (2)'!M92</f>
        <v>0</v>
      </c>
    </row>
    <row r="34" spans="1:12" ht="15.75" hidden="1" x14ac:dyDescent="0.25">
      <c r="A34" s="75"/>
      <c r="B34" s="25">
        <f>'CMR- planejado (2)'!C92</f>
        <v>0</v>
      </c>
      <c r="C34" s="25">
        <f>'CMR- planejado (2)'!D95</f>
        <v>0</v>
      </c>
      <c r="D34" s="25">
        <f>'CMR- planejado (2)'!E95</f>
        <v>0</v>
      </c>
      <c r="E34" s="25">
        <f>'CMR- planejado (2)'!F95</f>
        <v>0</v>
      </c>
      <c r="F34" s="25">
        <f>'CMR- planejado (2)'!G95</f>
        <v>0</v>
      </c>
      <c r="G34" s="25">
        <f>'CMR- planejado (2)'!H95</f>
        <v>0</v>
      </c>
      <c r="H34" s="25">
        <f>'CMR- planejado (2)'!I95</f>
        <v>0</v>
      </c>
      <c r="I34" s="25">
        <f>'CMR- planejado (2)'!J95</f>
        <v>0</v>
      </c>
      <c r="J34" s="25">
        <f>'CMR- planejado (2)'!K95</f>
        <v>0</v>
      </c>
      <c r="K34" s="25">
        <f>'CMR- planejado (2)'!L95</f>
        <v>0</v>
      </c>
      <c r="L34" s="25">
        <f>'CMR- planejado (2)'!M95</f>
        <v>0</v>
      </c>
    </row>
    <row r="35" spans="1:12" ht="15.75" hidden="1" x14ac:dyDescent="0.25">
      <c r="A35" s="75"/>
      <c r="B35" s="25">
        <f>'CMR- planejado (2)'!C95</f>
        <v>0</v>
      </c>
      <c r="C35" s="25">
        <f>'CMR- planejado (2)'!D95</f>
        <v>0</v>
      </c>
      <c r="D35" s="25">
        <f>'CMR- planejado (2)'!E95</f>
        <v>0</v>
      </c>
      <c r="E35" s="25">
        <f>'CMR- planejado (2)'!F95</f>
        <v>0</v>
      </c>
      <c r="F35" s="25">
        <f>'CMR- planejado (2)'!G95</f>
        <v>0</v>
      </c>
      <c r="G35" s="25">
        <f>'CMR- planejado (2)'!H95</f>
        <v>0</v>
      </c>
      <c r="H35" s="25">
        <f>'CMR- planejado (2)'!I95</f>
        <v>0</v>
      </c>
      <c r="I35" s="25">
        <f>'CMR- planejado (2)'!J95</f>
        <v>0</v>
      </c>
      <c r="J35" s="25">
        <f>'CMR- planejado (2)'!K95</f>
        <v>0</v>
      </c>
      <c r="K35" s="25">
        <f>'CMR- planejado (2)'!L95</f>
        <v>0</v>
      </c>
      <c r="L35" s="25">
        <f>'CMR- planejado (2)'!M95</f>
        <v>0</v>
      </c>
    </row>
    <row r="36" spans="1:12" ht="15.75" hidden="1" x14ac:dyDescent="0.25">
      <c r="A36" s="75"/>
      <c r="B36" s="28"/>
      <c r="C36" s="28"/>
      <c r="D36" s="29"/>
      <c r="E36" s="28"/>
      <c r="F36" s="29"/>
      <c r="G36" s="29"/>
      <c r="H36" s="29"/>
      <c r="I36" s="29"/>
      <c r="J36" s="29"/>
      <c r="K36" s="29"/>
      <c r="L36" s="29"/>
    </row>
    <row r="37" spans="1:12" ht="15.75" x14ac:dyDescent="0.25">
      <c r="A37" s="76" t="s">
        <v>42</v>
      </c>
      <c r="B37" s="28"/>
      <c r="C37" s="28"/>
      <c r="D37" s="29"/>
      <c r="E37" s="28"/>
      <c r="F37" s="30"/>
      <c r="G37" s="30"/>
      <c r="H37" s="30"/>
      <c r="I37" s="30"/>
      <c r="J37" s="30"/>
      <c r="K37" s="30"/>
      <c r="L37" s="30"/>
    </row>
    <row r="38" spans="1:12" ht="15.75" x14ac:dyDescent="0.25">
      <c r="A38" s="75"/>
      <c r="B38" s="28"/>
      <c r="C38" s="28"/>
      <c r="D38" s="29"/>
      <c r="E38" s="28"/>
      <c r="F38" s="30"/>
      <c r="G38" s="30"/>
      <c r="H38" s="30"/>
      <c r="I38" s="30"/>
      <c r="J38" s="30"/>
      <c r="K38" s="30"/>
      <c r="L38" s="30"/>
    </row>
    <row r="39" spans="1:12" ht="15.75" x14ac:dyDescent="0.25">
      <c r="A39" s="2" t="s">
        <v>16</v>
      </c>
      <c r="B39" s="3">
        <f t="shared" ref="B39:L39" si="1">SUM(B8:B38)</f>
        <v>0</v>
      </c>
      <c r="C39" s="3">
        <f t="shared" si="1"/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0</v>
      </c>
    </row>
    <row r="40" spans="1:12" ht="15.75" x14ac:dyDescent="0.25">
      <c r="A40" s="2" t="s">
        <v>1</v>
      </c>
      <c r="B40" s="4">
        <v>19.899999999999999</v>
      </c>
      <c r="C40" s="4">
        <v>6.58</v>
      </c>
      <c r="D40" s="4">
        <v>19.899999999999999</v>
      </c>
      <c r="E40" s="4">
        <v>6.58</v>
      </c>
      <c r="F40" s="4">
        <v>19.899999999999999</v>
      </c>
      <c r="G40" s="4">
        <v>6.58</v>
      </c>
      <c r="H40" s="4">
        <v>9.2899999999999991</v>
      </c>
      <c r="I40" s="4">
        <v>26.27</v>
      </c>
      <c r="J40" s="4">
        <v>23.05</v>
      </c>
      <c r="K40" s="4">
        <v>6.88</v>
      </c>
      <c r="L40" s="4">
        <v>20.22</v>
      </c>
    </row>
    <row r="41" spans="1:12" ht="16.5" thickBot="1" x14ac:dyDescent="0.3">
      <c r="A41" s="5" t="s">
        <v>17</v>
      </c>
      <c r="B41" s="6">
        <f t="shared" ref="B41:L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  <c r="I41" s="6">
        <f t="shared" si="2"/>
        <v>0</v>
      </c>
      <c r="J41" s="6">
        <f t="shared" si="2"/>
        <v>0</v>
      </c>
      <c r="K41" s="6">
        <f t="shared" si="2"/>
        <v>0</v>
      </c>
      <c r="L41" s="6">
        <f t="shared" si="2"/>
        <v>0</v>
      </c>
    </row>
    <row r="42" spans="1:12" ht="16.5" thickBot="1" x14ac:dyDescent="0.3">
      <c r="A42" s="7" t="s">
        <v>9</v>
      </c>
      <c r="B42" s="8">
        <f>SUM(B41:L41)</f>
        <v>0</v>
      </c>
      <c r="C42" s="9"/>
      <c r="D42" s="9"/>
      <c r="E42" s="9"/>
      <c r="F42" s="9"/>
      <c r="G42" s="9"/>
      <c r="H42" s="17"/>
      <c r="I42" s="17"/>
      <c r="J42" s="17"/>
      <c r="K42" s="17"/>
      <c r="L42" s="17"/>
    </row>
    <row r="43" spans="1:12" ht="16.5" thickBot="1" x14ac:dyDescent="0.3">
      <c r="A43" s="281"/>
      <c r="B43" s="281"/>
      <c r="C43" s="74"/>
      <c r="D43" s="10"/>
      <c r="E43" s="10"/>
      <c r="F43" s="10"/>
      <c r="G43" s="10"/>
      <c r="H43" s="17"/>
      <c r="I43" s="17"/>
      <c r="J43" s="17"/>
      <c r="K43" s="17"/>
      <c r="L43" s="17"/>
    </row>
    <row r="44" spans="1:12" ht="16.5" thickBot="1" x14ac:dyDescent="0.3">
      <c r="A44" s="276" t="s">
        <v>18</v>
      </c>
      <c r="B44" s="270"/>
      <c r="C44" s="10"/>
      <c r="D44" s="10"/>
      <c r="E44" s="10"/>
      <c r="F44" s="10"/>
      <c r="G44" s="10"/>
      <c r="H44" s="17"/>
      <c r="I44" s="17"/>
      <c r="J44" s="17"/>
      <c r="K44" s="17"/>
      <c r="L44" s="17"/>
    </row>
    <row r="45" spans="1:12" ht="15.75" x14ac:dyDescent="0.25">
      <c r="A45" s="14" t="s">
        <v>4</v>
      </c>
      <c r="B45" s="83" t="s">
        <v>31</v>
      </c>
      <c r="C45" s="17"/>
      <c r="D45" s="17"/>
      <c r="E45" s="10"/>
      <c r="F45" s="11" t="s">
        <v>2</v>
      </c>
      <c r="G45" s="12"/>
      <c r="H45" s="17"/>
      <c r="I45" s="17"/>
      <c r="J45" s="17"/>
      <c r="K45" s="17"/>
      <c r="L45" s="17"/>
    </row>
    <row r="46" spans="1:12" ht="15.75" x14ac:dyDescent="0.25">
      <c r="A46" s="14" t="s">
        <v>5</v>
      </c>
      <c r="B46" s="91" t="s">
        <v>50</v>
      </c>
      <c r="C46" s="17"/>
      <c r="D46" s="17"/>
      <c r="E46" s="11"/>
      <c r="F46" s="11" t="s">
        <v>19</v>
      </c>
      <c r="G46" s="12"/>
      <c r="H46" s="17"/>
      <c r="I46" s="17"/>
      <c r="J46" s="17"/>
      <c r="K46" s="17"/>
      <c r="L46" s="17"/>
    </row>
    <row r="47" spans="1:12" ht="15.75" x14ac:dyDescent="0.25">
      <c r="A47" s="14" t="s">
        <v>6</v>
      </c>
      <c r="B47" s="84">
        <v>409</v>
      </c>
      <c r="C47" s="17"/>
      <c r="D47" s="17"/>
      <c r="E47" s="10"/>
      <c r="F47" s="13" t="s">
        <v>3</v>
      </c>
      <c r="G47" s="12"/>
      <c r="H47" s="17"/>
      <c r="I47" s="17"/>
      <c r="J47" s="17"/>
      <c r="K47" s="17"/>
      <c r="L47" s="17"/>
    </row>
    <row r="48" spans="1:12" ht="15.75" x14ac:dyDescent="0.25">
      <c r="A48" s="14" t="s">
        <v>7</v>
      </c>
      <c r="B48" s="85" t="s">
        <v>45</v>
      </c>
      <c r="C48" s="17"/>
      <c r="D48" s="17"/>
      <c r="E48" s="10"/>
      <c r="F48" s="11" t="s">
        <v>20</v>
      </c>
      <c r="G48" s="12"/>
      <c r="H48" s="17"/>
      <c r="I48" s="17"/>
      <c r="J48" s="17"/>
      <c r="K48" s="17"/>
      <c r="L48" s="17"/>
    </row>
    <row r="49" spans="1:12" ht="15.75" x14ac:dyDescent="0.25">
      <c r="A49" s="14" t="s">
        <v>8</v>
      </c>
      <c r="B49" s="84" t="s">
        <v>46</v>
      </c>
      <c r="C49" s="10"/>
      <c r="D49" s="10"/>
      <c r="E49" s="10"/>
      <c r="F49" s="10"/>
      <c r="G49" s="10"/>
      <c r="H49" s="17"/>
      <c r="I49" s="17"/>
      <c r="J49" s="17"/>
      <c r="K49" s="17"/>
      <c r="L49" s="17"/>
    </row>
    <row r="50" spans="1:12" ht="40.5" customHeight="1" thickBot="1" x14ac:dyDescent="0.3">
      <c r="A50" s="15" t="s">
        <v>47</v>
      </c>
      <c r="B50" s="86" t="s">
        <v>48</v>
      </c>
      <c r="C50" s="10"/>
      <c r="D50" s="10"/>
      <c r="E50" s="10"/>
      <c r="F50" s="10"/>
      <c r="G50" s="10"/>
      <c r="H50" s="17"/>
      <c r="I50" s="17"/>
      <c r="J50" s="17"/>
      <c r="K50" s="17"/>
      <c r="L50" s="17"/>
    </row>
    <row r="51" spans="1:12" s="99" customFormat="1" ht="15.75" thickBot="1" x14ac:dyDescent="0.3">
      <c r="A51" s="282" t="s">
        <v>51</v>
      </c>
      <c r="B51" s="283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1:12" ht="15.75" x14ac:dyDescent="0.25">
      <c r="A52" s="23"/>
      <c r="B52" s="23"/>
      <c r="C52" s="23"/>
      <c r="D52" s="23"/>
    </row>
    <row r="53" spans="1:12" ht="15.75" x14ac:dyDescent="0.25">
      <c r="C53" s="23"/>
      <c r="D53" s="23"/>
      <c r="E53" s="23"/>
    </row>
    <row r="56" spans="1:12" x14ac:dyDescent="0.25">
      <c r="F56" s="24"/>
    </row>
  </sheetData>
  <mergeCells count="6">
    <mergeCell ref="A1:L1"/>
    <mergeCell ref="C2:D2"/>
    <mergeCell ref="A43:B43"/>
    <mergeCell ref="A44:B44"/>
    <mergeCell ref="A51:B51"/>
    <mergeCell ref="E2:L2"/>
  </mergeCells>
  <conditionalFormatting sqref="A5">
    <cfRule type="containsText" dxfId="204" priority="2" operator="containsText" text="Preencher Data">
      <formula>NOT(ISERROR(SEARCH("Preencher Data",A5)))</formula>
    </cfRule>
  </conditionalFormatting>
  <conditionalFormatting sqref="B2">
    <cfRule type="containsText" dxfId="203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  <hyperlink ref="A51" r:id="rId2"/>
  </hyperlinks>
  <pageMargins left="0.511811024" right="0.511811024" top="0.78740157499999996" bottom="0.78740157499999996" header="0.31496062000000002" footer="0.31496062000000002"/>
  <pageSetup paperSize="9" scale="47" orientation="portrait" r:id="rId3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100"/>
  <sheetViews>
    <sheetView showGridLines="0" workbookViewId="0">
      <pane ySplit="2" topLeftCell="A3" activePane="bottomLeft" state="frozen"/>
      <selection activeCell="D27" sqref="D27"/>
      <selection pane="bottomLeft" activeCell="D27" sqref="D27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9" width="15.140625" style="16" customWidth="1"/>
    <col min="10" max="10" width="12.28515625" style="16" customWidth="1"/>
    <col min="11" max="11" width="12.42578125" style="16" customWidth="1"/>
    <col min="12" max="12" width="11.28515625" style="16" customWidth="1"/>
    <col min="13" max="13" width="15.7109375" style="16" customWidth="1"/>
    <col min="14" max="16384" width="9.140625" style="16"/>
  </cols>
  <sheetData>
    <row r="1" spans="1:13" s="31" customFormat="1" ht="21.75" customHeight="1" x14ac:dyDescent="0.25">
      <c r="A1" s="47" t="s">
        <v>26</v>
      </c>
      <c r="B1" s="57" t="str">
        <f>CMR!B2</f>
        <v>CMR</v>
      </c>
      <c r="C1" s="58"/>
      <c r="D1" s="59"/>
      <c r="E1" s="46"/>
      <c r="F1" s="46" t="s">
        <v>27</v>
      </c>
      <c r="G1" s="60" t="str">
        <f>CMR!E2</f>
        <v>01/02 A 28/02/2018</v>
      </c>
      <c r="H1" s="70"/>
      <c r="I1" s="61"/>
      <c r="J1" s="61"/>
      <c r="K1" s="61"/>
      <c r="L1" s="61"/>
      <c r="M1" s="61"/>
    </row>
    <row r="2" spans="1:13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21" t="s">
        <v>14</v>
      </c>
      <c r="H2" s="67" t="s">
        <v>15</v>
      </c>
      <c r="I2" s="21" t="s">
        <v>35</v>
      </c>
      <c r="J2" s="21" t="s">
        <v>36</v>
      </c>
      <c r="K2" s="21" t="s">
        <v>37</v>
      </c>
      <c r="L2" s="21" t="s">
        <v>38</v>
      </c>
      <c r="M2" s="80" t="s">
        <v>40</v>
      </c>
    </row>
    <row r="3" spans="1:13" x14ac:dyDescent="0.25">
      <c r="A3" s="53">
        <f>CMR!A5</f>
        <v>43132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  <c r="J3" s="31" t="s">
        <v>30</v>
      </c>
      <c r="K3" s="31" t="s">
        <v>30</v>
      </c>
      <c r="L3" s="31" t="s">
        <v>30</v>
      </c>
      <c r="M3" s="31" t="s">
        <v>30</v>
      </c>
    </row>
    <row r="4" spans="1:13" x14ac:dyDescent="0.25">
      <c r="A4" s="78">
        <f>A3</f>
        <v>43132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  <c r="J4" s="31" t="s">
        <v>30</v>
      </c>
      <c r="K4" s="31" t="s">
        <v>30</v>
      </c>
      <c r="L4" s="31" t="s">
        <v>30</v>
      </c>
      <c r="M4" s="31" t="s">
        <v>30</v>
      </c>
    </row>
    <row r="5" spans="1:13" x14ac:dyDescent="0.25">
      <c r="A5" s="79">
        <f>A4</f>
        <v>43132</v>
      </c>
      <c r="B5" s="33" t="s">
        <v>24</v>
      </c>
      <c r="C5" s="51">
        <f>MAX(C3:C4)</f>
        <v>0</v>
      </c>
      <c r="D5" s="51">
        <f t="shared" ref="D5:M5" si="0">MAX(D3:D4)</f>
        <v>0</v>
      </c>
      <c r="E5" s="51">
        <f t="shared" si="0"/>
        <v>0</v>
      </c>
      <c r="F5" s="51">
        <f t="shared" si="0"/>
        <v>0</v>
      </c>
      <c r="G5" s="51">
        <f t="shared" si="0"/>
        <v>0</v>
      </c>
      <c r="H5" s="65">
        <f t="shared" si="0"/>
        <v>0</v>
      </c>
      <c r="I5" s="51">
        <f t="shared" si="0"/>
        <v>0</v>
      </c>
      <c r="J5" s="51">
        <f t="shared" si="0"/>
        <v>0</v>
      </c>
      <c r="K5" s="51">
        <f t="shared" si="0"/>
        <v>0</v>
      </c>
      <c r="L5" s="51">
        <f t="shared" si="0"/>
        <v>0</v>
      </c>
      <c r="M5" s="51">
        <f t="shared" si="0"/>
        <v>0</v>
      </c>
    </row>
    <row r="6" spans="1:13" x14ac:dyDescent="0.25">
      <c r="A6" s="53">
        <f>A3+1</f>
        <v>43133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  <c r="J6" s="31" t="s">
        <v>30</v>
      </c>
      <c r="K6" s="31" t="s">
        <v>30</v>
      </c>
      <c r="L6" s="31" t="s">
        <v>30</v>
      </c>
      <c r="M6" s="31" t="s">
        <v>30</v>
      </c>
    </row>
    <row r="7" spans="1:13" x14ac:dyDescent="0.25">
      <c r="A7" s="78">
        <f>A6</f>
        <v>43133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  <c r="J7" s="31" t="s">
        <v>30</v>
      </c>
      <c r="K7" s="31" t="s">
        <v>30</v>
      </c>
      <c r="L7" s="31" t="s">
        <v>30</v>
      </c>
      <c r="M7" s="31" t="s">
        <v>30</v>
      </c>
    </row>
    <row r="8" spans="1:13" x14ac:dyDescent="0.25">
      <c r="A8" s="79">
        <f>A7</f>
        <v>43133</v>
      </c>
      <c r="B8" s="33" t="s">
        <v>24</v>
      </c>
      <c r="C8" s="51">
        <f>MAX(C6:C7)</f>
        <v>0</v>
      </c>
      <c r="D8" s="51">
        <f t="shared" ref="D8:M8" si="1">MAX(D6:D7)</f>
        <v>0</v>
      </c>
      <c r="E8" s="51">
        <f t="shared" si="1"/>
        <v>0</v>
      </c>
      <c r="F8" s="51">
        <f t="shared" si="1"/>
        <v>0</v>
      </c>
      <c r="G8" s="51">
        <f t="shared" si="1"/>
        <v>0</v>
      </c>
      <c r="H8" s="65">
        <f t="shared" si="1"/>
        <v>0</v>
      </c>
      <c r="I8" s="51">
        <f t="shared" si="1"/>
        <v>0</v>
      </c>
      <c r="J8" s="51">
        <f t="shared" si="1"/>
        <v>0</v>
      </c>
      <c r="K8" s="51">
        <f t="shared" si="1"/>
        <v>0</v>
      </c>
      <c r="L8" s="51">
        <f t="shared" si="1"/>
        <v>0</v>
      </c>
      <c r="M8" s="51">
        <f t="shared" si="1"/>
        <v>0</v>
      </c>
    </row>
    <row r="9" spans="1:13" x14ac:dyDescent="0.25">
      <c r="A9" s="53">
        <f>A6+1</f>
        <v>43134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  <c r="J9" s="31" t="s">
        <v>30</v>
      </c>
      <c r="K9" s="31" t="s">
        <v>30</v>
      </c>
      <c r="L9" s="31" t="s">
        <v>30</v>
      </c>
      <c r="M9" s="31" t="s">
        <v>30</v>
      </c>
    </row>
    <row r="10" spans="1:13" x14ac:dyDescent="0.25">
      <c r="A10" s="78">
        <f>A9</f>
        <v>43134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  <c r="J10" s="31" t="s">
        <v>30</v>
      </c>
      <c r="K10" s="31" t="s">
        <v>30</v>
      </c>
      <c r="L10" s="31" t="s">
        <v>30</v>
      </c>
      <c r="M10" s="31" t="s">
        <v>30</v>
      </c>
    </row>
    <row r="11" spans="1:13" x14ac:dyDescent="0.25">
      <c r="A11" s="79">
        <f>A10</f>
        <v>43134</v>
      </c>
      <c r="B11" s="33" t="s">
        <v>24</v>
      </c>
      <c r="C11" s="51">
        <f>MAX(C9:C10)</f>
        <v>0</v>
      </c>
      <c r="D11" s="51">
        <f t="shared" ref="D11:M11" si="2">MAX(D9:D10)</f>
        <v>0</v>
      </c>
      <c r="E11" s="51">
        <f>MAX(E9:E10)</f>
        <v>0</v>
      </c>
      <c r="F11" s="51">
        <f t="shared" si="2"/>
        <v>0</v>
      </c>
      <c r="G11" s="51">
        <f t="shared" si="2"/>
        <v>0</v>
      </c>
      <c r="H11" s="65">
        <f t="shared" si="2"/>
        <v>0</v>
      </c>
      <c r="I11" s="51">
        <f t="shared" si="2"/>
        <v>0</v>
      </c>
      <c r="J11" s="51">
        <f t="shared" si="2"/>
        <v>0</v>
      </c>
      <c r="K11" s="51">
        <f t="shared" si="2"/>
        <v>0</v>
      </c>
      <c r="L11" s="51">
        <f t="shared" si="2"/>
        <v>0</v>
      </c>
      <c r="M11" s="51">
        <f t="shared" si="2"/>
        <v>0</v>
      </c>
    </row>
    <row r="12" spans="1:13" x14ac:dyDescent="0.25">
      <c r="A12" s="53">
        <f>A9+1</f>
        <v>43135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  <c r="J12" s="31" t="s">
        <v>30</v>
      </c>
      <c r="K12" s="31" t="s">
        <v>30</v>
      </c>
      <c r="L12" s="31" t="s">
        <v>30</v>
      </c>
      <c r="M12" s="31" t="s">
        <v>30</v>
      </c>
    </row>
    <row r="13" spans="1:13" x14ac:dyDescent="0.25">
      <c r="A13" s="78">
        <f>A12</f>
        <v>43135</v>
      </c>
      <c r="B13" s="48" t="s">
        <v>23</v>
      </c>
      <c r="C13" s="31" t="s">
        <v>30</v>
      </c>
      <c r="D13" s="31" t="s">
        <v>30</v>
      </c>
      <c r="E13" s="31" t="s">
        <v>30</v>
      </c>
      <c r="F13" s="31" t="s">
        <v>30</v>
      </c>
      <c r="G13" s="31" t="s">
        <v>30</v>
      </c>
      <c r="H13" s="31" t="s">
        <v>30</v>
      </c>
      <c r="I13" s="31" t="s">
        <v>30</v>
      </c>
      <c r="J13" s="31" t="s">
        <v>30</v>
      </c>
      <c r="K13" s="31" t="s">
        <v>30</v>
      </c>
      <c r="L13" s="31" t="s">
        <v>30</v>
      </c>
      <c r="M13" s="31" t="s">
        <v>30</v>
      </c>
    </row>
    <row r="14" spans="1:13" x14ac:dyDescent="0.25">
      <c r="A14" s="79">
        <f>A13</f>
        <v>43135</v>
      </c>
      <c r="B14" s="33" t="s">
        <v>24</v>
      </c>
      <c r="C14" s="51">
        <f>MAX(C12:C13)</f>
        <v>0</v>
      </c>
      <c r="D14" s="51">
        <f t="shared" ref="D14:M14" si="3">MAX(D12:D13)</f>
        <v>0</v>
      </c>
      <c r="E14" s="51">
        <f>MAX(E12:E13)</f>
        <v>0</v>
      </c>
      <c r="F14" s="51">
        <f t="shared" si="3"/>
        <v>0</v>
      </c>
      <c r="G14" s="51">
        <f t="shared" si="3"/>
        <v>0</v>
      </c>
      <c r="H14" s="65">
        <f t="shared" si="3"/>
        <v>0</v>
      </c>
      <c r="I14" s="51">
        <f t="shared" si="3"/>
        <v>0</v>
      </c>
      <c r="J14" s="51">
        <f t="shared" si="3"/>
        <v>0</v>
      </c>
      <c r="K14" s="51">
        <f t="shared" si="3"/>
        <v>0</v>
      </c>
      <c r="L14" s="51">
        <f t="shared" si="3"/>
        <v>0</v>
      </c>
      <c r="M14" s="51">
        <f t="shared" si="3"/>
        <v>0</v>
      </c>
    </row>
    <row r="15" spans="1:13" x14ac:dyDescent="0.25">
      <c r="A15" s="53">
        <f>A12+1</f>
        <v>43136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  <c r="J15" s="31" t="s">
        <v>30</v>
      </c>
      <c r="K15" s="31" t="s">
        <v>30</v>
      </c>
      <c r="L15" s="31" t="s">
        <v>30</v>
      </c>
      <c r="M15" s="31" t="s">
        <v>30</v>
      </c>
    </row>
    <row r="16" spans="1:13" x14ac:dyDescent="0.25">
      <c r="A16" s="78">
        <f>A15</f>
        <v>43136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  <c r="J16" s="31" t="s">
        <v>30</v>
      </c>
      <c r="K16" s="31" t="s">
        <v>30</v>
      </c>
      <c r="L16" s="31" t="s">
        <v>30</v>
      </c>
      <c r="M16" s="31" t="s">
        <v>30</v>
      </c>
    </row>
    <row r="17" spans="1:13" x14ac:dyDescent="0.25">
      <c r="A17" s="79">
        <f>A16</f>
        <v>43136</v>
      </c>
      <c r="B17" s="33" t="s">
        <v>24</v>
      </c>
      <c r="C17" s="51">
        <f>MAX(C15:C16)</f>
        <v>0</v>
      </c>
      <c r="D17" s="51">
        <f t="shared" ref="D17:M17" si="4">MAX(D15:D16)</f>
        <v>0</v>
      </c>
      <c r="E17" s="51">
        <f t="shared" si="4"/>
        <v>0</v>
      </c>
      <c r="F17" s="51">
        <f t="shared" si="4"/>
        <v>0</v>
      </c>
      <c r="G17" s="51">
        <f t="shared" si="4"/>
        <v>0</v>
      </c>
      <c r="H17" s="65">
        <f t="shared" si="4"/>
        <v>0</v>
      </c>
      <c r="I17" s="51">
        <f t="shared" si="4"/>
        <v>0</v>
      </c>
      <c r="J17" s="51">
        <f t="shared" si="4"/>
        <v>0</v>
      </c>
      <c r="K17" s="51">
        <f t="shared" si="4"/>
        <v>0</v>
      </c>
      <c r="L17" s="51">
        <f t="shared" si="4"/>
        <v>0</v>
      </c>
      <c r="M17" s="51">
        <f t="shared" si="4"/>
        <v>0</v>
      </c>
    </row>
    <row r="18" spans="1:13" x14ac:dyDescent="0.25">
      <c r="A18" s="53">
        <f>A15+1</f>
        <v>43137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  <c r="J18" s="31" t="s">
        <v>30</v>
      </c>
      <c r="K18" s="31" t="s">
        <v>30</v>
      </c>
      <c r="L18" s="31" t="s">
        <v>30</v>
      </c>
      <c r="M18" s="31" t="s">
        <v>30</v>
      </c>
    </row>
    <row r="19" spans="1:13" x14ac:dyDescent="0.25">
      <c r="A19" s="78">
        <f>A18</f>
        <v>43137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  <c r="J19" s="31" t="s">
        <v>30</v>
      </c>
      <c r="K19" s="31" t="s">
        <v>30</v>
      </c>
      <c r="L19" s="31" t="s">
        <v>30</v>
      </c>
      <c r="M19" s="31" t="s">
        <v>30</v>
      </c>
    </row>
    <row r="20" spans="1:13" x14ac:dyDescent="0.25">
      <c r="A20" s="79">
        <f>A19</f>
        <v>43137</v>
      </c>
      <c r="B20" s="33" t="s">
        <v>24</v>
      </c>
      <c r="C20" s="51">
        <f>MAX(C18:C19)</f>
        <v>0</v>
      </c>
      <c r="D20" s="51">
        <f>MAX(D18:D19)</f>
        <v>0</v>
      </c>
      <c r="E20" s="51">
        <f t="shared" ref="E20:M20" si="5">MAX(E18:E19)</f>
        <v>0</v>
      </c>
      <c r="F20" s="51">
        <f t="shared" si="5"/>
        <v>0</v>
      </c>
      <c r="G20" s="51">
        <f t="shared" si="5"/>
        <v>0</v>
      </c>
      <c r="H20" s="65">
        <f t="shared" si="5"/>
        <v>0</v>
      </c>
      <c r="I20" s="51">
        <f t="shared" si="5"/>
        <v>0</v>
      </c>
      <c r="J20" s="51">
        <f t="shared" si="5"/>
        <v>0</v>
      </c>
      <c r="K20" s="51">
        <f t="shared" si="5"/>
        <v>0</v>
      </c>
      <c r="L20" s="51">
        <f t="shared" si="5"/>
        <v>0</v>
      </c>
      <c r="M20" s="51">
        <f t="shared" si="5"/>
        <v>0</v>
      </c>
    </row>
    <row r="21" spans="1:13" x14ac:dyDescent="0.25">
      <c r="A21" s="53">
        <f>A18+1</f>
        <v>43138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  <c r="J21" s="31" t="s">
        <v>30</v>
      </c>
      <c r="K21" s="31" t="s">
        <v>30</v>
      </c>
      <c r="L21" s="31" t="s">
        <v>30</v>
      </c>
      <c r="M21" s="31" t="s">
        <v>30</v>
      </c>
    </row>
    <row r="22" spans="1:13" x14ac:dyDescent="0.25">
      <c r="A22" s="78">
        <f>A21</f>
        <v>43138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  <c r="J22" s="31" t="s">
        <v>30</v>
      </c>
      <c r="K22" s="31" t="s">
        <v>30</v>
      </c>
      <c r="L22" s="31" t="s">
        <v>30</v>
      </c>
      <c r="M22" s="31" t="s">
        <v>30</v>
      </c>
    </row>
    <row r="23" spans="1:13" x14ac:dyDescent="0.25">
      <c r="A23" s="79">
        <f>A22</f>
        <v>43138</v>
      </c>
      <c r="B23" s="33" t="s">
        <v>24</v>
      </c>
      <c r="C23" s="51">
        <f>MAX(C21:C22)</f>
        <v>0</v>
      </c>
      <c r="D23" s="51">
        <f t="shared" ref="D23:M23" si="6">MAX(D21:D22)</f>
        <v>0</v>
      </c>
      <c r="E23" s="51">
        <f t="shared" si="6"/>
        <v>0</v>
      </c>
      <c r="F23" s="51">
        <f t="shared" si="6"/>
        <v>0</v>
      </c>
      <c r="G23" s="51">
        <f t="shared" si="6"/>
        <v>0</v>
      </c>
      <c r="H23" s="65">
        <f t="shared" si="6"/>
        <v>0</v>
      </c>
      <c r="I23" s="51">
        <f t="shared" si="6"/>
        <v>0</v>
      </c>
      <c r="J23" s="51">
        <f t="shared" si="6"/>
        <v>0</v>
      </c>
      <c r="K23" s="51">
        <f t="shared" si="6"/>
        <v>0</v>
      </c>
      <c r="L23" s="51">
        <f t="shared" si="6"/>
        <v>0</v>
      </c>
      <c r="M23" s="51">
        <f t="shared" si="6"/>
        <v>0</v>
      </c>
    </row>
    <row r="24" spans="1:13" x14ac:dyDescent="0.25">
      <c r="A24" s="53">
        <f>A21+1</f>
        <v>43139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  <c r="J24" s="31" t="s">
        <v>30</v>
      </c>
      <c r="K24" s="31" t="s">
        <v>30</v>
      </c>
      <c r="L24" s="31" t="s">
        <v>30</v>
      </c>
      <c r="M24" s="31" t="s">
        <v>30</v>
      </c>
    </row>
    <row r="25" spans="1:13" x14ac:dyDescent="0.25">
      <c r="A25" s="78">
        <f>A24</f>
        <v>43139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  <c r="J25" s="31" t="s">
        <v>30</v>
      </c>
      <c r="K25" s="31" t="s">
        <v>30</v>
      </c>
      <c r="L25" s="31" t="s">
        <v>30</v>
      </c>
      <c r="M25" s="31" t="s">
        <v>30</v>
      </c>
    </row>
    <row r="26" spans="1:13" x14ac:dyDescent="0.25">
      <c r="A26" s="79">
        <f>A25</f>
        <v>43139</v>
      </c>
      <c r="B26" s="33" t="s">
        <v>24</v>
      </c>
      <c r="C26" s="51">
        <f>MAX(C24:C25)</f>
        <v>0</v>
      </c>
      <c r="D26" s="51">
        <f t="shared" ref="D26:M26" si="7">MAX(D24:D25)</f>
        <v>0</v>
      </c>
      <c r="E26" s="51">
        <f t="shared" si="7"/>
        <v>0</v>
      </c>
      <c r="F26" s="51">
        <f t="shared" si="7"/>
        <v>0</v>
      </c>
      <c r="G26" s="51">
        <f t="shared" si="7"/>
        <v>0</v>
      </c>
      <c r="H26" s="65">
        <f t="shared" si="7"/>
        <v>0</v>
      </c>
      <c r="I26" s="51">
        <f t="shared" si="7"/>
        <v>0</v>
      </c>
      <c r="J26" s="51">
        <f t="shared" si="7"/>
        <v>0</v>
      </c>
      <c r="K26" s="51">
        <f t="shared" si="7"/>
        <v>0</v>
      </c>
      <c r="L26" s="51">
        <f t="shared" si="7"/>
        <v>0</v>
      </c>
      <c r="M26" s="51">
        <f t="shared" si="7"/>
        <v>0</v>
      </c>
    </row>
    <row r="27" spans="1:13" x14ac:dyDescent="0.25">
      <c r="A27" s="53">
        <f>A24+1</f>
        <v>43140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  <c r="J27" s="31" t="s">
        <v>30</v>
      </c>
      <c r="K27" s="31" t="s">
        <v>30</v>
      </c>
      <c r="L27" s="31" t="s">
        <v>30</v>
      </c>
      <c r="M27" s="31" t="s">
        <v>30</v>
      </c>
    </row>
    <row r="28" spans="1:13" x14ac:dyDescent="0.25">
      <c r="A28" s="78">
        <f>A27</f>
        <v>43140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  <c r="J28" s="31" t="s">
        <v>30</v>
      </c>
      <c r="K28" s="31" t="s">
        <v>30</v>
      </c>
      <c r="L28" s="31" t="s">
        <v>30</v>
      </c>
      <c r="M28" s="31" t="s">
        <v>30</v>
      </c>
    </row>
    <row r="29" spans="1:13" x14ac:dyDescent="0.25">
      <c r="A29" s="79">
        <f>A28</f>
        <v>43140</v>
      </c>
      <c r="B29" s="33" t="s">
        <v>24</v>
      </c>
      <c r="C29" s="51">
        <f>MAX(C27:C28)</f>
        <v>0</v>
      </c>
      <c r="D29" s="51">
        <f t="shared" ref="D29:M29" si="8">MAX(D27:D28)</f>
        <v>0</v>
      </c>
      <c r="E29" s="51">
        <f t="shared" si="8"/>
        <v>0</v>
      </c>
      <c r="F29" s="51">
        <f t="shared" si="8"/>
        <v>0</v>
      </c>
      <c r="G29" s="51">
        <f t="shared" si="8"/>
        <v>0</v>
      </c>
      <c r="H29" s="65">
        <f t="shared" si="8"/>
        <v>0</v>
      </c>
      <c r="I29" s="51">
        <f t="shared" si="8"/>
        <v>0</v>
      </c>
      <c r="J29" s="51">
        <f t="shared" si="8"/>
        <v>0</v>
      </c>
      <c r="K29" s="51">
        <f t="shared" si="8"/>
        <v>0</v>
      </c>
      <c r="L29" s="51">
        <f t="shared" si="8"/>
        <v>0</v>
      </c>
      <c r="M29" s="51">
        <f t="shared" si="8"/>
        <v>0</v>
      </c>
    </row>
    <row r="30" spans="1:13" x14ac:dyDescent="0.25">
      <c r="A30" s="53">
        <f>A27+1</f>
        <v>43141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  <c r="J30" s="31" t="s">
        <v>30</v>
      </c>
      <c r="K30" s="31" t="s">
        <v>30</v>
      </c>
      <c r="L30" s="31" t="s">
        <v>30</v>
      </c>
      <c r="M30" s="31" t="s">
        <v>30</v>
      </c>
    </row>
    <row r="31" spans="1:13" x14ac:dyDescent="0.25">
      <c r="A31" s="78">
        <f>A30</f>
        <v>43141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  <c r="J31" s="31" t="s">
        <v>30</v>
      </c>
      <c r="K31" s="31" t="s">
        <v>30</v>
      </c>
      <c r="L31" s="31" t="s">
        <v>30</v>
      </c>
      <c r="M31" s="31" t="s">
        <v>30</v>
      </c>
    </row>
    <row r="32" spans="1:13" x14ac:dyDescent="0.25">
      <c r="A32" s="79">
        <f>A31</f>
        <v>43141</v>
      </c>
      <c r="B32" s="33" t="s">
        <v>24</v>
      </c>
      <c r="C32" s="51">
        <f>MAX(C30:C31)</f>
        <v>0</v>
      </c>
      <c r="D32" s="51">
        <f t="shared" ref="D32:M32" si="9">MAX(D30:D31)</f>
        <v>0</v>
      </c>
      <c r="E32" s="51">
        <f t="shared" si="9"/>
        <v>0</v>
      </c>
      <c r="F32" s="51">
        <f t="shared" si="9"/>
        <v>0</v>
      </c>
      <c r="G32" s="51">
        <f t="shared" si="9"/>
        <v>0</v>
      </c>
      <c r="H32" s="65">
        <f t="shared" si="9"/>
        <v>0</v>
      </c>
      <c r="I32" s="51">
        <f t="shared" si="9"/>
        <v>0</v>
      </c>
      <c r="J32" s="51">
        <f t="shared" si="9"/>
        <v>0</v>
      </c>
      <c r="K32" s="51">
        <f t="shared" si="9"/>
        <v>0</v>
      </c>
      <c r="L32" s="51">
        <f t="shared" si="9"/>
        <v>0</v>
      </c>
      <c r="M32" s="51">
        <f t="shared" si="9"/>
        <v>0</v>
      </c>
    </row>
    <row r="33" spans="1:13" x14ac:dyDescent="0.25">
      <c r="A33" s="53">
        <f>A30+1</f>
        <v>43142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  <c r="J33" s="31" t="s">
        <v>30</v>
      </c>
      <c r="K33" s="31" t="s">
        <v>30</v>
      </c>
      <c r="L33" s="31" t="s">
        <v>30</v>
      </c>
      <c r="M33" s="31" t="s">
        <v>30</v>
      </c>
    </row>
    <row r="34" spans="1:13" x14ac:dyDescent="0.25">
      <c r="A34" s="78">
        <f>A33</f>
        <v>43142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  <c r="J34" s="31" t="s">
        <v>30</v>
      </c>
      <c r="K34" s="31" t="s">
        <v>30</v>
      </c>
      <c r="L34" s="31" t="s">
        <v>30</v>
      </c>
      <c r="M34" s="31" t="s">
        <v>30</v>
      </c>
    </row>
    <row r="35" spans="1:13" x14ac:dyDescent="0.25">
      <c r="A35" s="79">
        <f>A34</f>
        <v>43142</v>
      </c>
      <c r="B35" s="33" t="s">
        <v>24</v>
      </c>
      <c r="C35" s="51">
        <f>MAX(C33:C34)</f>
        <v>0</v>
      </c>
      <c r="D35" s="51">
        <f t="shared" ref="D35:M35" si="10">MAX(D33:D34)</f>
        <v>0</v>
      </c>
      <c r="E35" s="51">
        <f t="shared" si="10"/>
        <v>0</v>
      </c>
      <c r="F35" s="51">
        <f t="shared" si="10"/>
        <v>0</v>
      </c>
      <c r="G35" s="51">
        <f t="shared" si="10"/>
        <v>0</v>
      </c>
      <c r="H35" s="65">
        <f t="shared" si="10"/>
        <v>0</v>
      </c>
      <c r="I35" s="51">
        <f t="shared" si="10"/>
        <v>0</v>
      </c>
      <c r="J35" s="51">
        <f t="shared" si="10"/>
        <v>0</v>
      </c>
      <c r="K35" s="51">
        <f t="shared" si="10"/>
        <v>0</v>
      </c>
      <c r="L35" s="51">
        <f t="shared" si="10"/>
        <v>0</v>
      </c>
      <c r="M35" s="51">
        <f t="shared" si="10"/>
        <v>0</v>
      </c>
    </row>
    <row r="36" spans="1:13" x14ac:dyDescent="0.25">
      <c r="A36" s="53">
        <f>A33+1</f>
        <v>43143</v>
      </c>
      <c r="B36" s="48" t="s">
        <v>22</v>
      </c>
      <c r="C36" s="31" t="s">
        <v>30</v>
      </c>
      <c r="D36" s="31" t="s">
        <v>30</v>
      </c>
      <c r="E36" s="31" t="s">
        <v>30</v>
      </c>
      <c r="F36" s="31" t="s">
        <v>30</v>
      </c>
      <c r="G36" s="31" t="s">
        <v>30</v>
      </c>
      <c r="H36" s="31" t="s">
        <v>30</v>
      </c>
      <c r="I36" s="31" t="s">
        <v>30</v>
      </c>
      <c r="J36" s="31" t="s">
        <v>30</v>
      </c>
      <c r="K36" s="31" t="s">
        <v>30</v>
      </c>
      <c r="L36" s="31" t="s">
        <v>30</v>
      </c>
      <c r="M36" s="31" t="s">
        <v>30</v>
      </c>
    </row>
    <row r="37" spans="1:13" x14ac:dyDescent="0.25">
      <c r="A37" s="78">
        <f>A36</f>
        <v>43143</v>
      </c>
      <c r="B37" s="48" t="s">
        <v>23</v>
      </c>
      <c r="C37" s="31" t="s">
        <v>30</v>
      </c>
      <c r="D37" s="31" t="s">
        <v>30</v>
      </c>
      <c r="E37" s="31" t="s">
        <v>30</v>
      </c>
      <c r="F37" s="31" t="s">
        <v>30</v>
      </c>
      <c r="G37" s="31" t="s">
        <v>30</v>
      </c>
      <c r="H37" s="31" t="s">
        <v>30</v>
      </c>
      <c r="I37" s="31" t="s">
        <v>30</v>
      </c>
      <c r="J37" s="31" t="s">
        <v>30</v>
      </c>
      <c r="K37" s="31" t="s">
        <v>30</v>
      </c>
      <c r="L37" s="31" t="s">
        <v>30</v>
      </c>
      <c r="M37" s="31" t="s">
        <v>30</v>
      </c>
    </row>
    <row r="38" spans="1:13" x14ac:dyDescent="0.25">
      <c r="A38" s="79">
        <f>A37</f>
        <v>43143</v>
      </c>
      <c r="B38" s="33" t="s">
        <v>24</v>
      </c>
      <c r="C38" s="51">
        <f>MAX(C36:C37)</f>
        <v>0</v>
      </c>
      <c r="D38" s="51">
        <f t="shared" ref="D38:M38" si="11">MAX(D36:D37)</f>
        <v>0</v>
      </c>
      <c r="E38" s="51">
        <f t="shared" si="11"/>
        <v>0</v>
      </c>
      <c r="F38" s="51">
        <f t="shared" si="11"/>
        <v>0</v>
      </c>
      <c r="G38" s="51">
        <f t="shared" si="11"/>
        <v>0</v>
      </c>
      <c r="H38" s="65">
        <f t="shared" si="11"/>
        <v>0</v>
      </c>
      <c r="I38" s="51">
        <f t="shared" si="11"/>
        <v>0</v>
      </c>
      <c r="J38" s="51">
        <f t="shared" si="11"/>
        <v>0</v>
      </c>
      <c r="K38" s="51">
        <f t="shared" si="11"/>
        <v>0</v>
      </c>
      <c r="L38" s="51">
        <f t="shared" si="11"/>
        <v>0</v>
      </c>
      <c r="M38" s="51">
        <f t="shared" si="11"/>
        <v>0</v>
      </c>
    </row>
    <row r="39" spans="1:13" x14ac:dyDescent="0.25">
      <c r="A39" s="53">
        <f>A36+1</f>
        <v>43144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  <c r="J39" s="31" t="s">
        <v>30</v>
      </c>
      <c r="K39" s="31" t="s">
        <v>30</v>
      </c>
      <c r="L39" s="31" t="s">
        <v>30</v>
      </c>
      <c r="M39" s="31" t="s">
        <v>30</v>
      </c>
    </row>
    <row r="40" spans="1:13" x14ac:dyDescent="0.25">
      <c r="A40" s="78">
        <f>A39</f>
        <v>43144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  <c r="J40" s="31" t="s">
        <v>30</v>
      </c>
      <c r="K40" s="31" t="s">
        <v>30</v>
      </c>
      <c r="L40" s="31" t="s">
        <v>30</v>
      </c>
      <c r="M40" s="31" t="s">
        <v>30</v>
      </c>
    </row>
    <row r="41" spans="1:13" x14ac:dyDescent="0.25">
      <c r="A41" s="79">
        <f>A40</f>
        <v>43144</v>
      </c>
      <c r="B41" s="33" t="s">
        <v>24</v>
      </c>
      <c r="C41" s="51">
        <f>MAX(C39:C40)</f>
        <v>0</v>
      </c>
      <c r="D41" s="51">
        <f t="shared" ref="D41:M41" si="12">MAX(D39:D40)</f>
        <v>0</v>
      </c>
      <c r="E41" s="51">
        <f t="shared" si="12"/>
        <v>0</v>
      </c>
      <c r="F41" s="51">
        <f t="shared" si="12"/>
        <v>0</v>
      </c>
      <c r="G41" s="51">
        <f t="shared" si="12"/>
        <v>0</v>
      </c>
      <c r="H41" s="65">
        <f t="shared" si="12"/>
        <v>0</v>
      </c>
      <c r="I41" s="51">
        <f t="shared" si="12"/>
        <v>0</v>
      </c>
      <c r="J41" s="51">
        <f t="shared" si="12"/>
        <v>0</v>
      </c>
      <c r="K41" s="51">
        <f t="shared" si="12"/>
        <v>0</v>
      </c>
      <c r="L41" s="51">
        <f t="shared" si="12"/>
        <v>0</v>
      </c>
      <c r="M41" s="51">
        <f t="shared" si="12"/>
        <v>0</v>
      </c>
    </row>
    <row r="42" spans="1:13" x14ac:dyDescent="0.25">
      <c r="A42" s="53">
        <f>A39+1</f>
        <v>43145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  <c r="J42" s="31" t="s">
        <v>30</v>
      </c>
      <c r="K42" s="31" t="s">
        <v>30</v>
      </c>
      <c r="L42" s="31" t="s">
        <v>30</v>
      </c>
      <c r="M42" s="31" t="s">
        <v>30</v>
      </c>
    </row>
    <row r="43" spans="1:13" x14ac:dyDescent="0.25">
      <c r="A43" s="78">
        <f>A42</f>
        <v>43145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  <c r="J43" s="31" t="s">
        <v>30</v>
      </c>
      <c r="K43" s="31" t="s">
        <v>30</v>
      </c>
      <c r="L43" s="31" t="s">
        <v>30</v>
      </c>
      <c r="M43" s="31" t="s">
        <v>30</v>
      </c>
    </row>
    <row r="44" spans="1:13" x14ac:dyDescent="0.25">
      <c r="A44" s="79">
        <f>A43</f>
        <v>43145</v>
      </c>
      <c r="B44" s="33" t="s">
        <v>24</v>
      </c>
      <c r="C44" s="51">
        <f>MAX(C42:C43)</f>
        <v>0</v>
      </c>
      <c r="D44" s="51">
        <f t="shared" ref="D44:M44" si="13">MAX(D42:D43)</f>
        <v>0</v>
      </c>
      <c r="E44" s="51">
        <f t="shared" si="13"/>
        <v>0</v>
      </c>
      <c r="F44" s="51">
        <f t="shared" si="13"/>
        <v>0</v>
      </c>
      <c r="G44" s="51">
        <f t="shared" si="13"/>
        <v>0</v>
      </c>
      <c r="H44" s="65">
        <f t="shared" si="13"/>
        <v>0</v>
      </c>
      <c r="I44" s="51">
        <f t="shared" si="13"/>
        <v>0</v>
      </c>
      <c r="J44" s="51">
        <f t="shared" si="13"/>
        <v>0</v>
      </c>
      <c r="K44" s="51">
        <f t="shared" si="13"/>
        <v>0</v>
      </c>
      <c r="L44" s="51">
        <f t="shared" si="13"/>
        <v>0</v>
      </c>
      <c r="M44" s="51">
        <f t="shared" si="13"/>
        <v>0</v>
      </c>
    </row>
    <row r="45" spans="1:13" x14ac:dyDescent="0.25">
      <c r="A45" s="53">
        <f>A42+1</f>
        <v>43146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  <c r="J45" s="31" t="s">
        <v>30</v>
      </c>
      <c r="K45" s="31" t="s">
        <v>30</v>
      </c>
      <c r="L45" s="31" t="s">
        <v>30</v>
      </c>
      <c r="M45" s="31" t="s">
        <v>30</v>
      </c>
    </row>
    <row r="46" spans="1:13" x14ac:dyDescent="0.25">
      <c r="A46" s="78">
        <f>A45</f>
        <v>43146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  <c r="J46" s="31" t="s">
        <v>30</v>
      </c>
      <c r="K46" s="31" t="s">
        <v>30</v>
      </c>
      <c r="L46" s="31" t="s">
        <v>30</v>
      </c>
      <c r="M46" s="31" t="s">
        <v>30</v>
      </c>
    </row>
    <row r="47" spans="1:13" x14ac:dyDescent="0.25">
      <c r="A47" s="79">
        <f>A46</f>
        <v>43146</v>
      </c>
      <c r="B47" s="33" t="s">
        <v>24</v>
      </c>
      <c r="C47" s="51">
        <f>MAX(C45:C46)</f>
        <v>0</v>
      </c>
      <c r="D47" s="51">
        <f t="shared" ref="D47:M47" si="14">MAX(D45:D46)</f>
        <v>0</v>
      </c>
      <c r="E47" s="51">
        <f t="shared" si="14"/>
        <v>0</v>
      </c>
      <c r="F47" s="51">
        <f t="shared" si="14"/>
        <v>0</v>
      </c>
      <c r="G47" s="51">
        <f t="shared" si="14"/>
        <v>0</v>
      </c>
      <c r="H47" s="65">
        <f t="shared" si="14"/>
        <v>0</v>
      </c>
      <c r="I47" s="51">
        <f t="shared" si="14"/>
        <v>0</v>
      </c>
      <c r="J47" s="51">
        <f t="shared" si="14"/>
        <v>0</v>
      </c>
      <c r="K47" s="51">
        <f t="shared" si="14"/>
        <v>0</v>
      </c>
      <c r="L47" s="51">
        <f t="shared" si="14"/>
        <v>0</v>
      </c>
      <c r="M47" s="51">
        <f t="shared" si="14"/>
        <v>0</v>
      </c>
    </row>
    <row r="48" spans="1:13" x14ac:dyDescent="0.25">
      <c r="A48" s="53">
        <f>A45+1</f>
        <v>43147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  <c r="J48" s="31" t="s">
        <v>30</v>
      </c>
      <c r="K48" s="31" t="s">
        <v>30</v>
      </c>
      <c r="L48" s="31" t="s">
        <v>30</v>
      </c>
      <c r="M48" s="31" t="s">
        <v>30</v>
      </c>
    </row>
    <row r="49" spans="1:13" x14ac:dyDescent="0.25">
      <c r="A49" s="78">
        <f>A48</f>
        <v>43147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  <c r="J49" s="31" t="s">
        <v>30</v>
      </c>
      <c r="K49" s="31" t="s">
        <v>30</v>
      </c>
      <c r="L49" s="31" t="s">
        <v>30</v>
      </c>
      <c r="M49" s="31" t="s">
        <v>30</v>
      </c>
    </row>
    <row r="50" spans="1:13" x14ac:dyDescent="0.25">
      <c r="A50" s="79">
        <f>A49</f>
        <v>43147</v>
      </c>
      <c r="B50" s="33" t="s">
        <v>24</v>
      </c>
      <c r="C50" s="51">
        <f>MAX(C48:C49)</f>
        <v>0</v>
      </c>
      <c r="D50" s="51">
        <f t="shared" ref="D50:M50" si="15">MAX(D48:D49)</f>
        <v>0</v>
      </c>
      <c r="E50" s="51">
        <f t="shared" si="15"/>
        <v>0</v>
      </c>
      <c r="F50" s="51">
        <f t="shared" si="15"/>
        <v>0</v>
      </c>
      <c r="G50" s="51">
        <f t="shared" si="15"/>
        <v>0</v>
      </c>
      <c r="H50" s="65">
        <f t="shared" si="15"/>
        <v>0</v>
      </c>
      <c r="I50" s="51">
        <f t="shared" si="15"/>
        <v>0</v>
      </c>
      <c r="J50" s="51">
        <f t="shared" si="15"/>
        <v>0</v>
      </c>
      <c r="K50" s="51">
        <f t="shared" si="15"/>
        <v>0</v>
      </c>
      <c r="L50" s="51">
        <f t="shared" si="15"/>
        <v>0</v>
      </c>
      <c r="M50" s="51">
        <f t="shared" si="15"/>
        <v>0</v>
      </c>
    </row>
    <row r="51" spans="1:13" x14ac:dyDescent="0.25">
      <c r="A51" s="53">
        <f>A48+1</f>
        <v>43148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  <c r="J51" s="31" t="s">
        <v>30</v>
      </c>
      <c r="K51" s="31" t="s">
        <v>30</v>
      </c>
      <c r="L51" s="31" t="s">
        <v>30</v>
      </c>
      <c r="M51" s="31" t="s">
        <v>30</v>
      </c>
    </row>
    <row r="52" spans="1:13" x14ac:dyDescent="0.25">
      <c r="A52" s="78">
        <f>A51</f>
        <v>43148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  <c r="J52" s="31" t="s">
        <v>30</v>
      </c>
      <c r="K52" s="31" t="s">
        <v>30</v>
      </c>
      <c r="L52" s="31" t="s">
        <v>30</v>
      </c>
      <c r="M52" s="31" t="s">
        <v>30</v>
      </c>
    </row>
    <row r="53" spans="1:13" x14ac:dyDescent="0.25">
      <c r="A53" s="79">
        <f>A52</f>
        <v>43148</v>
      </c>
      <c r="B53" s="33" t="s">
        <v>24</v>
      </c>
      <c r="C53" s="51">
        <f>MAX(C51:C52)</f>
        <v>0</v>
      </c>
      <c r="D53" s="51">
        <f t="shared" ref="D53:M53" si="16">MAX(D51:D52)</f>
        <v>0</v>
      </c>
      <c r="E53" s="51">
        <f t="shared" si="16"/>
        <v>0</v>
      </c>
      <c r="F53" s="51">
        <f t="shared" si="16"/>
        <v>0</v>
      </c>
      <c r="G53" s="51">
        <f t="shared" si="16"/>
        <v>0</v>
      </c>
      <c r="H53" s="65">
        <f t="shared" si="16"/>
        <v>0</v>
      </c>
      <c r="I53" s="51">
        <f t="shared" si="16"/>
        <v>0</v>
      </c>
      <c r="J53" s="51">
        <f t="shared" si="16"/>
        <v>0</v>
      </c>
      <c r="K53" s="51">
        <f t="shared" si="16"/>
        <v>0</v>
      </c>
      <c r="L53" s="51">
        <f t="shared" si="16"/>
        <v>0</v>
      </c>
      <c r="M53" s="51">
        <f t="shared" si="16"/>
        <v>0</v>
      </c>
    </row>
    <row r="54" spans="1:13" x14ac:dyDescent="0.25">
      <c r="A54" s="53">
        <f>A51+1</f>
        <v>43149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  <c r="J54" s="31" t="s">
        <v>30</v>
      </c>
      <c r="K54" s="31" t="s">
        <v>30</v>
      </c>
      <c r="L54" s="31" t="s">
        <v>30</v>
      </c>
      <c r="M54" s="31" t="s">
        <v>30</v>
      </c>
    </row>
    <row r="55" spans="1:13" x14ac:dyDescent="0.25">
      <c r="A55" s="78">
        <f>A54</f>
        <v>43149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  <c r="J55" s="31" t="s">
        <v>30</v>
      </c>
      <c r="K55" s="31" t="s">
        <v>30</v>
      </c>
      <c r="L55" s="31" t="s">
        <v>30</v>
      </c>
      <c r="M55" s="31" t="s">
        <v>30</v>
      </c>
    </row>
    <row r="56" spans="1:13" x14ac:dyDescent="0.25">
      <c r="A56" s="79">
        <f>A55</f>
        <v>43149</v>
      </c>
      <c r="B56" s="33" t="s">
        <v>24</v>
      </c>
      <c r="C56" s="51">
        <f>MAX(C54:C55)</f>
        <v>0</v>
      </c>
      <c r="D56" s="51">
        <f t="shared" ref="D56:M56" si="17">MAX(D54:D55)</f>
        <v>0</v>
      </c>
      <c r="E56" s="51">
        <f t="shared" si="17"/>
        <v>0</v>
      </c>
      <c r="F56" s="51">
        <f t="shared" si="17"/>
        <v>0</v>
      </c>
      <c r="G56" s="51">
        <f t="shared" si="17"/>
        <v>0</v>
      </c>
      <c r="H56" s="65">
        <f t="shared" si="17"/>
        <v>0</v>
      </c>
      <c r="I56" s="51">
        <f t="shared" si="17"/>
        <v>0</v>
      </c>
      <c r="J56" s="51">
        <f t="shared" si="17"/>
        <v>0</v>
      </c>
      <c r="K56" s="51">
        <f t="shared" si="17"/>
        <v>0</v>
      </c>
      <c r="L56" s="51">
        <f t="shared" si="17"/>
        <v>0</v>
      </c>
      <c r="M56" s="51">
        <f t="shared" si="17"/>
        <v>0</v>
      </c>
    </row>
    <row r="57" spans="1:13" x14ac:dyDescent="0.25">
      <c r="A57" s="53">
        <f>A54+1</f>
        <v>43150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  <c r="J57" s="31" t="s">
        <v>30</v>
      </c>
      <c r="K57" s="31" t="s">
        <v>30</v>
      </c>
      <c r="L57" s="31" t="s">
        <v>30</v>
      </c>
      <c r="M57" s="31" t="s">
        <v>30</v>
      </c>
    </row>
    <row r="58" spans="1:13" x14ac:dyDescent="0.25">
      <c r="A58" s="78">
        <f>A57</f>
        <v>43150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  <c r="J58" s="31" t="s">
        <v>30</v>
      </c>
      <c r="K58" s="31" t="s">
        <v>30</v>
      </c>
      <c r="L58" s="31" t="s">
        <v>30</v>
      </c>
      <c r="M58" s="31" t="s">
        <v>30</v>
      </c>
    </row>
    <row r="59" spans="1:13" x14ac:dyDescent="0.25">
      <c r="A59" s="79">
        <f>A58</f>
        <v>43150</v>
      </c>
      <c r="B59" s="33" t="s">
        <v>24</v>
      </c>
      <c r="C59" s="51">
        <f>MAX(C57:C58)</f>
        <v>0</v>
      </c>
      <c r="D59" s="51">
        <f t="shared" ref="D59:M59" si="18">MAX(D57:D58)</f>
        <v>0</v>
      </c>
      <c r="E59" s="51">
        <f t="shared" si="18"/>
        <v>0</v>
      </c>
      <c r="F59" s="51">
        <f t="shared" si="18"/>
        <v>0</v>
      </c>
      <c r="G59" s="51">
        <f t="shared" si="18"/>
        <v>0</v>
      </c>
      <c r="H59" s="65">
        <f t="shared" si="18"/>
        <v>0</v>
      </c>
      <c r="I59" s="51">
        <f t="shared" si="18"/>
        <v>0</v>
      </c>
      <c r="J59" s="51">
        <f t="shared" si="18"/>
        <v>0</v>
      </c>
      <c r="K59" s="51">
        <f t="shared" si="18"/>
        <v>0</v>
      </c>
      <c r="L59" s="51">
        <f t="shared" si="18"/>
        <v>0</v>
      </c>
      <c r="M59" s="51">
        <f t="shared" si="18"/>
        <v>0</v>
      </c>
    </row>
    <row r="60" spans="1:13" x14ac:dyDescent="0.25">
      <c r="A60" s="53">
        <f>A57+1</f>
        <v>43151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  <c r="J60" s="31" t="s">
        <v>30</v>
      </c>
      <c r="K60" s="31" t="s">
        <v>30</v>
      </c>
      <c r="L60" s="31" t="s">
        <v>30</v>
      </c>
      <c r="M60" s="31" t="s">
        <v>30</v>
      </c>
    </row>
    <row r="61" spans="1:13" x14ac:dyDescent="0.25">
      <c r="A61" s="78">
        <f>A60</f>
        <v>43151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  <c r="J61" s="31" t="s">
        <v>30</v>
      </c>
      <c r="K61" s="31" t="s">
        <v>30</v>
      </c>
      <c r="L61" s="31" t="s">
        <v>30</v>
      </c>
      <c r="M61" s="31" t="s">
        <v>30</v>
      </c>
    </row>
    <row r="62" spans="1:13" x14ac:dyDescent="0.25">
      <c r="A62" s="79">
        <f>A61</f>
        <v>43151</v>
      </c>
      <c r="B62" s="33" t="s">
        <v>24</v>
      </c>
      <c r="C62" s="51">
        <f>MAX(C60:C61)</f>
        <v>0</v>
      </c>
      <c r="D62" s="51">
        <f t="shared" ref="D62:M62" si="19">MAX(D60:D61)</f>
        <v>0</v>
      </c>
      <c r="E62" s="51">
        <f t="shared" si="19"/>
        <v>0</v>
      </c>
      <c r="F62" s="51">
        <f t="shared" si="19"/>
        <v>0</v>
      </c>
      <c r="G62" s="51">
        <f t="shared" si="19"/>
        <v>0</v>
      </c>
      <c r="H62" s="65">
        <f t="shared" si="19"/>
        <v>0</v>
      </c>
      <c r="I62" s="51">
        <f t="shared" si="19"/>
        <v>0</v>
      </c>
      <c r="J62" s="51">
        <f t="shared" si="19"/>
        <v>0</v>
      </c>
      <c r="K62" s="51">
        <f t="shared" si="19"/>
        <v>0</v>
      </c>
      <c r="L62" s="51">
        <f t="shared" si="19"/>
        <v>0</v>
      </c>
      <c r="M62" s="51">
        <f t="shared" si="19"/>
        <v>0</v>
      </c>
    </row>
    <row r="63" spans="1:13" x14ac:dyDescent="0.25">
      <c r="A63" s="53">
        <f>A60+1</f>
        <v>43152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  <c r="J63" s="31" t="s">
        <v>30</v>
      </c>
      <c r="K63" s="31" t="s">
        <v>30</v>
      </c>
      <c r="L63" s="31" t="s">
        <v>30</v>
      </c>
      <c r="M63" s="31" t="s">
        <v>30</v>
      </c>
    </row>
    <row r="64" spans="1:13" x14ac:dyDescent="0.25">
      <c r="A64" s="78">
        <f>A63</f>
        <v>43152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  <c r="J64" s="31" t="s">
        <v>30</v>
      </c>
      <c r="K64" s="31" t="s">
        <v>30</v>
      </c>
      <c r="L64" s="31" t="s">
        <v>30</v>
      </c>
      <c r="M64" s="31" t="s">
        <v>30</v>
      </c>
    </row>
    <row r="65" spans="1:13" x14ac:dyDescent="0.25">
      <c r="A65" s="79">
        <f>A64</f>
        <v>43152</v>
      </c>
      <c r="B65" s="33" t="s">
        <v>24</v>
      </c>
      <c r="C65" s="51">
        <f>MAX(C63:C64)</f>
        <v>0</v>
      </c>
      <c r="D65" s="51">
        <f t="shared" ref="D65:M65" si="20">MAX(D63:D64)</f>
        <v>0</v>
      </c>
      <c r="E65" s="51">
        <f t="shared" si="20"/>
        <v>0</v>
      </c>
      <c r="F65" s="51">
        <f t="shared" si="20"/>
        <v>0</v>
      </c>
      <c r="G65" s="51">
        <f t="shared" si="20"/>
        <v>0</v>
      </c>
      <c r="H65" s="65">
        <f t="shared" si="20"/>
        <v>0</v>
      </c>
      <c r="I65" s="51">
        <f t="shared" si="20"/>
        <v>0</v>
      </c>
      <c r="J65" s="51">
        <f t="shared" si="20"/>
        <v>0</v>
      </c>
      <c r="K65" s="51">
        <f t="shared" si="20"/>
        <v>0</v>
      </c>
      <c r="L65" s="51">
        <f t="shared" si="20"/>
        <v>0</v>
      </c>
      <c r="M65" s="51">
        <f t="shared" si="20"/>
        <v>0</v>
      </c>
    </row>
    <row r="66" spans="1:13" x14ac:dyDescent="0.25">
      <c r="A66" s="53">
        <f>A63+1</f>
        <v>43153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  <c r="J66" s="31" t="s">
        <v>30</v>
      </c>
      <c r="K66" s="31" t="s">
        <v>30</v>
      </c>
      <c r="L66" s="31" t="s">
        <v>30</v>
      </c>
      <c r="M66" s="31" t="s">
        <v>30</v>
      </c>
    </row>
    <row r="67" spans="1:13" x14ac:dyDescent="0.25">
      <c r="A67" s="78">
        <f>A66</f>
        <v>43153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  <c r="J67" s="31" t="s">
        <v>30</v>
      </c>
      <c r="K67" s="31" t="s">
        <v>30</v>
      </c>
      <c r="L67" s="31" t="s">
        <v>30</v>
      </c>
      <c r="M67" s="31" t="s">
        <v>30</v>
      </c>
    </row>
    <row r="68" spans="1:13" x14ac:dyDescent="0.25">
      <c r="A68" s="79">
        <f>A67</f>
        <v>43153</v>
      </c>
      <c r="B68" s="33" t="s">
        <v>24</v>
      </c>
      <c r="C68" s="51">
        <f>MAX(C66:C67)</f>
        <v>0</v>
      </c>
      <c r="D68" s="51">
        <f t="shared" ref="D68:M68" si="21">MAX(D66:D67)</f>
        <v>0</v>
      </c>
      <c r="E68" s="51">
        <f t="shared" si="21"/>
        <v>0</v>
      </c>
      <c r="F68" s="51">
        <f t="shared" si="21"/>
        <v>0</v>
      </c>
      <c r="G68" s="51">
        <f t="shared" si="21"/>
        <v>0</v>
      </c>
      <c r="H68" s="65">
        <f t="shared" si="21"/>
        <v>0</v>
      </c>
      <c r="I68" s="51">
        <f t="shared" si="21"/>
        <v>0</v>
      </c>
      <c r="J68" s="51">
        <f t="shared" si="21"/>
        <v>0</v>
      </c>
      <c r="K68" s="51">
        <f t="shared" si="21"/>
        <v>0</v>
      </c>
      <c r="L68" s="51">
        <f t="shared" si="21"/>
        <v>0</v>
      </c>
      <c r="M68" s="51">
        <f t="shared" si="21"/>
        <v>0</v>
      </c>
    </row>
    <row r="69" spans="1:13" x14ac:dyDescent="0.25">
      <c r="A69" s="53">
        <f>A66+1</f>
        <v>43154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  <c r="J69" s="31" t="s">
        <v>30</v>
      </c>
      <c r="K69" s="31" t="s">
        <v>30</v>
      </c>
      <c r="L69" s="31" t="s">
        <v>30</v>
      </c>
      <c r="M69" s="31" t="s">
        <v>30</v>
      </c>
    </row>
    <row r="70" spans="1:13" x14ac:dyDescent="0.25">
      <c r="A70" s="78">
        <f>A69</f>
        <v>43154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  <c r="J70" s="31" t="s">
        <v>30</v>
      </c>
      <c r="K70" s="31" t="s">
        <v>30</v>
      </c>
      <c r="L70" s="31" t="s">
        <v>30</v>
      </c>
      <c r="M70" s="31" t="s">
        <v>30</v>
      </c>
    </row>
    <row r="71" spans="1:13" x14ac:dyDescent="0.25">
      <c r="A71" s="79">
        <f>A70</f>
        <v>43154</v>
      </c>
      <c r="B71" s="33" t="s">
        <v>24</v>
      </c>
      <c r="C71" s="51">
        <f>MAX(C69:C70)</f>
        <v>0</v>
      </c>
      <c r="D71" s="51">
        <f t="shared" ref="D71:M71" si="22">MAX(D69:D70)</f>
        <v>0</v>
      </c>
      <c r="E71" s="51">
        <f t="shared" si="22"/>
        <v>0</v>
      </c>
      <c r="F71" s="51">
        <f t="shared" si="22"/>
        <v>0</v>
      </c>
      <c r="G71" s="51">
        <f t="shared" si="22"/>
        <v>0</v>
      </c>
      <c r="H71" s="65">
        <f t="shared" si="22"/>
        <v>0</v>
      </c>
      <c r="I71" s="51">
        <f t="shared" si="22"/>
        <v>0</v>
      </c>
      <c r="J71" s="51">
        <f t="shared" si="22"/>
        <v>0</v>
      </c>
      <c r="K71" s="51">
        <f t="shared" si="22"/>
        <v>0</v>
      </c>
      <c r="L71" s="51">
        <f t="shared" si="22"/>
        <v>0</v>
      </c>
      <c r="M71" s="51">
        <f t="shared" si="22"/>
        <v>0</v>
      </c>
    </row>
    <row r="72" spans="1:13" x14ac:dyDescent="0.25">
      <c r="A72" s="53">
        <f>A69+1</f>
        <v>43155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  <c r="J72" s="31" t="s">
        <v>30</v>
      </c>
      <c r="K72" s="31" t="s">
        <v>30</v>
      </c>
      <c r="L72" s="31" t="s">
        <v>30</v>
      </c>
      <c r="M72" s="31" t="s">
        <v>30</v>
      </c>
    </row>
    <row r="73" spans="1:13" x14ac:dyDescent="0.25">
      <c r="A73" s="78">
        <f>A72</f>
        <v>43155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  <c r="J73" s="31" t="s">
        <v>30</v>
      </c>
      <c r="K73" s="31" t="s">
        <v>30</v>
      </c>
      <c r="L73" s="31" t="s">
        <v>30</v>
      </c>
      <c r="M73" s="31" t="s">
        <v>30</v>
      </c>
    </row>
    <row r="74" spans="1:13" x14ac:dyDescent="0.25">
      <c r="A74" s="79">
        <f>A73</f>
        <v>43155</v>
      </c>
      <c r="B74" s="33" t="s">
        <v>24</v>
      </c>
      <c r="C74" s="51">
        <f>MAX(C72:C73)</f>
        <v>0</v>
      </c>
      <c r="D74" s="51">
        <f t="shared" ref="D74:M74" si="23">MAX(D72:D73)</f>
        <v>0</v>
      </c>
      <c r="E74" s="51">
        <f t="shared" si="23"/>
        <v>0</v>
      </c>
      <c r="F74" s="51">
        <f t="shared" si="23"/>
        <v>0</v>
      </c>
      <c r="G74" s="51">
        <f t="shared" si="23"/>
        <v>0</v>
      </c>
      <c r="H74" s="65">
        <f t="shared" si="23"/>
        <v>0</v>
      </c>
      <c r="I74" s="51">
        <f t="shared" si="23"/>
        <v>0</v>
      </c>
      <c r="J74" s="51">
        <f t="shared" si="23"/>
        <v>0</v>
      </c>
      <c r="K74" s="51">
        <f t="shared" si="23"/>
        <v>0</v>
      </c>
      <c r="L74" s="51">
        <f t="shared" si="23"/>
        <v>0</v>
      </c>
      <c r="M74" s="51">
        <f t="shared" si="23"/>
        <v>0</v>
      </c>
    </row>
    <row r="75" spans="1:13" x14ac:dyDescent="0.25">
      <c r="A75" s="53">
        <f>A72+1</f>
        <v>43156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  <c r="J75" s="31" t="s">
        <v>30</v>
      </c>
      <c r="K75" s="31" t="s">
        <v>30</v>
      </c>
      <c r="L75" s="31" t="s">
        <v>30</v>
      </c>
      <c r="M75" s="31" t="s">
        <v>30</v>
      </c>
    </row>
    <row r="76" spans="1:13" x14ac:dyDescent="0.25">
      <c r="A76" s="78">
        <f>A75</f>
        <v>43156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  <c r="J76" s="31" t="s">
        <v>30</v>
      </c>
      <c r="K76" s="31" t="s">
        <v>30</v>
      </c>
      <c r="L76" s="31" t="s">
        <v>30</v>
      </c>
      <c r="M76" s="31" t="s">
        <v>30</v>
      </c>
    </row>
    <row r="77" spans="1:13" x14ac:dyDescent="0.25">
      <c r="A77" s="79">
        <f>A76</f>
        <v>43156</v>
      </c>
      <c r="B77" s="33" t="s">
        <v>24</v>
      </c>
      <c r="C77" s="51">
        <f>MAX(C75:C76)</f>
        <v>0</v>
      </c>
      <c r="D77" s="51">
        <f t="shared" ref="D77:M77" si="24">MAX(D75:D76)</f>
        <v>0</v>
      </c>
      <c r="E77" s="51">
        <f t="shared" si="24"/>
        <v>0</v>
      </c>
      <c r="F77" s="51">
        <f t="shared" si="24"/>
        <v>0</v>
      </c>
      <c r="G77" s="51">
        <f t="shared" si="24"/>
        <v>0</v>
      </c>
      <c r="H77" s="65">
        <f t="shared" si="24"/>
        <v>0</v>
      </c>
      <c r="I77" s="51">
        <f t="shared" si="24"/>
        <v>0</v>
      </c>
      <c r="J77" s="51">
        <f t="shared" si="24"/>
        <v>0</v>
      </c>
      <c r="K77" s="51">
        <f t="shared" si="24"/>
        <v>0</v>
      </c>
      <c r="L77" s="51">
        <f t="shared" si="24"/>
        <v>0</v>
      </c>
      <c r="M77" s="51">
        <f t="shared" si="24"/>
        <v>0</v>
      </c>
    </row>
    <row r="78" spans="1:13" x14ac:dyDescent="0.25">
      <c r="A78" s="53">
        <f>A75+1</f>
        <v>43157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  <c r="J78" s="31" t="s">
        <v>30</v>
      </c>
      <c r="K78" s="31" t="s">
        <v>30</v>
      </c>
      <c r="L78" s="31" t="s">
        <v>30</v>
      </c>
      <c r="M78" s="31" t="s">
        <v>30</v>
      </c>
    </row>
    <row r="79" spans="1:13" x14ac:dyDescent="0.25">
      <c r="A79" s="78">
        <f>A78</f>
        <v>43157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  <c r="J79" s="31" t="s">
        <v>30</v>
      </c>
      <c r="K79" s="31" t="s">
        <v>30</v>
      </c>
      <c r="L79" s="31" t="s">
        <v>30</v>
      </c>
      <c r="M79" s="31" t="s">
        <v>30</v>
      </c>
    </row>
    <row r="80" spans="1:13" x14ac:dyDescent="0.25">
      <c r="A80" s="79">
        <f>A79</f>
        <v>43157</v>
      </c>
      <c r="B80" s="33" t="s">
        <v>24</v>
      </c>
      <c r="C80" s="51">
        <f>MAX(C78:C79)</f>
        <v>0</v>
      </c>
      <c r="D80" s="51">
        <f t="shared" ref="D80:M80" si="25">MAX(D78:D79)</f>
        <v>0</v>
      </c>
      <c r="E80" s="51">
        <f t="shared" si="25"/>
        <v>0</v>
      </c>
      <c r="F80" s="51">
        <f t="shared" si="25"/>
        <v>0</v>
      </c>
      <c r="G80" s="51">
        <f t="shared" si="25"/>
        <v>0</v>
      </c>
      <c r="H80" s="65">
        <f t="shared" si="25"/>
        <v>0</v>
      </c>
      <c r="I80" s="51">
        <f t="shared" si="25"/>
        <v>0</v>
      </c>
      <c r="J80" s="51">
        <f t="shared" si="25"/>
        <v>0</v>
      </c>
      <c r="K80" s="51">
        <f t="shared" si="25"/>
        <v>0</v>
      </c>
      <c r="L80" s="51">
        <f t="shared" si="25"/>
        <v>0</v>
      </c>
      <c r="M80" s="51">
        <f t="shared" si="25"/>
        <v>0</v>
      </c>
    </row>
    <row r="81" spans="1:13" x14ac:dyDescent="0.25">
      <c r="A81" s="53">
        <f>A78+1</f>
        <v>43158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  <c r="J81" s="31" t="s">
        <v>30</v>
      </c>
      <c r="K81" s="31" t="s">
        <v>30</v>
      </c>
      <c r="L81" s="31" t="s">
        <v>30</v>
      </c>
      <c r="M81" s="31" t="s">
        <v>30</v>
      </c>
    </row>
    <row r="82" spans="1:13" x14ac:dyDescent="0.25">
      <c r="A82" s="78">
        <f>A81</f>
        <v>43158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  <c r="J82" s="31" t="s">
        <v>30</v>
      </c>
      <c r="K82" s="31" t="s">
        <v>30</v>
      </c>
      <c r="L82" s="31" t="s">
        <v>30</v>
      </c>
      <c r="M82" s="31" t="s">
        <v>30</v>
      </c>
    </row>
    <row r="83" spans="1:13" x14ac:dyDescent="0.25">
      <c r="A83" s="79">
        <f>A82</f>
        <v>43158</v>
      </c>
      <c r="B83" s="33" t="s">
        <v>24</v>
      </c>
      <c r="C83" s="51">
        <f>MAX(C81:C82)</f>
        <v>0</v>
      </c>
      <c r="D83" s="51">
        <f t="shared" ref="D83:M83" si="26">MAX(D81:D82)</f>
        <v>0</v>
      </c>
      <c r="E83" s="51">
        <f t="shared" si="26"/>
        <v>0</v>
      </c>
      <c r="F83" s="51">
        <f t="shared" si="26"/>
        <v>0</v>
      </c>
      <c r="G83" s="51">
        <f t="shared" si="26"/>
        <v>0</v>
      </c>
      <c r="H83" s="65">
        <f t="shared" si="26"/>
        <v>0</v>
      </c>
      <c r="I83" s="51">
        <f t="shared" si="26"/>
        <v>0</v>
      </c>
      <c r="J83" s="51">
        <f t="shared" si="26"/>
        <v>0</v>
      </c>
      <c r="K83" s="51">
        <f t="shared" si="26"/>
        <v>0</v>
      </c>
      <c r="L83" s="51">
        <f t="shared" si="26"/>
        <v>0</v>
      </c>
      <c r="M83" s="51">
        <f t="shared" si="26"/>
        <v>0</v>
      </c>
    </row>
    <row r="84" spans="1:13" x14ac:dyDescent="0.25">
      <c r="A84" s="53">
        <f>A81+1</f>
        <v>43159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  <c r="J84" s="31" t="s">
        <v>30</v>
      </c>
      <c r="K84" s="31" t="s">
        <v>30</v>
      </c>
      <c r="L84" s="31" t="s">
        <v>30</v>
      </c>
      <c r="M84" s="31" t="s">
        <v>30</v>
      </c>
    </row>
    <row r="85" spans="1:13" x14ac:dyDescent="0.25">
      <c r="A85" s="78">
        <f>A84</f>
        <v>43159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  <c r="J85" s="31" t="s">
        <v>30</v>
      </c>
      <c r="K85" s="31" t="s">
        <v>30</v>
      </c>
      <c r="L85" s="31" t="s">
        <v>30</v>
      </c>
      <c r="M85" s="31" t="s">
        <v>30</v>
      </c>
    </row>
    <row r="86" spans="1:13" x14ac:dyDescent="0.25">
      <c r="A86" s="79">
        <f>A85</f>
        <v>43159</v>
      </c>
      <c r="B86" s="33" t="s">
        <v>24</v>
      </c>
      <c r="C86" s="51">
        <f>MAX(C84:C85)</f>
        <v>0</v>
      </c>
      <c r="D86" s="51">
        <f t="shared" ref="D86:M86" si="27">MAX(D84:D85)</f>
        <v>0</v>
      </c>
      <c r="E86" s="51">
        <f t="shared" si="27"/>
        <v>0</v>
      </c>
      <c r="F86" s="51">
        <f t="shared" si="27"/>
        <v>0</v>
      </c>
      <c r="G86" s="51">
        <f t="shared" si="27"/>
        <v>0</v>
      </c>
      <c r="H86" s="65">
        <f t="shared" si="27"/>
        <v>0</v>
      </c>
      <c r="I86" s="51">
        <f t="shared" si="27"/>
        <v>0</v>
      </c>
      <c r="J86" s="51">
        <f t="shared" si="27"/>
        <v>0</v>
      </c>
      <c r="K86" s="51">
        <f t="shared" si="27"/>
        <v>0</v>
      </c>
      <c r="L86" s="51">
        <f t="shared" si="27"/>
        <v>0</v>
      </c>
      <c r="M86" s="51">
        <f t="shared" si="27"/>
        <v>0</v>
      </c>
    </row>
    <row r="87" spans="1:13" x14ac:dyDescent="0.25">
      <c r="A87" s="53"/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  <c r="J87" s="61" t="s">
        <v>30</v>
      </c>
      <c r="K87" s="61" t="s">
        <v>30</v>
      </c>
      <c r="L87" s="61" t="s">
        <v>30</v>
      </c>
      <c r="M87" s="61" t="s">
        <v>30</v>
      </c>
    </row>
    <row r="88" spans="1:13" x14ac:dyDescent="0.25">
      <c r="A88" s="54"/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  <c r="J88" s="61" t="s">
        <v>30</v>
      </c>
      <c r="K88" s="61" t="s">
        <v>30</v>
      </c>
      <c r="L88" s="61" t="s">
        <v>30</v>
      </c>
      <c r="M88" s="61" t="s">
        <v>30</v>
      </c>
    </row>
    <row r="89" spans="1:13" x14ac:dyDescent="0.25">
      <c r="A89" s="55"/>
      <c r="B89" s="33" t="s">
        <v>24</v>
      </c>
      <c r="C89" s="51">
        <f>MAX(C87:C88)</f>
        <v>0</v>
      </c>
      <c r="D89" s="51">
        <f t="shared" ref="D89:M89" si="28">MAX(D87:D88)</f>
        <v>0</v>
      </c>
      <c r="E89" s="51">
        <f t="shared" si="28"/>
        <v>0</v>
      </c>
      <c r="F89" s="51">
        <f t="shared" si="28"/>
        <v>0</v>
      </c>
      <c r="G89" s="51">
        <f t="shared" si="28"/>
        <v>0</v>
      </c>
      <c r="H89" s="65">
        <f t="shared" si="28"/>
        <v>0</v>
      </c>
      <c r="I89" s="51">
        <f t="shared" si="28"/>
        <v>0</v>
      </c>
      <c r="J89" s="51">
        <f t="shared" si="28"/>
        <v>0</v>
      </c>
      <c r="K89" s="51">
        <f t="shared" si="28"/>
        <v>0</v>
      </c>
      <c r="L89" s="51">
        <f t="shared" si="28"/>
        <v>0</v>
      </c>
      <c r="M89" s="51">
        <f t="shared" si="28"/>
        <v>0</v>
      </c>
    </row>
    <row r="90" spans="1:13" x14ac:dyDescent="0.25">
      <c r="A90" s="53"/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  <c r="J90" s="61" t="s">
        <v>30</v>
      </c>
      <c r="K90" s="61" t="s">
        <v>30</v>
      </c>
      <c r="L90" s="61" t="s">
        <v>30</v>
      </c>
      <c r="M90" s="61" t="s">
        <v>30</v>
      </c>
    </row>
    <row r="91" spans="1:13" x14ac:dyDescent="0.25">
      <c r="A91" s="54"/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  <c r="J91" s="61" t="s">
        <v>30</v>
      </c>
      <c r="K91" s="61" t="s">
        <v>30</v>
      </c>
      <c r="L91" s="61" t="s">
        <v>30</v>
      </c>
      <c r="M91" s="61" t="s">
        <v>30</v>
      </c>
    </row>
    <row r="92" spans="1:13" x14ac:dyDescent="0.25">
      <c r="A92" s="55"/>
      <c r="B92" s="33" t="s">
        <v>24</v>
      </c>
      <c r="C92" s="51">
        <f>MAX(C90:C91)</f>
        <v>0</v>
      </c>
      <c r="D92" s="51">
        <f t="shared" ref="D92:M92" si="29">MAX(D90:D91)</f>
        <v>0</v>
      </c>
      <c r="E92" s="51">
        <f t="shared" si="29"/>
        <v>0</v>
      </c>
      <c r="F92" s="51">
        <f t="shared" si="29"/>
        <v>0</v>
      </c>
      <c r="G92" s="51">
        <f t="shared" si="29"/>
        <v>0</v>
      </c>
      <c r="H92" s="65">
        <f t="shared" si="29"/>
        <v>0</v>
      </c>
      <c r="I92" s="51">
        <f t="shared" si="29"/>
        <v>0</v>
      </c>
      <c r="J92" s="51">
        <f t="shared" si="29"/>
        <v>0</v>
      </c>
      <c r="K92" s="51">
        <f t="shared" si="29"/>
        <v>0</v>
      </c>
      <c r="L92" s="51">
        <f t="shared" si="29"/>
        <v>0</v>
      </c>
      <c r="M92" s="51">
        <f t="shared" si="29"/>
        <v>0</v>
      </c>
    </row>
    <row r="93" spans="1:13" x14ac:dyDescent="0.25">
      <c r="A93" s="53"/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  <c r="J93" s="61" t="s">
        <v>30</v>
      </c>
      <c r="K93" s="61" t="s">
        <v>30</v>
      </c>
      <c r="L93" s="61" t="s">
        <v>30</v>
      </c>
      <c r="M93" s="61" t="s">
        <v>30</v>
      </c>
    </row>
    <row r="94" spans="1:13" x14ac:dyDescent="0.25">
      <c r="A94" s="54"/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  <c r="J94" s="61" t="s">
        <v>30</v>
      </c>
      <c r="K94" s="61" t="s">
        <v>30</v>
      </c>
      <c r="L94" s="61" t="s">
        <v>30</v>
      </c>
      <c r="M94" s="61" t="s">
        <v>30</v>
      </c>
    </row>
    <row r="95" spans="1:13" x14ac:dyDescent="0.25">
      <c r="A95" s="56"/>
      <c r="B95" s="34" t="s">
        <v>24</v>
      </c>
      <c r="C95" s="52">
        <f>MAX(C93:C94)</f>
        <v>0</v>
      </c>
      <c r="D95" s="52">
        <f t="shared" ref="D95:M95" si="30">MAX(D93:D94)</f>
        <v>0</v>
      </c>
      <c r="E95" s="52">
        <f t="shared" si="30"/>
        <v>0</v>
      </c>
      <c r="F95" s="52">
        <f t="shared" si="30"/>
        <v>0</v>
      </c>
      <c r="G95" s="52">
        <f t="shared" si="30"/>
        <v>0</v>
      </c>
      <c r="H95" s="66">
        <f t="shared" si="30"/>
        <v>0</v>
      </c>
      <c r="I95" s="51">
        <f t="shared" si="30"/>
        <v>0</v>
      </c>
      <c r="J95" s="51">
        <f t="shared" si="30"/>
        <v>0</v>
      </c>
      <c r="K95" s="51">
        <f t="shared" si="30"/>
        <v>0</v>
      </c>
      <c r="L95" s="51">
        <f t="shared" si="30"/>
        <v>0</v>
      </c>
      <c r="M95" s="51">
        <f t="shared" si="30"/>
        <v>0</v>
      </c>
    </row>
    <row r="96" spans="1:13" ht="15.75" thickBot="1" x14ac:dyDescent="0.3">
      <c r="A96" s="81"/>
      <c r="B96" s="35"/>
      <c r="C96" s="36"/>
      <c r="D96" s="35"/>
      <c r="E96" s="35"/>
      <c r="F96" s="35"/>
      <c r="G96" s="35"/>
      <c r="H96" s="35"/>
      <c r="I96" s="17"/>
      <c r="J96" s="17"/>
      <c r="K96" s="17"/>
      <c r="L96" s="17"/>
      <c r="M96" s="17"/>
    </row>
    <row r="97" spans="2:13" ht="15.75" thickTop="1" x14ac:dyDescent="0.25">
      <c r="B97" s="37" t="s">
        <v>24</v>
      </c>
      <c r="C97" s="38">
        <f t="shared" ref="C97:M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8">
        <f t="shared" si="31"/>
        <v>0</v>
      </c>
      <c r="H97" s="39">
        <f t="shared" si="31"/>
        <v>0</v>
      </c>
      <c r="I97" s="39">
        <f t="shared" si="31"/>
        <v>0</v>
      </c>
      <c r="J97" s="39">
        <f t="shared" si="31"/>
        <v>0</v>
      </c>
      <c r="K97" s="39">
        <f t="shared" si="31"/>
        <v>0</v>
      </c>
      <c r="L97" s="39">
        <f t="shared" si="31"/>
        <v>0</v>
      </c>
      <c r="M97" s="39">
        <f t="shared" si="31"/>
        <v>0</v>
      </c>
    </row>
    <row r="98" spans="2:13" x14ac:dyDescent="0.25">
      <c r="B98" s="40" t="s">
        <v>28</v>
      </c>
      <c r="C98" s="41">
        <f>CMR!B39</f>
        <v>0</v>
      </c>
      <c r="D98" s="41">
        <f>CMR!C39</f>
        <v>0</v>
      </c>
      <c r="E98" s="41">
        <f>CMR!D39</f>
        <v>0</v>
      </c>
      <c r="F98" s="41">
        <f>CMR!E39</f>
        <v>0</v>
      </c>
      <c r="G98" s="41">
        <f>CMR!F39</f>
        <v>0</v>
      </c>
      <c r="H98" s="42">
        <f>CMR!G39</f>
        <v>0</v>
      </c>
      <c r="I98" s="42">
        <f>CMR!H39</f>
        <v>0</v>
      </c>
      <c r="J98" s="42">
        <f>CMR!I39</f>
        <v>0</v>
      </c>
      <c r="K98" s="42">
        <f>CMR!J39</f>
        <v>0</v>
      </c>
      <c r="L98" s="42">
        <f>CMR!K39</f>
        <v>0</v>
      </c>
      <c r="M98" s="42">
        <f>CMR!L39</f>
        <v>0</v>
      </c>
    </row>
    <row r="99" spans="2:13" ht="15.75" thickBot="1" x14ac:dyDescent="0.3">
      <c r="B99" s="43" t="s">
        <v>29</v>
      </c>
      <c r="C99" s="44" t="str">
        <f>IF(C97=C98,"Ok","Erro")</f>
        <v>Ok</v>
      </c>
      <c r="D99" s="44" t="str">
        <f t="shared" ref="D99:M99" si="32">IF(D97=D98,"Ok","Erro")</f>
        <v>Ok</v>
      </c>
      <c r="E99" s="44" t="str">
        <f t="shared" si="32"/>
        <v>Ok</v>
      </c>
      <c r="F99" s="44" t="str">
        <f t="shared" si="32"/>
        <v>Ok</v>
      </c>
      <c r="G99" s="44" t="str">
        <f t="shared" si="32"/>
        <v>Ok</v>
      </c>
      <c r="H99" s="45" t="str">
        <f t="shared" si="32"/>
        <v>Ok</v>
      </c>
      <c r="I99" s="45" t="str">
        <f t="shared" si="32"/>
        <v>Ok</v>
      </c>
      <c r="J99" s="45" t="str">
        <f t="shared" si="32"/>
        <v>Ok</v>
      </c>
      <c r="K99" s="45" t="str">
        <f t="shared" si="32"/>
        <v>Ok</v>
      </c>
      <c r="L99" s="45" t="str">
        <f t="shared" si="32"/>
        <v>Ok</v>
      </c>
      <c r="M99" s="45" t="str">
        <f t="shared" si="32"/>
        <v>Ok</v>
      </c>
    </row>
    <row r="100" spans="2:13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  <c r="K100" s="17"/>
      <c r="L100" s="17"/>
      <c r="M100" s="17"/>
    </row>
  </sheetData>
  <sheetProtection algorithmName="SHA-512" hashValue="nDWQvsnbs057WBuu6sXUT0huD4OoBvWC+y7urX+A9DoKXMFtjIvk/GZYkC1jhDip5TlXF/7uUzPSTZZeJagMdQ==" saltValue="YVJI4Azblf10IH/ROxvqrA==" spinCount="100000" sheet="1" objects="1" scenarios="1" autoFilter="0"/>
  <autoFilter ref="A2:H95"/>
  <conditionalFormatting sqref="C99:M99">
    <cfRule type="containsText" dxfId="202" priority="2" operator="containsText" text="Erro">
      <formula>NOT(ISERROR(SEARCH("Erro",C99)))</formula>
    </cfRule>
    <cfRule type="containsText" dxfId="201" priority="3" operator="containsText" text="Ok">
      <formula>NOT(ISERROR(SEARCH("Ok",C99)))</formula>
    </cfRule>
  </conditionalFormatting>
  <conditionalFormatting sqref="C3:M94">
    <cfRule type="containsText" dxfId="200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showGridLines="0" workbookViewId="0">
      <pane xSplit="1" ySplit="4" topLeftCell="B5" activePane="bottomRight" state="frozen"/>
      <selection activeCell="C50" sqref="C50"/>
      <selection pane="topRight" activeCell="C50" sqref="C50"/>
      <selection pane="bottomLeft" activeCell="C50" sqref="C50"/>
      <selection pane="bottomRight" activeCell="D48" sqref="D48"/>
    </sheetView>
  </sheetViews>
  <sheetFormatPr defaultRowHeight="15" x14ac:dyDescent="0.25"/>
  <cols>
    <col min="1" max="1" width="17.85546875" style="16" customWidth="1"/>
    <col min="2" max="2" width="17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8" width="17.7109375" style="16" customWidth="1"/>
    <col min="9" max="9" width="13.7109375" style="16" customWidth="1"/>
    <col min="10" max="10" width="11.42578125" style="16" customWidth="1"/>
    <col min="11" max="11" width="11.28515625" style="16" customWidth="1"/>
    <col min="12" max="12" width="16.7109375" style="16" customWidth="1"/>
    <col min="13" max="16384" width="9.140625" style="16"/>
  </cols>
  <sheetData>
    <row r="1" spans="1:12" ht="23.25" x14ac:dyDescent="0.25">
      <c r="A1" s="273" t="s">
        <v>33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</row>
    <row r="2" spans="1:12" ht="16.5" thickBot="1" x14ac:dyDescent="0.3">
      <c r="A2" s="22" t="s">
        <v>10</v>
      </c>
      <c r="B2" s="49" t="s">
        <v>53</v>
      </c>
      <c r="C2" s="280" t="s">
        <v>11</v>
      </c>
      <c r="D2" s="280"/>
      <c r="E2" s="284" t="s">
        <v>32</v>
      </c>
      <c r="F2" s="284"/>
      <c r="G2" s="284"/>
      <c r="H2" s="284"/>
      <c r="I2" s="284"/>
      <c r="J2" s="284"/>
      <c r="K2" s="284"/>
      <c r="L2" s="284"/>
    </row>
    <row r="3" spans="1:12" ht="16.5" thickBot="1" x14ac:dyDescent="0.3">
      <c r="A3" s="1"/>
      <c r="B3" s="1"/>
      <c r="C3" s="1"/>
      <c r="D3" s="1"/>
      <c r="E3" s="1"/>
      <c r="F3" s="1"/>
      <c r="G3" s="1"/>
    </row>
    <row r="4" spans="1:12" s="62" customFormat="1" ht="27.75" customHeight="1" thickBot="1" x14ac:dyDescent="0.3">
      <c r="A4" s="77" t="s">
        <v>0</v>
      </c>
      <c r="B4" s="63" t="s">
        <v>34</v>
      </c>
      <c r="C4" s="68" t="s">
        <v>12</v>
      </c>
      <c r="D4" s="68" t="s">
        <v>21</v>
      </c>
      <c r="E4" s="68" t="s">
        <v>13</v>
      </c>
      <c r="F4" s="68" t="s">
        <v>14</v>
      </c>
      <c r="G4" s="69" t="s">
        <v>15</v>
      </c>
      <c r="H4" s="71" t="s">
        <v>35</v>
      </c>
      <c r="I4" s="72" t="s">
        <v>36</v>
      </c>
      <c r="J4" s="72" t="s">
        <v>37</v>
      </c>
      <c r="K4" s="72" t="s">
        <v>38</v>
      </c>
      <c r="L4" s="73" t="s">
        <v>39</v>
      </c>
    </row>
    <row r="5" spans="1:12" x14ac:dyDescent="0.25">
      <c r="A5" s="50">
        <v>43132</v>
      </c>
      <c r="B5" s="25">
        <f>'JGD-planejado'!C5</f>
        <v>0</v>
      </c>
      <c r="C5" s="26">
        <f>'JGD-planejado'!D5</f>
        <v>0</v>
      </c>
      <c r="D5" s="26">
        <f>'JGD-planejado'!E5</f>
        <v>0</v>
      </c>
      <c r="E5" s="26">
        <f>'JGD-planejado'!F5</f>
        <v>0</v>
      </c>
      <c r="F5" s="26">
        <f>'JGD-planejado'!G5</f>
        <v>0</v>
      </c>
      <c r="G5" s="26">
        <f>'JGD-planejado'!H5</f>
        <v>0</v>
      </c>
      <c r="H5" s="26">
        <f>'JGD-planejado'!I5</f>
        <v>0</v>
      </c>
      <c r="I5" s="26">
        <f>'JGD-planejado'!J5</f>
        <v>0</v>
      </c>
      <c r="J5" s="26">
        <f>'JGD-planejado'!K5</f>
        <v>0</v>
      </c>
      <c r="K5" s="26">
        <f>'JGD-planejado'!L5</f>
        <v>0</v>
      </c>
      <c r="L5" s="26">
        <f>'JGD-planejado'!M5</f>
        <v>0</v>
      </c>
    </row>
    <row r="6" spans="1:12" ht="15.75" x14ac:dyDescent="0.25">
      <c r="A6" s="75">
        <f>A5+1</f>
        <v>43133</v>
      </c>
      <c r="B6" s="25">
        <f>'JGD-planejado'!C8</f>
        <v>0</v>
      </c>
      <c r="C6" s="25">
        <f>'JGD-planejado'!D8</f>
        <v>0</v>
      </c>
      <c r="D6" s="25">
        <f>'JGD-planejado'!E8</f>
        <v>0</v>
      </c>
      <c r="E6" s="25">
        <f>'JGD-planejado'!F8</f>
        <v>0</v>
      </c>
      <c r="F6" s="25">
        <f>'JGD-planejado'!G8</f>
        <v>0</v>
      </c>
      <c r="G6" s="25">
        <f>'JGD-planejado'!H8</f>
        <v>0</v>
      </c>
      <c r="H6" s="25">
        <f>'JGD-planejado'!I8</f>
        <v>0</v>
      </c>
      <c r="I6" s="25">
        <f>'JGD-planejado'!J8</f>
        <v>0</v>
      </c>
      <c r="J6" s="25">
        <f>'JGD-planejado'!K8</f>
        <v>0</v>
      </c>
      <c r="K6" s="25">
        <f>'JGD-planejado'!L8</f>
        <v>0</v>
      </c>
      <c r="L6" s="25">
        <f>'JGD-planejado'!M8</f>
        <v>0</v>
      </c>
    </row>
    <row r="7" spans="1:12" ht="15.75" x14ac:dyDescent="0.25">
      <c r="A7" s="75">
        <f t="shared" ref="A7:A32" si="0">A6+1</f>
        <v>43134</v>
      </c>
      <c r="B7" s="25">
        <f>'JGD-planejado'!C11</f>
        <v>0</v>
      </c>
      <c r="C7" s="25">
        <f>'JGD-planejado'!D11</f>
        <v>0</v>
      </c>
      <c r="D7" s="25">
        <f>'JGD-planejado'!E11</f>
        <v>0</v>
      </c>
      <c r="E7" s="25">
        <f>'JGD-planejado'!F11</f>
        <v>0</v>
      </c>
      <c r="F7" s="25">
        <f>'JGD-planejado'!G11</f>
        <v>0</v>
      </c>
      <c r="G7" s="25">
        <f>'JGD-planejado'!H11</f>
        <v>0</v>
      </c>
      <c r="H7" s="25">
        <f>'JGD-planejado'!I11</f>
        <v>0</v>
      </c>
      <c r="I7" s="25">
        <f>'JGD-planejado'!J11</f>
        <v>0</v>
      </c>
      <c r="J7" s="25">
        <f>'JGD-planejado'!K11</f>
        <v>0</v>
      </c>
      <c r="K7" s="25">
        <f>'JGD-planejado'!L11</f>
        <v>0</v>
      </c>
      <c r="L7" s="25">
        <f>'JGD-planejado'!M11</f>
        <v>0</v>
      </c>
    </row>
    <row r="8" spans="1:12" ht="15.75" x14ac:dyDescent="0.25">
      <c r="A8" s="75">
        <f t="shared" si="0"/>
        <v>43135</v>
      </c>
      <c r="B8" s="25">
        <f>'JGD-planejado'!C14</f>
        <v>0</v>
      </c>
      <c r="C8" s="25">
        <f>'JGD-planejado'!D14</f>
        <v>0</v>
      </c>
      <c r="D8" s="25">
        <f>'JGD-planejado'!E14</f>
        <v>0</v>
      </c>
      <c r="E8" s="25">
        <f>'JGD-planejado'!F14</f>
        <v>0</v>
      </c>
      <c r="F8" s="25">
        <f>'JGD-planejado'!G14</f>
        <v>0</v>
      </c>
      <c r="G8" s="25">
        <f>'JGD-planejado'!H14</f>
        <v>0</v>
      </c>
      <c r="H8" s="25">
        <f>'JGD-planejado'!I14</f>
        <v>0</v>
      </c>
      <c r="I8" s="25">
        <f>'JGD-planejado'!J14</f>
        <v>0</v>
      </c>
      <c r="J8" s="25">
        <f>'JGD-planejado'!K14</f>
        <v>0</v>
      </c>
      <c r="K8" s="25">
        <f>'JGD-planejado'!L14</f>
        <v>0</v>
      </c>
      <c r="L8" s="25">
        <f>'JGD-planejado'!M14</f>
        <v>0</v>
      </c>
    </row>
    <row r="9" spans="1:12" ht="15.75" x14ac:dyDescent="0.25">
      <c r="A9" s="75">
        <f t="shared" si="0"/>
        <v>43136</v>
      </c>
      <c r="B9" s="25">
        <f>'JGD-planejado'!C17</f>
        <v>0</v>
      </c>
      <c r="C9" s="25">
        <f>'JGD-planejado'!D17</f>
        <v>0</v>
      </c>
      <c r="D9" s="25">
        <f>'JGD-planejado'!E17</f>
        <v>0</v>
      </c>
      <c r="E9" s="25">
        <f>'JGD-planejado'!F17</f>
        <v>0</v>
      </c>
      <c r="F9" s="25">
        <f>'JGD-planejado'!G17</f>
        <v>0</v>
      </c>
      <c r="G9" s="25">
        <f>'JGD-planejado'!H17</f>
        <v>0</v>
      </c>
      <c r="H9" s="25">
        <f>'JGD-planejado'!I17</f>
        <v>0</v>
      </c>
      <c r="I9" s="25">
        <f>'JGD-planejado'!J17</f>
        <v>0</v>
      </c>
      <c r="J9" s="25">
        <f>'JGD-planejado'!K17</f>
        <v>0</v>
      </c>
      <c r="K9" s="25">
        <f>'JGD-planejado'!L17</f>
        <v>0</v>
      </c>
      <c r="L9" s="25">
        <f>'JGD-planejado'!M17</f>
        <v>0</v>
      </c>
    </row>
    <row r="10" spans="1:12" ht="15.75" x14ac:dyDescent="0.25">
      <c r="A10" s="75">
        <f t="shared" si="0"/>
        <v>43137</v>
      </c>
      <c r="B10" s="25">
        <f>'JGD-planejado'!C20</f>
        <v>0</v>
      </c>
      <c r="C10" s="25">
        <f>'JGD-planejado'!D20</f>
        <v>0</v>
      </c>
      <c r="D10" s="25">
        <f>'JGD-planejado'!E20</f>
        <v>0</v>
      </c>
      <c r="E10" s="25">
        <f>'JGD-planejado'!F20</f>
        <v>0</v>
      </c>
      <c r="F10" s="25">
        <f>'JGD-planejado'!G20</f>
        <v>0</v>
      </c>
      <c r="G10" s="25">
        <f>'JGD-planejado'!H20</f>
        <v>0</v>
      </c>
      <c r="H10" s="25">
        <f>'JGD-planejado'!I20</f>
        <v>0</v>
      </c>
      <c r="I10" s="25">
        <f>'JGD-planejado'!J20</f>
        <v>0</v>
      </c>
      <c r="J10" s="25">
        <f>'JGD-planejado'!K20</f>
        <v>0</v>
      </c>
      <c r="K10" s="25">
        <f>'JGD-planejado'!L20</f>
        <v>0</v>
      </c>
      <c r="L10" s="25">
        <f>'JGD-planejado'!M20</f>
        <v>0</v>
      </c>
    </row>
    <row r="11" spans="1:12" ht="15.75" x14ac:dyDescent="0.25">
      <c r="A11" s="75">
        <f t="shared" si="0"/>
        <v>43138</v>
      </c>
      <c r="B11" s="25">
        <f>'JGD-planejado'!C23</f>
        <v>0</v>
      </c>
      <c r="C11" s="25">
        <f>'JGD-planejado'!D23</f>
        <v>0</v>
      </c>
      <c r="D11" s="25">
        <f>'JGD-planejado'!E23</f>
        <v>0</v>
      </c>
      <c r="E11" s="25">
        <f>'JGD-planejado'!F23</f>
        <v>0</v>
      </c>
      <c r="F11" s="25">
        <f>'JGD-planejado'!G23</f>
        <v>0</v>
      </c>
      <c r="G11" s="25">
        <f>'JGD-planejado'!H23</f>
        <v>0</v>
      </c>
      <c r="H11" s="25">
        <f>'JGD-planejado'!I23</f>
        <v>0</v>
      </c>
      <c r="I11" s="25">
        <f>'JGD-planejado'!J23</f>
        <v>0</v>
      </c>
      <c r="J11" s="25">
        <f>'JGD-planejado'!K23</f>
        <v>0</v>
      </c>
      <c r="K11" s="25">
        <f>'JGD-planejado'!L23</f>
        <v>0</v>
      </c>
      <c r="L11" s="25">
        <f>'JGD-planejado'!M23</f>
        <v>0</v>
      </c>
    </row>
    <row r="12" spans="1:12" ht="15.75" x14ac:dyDescent="0.25">
      <c r="A12" s="75">
        <f t="shared" si="0"/>
        <v>43139</v>
      </c>
      <c r="B12" s="25">
        <f>'JGD-planejado'!C26</f>
        <v>0</v>
      </c>
      <c r="C12" s="25">
        <f>'JGD-planejado'!D26</f>
        <v>0</v>
      </c>
      <c r="D12" s="25">
        <f>'JGD-planejado'!E26</f>
        <v>0</v>
      </c>
      <c r="E12" s="25">
        <f>'JGD-planejado'!F26</f>
        <v>0</v>
      </c>
      <c r="F12" s="25">
        <f>'JGD-planejado'!G26</f>
        <v>0</v>
      </c>
      <c r="G12" s="25">
        <f>'JGD-planejado'!H26</f>
        <v>0</v>
      </c>
      <c r="H12" s="25">
        <f>'JGD-planejado'!I26</f>
        <v>0</v>
      </c>
      <c r="I12" s="25">
        <f>'JGD-planejado'!J26</f>
        <v>0</v>
      </c>
      <c r="J12" s="25">
        <f>'JGD-planejado'!K26</f>
        <v>0</v>
      </c>
      <c r="K12" s="25">
        <f>'JGD-planejado'!L26</f>
        <v>0</v>
      </c>
      <c r="L12" s="25">
        <f>'JGD-planejado'!M26</f>
        <v>0</v>
      </c>
    </row>
    <row r="13" spans="1:12" ht="15.75" x14ac:dyDescent="0.25">
      <c r="A13" s="75">
        <f t="shared" si="0"/>
        <v>43140</v>
      </c>
      <c r="B13" s="25">
        <f>'JGD-planejado'!C29</f>
        <v>0</v>
      </c>
      <c r="C13" s="25">
        <f>'JGD-planejado'!D29</f>
        <v>0</v>
      </c>
      <c r="D13" s="25">
        <f>'JGD-planejado'!E29</f>
        <v>0</v>
      </c>
      <c r="E13" s="25">
        <f>'JGD-planejado'!F29</f>
        <v>0</v>
      </c>
      <c r="F13" s="25">
        <f>'JGD-planejado'!G29</f>
        <v>0</v>
      </c>
      <c r="G13" s="25">
        <f>'JGD-planejado'!H29</f>
        <v>0</v>
      </c>
      <c r="H13" s="25">
        <f>'JGD-planejado'!I29</f>
        <v>0</v>
      </c>
      <c r="I13" s="25">
        <f>'JGD-planejado'!J29</f>
        <v>0</v>
      </c>
      <c r="J13" s="25">
        <f>'JGD-planejado'!K29</f>
        <v>0</v>
      </c>
      <c r="K13" s="25">
        <f>'JGD-planejado'!L29</f>
        <v>0</v>
      </c>
      <c r="L13" s="25">
        <f>'JGD-planejado'!M29</f>
        <v>0</v>
      </c>
    </row>
    <row r="14" spans="1:12" ht="15.75" x14ac:dyDescent="0.25">
      <c r="A14" s="75">
        <f t="shared" si="0"/>
        <v>43141</v>
      </c>
      <c r="B14" s="25">
        <f>'JGD-planejado'!C32</f>
        <v>0</v>
      </c>
      <c r="C14" s="25">
        <f>'JGD-planejado'!D32</f>
        <v>0</v>
      </c>
      <c r="D14" s="25">
        <f>'JGD-planejado'!E32</f>
        <v>0</v>
      </c>
      <c r="E14" s="25">
        <f>'JGD-planejado'!F32</f>
        <v>0</v>
      </c>
      <c r="F14" s="25">
        <f>'JGD-planejado'!G32</f>
        <v>0</v>
      </c>
      <c r="G14" s="25">
        <f>'JGD-planejado'!H32</f>
        <v>0</v>
      </c>
      <c r="H14" s="25">
        <f>'JGD-planejado'!I32</f>
        <v>0</v>
      </c>
      <c r="I14" s="25">
        <f>'JGD-planejado'!J32</f>
        <v>0</v>
      </c>
      <c r="J14" s="25">
        <f>'JGD-planejado'!K32</f>
        <v>0</v>
      </c>
      <c r="K14" s="25">
        <f>'JGD-planejado'!L32</f>
        <v>0</v>
      </c>
      <c r="L14" s="25">
        <f>'JGD-planejado'!M32</f>
        <v>0</v>
      </c>
    </row>
    <row r="15" spans="1:12" ht="15.75" x14ac:dyDescent="0.25">
      <c r="A15" s="75">
        <f t="shared" si="0"/>
        <v>43142</v>
      </c>
      <c r="B15" s="27">
        <f>'JGD-planejado'!C35</f>
        <v>0</v>
      </c>
      <c r="C15" s="27">
        <f>'JGD-planejado'!D35</f>
        <v>0</v>
      </c>
      <c r="D15" s="27">
        <f>'JGD-planejado'!E35</f>
        <v>0</v>
      </c>
      <c r="E15" s="27">
        <f>'JGD-planejado'!F35</f>
        <v>0</v>
      </c>
      <c r="F15" s="27">
        <f>'JGD-planejado'!G35</f>
        <v>0</v>
      </c>
      <c r="G15" s="27">
        <f>'JGD-planejado'!H35</f>
        <v>0</v>
      </c>
      <c r="H15" s="27">
        <f>'JGD-planejado'!I35</f>
        <v>0</v>
      </c>
      <c r="I15" s="27">
        <f>'JGD-planejado'!J35</f>
        <v>0</v>
      </c>
      <c r="J15" s="27">
        <f>'JGD-planejado'!K35</f>
        <v>0</v>
      </c>
      <c r="K15" s="27">
        <f>'JGD-planejado'!L35</f>
        <v>0</v>
      </c>
      <c r="L15" s="27">
        <f>'JGD-planejado'!M35</f>
        <v>0</v>
      </c>
    </row>
    <row r="16" spans="1:12" ht="15.75" x14ac:dyDescent="0.25">
      <c r="A16" s="75">
        <f t="shared" si="0"/>
        <v>43143</v>
      </c>
      <c r="B16" s="27">
        <f>'JGD-planejado'!C38</f>
        <v>0</v>
      </c>
      <c r="C16" s="27">
        <f>'JGD-planejado'!D38</f>
        <v>0</v>
      </c>
      <c r="D16" s="27">
        <f>'JGD-planejado'!E38</f>
        <v>0</v>
      </c>
      <c r="E16" s="27">
        <f>'JGD-planejado'!F38</f>
        <v>0</v>
      </c>
      <c r="F16" s="27">
        <f>'JGD-planejado'!G38</f>
        <v>0</v>
      </c>
      <c r="G16" s="27">
        <f>'JGD-planejado'!H38</f>
        <v>0</v>
      </c>
      <c r="H16" s="27">
        <f>'JGD-planejado'!I38</f>
        <v>0</v>
      </c>
      <c r="I16" s="27">
        <f>'JGD-planejado'!J38</f>
        <v>0</v>
      </c>
      <c r="J16" s="27">
        <f>'JGD-planejado'!K38</f>
        <v>0</v>
      </c>
      <c r="K16" s="27">
        <f>'JGD-planejado'!L38</f>
        <v>0</v>
      </c>
      <c r="L16" s="27">
        <f>'JGD-planejado'!M38</f>
        <v>0</v>
      </c>
    </row>
    <row r="17" spans="1:12" ht="15.75" x14ac:dyDescent="0.25">
      <c r="A17" s="75">
        <f t="shared" si="0"/>
        <v>43144</v>
      </c>
      <c r="B17" s="27">
        <f>'JGD-planejado'!C41</f>
        <v>0</v>
      </c>
      <c r="C17" s="27">
        <f>'JGD-planejado'!D41</f>
        <v>0</v>
      </c>
      <c r="D17" s="27">
        <f>'JGD-planejado'!E41</f>
        <v>0</v>
      </c>
      <c r="E17" s="27">
        <f>'JGD-planejado'!F41</f>
        <v>0</v>
      </c>
      <c r="F17" s="27">
        <f>'JGD-planejado'!G41</f>
        <v>0</v>
      </c>
      <c r="G17" s="27">
        <f>'JGD-planejado'!H41</f>
        <v>0</v>
      </c>
      <c r="H17" s="27">
        <f>'JGD-planejado'!I41</f>
        <v>0</v>
      </c>
      <c r="I17" s="27">
        <f>'JGD-planejado'!J41</f>
        <v>0</v>
      </c>
      <c r="J17" s="27">
        <f>'JGD-planejado'!K41</f>
        <v>0</v>
      </c>
      <c r="K17" s="27">
        <f>'JGD-planejado'!L41</f>
        <v>0</v>
      </c>
      <c r="L17" s="27">
        <f>'JGD-planejado'!M41</f>
        <v>0</v>
      </c>
    </row>
    <row r="18" spans="1:12" ht="15.75" x14ac:dyDescent="0.25">
      <c r="A18" s="75">
        <f t="shared" si="0"/>
        <v>43145</v>
      </c>
      <c r="B18" s="27">
        <f>'JGD-planejado'!C44</f>
        <v>0</v>
      </c>
      <c r="C18" s="27">
        <f>'JGD-planejado'!D44</f>
        <v>0</v>
      </c>
      <c r="D18" s="27">
        <f>'JGD-planejado'!E44</f>
        <v>0</v>
      </c>
      <c r="E18" s="27">
        <f>'JGD-planejado'!F44</f>
        <v>0</v>
      </c>
      <c r="F18" s="27">
        <f>'JGD-planejado'!G44</f>
        <v>0</v>
      </c>
      <c r="G18" s="27">
        <f>'JGD-planejado'!H44</f>
        <v>0</v>
      </c>
      <c r="H18" s="27">
        <f>'JGD-planejado'!I44</f>
        <v>0</v>
      </c>
      <c r="I18" s="27">
        <f>'JGD-planejado'!J44</f>
        <v>0</v>
      </c>
      <c r="J18" s="27">
        <f>'JGD-planejado'!K44</f>
        <v>0</v>
      </c>
      <c r="K18" s="27">
        <f>'JGD-planejado'!L44</f>
        <v>0</v>
      </c>
      <c r="L18" s="27">
        <f>'JGD-planejado'!M44</f>
        <v>0</v>
      </c>
    </row>
    <row r="19" spans="1:12" ht="15.75" x14ac:dyDescent="0.25">
      <c r="A19" s="75">
        <f t="shared" si="0"/>
        <v>43146</v>
      </c>
      <c r="B19" s="27">
        <f>'JGD-planejado'!C47</f>
        <v>0</v>
      </c>
      <c r="C19" s="27">
        <f>'JGD-planejado'!D47</f>
        <v>0</v>
      </c>
      <c r="D19" s="27">
        <f>'JGD-planejado'!E47</f>
        <v>0</v>
      </c>
      <c r="E19" s="27">
        <f>'JGD-planejado'!F47</f>
        <v>0</v>
      </c>
      <c r="F19" s="27">
        <f>'JGD-planejado'!G47</f>
        <v>0</v>
      </c>
      <c r="G19" s="27">
        <f>'JGD-planejado'!H47</f>
        <v>0</v>
      </c>
      <c r="H19" s="27">
        <f>'JGD-planejado'!I47</f>
        <v>0</v>
      </c>
      <c r="I19" s="27">
        <f>'JGD-planejado'!J47</f>
        <v>0</v>
      </c>
      <c r="J19" s="27">
        <f>'JGD-planejado'!K47</f>
        <v>0</v>
      </c>
      <c r="K19" s="27">
        <f>'JGD-planejado'!L47</f>
        <v>0</v>
      </c>
      <c r="L19" s="27">
        <f>'JGD-planejado'!M47</f>
        <v>0</v>
      </c>
    </row>
    <row r="20" spans="1:12" ht="15.75" x14ac:dyDescent="0.25">
      <c r="A20" s="75">
        <f t="shared" si="0"/>
        <v>43147</v>
      </c>
      <c r="B20" s="27">
        <f>'JGD-planejado'!C50</f>
        <v>0</v>
      </c>
      <c r="C20" s="27">
        <f>'JGD-planejado'!D50</f>
        <v>0</v>
      </c>
      <c r="D20" s="27">
        <f>'JGD-planejado'!E50</f>
        <v>0</v>
      </c>
      <c r="E20" s="27">
        <f>'JGD-planejado'!F50</f>
        <v>0</v>
      </c>
      <c r="F20" s="27">
        <f>'JGD-planejado'!G50</f>
        <v>0</v>
      </c>
      <c r="G20" s="27">
        <f>'JGD-planejado'!H50</f>
        <v>0</v>
      </c>
      <c r="H20" s="27">
        <f>'JGD-planejado'!I50</f>
        <v>0</v>
      </c>
      <c r="I20" s="27">
        <f>'JGD-planejado'!J50</f>
        <v>0</v>
      </c>
      <c r="J20" s="27">
        <f>'JGD-planejado'!K50</f>
        <v>0</v>
      </c>
      <c r="K20" s="27">
        <f>'JGD-planejado'!L50</f>
        <v>0</v>
      </c>
      <c r="L20" s="27">
        <f>'JGD-planejado'!M50</f>
        <v>0</v>
      </c>
    </row>
    <row r="21" spans="1:12" ht="15.75" x14ac:dyDescent="0.25">
      <c r="A21" s="75">
        <f t="shared" si="0"/>
        <v>43148</v>
      </c>
      <c r="B21" s="27">
        <f>'JGD-planejado'!C53</f>
        <v>0</v>
      </c>
      <c r="C21" s="27">
        <f>'JGD-planejado'!D53</f>
        <v>0</v>
      </c>
      <c r="D21" s="27">
        <f>'JGD-planejado'!E53</f>
        <v>0</v>
      </c>
      <c r="E21" s="27">
        <f>'JGD-planejado'!F53</f>
        <v>0</v>
      </c>
      <c r="F21" s="27">
        <f>'JGD-planejado'!G53</f>
        <v>0</v>
      </c>
      <c r="G21" s="27">
        <f>'JGD-planejado'!H53</f>
        <v>0</v>
      </c>
      <c r="H21" s="27">
        <f>'JGD-planejado'!I53</f>
        <v>0</v>
      </c>
      <c r="I21" s="27">
        <f>'JGD-planejado'!J53</f>
        <v>0</v>
      </c>
      <c r="J21" s="27">
        <f>'JGD-planejado'!K53</f>
        <v>0</v>
      </c>
      <c r="K21" s="27">
        <f>'JGD-planejado'!L53</f>
        <v>0</v>
      </c>
      <c r="L21" s="27">
        <f>'JGD-planejado'!M53</f>
        <v>0</v>
      </c>
    </row>
    <row r="22" spans="1:12" ht="15.75" x14ac:dyDescent="0.25">
      <c r="A22" s="75">
        <f t="shared" si="0"/>
        <v>43149</v>
      </c>
      <c r="B22" s="25">
        <f>'JGD-planejado'!C56</f>
        <v>0</v>
      </c>
      <c r="C22" s="25">
        <f>'JGD-planejado'!D56</f>
        <v>0</v>
      </c>
      <c r="D22" s="25">
        <f>'JGD-planejado'!E56</f>
        <v>0</v>
      </c>
      <c r="E22" s="25">
        <f>'JGD-planejado'!F56</f>
        <v>0</v>
      </c>
      <c r="F22" s="25">
        <f>'JGD-planejado'!G56</f>
        <v>0</v>
      </c>
      <c r="G22" s="25">
        <f>'JGD-planejado'!H56</f>
        <v>0</v>
      </c>
      <c r="H22" s="25">
        <f>'JGD-planejado'!I56</f>
        <v>0</v>
      </c>
      <c r="I22" s="25">
        <f>'JGD-planejado'!J56</f>
        <v>0</v>
      </c>
      <c r="J22" s="25">
        <f>'JGD-planejado'!K56</f>
        <v>0</v>
      </c>
      <c r="K22" s="25">
        <f>'JGD-planejado'!L56</f>
        <v>0</v>
      </c>
      <c r="L22" s="25">
        <f>'JGD-planejado'!M56</f>
        <v>0</v>
      </c>
    </row>
    <row r="23" spans="1:12" ht="15.75" x14ac:dyDescent="0.25">
      <c r="A23" s="75">
        <f t="shared" si="0"/>
        <v>43150</v>
      </c>
      <c r="B23" s="25">
        <f>'JGD-planejado'!C59</f>
        <v>0</v>
      </c>
      <c r="C23" s="25">
        <f>'JGD-planejado'!D59</f>
        <v>0</v>
      </c>
      <c r="D23" s="25">
        <f>'JGD-planejado'!E59</f>
        <v>0</v>
      </c>
      <c r="E23" s="25">
        <f>'JGD-planejado'!F59</f>
        <v>0</v>
      </c>
      <c r="F23" s="25">
        <f>'JGD-planejado'!G59</f>
        <v>0</v>
      </c>
      <c r="G23" s="25">
        <f>'JGD-planejado'!H59</f>
        <v>0</v>
      </c>
      <c r="H23" s="25">
        <f>'JGD-planejado'!I59</f>
        <v>0</v>
      </c>
      <c r="I23" s="25">
        <f>'JGD-planejado'!J59</f>
        <v>0</v>
      </c>
      <c r="J23" s="25">
        <f>'JGD-planejado'!K59</f>
        <v>0</v>
      </c>
      <c r="K23" s="25">
        <f>'JGD-planejado'!L59</f>
        <v>0</v>
      </c>
      <c r="L23" s="25">
        <f>'JGD-planejado'!M59</f>
        <v>0</v>
      </c>
    </row>
    <row r="24" spans="1:12" ht="15.75" x14ac:dyDescent="0.25">
      <c r="A24" s="75">
        <f t="shared" si="0"/>
        <v>43151</v>
      </c>
      <c r="B24" s="25">
        <f>'JGD-planejado'!C62</f>
        <v>0</v>
      </c>
      <c r="C24" s="25">
        <f>'JGD-planejado'!D62</f>
        <v>0</v>
      </c>
      <c r="D24" s="25">
        <f>'JGD-planejado'!E62</f>
        <v>0</v>
      </c>
      <c r="E24" s="25">
        <f>'JGD-planejado'!F62</f>
        <v>0</v>
      </c>
      <c r="F24" s="25">
        <f>'JGD-planejado'!G62</f>
        <v>0</v>
      </c>
      <c r="G24" s="25">
        <f>'JGD-planejado'!H62</f>
        <v>0</v>
      </c>
      <c r="H24" s="25">
        <f>'JGD-planejado'!I62</f>
        <v>0</v>
      </c>
      <c r="I24" s="25">
        <f>'JGD-planejado'!J62</f>
        <v>0</v>
      </c>
      <c r="J24" s="25">
        <f>'JGD-planejado'!K62</f>
        <v>0</v>
      </c>
      <c r="K24" s="25">
        <f>'JGD-planejado'!L62</f>
        <v>0</v>
      </c>
      <c r="L24" s="25">
        <f>'JGD-planejado'!M62</f>
        <v>0</v>
      </c>
    </row>
    <row r="25" spans="1:12" ht="15.75" x14ac:dyDescent="0.25">
      <c r="A25" s="75">
        <f t="shared" si="0"/>
        <v>43152</v>
      </c>
      <c r="B25" s="25">
        <f>'JGD-planejado'!C65</f>
        <v>0</v>
      </c>
      <c r="C25" s="25">
        <f>'JGD-planejado'!D65</f>
        <v>0</v>
      </c>
      <c r="D25" s="25">
        <f>'JGD-planejado'!E65</f>
        <v>0</v>
      </c>
      <c r="E25" s="25">
        <f>'JGD-planejado'!F65</f>
        <v>0</v>
      </c>
      <c r="F25" s="25">
        <f>'JGD-planejado'!G65</f>
        <v>0</v>
      </c>
      <c r="G25" s="25">
        <f>'JGD-planejado'!H65</f>
        <v>0</v>
      </c>
      <c r="H25" s="25">
        <f>'JGD-planejado'!I65</f>
        <v>0</v>
      </c>
      <c r="I25" s="25">
        <f>'JGD-planejado'!J65</f>
        <v>0</v>
      </c>
      <c r="J25" s="25">
        <f>'JGD-planejado'!K65</f>
        <v>0</v>
      </c>
      <c r="K25" s="25">
        <f>'JGD-planejado'!L65</f>
        <v>0</v>
      </c>
      <c r="L25" s="25">
        <f>'JGD-planejado'!M65</f>
        <v>0</v>
      </c>
    </row>
    <row r="26" spans="1:12" ht="15.75" x14ac:dyDescent="0.25">
      <c r="A26" s="75">
        <f t="shared" si="0"/>
        <v>43153</v>
      </c>
      <c r="B26" s="25">
        <f>'JGD-planejado'!C68</f>
        <v>0</v>
      </c>
      <c r="C26" s="25">
        <f>'JGD-planejado'!D68</f>
        <v>0</v>
      </c>
      <c r="D26" s="25">
        <f>'JGD-planejado'!E68</f>
        <v>0</v>
      </c>
      <c r="E26" s="25">
        <f>'JGD-planejado'!F68</f>
        <v>0</v>
      </c>
      <c r="F26" s="25">
        <f>'JGD-planejado'!G68</f>
        <v>0</v>
      </c>
      <c r="G26" s="25">
        <f>'JGD-planejado'!H68</f>
        <v>0</v>
      </c>
      <c r="H26" s="25">
        <f>'JGD-planejado'!I68</f>
        <v>0</v>
      </c>
      <c r="I26" s="25">
        <f>'JGD-planejado'!J68</f>
        <v>0</v>
      </c>
      <c r="J26" s="25">
        <f>'JGD-planejado'!K68</f>
        <v>0</v>
      </c>
      <c r="K26" s="25">
        <f>'JGD-planejado'!L68</f>
        <v>0</v>
      </c>
      <c r="L26" s="25">
        <f>'JGD-planejado'!M68</f>
        <v>0</v>
      </c>
    </row>
    <row r="27" spans="1:12" ht="15.75" x14ac:dyDescent="0.25">
      <c r="A27" s="75">
        <f t="shared" si="0"/>
        <v>43154</v>
      </c>
      <c r="B27" s="25">
        <f>'JGD-planejado'!C71</f>
        <v>0</v>
      </c>
      <c r="C27" s="25">
        <f>'JGD-planejado'!D71</f>
        <v>0</v>
      </c>
      <c r="D27" s="25">
        <f>'JGD-planejado'!E71</f>
        <v>0</v>
      </c>
      <c r="E27" s="25">
        <f>'JGD-planejado'!F71</f>
        <v>0</v>
      </c>
      <c r="F27" s="25">
        <f>'JGD-planejado'!G71</f>
        <v>0</v>
      </c>
      <c r="G27" s="25">
        <f>'JGD-planejado'!H71</f>
        <v>0</v>
      </c>
      <c r="H27" s="25">
        <f>'JGD-planejado'!I71</f>
        <v>0</v>
      </c>
      <c r="I27" s="25">
        <f>'JGD-planejado'!J71</f>
        <v>0</v>
      </c>
      <c r="J27" s="25">
        <f>'JGD-planejado'!K71</f>
        <v>0</v>
      </c>
      <c r="K27" s="25">
        <f>'JGD-planejado'!L71</f>
        <v>0</v>
      </c>
      <c r="L27" s="25">
        <f>'JGD-planejado'!M71</f>
        <v>0</v>
      </c>
    </row>
    <row r="28" spans="1:12" ht="15.75" x14ac:dyDescent="0.25">
      <c r="A28" s="75">
        <f t="shared" si="0"/>
        <v>43155</v>
      </c>
      <c r="B28" s="25">
        <f>'JGD-planejado'!C74</f>
        <v>0</v>
      </c>
      <c r="C28" s="25">
        <f>'JGD-planejado'!D74</f>
        <v>0</v>
      </c>
      <c r="D28" s="25">
        <f>'JGD-planejado'!E74</f>
        <v>0</v>
      </c>
      <c r="E28" s="25">
        <f>'JGD-planejado'!F74</f>
        <v>0</v>
      </c>
      <c r="F28" s="25">
        <f>'JGD-planejado'!G74</f>
        <v>0</v>
      </c>
      <c r="G28" s="25">
        <f>'JGD-planejado'!H74</f>
        <v>0</v>
      </c>
      <c r="H28" s="25">
        <f>'JGD-planejado'!I74</f>
        <v>0</v>
      </c>
      <c r="I28" s="25">
        <f>'JGD-planejado'!J74</f>
        <v>0</v>
      </c>
      <c r="J28" s="25">
        <f>'JGD-planejado'!K74</f>
        <v>0</v>
      </c>
      <c r="K28" s="25">
        <f>'JGD-planejado'!L74</f>
        <v>0</v>
      </c>
      <c r="L28" s="25">
        <f>'JGD-planejado'!M74</f>
        <v>0</v>
      </c>
    </row>
    <row r="29" spans="1:12" ht="15.75" x14ac:dyDescent="0.25">
      <c r="A29" s="75">
        <f t="shared" si="0"/>
        <v>43156</v>
      </c>
      <c r="B29" s="25">
        <f>'JGD-planejado'!C77</f>
        <v>0</v>
      </c>
      <c r="C29" s="25">
        <f>'JGD-planejado'!D77</f>
        <v>0</v>
      </c>
      <c r="D29" s="25">
        <f>'JGD-planejado'!E77</f>
        <v>0</v>
      </c>
      <c r="E29" s="25">
        <f>'JGD-planejado'!F77</f>
        <v>0</v>
      </c>
      <c r="F29" s="25">
        <f>'JGD-planejado'!G77</f>
        <v>0</v>
      </c>
      <c r="G29" s="25">
        <f>'JGD-planejado'!H77</f>
        <v>0</v>
      </c>
      <c r="H29" s="25">
        <f>'JGD-planejado'!I77</f>
        <v>0</v>
      </c>
      <c r="I29" s="25">
        <f>'JGD-planejado'!J77</f>
        <v>0</v>
      </c>
      <c r="J29" s="25">
        <f>'JGD-planejado'!K77</f>
        <v>0</v>
      </c>
      <c r="K29" s="25">
        <f>'JGD-planejado'!L77</f>
        <v>0</v>
      </c>
      <c r="L29" s="25">
        <f>'JGD-planejado'!M77</f>
        <v>0</v>
      </c>
    </row>
    <row r="30" spans="1:12" ht="15.75" x14ac:dyDescent="0.25">
      <c r="A30" s="75">
        <f t="shared" si="0"/>
        <v>43157</v>
      </c>
      <c r="B30" s="25">
        <f>'JGD-planejado'!C80</f>
        <v>0</v>
      </c>
      <c r="C30" s="25">
        <f>'JGD-planejado'!D80</f>
        <v>0</v>
      </c>
      <c r="D30" s="25">
        <f>'JGD-planejado'!E80</f>
        <v>0</v>
      </c>
      <c r="E30" s="25">
        <f>'JGD-planejado'!F80</f>
        <v>0</v>
      </c>
      <c r="F30" s="25">
        <f>'JGD-planejado'!G80</f>
        <v>0</v>
      </c>
      <c r="G30" s="25">
        <f>'JGD-planejado'!H80</f>
        <v>0</v>
      </c>
      <c r="H30" s="25">
        <f>'JGD-planejado'!I80</f>
        <v>0</v>
      </c>
      <c r="I30" s="25">
        <f>'JGD-planejado'!J80</f>
        <v>0</v>
      </c>
      <c r="J30" s="25">
        <f>'JGD-planejado'!K80</f>
        <v>0</v>
      </c>
      <c r="K30" s="25">
        <f>'JGD-planejado'!L80</f>
        <v>0</v>
      </c>
      <c r="L30" s="25">
        <f>'JGD-planejado'!M80</f>
        <v>0</v>
      </c>
    </row>
    <row r="31" spans="1:12" ht="15.75" x14ac:dyDescent="0.25">
      <c r="A31" s="75">
        <f t="shared" si="0"/>
        <v>43158</v>
      </c>
      <c r="B31" s="25">
        <f>'JGD-planejado'!C83</f>
        <v>0</v>
      </c>
      <c r="C31" s="25">
        <f>'JGD-planejado'!D83</f>
        <v>0</v>
      </c>
      <c r="D31" s="25">
        <f>'JGD-planejado'!E83</f>
        <v>0</v>
      </c>
      <c r="E31" s="25">
        <f>'JGD-planejado'!F83</f>
        <v>0</v>
      </c>
      <c r="F31" s="25">
        <f>'JGD-planejado'!G83</f>
        <v>0</v>
      </c>
      <c r="G31" s="25">
        <f>'JGD-planejado'!H83</f>
        <v>0</v>
      </c>
      <c r="H31" s="25">
        <f>'JGD-planejado'!I83</f>
        <v>0</v>
      </c>
      <c r="I31" s="25">
        <f>'JGD-planejado'!J83</f>
        <v>0</v>
      </c>
      <c r="J31" s="25">
        <f>'JGD-planejado'!K83</f>
        <v>0</v>
      </c>
      <c r="K31" s="25">
        <f>'JGD-planejado'!L83</f>
        <v>0</v>
      </c>
      <c r="L31" s="25">
        <f>'JGD-planejado'!M83</f>
        <v>0</v>
      </c>
    </row>
    <row r="32" spans="1:12" ht="15.75" x14ac:dyDescent="0.25">
      <c r="A32" s="75">
        <f t="shared" si="0"/>
        <v>43159</v>
      </c>
      <c r="B32" s="25">
        <f>'JGD-planejado'!C86</f>
        <v>0</v>
      </c>
      <c r="C32" s="25">
        <f>'JGD-planejado'!D89</f>
        <v>0</v>
      </c>
      <c r="D32" s="25">
        <f>'JGD-planejado'!E89</f>
        <v>0</v>
      </c>
      <c r="E32" s="25">
        <f>'JGD-planejado'!F89</f>
        <v>0</v>
      </c>
      <c r="F32" s="25">
        <f>'JGD-planejado'!G89</f>
        <v>0</v>
      </c>
      <c r="G32" s="25">
        <f>'JGD-planejado'!H89</f>
        <v>0</v>
      </c>
      <c r="H32" s="25">
        <f>'JGD-planejado'!I89</f>
        <v>0</v>
      </c>
      <c r="I32" s="25">
        <f>'JGD-planejado'!J89</f>
        <v>0</v>
      </c>
      <c r="J32" s="25">
        <f>'JGD-planejado'!K89</f>
        <v>0</v>
      </c>
      <c r="K32" s="25">
        <f>'JGD-planejado'!L89</f>
        <v>0</v>
      </c>
      <c r="L32" s="25">
        <f>'JGD-planejado'!M89</f>
        <v>0</v>
      </c>
    </row>
    <row r="33" spans="1:12" ht="15.75" hidden="1" x14ac:dyDescent="0.25">
      <c r="A33" s="75"/>
      <c r="B33" s="25">
        <f>'JGD-planejado'!C89</f>
        <v>0</v>
      </c>
      <c r="C33" s="25">
        <f>'JGD-planejado'!D92</f>
        <v>0</v>
      </c>
      <c r="D33" s="25">
        <f>'JGD-planejado'!E92</f>
        <v>0</v>
      </c>
      <c r="E33" s="25">
        <f>'JGD-planejado'!F92</f>
        <v>0</v>
      </c>
      <c r="F33" s="25">
        <f>'JGD-planejado'!G92</f>
        <v>0</v>
      </c>
      <c r="G33" s="25">
        <f>'JGD-planejado'!H92</f>
        <v>0</v>
      </c>
      <c r="H33" s="25">
        <f>'JGD-planejado'!I92</f>
        <v>0</v>
      </c>
      <c r="I33" s="25">
        <f>'JGD-planejado'!J92</f>
        <v>0</v>
      </c>
      <c r="J33" s="25">
        <f>'JGD-planejado'!K92</f>
        <v>0</v>
      </c>
      <c r="K33" s="25">
        <f>'JGD-planejado'!L92</f>
        <v>0</v>
      </c>
      <c r="L33" s="25">
        <f>'JGD-planejado'!M92</f>
        <v>0</v>
      </c>
    </row>
    <row r="34" spans="1:12" ht="15.75" hidden="1" x14ac:dyDescent="0.25">
      <c r="A34" s="75"/>
      <c r="B34" s="25">
        <f>'JGD-planejado'!C92</f>
        <v>0</v>
      </c>
      <c r="C34" s="25">
        <f>'JGD-planejado'!D95</f>
        <v>0</v>
      </c>
      <c r="D34" s="25">
        <f>'JGD-planejado'!E95</f>
        <v>0</v>
      </c>
      <c r="E34" s="25">
        <f>'JGD-planejado'!F95</f>
        <v>0</v>
      </c>
      <c r="F34" s="25">
        <f>'JGD-planejado'!G95</f>
        <v>0</v>
      </c>
      <c r="G34" s="25">
        <f>'JGD-planejado'!H95</f>
        <v>0</v>
      </c>
      <c r="H34" s="25">
        <f>'JGD-planejado'!I95</f>
        <v>0</v>
      </c>
      <c r="I34" s="25">
        <f>'JGD-planejado'!J95</f>
        <v>0</v>
      </c>
      <c r="J34" s="25">
        <f>'JGD-planejado'!K95</f>
        <v>0</v>
      </c>
      <c r="K34" s="25">
        <f>'JGD-planejado'!L95</f>
        <v>0</v>
      </c>
      <c r="L34" s="25">
        <f>'JGD-planejado'!M95</f>
        <v>0</v>
      </c>
    </row>
    <row r="35" spans="1:12" ht="15.75" hidden="1" x14ac:dyDescent="0.25">
      <c r="A35" s="75"/>
      <c r="B35" s="25">
        <f>'JGD-planejado'!C95</f>
        <v>0</v>
      </c>
      <c r="C35" s="25">
        <f>'JGD-planejado'!D95</f>
        <v>0</v>
      </c>
      <c r="D35" s="25">
        <f>'JGD-planejado'!E95</f>
        <v>0</v>
      </c>
      <c r="E35" s="25">
        <f>'JGD-planejado'!F95</f>
        <v>0</v>
      </c>
      <c r="F35" s="25">
        <f>'JGD-planejado'!G95</f>
        <v>0</v>
      </c>
      <c r="G35" s="25">
        <f>'JGD-planejado'!H95</f>
        <v>0</v>
      </c>
      <c r="H35" s="25">
        <f>'JGD-planejado'!I95</f>
        <v>0</v>
      </c>
      <c r="I35" s="25">
        <f>'JGD-planejado'!J95</f>
        <v>0</v>
      </c>
      <c r="J35" s="25">
        <f>'JGD-planejado'!K95</f>
        <v>0</v>
      </c>
      <c r="K35" s="25">
        <f>'JGD-planejado'!L95</f>
        <v>0</v>
      </c>
      <c r="L35" s="25">
        <f>'JGD-planejado'!M95</f>
        <v>0</v>
      </c>
    </row>
    <row r="36" spans="1:12" ht="15.75" hidden="1" x14ac:dyDescent="0.25">
      <c r="A36" s="75"/>
      <c r="B36" s="28"/>
      <c r="C36" s="28"/>
      <c r="D36" s="29"/>
      <c r="E36" s="28"/>
      <c r="F36" s="29"/>
      <c r="G36" s="29"/>
      <c r="H36" s="29"/>
      <c r="I36" s="29"/>
      <c r="J36" s="29"/>
      <c r="K36" s="29"/>
      <c r="L36" s="29"/>
    </row>
    <row r="37" spans="1:12" ht="15.75" x14ac:dyDescent="0.25">
      <c r="A37" s="76" t="s">
        <v>42</v>
      </c>
      <c r="B37" s="28"/>
      <c r="C37" s="28"/>
      <c r="D37" s="29"/>
      <c r="E37" s="28"/>
      <c r="F37" s="30"/>
      <c r="G37" s="30"/>
      <c r="H37" s="30"/>
      <c r="I37" s="30"/>
      <c r="J37" s="30"/>
      <c r="K37" s="30"/>
      <c r="L37" s="30"/>
    </row>
    <row r="38" spans="1:12" ht="15.75" x14ac:dyDescent="0.25">
      <c r="A38" s="75"/>
      <c r="B38" s="28"/>
      <c r="C38" s="28"/>
      <c r="D38" s="29"/>
      <c r="E38" s="28"/>
      <c r="F38" s="30"/>
      <c r="G38" s="30"/>
      <c r="H38" s="30"/>
      <c r="I38" s="30"/>
      <c r="J38" s="30"/>
      <c r="K38" s="30"/>
      <c r="L38" s="30"/>
    </row>
    <row r="39" spans="1:12" ht="15.75" x14ac:dyDescent="0.25">
      <c r="A39" s="2" t="s">
        <v>16</v>
      </c>
      <c r="B39" s="3">
        <f t="shared" ref="B39:L39" si="1">SUM(B8:B38)</f>
        <v>0</v>
      </c>
      <c r="C39" s="3">
        <f t="shared" si="1"/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0</v>
      </c>
    </row>
    <row r="40" spans="1:12" ht="15.75" x14ac:dyDescent="0.25">
      <c r="A40" s="2" t="s">
        <v>1</v>
      </c>
      <c r="B40" s="4">
        <v>19.899999999999999</v>
      </c>
      <c r="C40" s="4">
        <v>6.58</v>
      </c>
      <c r="D40" s="4">
        <v>19.899999999999999</v>
      </c>
      <c r="E40" s="4">
        <v>6.58</v>
      </c>
      <c r="F40" s="4">
        <v>19.899999999999999</v>
      </c>
      <c r="G40" s="4">
        <v>6.58</v>
      </c>
      <c r="H40" s="4">
        <v>9.2899999999999991</v>
      </c>
      <c r="I40" s="4">
        <v>26.27</v>
      </c>
      <c r="J40" s="4">
        <v>23.05</v>
      </c>
      <c r="K40" s="4">
        <v>6.88</v>
      </c>
      <c r="L40" s="4">
        <v>20.22</v>
      </c>
    </row>
    <row r="41" spans="1:12" ht="16.5" thickBot="1" x14ac:dyDescent="0.3">
      <c r="A41" s="5" t="s">
        <v>17</v>
      </c>
      <c r="B41" s="6">
        <f t="shared" ref="B41:L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  <c r="I41" s="6">
        <f t="shared" si="2"/>
        <v>0</v>
      </c>
      <c r="J41" s="6">
        <f t="shared" si="2"/>
        <v>0</v>
      </c>
      <c r="K41" s="6">
        <f t="shared" si="2"/>
        <v>0</v>
      </c>
      <c r="L41" s="6">
        <f t="shared" si="2"/>
        <v>0</v>
      </c>
    </row>
    <row r="42" spans="1:12" ht="16.5" thickBot="1" x14ac:dyDescent="0.3">
      <c r="A42" s="7" t="s">
        <v>9</v>
      </c>
      <c r="B42" s="8">
        <f>SUM(B41:L41)</f>
        <v>0</v>
      </c>
      <c r="C42" s="9"/>
      <c r="D42" s="9"/>
      <c r="E42" s="9"/>
      <c r="F42" s="9"/>
      <c r="G42" s="9"/>
      <c r="H42" s="17"/>
      <c r="I42" s="17"/>
      <c r="J42" s="17"/>
      <c r="K42" s="17"/>
      <c r="L42" s="17"/>
    </row>
    <row r="43" spans="1:12" ht="16.5" thickBot="1" x14ac:dyDescent="0.3">
      <c r="A43" s="281"/>
      <c r="B43" s="281"/>
      <c r="C43" s="74"/>
      <c r="D43" s="10"/>
      <c r="E43" s="10"/>
      <c r="F43" s="10"/>
      <c r="G43" s="10"/>
      <c r="H43" s="17"/>
      <c r="I43" s="17"/>
      <c r="J43" s="17"/>
      <c r="K43" s="17"/>
      <c r="L43" s="17"/>
    </row>
    <row r="44" spans="1:12" ht="16.5" thickBot="1" x14ac:dyDescent="0.3">
      <c r="A44" s="276" t="s">
        <v>18</v>
      </c>
      <c r="B44" s="270"/>
      <c r="C44" s="10"/>
      <c r="D44" s="10"/>
      <c r="E44" s="10"/>
      <c r="F44" s="10"/>
      <c r="G44" s="10"/>
      <c r="H44" s="10"/>
      <c r="I44" s="17"/>
      <c r="J44" s="17"/>
      <c r="K44" s="17"/>
      <c r="L44" s="17"/>
    </row>
    <row r="45" spans="1:12" ht="15.75" x14ac:dyDescent="0.25">
      <c r="A45" s="14" t="s">
        <v>4</v>
      </c>
      <c r="B45" s="83" t="s">
        <v>54</v>
      </c>
      <c r="C45" s="17"/>
      <c r="D45" s="17"/>
      <c r="E45" s="10"/>
      <c r="F45" s="11" t="s">
        <v>2</v>
      </c>
      <c r="G45" s="12"/>
      <c r="H45" s="12"/>
      <c r="I45" s="17"/>
      <c r="J45" s="17"/>
      <c r="K45" s="17"/>
      <c r="L45" s="17"/>
    </row>
    <row r="46" spans="1:12" ht="15.75" x14ac:dyDescent="0.25">
      <c r="A46" s="14" t="s">
        <v>5</v>
      </c>
      <c r="B46" s="100"/>
      <c r="C46" s="17"/>
      <c r="D46" s="17"/>
      <c r="E46" s="11"/>
      <c r="F46" s="11" t="s">
        <v>19</v>
      </c>
      <c r="G46" s="12"/>
      <c r="H46" s="12"/>
      <c r="I46" s="17"/>
      <c r="J46" s="17"/>
      <c r="K46" s="17"/>
      <c r="L46" s="17"/>
    </row>
    <row r="47" spans="1:12" ht="15.75" x14ac:dyDescent="0.25">
      <c r="A47" s="14" t="s">
        <v>6</v>
      </c>
      <c r="B47" s="103"/>
      <c r="C47" s="17"/>
      <c r="D47" s="17"/>
      <c r="E47" s="10"/>
      <c r="F47" s="13" t="s">
        <v>3</v>
      </c>
      <c r="G47" s="12"/>
      <c r="H47" s="12"/>
      <c r="I47" s="17"/>
      <c r="J47" s="17"/>
      <c r="K47" s="17"/>
      <c r="L47" s="17"/>
    </row>
    <row r="48" spans="1:12" ht="23.25" x14ac:dyDescent="0.25">
      <c r="A48" s="14" t="s">
        <v>7</v>
      </c>
      <c r="B48" s="101" t="s">
        <v>52</v>
      </c>
      <c r="C48" s="17"/>
      <c r="D48" s="17"/>
      <c r="E48" s="10"/>
      <c r="F48" s="11" t="s">
        <v>20</v>
      </c>
      <c r="G48" s="12"/>
      <c r="H48" s="12"/>
      <c r="I48" s="17"/>
      <c r="J48" s="17"/>
      <c r="K48" s="17"/>
      <c r="L48" s="17"/>
    </row>
    <row r="49" spans="1:12" ht="15.75" x14ac:dyDescent="0.25">
      <c r="A49" s="14" t="s">
        <v>8</v>
      </c>
      <c r="B49" s="84" t="s">
        <v>46</v>
      </c>
      <c r="C49" s="10"/>
      <c r="D49" s="10"/>
      <c r="E49" s="10"/>
      <c r="F49" s="10"/>
      <c r="G49" s="10"/>
      <c r="H49" s="10"/>
      <c r="I49" s="17"/>
      <c r="J49" s="17"/>
      <c r="K49" s="17"/>
      <c r="L49" s="17"/>
    </row>
    <row r="50" spans="1:12" ht="40.5" customHeight="1" thickBot="1" x14ac:dyDescent="0.3">
      <c r="A50" s="15" t="s">
        <v>47</v>
      </c>
      <c r="B50" s="102" t="s">
        <v>48</v>
      </c>
      <c r="C50" s="10"/>
      <c r="D50" s="10"/>
      <c r="E50" s="10"/>
      <c r="F50" s="10"/>
      <c r="G50" s="10"/>
      <c r="H50" s="10"/>
      <c r="I50" s="17"/>
      <c r="J50" s="17"/>
      <c r="K50" s="17"/>
      <c r="L50" s="17"/>
    </row>
    <row r="51" spans="1:12" ht="16.5" thickBot="1" x14ac:dyDescent="0.3">
      <c r="A51" s="97"/>
      <c r="B51" s="104"/>
      <c r="C51" s="17"/>
      <c r="D51" s="10"/>
      <c r="E51" s="10"/>
      <c r="F51" s="17"/>
      <c r="G51" s="17"/>
      <c r="H51" s="17"/>
      <c r="I51" s="17"/>
      <c r="J51" s="17"/>
      <c r="K51" s="17"/>
      <c r="L51" s="17"/>
    </row>
    <row r="52" spans="1:12" ht="15.75" x14ac:dyDescent="0.25">
      <c r="A52" s="23"/>
      <c r="B52" s="23"/>
      <c r="C52" s="23"/>
      <c r="D52" s="23"/>
    </row>
    <row r="53" spans="1:12" ht="15.75" x14ac:dyDescent="0.25">
      <c r="C53" s="23"/>
      <c r="D53" s="23"/>
      <c r="E53" s="23"/>
    </row>
    <row r="56" spans="1:12" x14ac:dyDescent="0.25">
      <c r="F56" s="24"/>
    </row>
  </sheetData>
  <mergeCells count="5">
    <mergeCell ref="A1:L1"/>
    <mergeCell ref="C2:D2"/>
    <mergeCell ref="E2:L2"/>
    <mergeCell ref="A43:B43"/>
    <mergeCell ref="A44:B44"/>
  </mergeCells>
  <conditionalFormatting sqref="A5">
    <cfRule type="containsText" dxfId="199" priority="2" operator="containsText" text="Preencher Data">
      <formula>NOT(ISERROR(SEARCH("Preencher Data",A5)))</formula>
    </cfRule>
  </conditionalFormatting>
  <conditionalFormatting sqref="B2">
    <cfRule type="containsText" dxfId="198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scale="47"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100"/>
  <sheetViews>
    <sheetView showGridLines="0" workbookViewId="0">
      <pane ySplit="2" topLeftCell="A3" activePane="bottomLeft" state="frozen"/>
      <selection activeCell="C50" sqref="C50"/>
      <selection pane="bottomLeft" activeCell="C50" sqref="C50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9" width="15.140625" style="16" customWidth="1"/>
    <col min="10" max="10" width="12.28515625" style="16" customWidth="1"/>
    <col min="11" max="11" width="12.42578125" style="16" customWidth="1"/>
    <col min="12" max="12" width="11.28515625" style="16" customWidth="1"/>
    <col min="13" max="13" width="15.7109375" style="16" customWidth="1"/>
    <col min="14" max="16384" width="9.140625" style="16"/>
  </cols>
  <sheetData>
    <row r="1" spans="1:13" s="31" customFormat="1" ht="21.75" customHeight="1" x14ac:dyDescent="0.25">
      <c r="A1" s="47" t="s">
        <v>26</v>
      </c>
      <c r="B1" s="57" t="str">
        <f>JGD!B2</f>
        <v>JDG</v>
      </c>
      <c r="C1" s="58"/>
      <c r="D1" s="59"/>
      <c r="E1" s="46"/>
      <c r="F1" s="46" t="s">
        <v>27</v>
      </c>
      <c r="G1" s="60" t="str">
        <f>JGD!E2</f>
        <v>01/02 A 28/02/2018</v>
      </c>
      <c r="H1" s="70"/>
      <c r="I1" s="61"/>
      <c r="J1" s="61"/>
      <c r="K1" s="61"/>
      <c r="L1" s="61"/>
      <c r="M1" s="61"/>
    </row>
    <row r="2" spans="1:13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21" t="s">
        <v>14</v>
      </c>
      <c r="H2" s="67" t="s">
        <v>15</v>
      </c>
      <c r="I2" s="21" t="s">
        <v>35</v>
      </c>
      <c r="J2" s="21" t="s">
        <v>36</v>
      </c>
      <c r="K2" s="21" t="s">
        <v>37</v>
      </c>
      <c r="L2" s="21" t="s">
        <v>38</v>
      </c>
      <c r="M2" s="80" t="s">
        <v>40</v>
      </c>
    </row>
    <row r="3" spans="1:13" x14ac:dyDescent="0.25">
      <c r="A3" s="53">
        <f>JGD!A5</f>
        <v>43132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  <c r="J3" s="31" t="s">
        <v>30</v>
      </c>
      <c r="K3" s="31" t="s">
        <v>30</v>
      </c>
      <c r="L3" s="31" t="s">
        <v>30</v>
      </c>
      <c r="M3" s="31" t="s">
        <v>30</v>
      </c>
    </row>
    <row r="4" spans="1:13" x14ac:dyDescent="0.25">
      <c r="A4" s="78">
        <f>A3</f>
        <v>43132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  <c r="J4" s="31" t="s">
        <v>30</v>
      </c>
      <c r="K4" s="31" t="s">
        <v>30</v>
      </c>
      <c r="L4" s="31" t="s">
        <v>30</v>
      </c>
      <c r="M4" s="31" t="s">
        <v>30</v>
      </c>
    </row>
    <row r="5" spans="1:13" x14ac:dyDescent="0.25">
      <c r="A5" s="79">
        <f>A4</f>
        <v>43132</v>
      </c>
      <c r="B5" s="33" t="s">
        <v>24</v>
      </c>
      <c r="C5" s="51">
        <f>MAX(C3:C4)</f>
        <v>0</v>
      </c>
      <c r="D5" s="51">
        <f t="shared" ref="D5:M5" si="0">MAX(D3:D4)</f>
        <v>0</v>
      </c>
      <c r="E5" s="51">
        <f t="shared" si="0"/>
        <v>0</v>
      </c>
      <c r="F5" s="51">
        <f t="shared" si="0"/>
        <v>0</v>
      </c>
      <c r="G5" s="51">
        <f t="shared" si="0"/>
        <v>0</v>
      </c>
      <c r="H5" s="65">
        <f t="shared" si="0"/>
        <v>0</v>
      </c>
      <c r="I5" s="51">
        <f t="shared" si="0"/>
        <v>0</v>
      </c>
      <c r="J5" s="51">
        <f t="shared" si="0"/>
        <v>0</v>
      </c>
      <c r="K5" s="51">
        <f t="shared" si="0"/>
        <v>0</v>
      </c>
      <c r="L5" s="51">
        <f t="shared" si="0"/>
        <v>0</v>
      </c>
      <c r="M5" s="51">
        <f t="shared" si="0"/>
        <v>0</v>
      </c>
    </row>
    <row r="6" spans="1:13" x14ac:dyDescent="0.25">
      <c r="A6" s="53">
        <f>A3+1</f>
        <v>43133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  <c r="J6" s="31" t="s">
        <v>30</v>
      </c>
      <c r="K6" s="31" t="s">
        <v>30</v>
      </c>
      <c r="L6" s="31" t="s">
        <v>30</v>
      </c>
      <c r="M6" s="31" t="s">
        <v>30</v>
      </c>
    </row>
    <row r="7" spans="1:13" x14ac:dyDescent="0.25">
      <c r="A7" s="78">
        <f>A6</f>
        <v>43133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  <c r="J7" s="31" t="s">
        <v>30</v>
      </c>
      <c r="K7" s="31" t="s">
        <v>30</v>
      </c>
      <c r="L7" s="31" t="s">
        <v>30</v>
      </c>
      <c r="M7" s="31" t="s">
        <v>30</v>
      </c>
    </row>
    <row r="8" spans="1:13" x14ac:dyDescent="0.25">
      <c r="A8" s="79">
        <f>A7</f>
        <v>43133</v>
      </c>
      <c r="B8" s="33" t="s">
        <v>24</v>
      </c>
      <c r="C8" s="51">
        <f>MAX(C6:C7)</f>
        <v>0</v>
      </c>
      <c r="D8" s="51">
        <f t="shared" ref="D8:M8" si="1">MAX(D6:D7)</f>
        <v>0</v>
      </c>
      <c r="E8" s="51">
        <f t="shared" si="1"/>
        <v>0</v>
      </c>
      <c r="F8" s="51">
        <f t="shared" si="1"/>
        <v>0</v>
      </c>
      <c r="G8" s="51">
        <f t="shared" si="1"/>
        <v>0</v>
      </c>
      <c r="H8" s="65">
        <f t="shared" si="1"/>
        <v>0</v>
      </c>
      <c r="I8" s="51">
        <f t="shared" si="1"/>
        <v>0</v>
      </c>
      <c r="J8" s="51">
        <f t="shared" si="1"/>
        <v>0</v>
      </c>
      <c r="K8" s="51">
        <f t="shared" si="1"/>
        <v>0</v>
      </c>
      <c r="L8" s="51">
        <f t="shared" si="1"/>
        <v>0</v>
      </c>
      <c r="M8" s="51">
        <f t="shared" si="1"/>
        <v>0</v>
      </c>
    </row>
    <row r="9" spans="1:13" x14ac:dyDescent="0.25">
      <c r="A9" s="53">
        <f>A6+1</f>
        <v>43134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  <c r="J9" s="31" t="s">
        <v>30</v>
      </c>
      <c r="K9" s="31" t="s">
        <v>30</v>
      </c>
      <c r="L9" s="31" t="s">
        <v>30</v>
      </c>
      <c r="M9" s="31" t="s">
        <v>30</v>
      </c>
    </row>
    <row r="10" spans="1:13" x14ac:dyDescent="0.25">
      <c r="A10" s="78">
        <f>A9</f>
        <v>43134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  <c r="J10" s="31" t="s">
        <v>30</v>
      </c>
      <c r="K10" s="31" t="s">
        <v>30</v>
      </c>
      <c r="L10" s="31" t="s">
        <v>30</v>
      </c>
      <c r="M10" s="31" t="s">
        <v>30</v>
      </c>
    </row>
    <row r="11" spans="1:13" x14ac:dyDescent="0.25">
      <c r="A11" s="79">
        <f>A10</f>
        <v>43134</v>
      </c>
      <c r="B11" s="33" t="s">
        <v>24</v>
      </c>
      <c r="C11" s="51">
        <f>MAX(C9:C10)</f>
        <v>0</v>
      </c>
      <c r="D11" s="51">
        <f t="shared" ref="D11:M11" si="2">MAX(D9:D10)</f>
        <v>0</v>
      </c>
      <c r="E11" s="51">
        <f>MAX(E9:E10)</f>
        <v>0</v>
      </c>
      <c r="F11" s="51">
        <f t="shared" si="2"/>
        <v>0</v>
      </c>
      <c r="G11" s="51">
        <f t="shared" si="2"/>
        <v>0</v>
      </c>
      <c r="H11" s="65">
        <f t="shared" si="2"/>
        <v>0</v>
      </c>
      <c r="I11" s="51">
        <f t="shared" si="2"/>
        <v>0</v>
      </c>
      <c r="J11" s="51">
        <f t="shared" si="2"/>
        <v>0</v>
      </c>
      <c r="K11" s="51">
        <f t="shared" si="2"/>
        <v>0</v>
      </c>
      <c r="L11" s="51">
        <f t="shared" si="2"/>
        <v>0</v>
      </c>
      <c r="M11" s="51">
        <f t="shared" si="2"/>
        <v>0</v>
      </c>
    </row>
    <row r="12" spans="1:13" x14ac:dyDescent="0.25">
      <c r="A12" s="53">
        <f>A9+1</f>
        <v>43135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  <c r="J12" s="31" t="s">
        <v>30</v>
      </c>
      <c r="K12" s="31" t="s">
        <v>30</v>
      </c>
      <c r="L12" s="31" t="s">
        <v>30</v>
      </c>
      <c r="M12" s="31" t="s">
        <v>30</v>
      </c>
    </row>
    <row r="13" spans="1:13" x14ac:dyDescent="0.25">
      <c r="A13" s="78">
        <f>A12</f>
        <v>43135</v>
      </c>
      <c r="B13" s="48" t="s">
        <v>23</v>
      </c>
      <c r="C13" s="31" t="s">
        <v>30</v>
      </c>
      <c r="D13" s="31" t="s">
        <v>30</v>
      </c>
      <c r="E13" s="31" t="s">
        <v>30</v>
      </c>
      <c r="F13" s="31" t="s">
        <v>30</v>
      </c>
      <c r="G13" s="31" t="s">
        <v>30</v>
      </c>
      <c r="H13" s="31" t="s">
        <v>30</v>
      </c>
      <c r="I13" s="31" t="s">
        <v>30</v>
      </c>
      <c r="J13" s="31" t="s">
        <v>30</v>
      </c>
      <c r="K13" s="31" t="s">
        <v>30</v>
      </c>
      <c r="L13" s="31" t="s">
        <v>30</v>
      </c>
      <c r="M13" s="31" t="s">
        <v>30</v>
      </c>
    </row>
    <row r="14" spans="1:13" x14ac:dyDescent="0.25">
      <c r="A14" s="79">
        <f>A13</f>
        <v>43135</v>
      </c>
      <c r="B14" s="33" t="s">
        <v>24</v>
      </c>
      <c r="C14" s="51">
        <f>MAX(C12:C13)</f>
        <v>0</v>
      </c>
      <c r="D14" s="51">
        <f t="shared" ref="D14:M14" si="3">MAX(D12:D13)</f>
        <v>0</v>
      </c>
      <c r="E14" s="51">
        <f>MAX(E12:E13)</f>
        <v>0</v>
      </c>
      <c r="F14" s="51">
        <f t="shared" si="3"/>
        <v>0</v>
      </c>
      <c r="G14" s="51">
        <f t="shared" si="3"/>
        <v>0</v>
      </c>
      <c r="H14" s="65">
        <f t="shared" si="3"/>
        <v>0</v>
      </c>
      <c r="I14" s="51">
        <f t="shared" si="3"/>
        <v>0</v>
      </c>
      <c r="J14" s="51">
        <f t="shared" si="3"/>
        <v>0</v>
      </c>
      <c r="K14" s="51">
        <f t="shared" si="3"/>
        <v>0</v>
      </c>
      <c r="L14" s="51">
        <f t="shared" si="3"/>
        <v>0</v>
      </c>
      <c r="M14" s="51">
        <f t="shared" si="3"/>
        <v>0</v>
      </c>
    </row>
    <row r="15" spans="1:13" x14ac:dyDescent="0.25">
      <c r="A15" s="53">
        <f>A12+1</f>
        <v>43136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  <c r="J15" s="31" t="s">
        <v>30</v>
      </c>
      <c r="K15" s="31" t="s">
        <v>30</v>
      </c>
      <c r="L15" s="31" t="s">
        <v>30</v>
      </c>
      <c r="M15" s="31" t="s">
        <v>30</v>
      </c>
    </row>
    <row r="16" spans="1:13" x14ac:dyDescent="0.25">
      <c r="A16" s="78">
        <f>A15</f>
        <v>43136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  <c r="J16" s="31" t="s">
        <v>30</v>
      </c>
      <c r="K16" s="31" t="s">
        <v>30</v>
      </c>
      <c r="L16" s="31" t="s">
        <v>30</v>
      </c>
      <c r="M16" s="31" t="s">
        <v>30</v>
      </c>
    </row>
    <row r="17" spans="1:13" x14ac:dyDescent="0.25">
      <c r="A17" s="79">
        <f>A16</f>
        <v>43136</v>
      </c>
      <c r="B17" s="33" t="s">
        <v>24</v>
      </c>
      <c r="C17" s="51">
        <f>MAX(C15:C16)</f>
        <v>0</v>
      </c>
      <c r="D17" s="51">
        <f t="shared" ref="D17:M17" si="4">MAX(D15:D16)</f>
        <v>0</v>
      </c>
      <c r="E17" s="51">
        <f t="shared" si="4"/>
        <v>0</v>
      </c>
      <c r="F17" s="51">
        <f t="shared" si="4"/>
        <v>0</v>
      </c>
      <c r="G17" s="51">
        <f t="shared" si="4"/>
        <v>0</v>
      </c>
      <c r="H17" s="65">
        <f t="shared" si="4"/>
        <v>0</v>
      </c>
      <c r="I17" s="51">
        <f t="shared" si="4"/>
        <v>0</v>
      </c>
      <c r="J17" s="51">
        <f t="shared" si="4"/>
        <v>0</v>
      </c>
      <c r="K17" s="51">
        <f t="shared" si="4"/>
        <v>0</v>
      </c>
      <c r="L17" s="51">
        <f t="shared" si="4"/>
        <v>0</v>
      </c>
      <c r="M17" s="51">
        <f t="shared" si="4"/>
        <v>0</v>
      </c>
    </row>
    <row r="18" spans="1:13" x14ac:dyDescent="0.25">
      <c r="A18" s="53">
        <f>A15+1</f>
        <v>43137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  <c r="J18" s="31" t="s">
        <v>30</v>
      </c>
      <c r="K18" s="31" t="s">
        <v>30</v>
      </c>
      <c r="L18" s="31" t="s">
        <v>30</v>
      </c>
      <c r="M18" s="31" t="s">
        <v>30</v>
      </c>
    </row>
    <row r="19" spans="1:13" x14ac:dyDescent="0.25">
      <c r="A19" s="78">
        <f>A18</f>
        <v>43137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  <c r="J19" s="31" t="s">
        <v>30</v>
      </c>
      <c r="K19" s="31" t="s">
        <v>30</v>
      </c>
      <c r="L19" s="31" t="s">
        <v>30</v>
      </c>
      <c r="M19" s="31" t="s">
        <v>30</v>
      </c>
    </row>
    <row r="20" spans="1:13" x14ac:dyDescent="0.25">
      <c r="A20" s="79">
        <f>A19</f>
        <v>43137</v>
      </c>
      <c r="B20" s="33" t="s">
        <v>24</v>
      </c>
      <c r="C20" s="51">
        <f>MAX(C18:C19)</f>
        <v>0</v>
      </c>
      <c r="D20" s="51">
        <f>MAX(D18:D19)</f>
        <v>0</v>
      </c>
      <c r="E20" s="51">
        <f t="shared" ref="E20:M20" si="5">MAX(E18:E19)</f>
        <v>0</v>
      </c>
      <c r="F20" s="51">
        <f t="shared" si="5"/>
        <v>0</v>
      </c>
      <c r="G20" s="51">
        <f t="shared" si="5"/>
        <v>0</v>
      </c>
      <c r="H20" s="65">
        <f t="shared" si="5"/>
        <v>0</v>
      </c>
      <c r="I20" s="51">
        <f t="shared" si="5"/>
        <v>0</v>
      </c>
      <c r="J20" s="51">
        <f t="shared" si="5"/>
        <v>0</v>
      </c>
      <c r="K20" s="51">
        <f t="shared" si="5"/>
        <v>0</v>
      </c>
      <c r="L20" s="51">
        <f t="shared" si="5"/>
        <v>0</v>
      </c>
      <c r="M20" s="51">
        <f t="shared" si="5"/>
        <v>0</v>
      </c>
    </row>
    <row r="21" spans="1:13" x14ac:dyDescent="0.25">
      <c r="A21" s="53">
        <f>A18+1</f>
        <v>43138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  <c r="J21" s="31" t="s">
        <v>30</v>
      </c>
      <c r="K21" s="31" t="s">
        <v>30</v>
      </c>
      <c r="L21" s="31" t="s">
        <v>30</v>
      </c>
      <c r="M21" s="31" t="s">
        <v>30</v>
      </c>
    </row>
    <row r="22" spans="1:13" x14ac:dyDescent="0.25">
      <c r="A22" s="78">
        <f>A21</f>
        <v>43138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  <c r="J22" s="31" t="s">
        <v>30</v>
      </c>
      <c r="K22" s="31" t="s">
        <v>30</v>
      </c>
      <c r="L22" s="31" t="s">
        <v>30</v>
      </c>
      <c r="M22" s="31" t="s">
        <v>30</v>
      </c>
    </row>
    <row r="23" spans="1:13" x14ac:dyDescent="0.25">
      <c r="A23" s="79">
        <f>A22</f>
        <v>43138</v>
      </c>
      <c r="B23" s="33" t="s">
        <v>24</v>
      </c>
      <c r="C23" s="51">
        <f>MAX(C21:C22)</f>
        <v>0</v>
      </c>
      <c r="D23" s="51">
        <f t="shared" ref="D23:M23" si="6">MAX(D21:D22)</f>
        <v>0</v>
      </c>
      <c r="E23" s="51">
        <f t="shared" si="6"/>
        <v>0</v>
      </c>
      <c r="F23" s="51">
        <f t="shared" si="6"/>
        <v>0</v>
      </c>
      <c r="G23" s="51">
        <f t="shared" si="6"/>
        <v>0</v>
      </c>
      <c r="H23" s="65">
        <f t="shared" si="6"/>
        <v>0</v>
      </c>
      <c r="I23" s="51">
        <f t="shared" si="6"/>
        <v>0</v>
      </c>
      <c r="J23" s="51">
        <f t="shared" si="6"/>
        <v>0</v>
      </c>
      <c r="K23" s="51">
        <f t="shared" si="6"/>
        <v>0</v>
      </c>
      <c r="L23" s="51">
        <f t="shared" si="6"/>
        <v>0</v>
      </c>
      <c r="M23" s="51">
        <f t="shared" si="6"/>
        <v>0</v>
      </c>
    </row>
    <row r="24" spans="1:13" x14ac:dyDescent="0.25">
      <c r="A24" s="53">
        <f>A21+1</f>
        <v>43139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  <c r="J24" s="31" t="s">
        <v>30</v>
      </c>
      <c r="K24" s="31" t="s">
        <v>30</v>
      </c>
      <c r="L24" s="31" t="s">
        <v>30</v>
      </c>
      <c r="M24" s="31" t="s">
        <v>30</v>
      </c>
    </row>
    <row r="25" spans="1:13" x14ac:dyDescent="0.25">
      <c r="A25" s="78">
        <f>A24</f>
        <v>43139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  <c r="J25" s="31" t="s">
        <v>30</v>
      </c>
      <c r="K25" s="31" t="s">
        <v>30</v>
      </c>
      <c r="L25" s="31" t="s">
        <v>30</v>
      </c>
      <c r="M25" s="31" t="s">
        <v>30</v>
      </c>
    </row>
    <row r="26" spans="1:13" x14ac:dyDescent="0.25">
      <c r="A26" s="79">
        <f>A25</f>
        <v>43139</v>
      </c>
      <c r="B26" s="33" t="s">
        <v>24</v>
      </c>
      <c r="C26" s="51">
        <f>MAX(C24:C25)</f>
        <v>0</v>
      </c>
      <c r="D26" s="51">
        <f t="shared" ref="D26:M26" si="7">MAX(D24:D25)</f>
        <v>0</v>
      </c>
      <c r="E26" s="51">
        <f t="shared" si="7"/>
        <v>0</v>
      </c>
      <c r="F26" s="51">
        <f t="shared" si="7"/>
        <v>0</v>
      </c>
      <c r="G26" s="51">
        <f t="shared" si="7"/>
        <v>0</v>
      </c>
      <c r="H26" s="65">
        <f t="shared" si="7"/>
        <v>0</v>
      </c>
      <c r="I26" s="51">
        <f t="shared" si="7"/>
        <v>0</v>
      </c>
      <c r="J26" s="51">
        <f t="shared" si="7"/>
        <v>0</v>
      </c>
      <c r="K26" s="51">
        <f t="shared" si="7"/>
        <v>0</v>
      </c>
      <c r="L26" s="51">
        <f t="shared" si="7"/>
        <v>0</v>
      </c>
      <c r="M26" s="51">
        <f t="shared" si="7"/>
        <v>0</v>
      </c>
    </row>
    <row r="27" spans="1:13" x14ac:dyDescent="0.25">
      <c r="A27" s="53">
        <f>A24+1</f>
        <v>43140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  <c r="J27" s="31" t="s">
        <v>30</v>
      </c>
      <c r="K27" s="31" t="s">
        <v>30</v>
      </c>
      <c r="L27" s="31" t="s">
        <v>30</v>
      </c>
      <c r="M27" s="31" t="s">
        <v>30</v>
      </c>
    </row>
    <row r="28" spans="1:13" x14ac:dyDescent="0.25">
      <c r="A28" s="78">
        <f>A27</f>
        <v>43140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  <c r="J28" s="31" t="s">
        <v>30</v>
      </c>
      <c r="K28" s="31" t="s">
        <v>30</v>
      </c>
      <c r="L28" s="31" t="s">
        <v>30</v>
      </c>
      <c r="M28" s="31" t="s">
        <v>30</v>
      </c>
    </row>
    <row r="29" spans="1:13" x14ac:dyDescent="0.25">
      <c r="A29" s="79">
        <f>A28</f>
        <v>43140</v>
      </c>
      <c r="B29" s="33" t="s">
        <v>24</v>
      </c>
      <c r="C29" s="51">
        <f>MAX(C27:C28)</f>
        <v>0</v>
      </c>
      <c r="D29" s="51">
        <f t="shared" ref="D29:M29" si="8">MAX(D27:D28)</f>
        <v>0</v>
      </c>
      <c r="E29" s="51">
        <f t="shared" si="8"/>
        <v>0</v>
      </c>
      <c r="F29" s="51">
        <f t="shared" si="8"/>
        <v>0</v>
      </c>
      <c r="G29" s="51">
        <f t="shared" si="8"/>
        <v>0</v>
      </c>
      <c r="H29" s="65">
        <f t="shared" si="8"/>
        <v>0</v>
      </c>
      <c r="I29" s="51">
        <f t="shared" si="8"/>
        <v>0</v>
      </c>
      <c r="J29" s="51">
        <f t="shared" si="8"/>
        <v>0</v>
      </c>
      <c r="K29" s="51">
        <f t="shared" si="8"/>
        <v>0</v>
      </c>
      <c r="L29" s="51">
        <f t="shared" si="8"/>
        <v>0</v>
      </c>
      <c r="M29" s="51">
        <f t="shared" si="8"/>
        <v>0</v>
      </c>
    </row>
    <row r="30" spans="1:13" x14ac:dyDescent="0.25">
      <c r="A30" s="53">
        <f>A27+1</f>
        <v>43141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  <c r="J30" s="31" t="s">
        <v>30</v>
      </c>
      <c r="K30" s="31" t="s">
        <v>30</v>
      </c>
      <c r="L30" s="31" t="s">
        <v>30</v>
      </c>
      <c r="M30" s="31" t="s">
        <v>30</v>
      </c>
    </row>
    <row r="31" spans="1:13" x14ac:dyDescent="0.25">
      <c r="A31" s="78">
        <f>A30</f>
        <v>43141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  <c r="J31" s="31" t="s">
        <v>30</v>
      </c>
      <c r="K31" s="31" t="s">
        <v>30</v>
      </c>
      <c r="L31" s="31" t="s">
        <v>30</v>
      </c>
      <c r="M31" s="31" t="s">
        <v>30</v>
      </c>
    </row>
    <row r="32" spans="1:13" x14ac:dyDescent="0.25">
      <c r="A32" s="79">
        <f>A31</f>
        <v>43141</v>
      </c>
      <c r="B32" s="33" t="s">
        <v>24</v>
      </c>
      <c r="C32" s="51">
        <f>MAX(C30:C31)</f>
        <v>0</v>
      </c>
      <c r="D32" s="51">
        <f t="shared" ref="D32:M32" si="9">MAX(D30:D31)</f>
        <v>0</v>
      </c>
      <c r="E32" s="51">
        <f t="shared" si="9"/>
        <v>0</v>
      </c>
      <c r="F32" s="51">
        <f t="shared" si="9"/>
        <v>0</v>
      </c>
      <c r="G32" s="51">
        <f t="shared" si="9"/>
        <v>0</v>
      </c>
      <c r="H32" s="65">
        <f t="shared" si="9"/>
        <v>0</v>
      </c>
      <c r="I32" s="51">
        <f t="shared" si="9"/>
        <v>0</v>
      </c>
      <c r="J32" s="51">
        <f t="shared" si="9"/>
        <v>0</v>
      </c>
      <c r="K32" s="51">
        <f t="shared" si="9"/>
        <v>0</v>
      </c>
      <c r="L32" s="51">
        <f t="shared" si="9"/>
        <v>0</v>
      </c>
      <c r="M32" s="51">
        <f t="shared" si="9"/>
        <v>0</v>
      </c>
    </row>
    <row r="33" spans="1:13" x14ac:dyDescent="0.25">
      <c r="A33" s="53">
        <f>A30+1</f>
        <v>43142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  <c r="J33" s="31" t="s">
        <v>30</v>
      </c>
      <c r="K33" s="31" t="s">
        <v>30</v>
      </c>
      <c r="L33" s="31" t="s">
        <v>30</v>
      </c>
      <c r="M33" s="31" t="s">
        <v>30</v>
      </c>
    </row>
    <row r="34" spans="1:13" x14ac:dyDescent="0.25">
      <c r="A34" s="78">
        <f>A33</f>
        <v>43142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  <c r="J34" s="31" t="s">
        <v>30</v>
      </c>
      <c r="K34" s="31" t="s">
        <v>30</v>
      </c>
      <c r="L34" s="31" t="s">
        <v>30</v>
      </c>
      <c r="M34" s="31" t="s">
        <v>30</v>
      </c>
    </row>
    <row r="35" spans="1:13" x14ac:dyDescent="0.25">
      <c r="A35" s="79">
        <f>A34</f>
        <v>43142</v>
      </c>
      <c r="B35" s="33" t="s">
        <v>24</v>
      </c>
      <c r="C35" s="51">
        <f>MAX(C33:C34)</f>
        <v>0</v>
      </c>
      <c r="D35" s="51">
        <f t="shared" ref="D35:M35" si="10">MAX(D33:D34)</f>
        <v>0</v>
      </c>
      <c r="E35" s="51">
        <f t="shared" si="10"/>
        <v>0</v>
      </c>
      <c r="F35" s="51">
        <f t="shared" si="10"/>
        <v>0</v>
      </c>
      <c r="G35" s="51">
        <f t="shared" si="10"/>
        <v>0</v>
      </c>
      <c r="H35" s="65">
        <f t="shared" si="10"/>
        <v>0</v>
      </c>
      <c r="I35" s="51">
        <f t="shared" si="10"/>
        <v>0</v>
      </c>
      <c r="J35" s="51">
        <f t="shared" si="10"/>
        <v>0</v>
      </c>
      <c r="K35" s="51">
        <f t="shared" si="10"/>
        <v>0</v>
      </c>
      <c r="L35" s="51">
        <f t="shared" si="10"/>
        <v>0</v>
      </c>
      <c r="M35" s="51">
        <f t="shared" si="10"/>
        <v>0</v>
      </c>
    </row>
    <row r="36" spans="1:13" x14ac:dyDescent="0.25">
      <c r="A36" s="53">
        <f>A33+1</f>
        <v>43143</v>
      </c>
      <c r="B36" s="48" t="s">
        <v>22</v>
      </c>
      <c r="C36" s="31" t="s">
        <v>30</v>
      </c>
      <c r="D36" s="31" t="s">
        <v>30</v>
      </c>
      <c r="E36" s="31" t="s">
        <v>30</v>
      </c>
      <c r="F36" s="31" t="s">
        <v>30</v>
      </c>
      <c r="G36" s="31" t="s">
        <v>30</v>
      </c>
      <c r="H36" s="31" t="s">
        <v>30</v>
      </c>
      <c r="I36" s="31" t="s">
        <v>30</v>
      </c>
      <c r="J36" s="31" t="s">
        <v>30</v>
      </c>
      <c r="K36" s="31" t="s">
        <v>30</v>
      </c>
      <c r="L36" s="31" t="s">
        <v>30</v>
      </c>
      <c r="M36" s="31" t="s">
        <v>30</v>
      </c>
    </row>
    <row r="37" spans="1:13" x14ac:dyDescent="0.25">
      <c r="A37" s="78">
        <f>A36</f>
        <v>43143</v>
      </c>
      <c r="B37" s="48" t="s">
        <v>23</v>
      </c>
      <c r="C37" s="31" t="s">
        <v>30</v>
      </c>
      <c r="D37" s="31" t="s">
        <v>30</v>
      </c>
      <c r="E37" s="31" t="s">
        <v>30</v>
      </c>
      <c r="F37" s="31" t="s">
        <v>30</v>
      </c>
      <c r="G37" s="31" t="s">
        <v>30</v>
      </c>
      <c r="H37" s="31" t="s">
        <v>30</v>
      </c>
      <c r="I37" s="31" t="s">
        <v>30</v>
      </c>
      <c r="J37" s="31" t="s">
        <v>30</v>
      </c>
      <c r="K37" s="31" t="s">
        <v>30</v>
      </c>
      <c r="L37" s="31" t="s">
        <v>30</v>
      </c>
      <c r="M37" s="31" t="s">
        <v>30</v>
      </c>
    </row>
    <row r="38" spans="1:13" x14ac:dyDescent="0.25">
      <c r="A38" s="79">
        <f>A37</f>
        <v>43143</v>
      </c>
      <c r="B38" s="33" t="s">
        <v>24</v>
      </c>
      <c r="C38" s="51">
        <f>MAX(C36:C37)</f>
        <v>0</v>
      </c>
      <c r="D38" s="51">
        <f t="shared" ref="D38:M38" si="11">MAX(D36:D37)</f>
        <v>0</v>
      </c>
      <c r="E38" s="51">
        <f t="shared" si="11"/>
        <v>0</v>
      </c>
      <c r="F38" s="51">
        <f t="shared" si="11"/>
        <v>0</v>
      </c>
      <c r="G38" s="51">
        <f t="shared" si="11"/>
        <v>0</v>
      </c>
      <c r="H38" s="65">
        <f t="shared" si="11"/>
        <v>0</v>
      </c>
      <c r="I38" s="51">
        <f t="shared" si="11"/>
        <v>0</v>
      </c>
      <c r="J38" s="51">
        <f t="shared" si="11"/>
        <v>0</v>
      </c>
      <c r="K38" s="51">
        <f t="shared" si="11"/>
        <v>0</v>
      </c>
      <c r="L38" s="51">
        <f t="shared" si="11"/>
        <v>0</v>
      </c>
      <c r="M38" s="51">
        <f t="shared" si="11"/>
        <v>0</v>
      </c>
    </row>
    <row r="39" spans="1:13" x14ac:dyDescent="0.25">
      <c r="A39" s="53">
        <f>A36+1</f>
        <v>43144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  <c r="J39" s="31" t="s">
        <v>30</v>
      </c>
      <c r="K39" s="31" t="s">
        <v>30</v>
      </c>
      <c r="L39" s="31" t="s">
        <v>30</v>
      </c>
      <c r="M39" s="31" t="s">
        <v>30</v>
      </c>
    </row>
    <row r="40" spans="1:13" x14ac:dyDescent="0.25">
      <c r="A40" s="78">
        <f>A39</f>
        <v>43144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  <c r="J40" s="31" t="s">
        <v>30</v>
      </c>
      <c r="K40" s="31" t="s">
        <v>30</v>
      </c>
      <c r="L40" s="31" t="s">
        <v>30</v>
      </c>
      <c r="M40" s="31" t="s">
        <v>30</v>
      </c>
    </row>
    <row r="41" spans="1:13" x14ac:dyDescent="0.25">
      <c r="A41" s="79">
        <f>A40</f>
        <v>43144</v>
      </c>
      <c r="B41" s="33" t="s">
        <v>24</v>
      </c>
      <c r="C41" s="51">
        <f>MAX(C39:C40)</f>
        <v>0</v>
      </c>
      <c r="D41" s="51">
        <f t="shared" ref="D41:M41" si="12">MAX(D39:D40)</f>
        <v>0</v>
      </c>
      <c r="E41" s="51">
        <f t="shared" si="12"/>
        <v>0</v>
      </c>
      <c r="F41" s="51">
        <f t="shared" si="12"/>
        <v>0</v>
      </c>
      <c r="G41" s="51">
        <f t="shared" si="12"/>
        <v>0</v>
      </c>
      <c r="H41" s="65">
        <f t="shared" si="12"/>
        <v>0</v>
      </c>
      <c r="I41" s="51">
        <f t="shared" si="12"/>
        <v>0</v>
      </c>
      <c r="J41" s="51">
        <f t="shared" si="12"/>
        <v>0</v>
      </c>
      <c r="K41" s="51">
        <f t="shared" si="12"/>
        <v>0</v>
      </c>
      <c r="L41" s="51">
        <f t="shared" si="12"/>
        <v>0</v>
      </c>
      <c r="M41" s="51">
        <f t="shared" si="12"/>
        <v>0</v>
      </c>
    </row>
    <row r="42" spans="1:13" x14ac:dyDescent="0.25">
      <c r="A42" s="53">
        <f>A39+1</f>
        <v>43145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  <c r="J42" s="31" t="s">
        <v>30</v>
      </c>
      <c r="K42" s="31" t="s">
        <v>30</v>
      </c>
      <c r="L42" s="31" t="s">
        <v>30</v>
      </c>
      <c r="M42" s="31" t="s">
        <v>30</v>
      </c>
    </row>
    <row r="43" spans="1:13" x14ac:dyDescent="0.25">
      <c r="A43" s="78">
        <f>A42</f>
        <v>43145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  <c r="J43" s="31" t="s">
        <v>30</v>
      </c>
      <c r="K43" s="31" t="s">
        <v>30</v>
      </c>
      <c r="L43" s="31" t="s">
        <v>30</v>
      </c>
      <c r="M43" s="31" t="s">
        <v>30</v>
      </c>
    </row>
    <row r="44" spans="1:13" x14ac:dyDescent="0.25">
      <c r="A44" s="79">
        <f>A43</f>
        <v>43145</v>
      </c>
      <c r="B44" s="33" t="s">
        <v>24</v>
      </c>
      <c r="C44" s="51">
        <f>MAX(C42:C43)</f>
        <v>0</v>
      </c>
      <c r="D44" s="51">
        <f t="shared" ref="D44:M44" si="13">MAX(D42:D43)</f>
        <v>0</v>
      </c>
      <c r="E44" s="51">
        <f t="shared" si="13"/>
        <v>0</v>
      </c>
      <c r="F44" s="51">
        <f t="shared" si="13"/>
        <v>0</v>
      </c>
      <c r="G44" s="51">
        <f t="shared" si="13"/>
        <v>0</v>
      </c>
      <c r="H44" s="65">
        <f t="shared" si="13"/>
        <v>0</v>
      </c>
      <c r="I44" s="51">
        <f t="shared" si="13"/>
        <v>0</v>
      </c>
      <c r="J44" s="51">
        <f t="shared" si="13"/>
        <v>0</v>
      </c>
      <c r="K44" s="51">
        <f t="shared" si="13"/>
        <v>0</v>
      </c>
      <c r="L44" s="51">
        <f t="shared" si="13"/>
        <v>0</v>
      </c>
      <c r="M44" s="51">
        <f t="shared" si="13"/>
        <v>0</v>
      </c>
    </row>
    <row r="45" spans="1:13" x14ac:dyDescent="0.25">
      <c r="A45" s="53">
        <f>A42+1</f>
        <v>43146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  <c r="J45" s="31" t="s">
        <v>30</v>
      </c>
      <c r="K45" s="31" t="s">
        <v>30</v>
      </c>
      <c r="L45" s="31" t="s">
        <v>30</v>
      </c>
      <c r="M45" s="31" t="s">
        <v>30</v>
      </c>
    </row>
    <row r="46" spans="1:13" x14ac:dyDescent="0.25">
      <c r="A46" s="78">
        <f>A45</f>
        <v>43146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  <c r="J46" s="31" t="s">
        <v>30</v>
      </c>
      <c r="K46" s="31" t="s">
        <v>30</v>
      </c>
      <c r="L46" s="31" t="s">
        <v>30</v>
      </c>
      <c r="M46" s="31" t="s">
        <v>30</v>
      </c>
    </row>
    <row r="47" spans="1:13" x14ac:dyDescent="0.25">
      <c r="A47" s="79">
        <f>A46</f>
        <v>43146</v>
      </c>
      <c r="B47" s="33" t="s">
        <v>24</v>
      </c>
      <c r="C47" s="51">
        <f>MAX(C45:C46)</f>
        <v>0</v>
      </c>
      <c r="D47" s="51">
        <f t="shared" ref="D47:M47" si="14">MAX(D45:D46)</f>
        <v>0</v>
      </c>
      <c r="E47" s="51">
        <f t="shared" si="14"/>
        <v>0</v>
      </c>
      <c r="F47" s="51">
        <f t="shared" si="14"/>
        <v>0</v>
      </c>
      <c r="G47" s="51">
        <f t="shared" si="14"/>
        <v>0</v>
      </c>
      <c r="H47" s="65">
        <f t="shared" si="14"/>
        <v>0</v>
      </c>
      <c r="I47" s="51">
        <f t="shared" si="14"/>
        <v>0</v>
      </c>
      <c r="J47" s="51">
        <f t="shared" si="14"/>
        <v>0</v>
      </c>
      <c r="K47" s="51">
        <f t="shared" si="14"/>
        <v>0</v>
      </c>
      <c r="L47" s="51">
        <f t="shared" si="14"/>
        <v>0</v>
      </c>
      <c r="M47" s="51">
        <f t="shared" si="14"/>
        <v>0</v>
      </c>
    </row>
    <row r="48" spans="1:13" x14ac:dyDescent="0.25">
      <c r="A48" s="53">
        <f>A45+1</f>
        <v>43147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  <c r="J48" s="31" t="s">
        <v>30</v>
      </c>
      <c r="K48" s="31" t="s">
        <v>30</v>
      </c>
      <c r="L48" s="31" t="s">
        <v>30</v>
      </c>
      <c r="M48" s="31" t="s">
        <v>30</v>
      </c>
    </row>
    <row r="49" spans="1:13" x14ac:dyDescent="0.25">
      <c r="A49" s="78">
        <f>A48</f>
        <v>43147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  <c r="J49" s="31" t="s">
        <v>30</v>
      </c>
      <c r="K49" s="31" t="s">
        <v>30</v>
      </c>
      <c r="L49" s="31" t="s">
        <v>30</v>
      </c>
      <c r="M49" s="31" t="s">
        <v>30</v>
      </c>
    </row>
    <row r="50" spans="1:13" x14ac:dyDescent="0.25">
      <c r="A50" s="79">
        <f>A49</f>
        <v>43147</v>
      </c>
      <c r="B50" s="33" t="s">
        <v>24</v>
      </c>
      <c r="C50" s="51">
        <f>MAX(C48:C49)</f>
        <v>0</v>
      </c>
      <c r="D50" s="51">
        <f t="shared" ref="D50:M50" si="15">MAX(D48:D49)</f>
        <v>0</v>
      </c>
      <c r="E50" s="51">
        <f t="shared" si="15"/>
        <v>0</v>
      </c>
      <c r="F50" s="51">
        <f t="shared" si="15"/>
        <v>0</v>
      </c>
      <c r="G50" s="51">
        <f t="shared" si="15"/>
        <v>0</v>
      </c>
      <c r="H50" s="65">
        <f t="shared" si="15"/>
        <v>0</v>
      </c>
      <c r="I50" s="51">
        <f t="shared" si="15"/>
        <v>0</v>
      </c>
      <c r="J50" s="51">
        <f t="shared" si="15"/>
        <v>0</v>
      </c>
      <c r="K50" s="51">
        <f t="shared" si="15"/>
        <v>0</v>
      </c>
      <c r="L50" s="51">
        <f t="shared" si="15"/>
        <v>0</v>
      </c>
      <c r="M50" s="51">
        <f t="shared" si="15"/>
        <v>0</v>
      </c>
    </row>
    <row r="51" spans="1:13" x14ac:dyDescent="0.25">
      <c r="A51" s="53">
        <f>A48+1</f>
        <v>43148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  <c r="J51" s="31" t="s">
        <v>30</v>
      </c>
      <c r="K51" s="31" t="s">
        <v>30</v>
      </c>
      <c r="L51" s="31" t="s">
        <v>30</v>
      </c>
      <c r="M51" s="31" t="s">
        <v>30</v>
      </c>
    </row>
    <row r="52" spans="1:13" x14ac:dyDescent="0.25">
      <c r="A52" s="78">
        <f>A51</f>
        <v>43148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  <c r="J52" s="31" t="s">
        <v>30</v>
      </c>
      <c r="K52" s="31" t="s">
        <v>30</v>
      </c>
      <c r="L52" s="31" t="s">
        <v>30</v>
      </c>
      <c r="M52" s="31" t="s">
        <v>30</v>
      </c>
    </row>
    <row r="53" spans="1:13" x14ac:dyDescent="0.25">
      <c r="A53" s="79">
        <f>A52</f>
        <v>43148</v>
      </c>
      <c r="B53" s="33" t="s">
        <v>24</v>
      </c>
      <c r="C53" s="51">
        <f>MAX(C51:C52)</f>
        <v>0</v>
      </c>
      <c r="D53" s="51">
        <f t="shared" ref="D53:M53" si="16">MAX(D51:D52)</f>
        <v>0</v>
      </c>
      <c r="E53" s="51">
        <f t="shared" si="16"/>
        <v>0</v>
      </c>
      <c r="F53" s="51">
        <f t="shared" si="16"/>
        <v>0</v>
      </c>
      <c r="G53" s="51">
        <f t="shared" si="16"/>
        <v>0</v>
      </c>
      <c r="H53" s="65">
        <f t="shared" si="16"/>
        <v>0</v>
      </c>
      <c r="I53" s="51">
        <f t="shared" si="16"/>
        <v>0</v>
      </c>
      <c r="J53" s="51">
        <f t="shared" si="16"/>
        <v>0</v>
      </c>
      <c r="K53" s="51">
        <f t="shared" si="16"/>
        <v>0</v>
      </c>
      <c r="L53" s="51">
        <f t="shared" si="16"/>
        <v>0</v>
      </c>
      <c r="M53" s="51">
        <f t="shared" si="16"/>
        <v>0</v>
      </c>
    </row>
    <row r="54" spans="1:13" x14ac:dyDescent="0.25">
      <c r="A54" s="53">
        <f>A51+1</f>
        <v>43149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  <c r="J54" s="31" t="s">
        <v>30</v>
      </c>
      <c r="K54" s="31" t="s">
        <v>30</v>
      </c>
      <c r="L54" s="31" t="s">
        <v>30</v>
      </c>
      <c r="M54" s="31" t="s">
        <v>30</v>
      </c>
    </row>
    <row r="55" spans="1:13" x14ac:dyDescent="0.25">
      <c r="A55" s="78">
        <f>A54</f>
        <v>43149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  <c r="J55" s="31" t="s">
        <v>30</v>
      </c>
      <c r="K55" s="31" t="s">
        <v>30</v>
      </c>
      <c r="L55" s="31" t="s">
        <v>30</v>
      </c>
      <c r="M55" s="31" t="s">
        <v>30</v>
      </c>
    </row>
    <row r="56" spans="1:13" x14ac:dyDescent="0.25">
      <c r="A56" s="79">
        <f>A55</f>
        <v>43149</v>
      </c>
      <c r="B56" s="33" t="s">
        <v>24</v>
      </c>
      <c r="C56" s="51">
        <f>MAX(C54:C55)</f>
        <v>0</v>
      </c>
      <c r="D56" s="51">
        <f t="shared" ref="D56:M56" si="17">MAX(D54:D55)</f>
        <v>0</v>
      </c>
      <c r="E56" s="51">
        <f t="shared" si="17"/>
        <v>0</v>
      </c>
      <c r="F56" s="51">
        <f t="shared" si="17"/>
        <v>0</v>
      </c>
      <c r="G56" s="51">
        <f t="shared" si="17"/>
        <v>0</v>
      </c>
      <c r="H56" s="65">
        <f t="shared" si="17"/>
        <v>0</v>
      </c>
      <c r="I56" s="51">
        <f t="shared" si="17"/>
        <v>0</v>
      </c>
      <c r="J56" s="51">
        <f t="shared" si="17"/>
        <v>0</v>
      </c>
      <c r="K56" s="51">
        <f t="shared" si="17"/>
        <v>0</v>
      </c>
      <c r="L56" s="51">
        <f t="shared" si="17"/>
        <v>0</v>
      </c>
      <c r="M56" s="51">
        <f t="shared" si="17"/>
        <v>0</v>
      </c>
    </row>
    <row r="57" spans="1:13" x14ac:dyDescent="0.25">
      <c r="A57" s="53">
        <f>A54+1</f>
        <v>43150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  <c r="J57" s="31" t="s">
        <v>30</v>
      </c>
      <c r="K57" s="31" t="s">
        <v>30</v>
      </c>
      <c r="L57" s="31" t="s">
        <v>30</v>
      </c>
      <c r="M57" s="31" t="s">
        <v>30</v>
      </c>
    </row>
    <row r="58" spans="1:13" x14ac:dyDescent="0.25">
      <c r="A58" s="78">
        <f>A57</f>
        <v>43150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  <c r="J58" s="31" t="s">
        <v>30</v>
      </c>
      <c r="K58" s="31" t="s">
        <v>30</v>
      </c>
      <c r="L58" s="31" t="s">
        <v>30</v>
      </c>
      <c r="M58" s="31" t="s">
        <v>30</v>
      </c>
    </row>
    <row r="59" spans="1:13" x14ac:dyDescent="0.25">
      <c r="A59" s="79">
        <f>A58</f>
        <v>43150</v>
      </c>
      <c r="B59" s="33" t="s">
        <v>24</v>
      </c>
      <c r="C59" s="51">
        <f>MAX(C57:C58)</f>
        <v>0</v>
      </c>
      <c r="D59" s="51">
        <f t="shared" ref="D59:M59" si="18">MAX(D57:D58)</f>
        <v>0</v>
      </c>
      <c r="E59" s="51">
        <f t="shared" si="18"/>
        <v>0</v>
      </c>
      <c r="F59" s="51">
        <f t="shared" si="18"/>
        <v>0</v>
      </c>
      <c r="G59" s="51">
        <f t="shared" si="18"/>
        <v>0</v>
      </c>
      <c r="H59" s="65">
        <f t="shared" si="18"/>
        <v>0</v>
      </c>
      <c r="I59" s="51">
        <f t="shared" si="18"/>
        <v>0</v>
      </c>
      <c r="J59" s="51">
        <f t="shared" si="18"/>
        <v>0</v>
      </c>
      <c r="K59" s="51">
        <f t="shared" si="18"/>
        <v>0</v>
      </c>
      <c r="L59" s="51">
        <f t="shared" si="18"/>
        <v>0</v>
      </c>
      <c r="M59" s="51">
        <f t="shared" si="18"/>
        <v>0</v>
      </c>
    </row>
    <row r="60" spans="1:13" x14ac:dyDescent="0.25">
      <c r="A60" s="53">
        <f>A57+1</f>
        <v>43151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  <c r="J60" s="31" t="s">
        <v>30</v>
      </c>
      <c r="K60" s="31" t="s">
        <v>30</v>
      </c>
      <c r="L60" s="31" t="s">
        <v>30</v>
      </c>
      <c r="M60" s="31" t="s">
        <v>30</v>
      </c>
    </row>
    <row r="61" spans="1:13" x14ac:dyDescent="0.25">
      <c r="A61" s="78">
        <f>A60</f>
        <v>43151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  <c r="J61" s="31" t="s">
        <v>30</v>
      </c>
      <c r="K61" s="31" t="s">
        <v>30</v>
      </c>
      <c r="L61" s="31" t="s">
        <v>30</v>
      </c>
      <c r="M61" s="31" t="s">
        <v>30</v>
      </c>
    </row>
    <row r="62" spans="1:13" x14ac:dyDescent="0.25">
      <c r="A62" s="79">
        <f>A61</f>
        <v>43151</v>
      </c>
      <c r="B62" s="33" t="s">
        <v>24</v>
      </c>
      <c r="C62" s="51">
        <f>MAX(C60:C61)</f>
        <v>0</v>
      </c>
      <c r="D62" s="51">
        <f t="shared" ref="D62:M62" si="19">MAX(D60:D61)</f>
        <v>0</v>
      </c>
      <c r="E62" s="51">
        <f t="shared" si="19"/>
        <v>0</v>
      </c>
      <c r="F62" s="51">
        <f t="shared" si="19"/>
        <v>0</v>
      </c>
      <c r="G62" s="51">
        <f t="shared" si="19"/>
        <v>0</v>
      </c>
      <c r="H62" s="65">
        <f t="shared" si="19"/>
        <v>0</v>
      </c>
      <c r="I62" s="51">
        <f t="shared" si="19"/>
        <v>0</v>
      </c>
      <c r="J62" s="51">
        <f t="shared" si="19"/>
        <v>0</v>
      </c>
      <c r="K62" s="51">
        <f t="shared" si="19"/>
        <v>0</v>
      </c>
      <c r="L62" s="51">
        <f t="shared" si="19"/>
        <v>0</v>
      </c>
      <c r="M62" s="51">
        <f t="shared" si="19"/>
        <v>0</v>
      </c>
    </row>
    <row r="63" spans="1:13" x14ac:dyDescent="0.25">
      <c r="A63" s="53">
        <f>A60+1</f>
        <v>43152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  <c r="J63" s="31" t="s">
        <v>30</v>
      </c>
      <c r="K63" s="31" t="s">
        <v>30</v>
      </c>
      <c r="L63" s="31" t="s">
        <v>30</v>
      </c>
      <c r="M63" s="31" t="s">
        <v>30</v>
      </c>
    </row>
    <row r="64" spans="1:13" x14ac:dyDescent="0.25">
      <c r="A64" s="78">
        <f>A63</f>
        <v>43152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  <c r="J64" s="31" t="s">
        <v>30</v>
      </c>
      <c r="K64" s="31" t="s">
        <v>30</v>
      </c>
      <c r="L64" s="31" t="s">
        <v>30</v>
      </c>
      <c r="M64" s="31" t="s">
        <v>30</v>
      </c>
    </row>
    <row r="65" spans="1:13" x14ac:dyDescent="0.25">
      <c r="A65" s="79">
        <f>A64</f>
        <v>43152</v>
      </c>
      <c r="B65" s="33" t="s">
        <v>24</v>
      </c>
      <c r="C65" s="51">
        <f>MAX(C63:C64)</f>
        <v>0</v>
      </c>
      <c r="D65" s="51">
        <f t="shared" ref="D65:M65" si="20">MAX(D63:D64)</f>
        <v>0</v>
      </c>
      <c r="E65" s="51">
        <f t="shared" si="20"/>
        <v>0</v>
      </c>
      <c r="F65" s="51">
        <f t="shared" si="20"/>
        <v>0</v>
      </c>
      <c r="G65" s="51">
        <f t="shared" si="20"/>
        <v>0</v>
      </c>
      <c r="H65" s="65">
        <f t="shared" si="20"/>
        <v>0</v>
      </c>
      <c r="I65" s="51">
        <f t="shared" si="20"/>
        <v>0</v>
      </c>
      <c r="J65" s="51">
        <f t="shared" si="20"/>
        <v>0</v>
      </c>
      <c r="K65" s="51">
        <f t="shared" si="20"/>
        <v>0</v>
      </c>
      <c r="L65" s="51">
        <f t="shared" si="20"/>
        <v>0</v>
      </c>
      <c r="M65" s="51">
        <f t="shared" si="20"/>
        <v>0</v>
      </c>
    </row>
    <row r="66" spans="1:13" x14ac:dyDescent="0.25">
      <c r="A66" s="53">
        <f>A63+1</f>
        <v>43153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  <c r="J66" s="31" t="s">
        <v>30</v>
      </c>
      <c r="K66" s="31" t="s">
        <v>30</v>
      </c>
      <c r="L66" s="31" t="s">
        <v>30</v>
      </c>
      <c r="M66" s="31" t="s">
        <v>30</v>
      </c>
    </row>
    <row r="67" spans="1:13" x14ac:dyDescent="0.25">
      <c r="A67" s="78">
        <f>A66</f>
        <v>43153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  <c r="J67" s="31" t="s">
        <v>30</v>
      </c>
      <c r="K67" s="31" t="s">
        <v>30</v>
      </c>
      <c r="L67" s="31" t="s">
        <v>30</v>
      </c>
      <c r="M67" s="31" t="s">
        <v>30</v>
      </c>
    </row>
    <row r="68" spans="1:13" x14ac:dyDescent="0.25">
      <c r="A68" s="79">
        <f>A67</f>
        <v>43153</v>
      </c>
      <c r="B68" s="33" t="s">
        <v>24</v>
      </c>
      <c r="C68" s="51">
        <f>MAX(C66:C67)</f>
        <v>0</v>
      </c>
      <c r="D68" s="51">
        <f t="shared" ref="D68:M68" si="21">MAX(D66:D67)</f>
        <v>0</v>
      </c>
      <c r="E68" s="51">
        <f t="shared" si="21"/>
        <v>0</v>
      </c>
      <c r="F68" s="51">
        <f t="shared" si="21"/>
        <v>0</v>
      </c>
      <c r="G68" s="51">
        <f t="shared" si="21"/>
        <v>0</v>
      </c>
      <c r="H68" s="65">
        <f t="shared" si="21"/>
        <v>0</v>
      </c>
      <c r="I68" s="51">
        <f t="shared" si="21"/>
        <v>0</v>
      </c>
      <c r="J68" s="51">
        <f t="shared" si="21"/>
        <v>0</v>
      </c>
      <c r="K68" s="51">
        <f t="shared" si="21"/>
        <v>0</v>
      </c>
      <c r="L68" s="51">
        <f t="shared" si="21"/>
        <v>0</v>
      </c>
      <c r="M68" s="51">
        <f t="shared" si="21"/>
        <v>0</v>
      </c>
    </row>
    <row r="69" spans="1:13" x14ac:dyDescent="0.25">
      <c r="A69" s="53">
        <f>A66+1</f>
        <v>43154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  <c r="J69" s="31" t="s">
        <v>30</v>
      </c>
      <c r="K69" s="31" t="s">
        <v>30</v>
      </c>
      <c r="L69" s="31" t="s">
        <v>30</v>
      </c>
      <c r="M69" s="31" t="s">
        <v>30</v>
      </c>
    </row>
    <row r="70" spans="1:13" x14ac:dyDescent="0.25">
      <c r="A70" s="78">
        <f>A69</f>
        <v>43154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  <c r="J70" s="31" t="s">
        <v>30</v>
      </c>
      <c r="K70" s="31" t="s">
        <v>30</v>
      </c>
      <c r="L70" s="31" t="s">
        <v>30</v>
      </c>
      <c r="M70" s="31" t="s">
        <v>30</v>
      </c>
    </row>
    <row r="71" spans="1:13" x14ac:dyDescent="0.25">
      <c r="A71" s="79">
        <f>A70</f>
        <v>43154</v>
      </c>
      <c r="B71" s="33" t="s">
        <v>24</v>
      </c>
      <c r="C71" s="51">
        <f>MAX(C69:C70)</f>
        <v>0</v>
      </c>
      <c r="D71" s="51">
        <f t="shared" ref="D71:M71" si="22">MAX(D69:D70)</f>
        <v>0</v>
      </c>
      <c r="E71" s="51">
        <f t="shared" si="22"/>
        <v>0</v>
      </c>
      <c r="F71" s="51">
        <f t="shared" si="22"/>
        <v>0</v>
      </c>
      <c r="G71" s="51">
        <f t="shared" si="22"/>
        <v>0</v>
      </c>
      <c r="H71" s="65">
        <f t="shared" si="22"/>
        <v>0</v>
      </c>
      <c r="I71" s="51">
        <f t="shared" si="22"/>
        <v>0</v>
      </c>
      <c r="J71" s="51">
        <f t="shared" si="22"/>
        <v>0</v>
      </c>
      <c r="K71" s="51">
        <f t="shared" si="22"/>
        <v>0</v>
      </c>
      <c r="L71" s="51">
        <f t="shared" si="22"/>
        <v>0</v>
      </c>
      <c r="M71" s="51">
        <f t="shared" si="22"/>
        <v>0</v>
      </c>
    </row>
    <row r="72" spans="1:13" x14ac:dyDescent="0.25">
      <c r="A72" s="53">
        <f>A69+1</f>
        <v>43155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  <c r="J72" s="31" t="s">
        <v>30</v>
      </c>
      <c r="K72" s="31" t="s">
        <v>30</v>
      </c>
      <c r="L72" s="31" t="s">
        <v>30</v>
      </c>
      <c r="M72" s="31" t="s">
        <v>30</v>
      </c>
    </row>
    <row r="73" spans="1:13" x14ac:dyDescent="0.25">
      <c r="A73" s="78">
        <f>A72</f>
        <v>43155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  <c r="J73" s="31" t="s">
        <v>30</v>
      </c>
      <c r="K73" s="31" t="s">
        <v>30</v>
      </c>
      <c r="L73" s="31" t="s">
        <v>30</v>
      </c>
      <c r="M73" s="31" t="s">
        <v>30</v>
      </c>
    </row>
    <row r="74" spans="1:13" x14ac:dyDescent="0.25">
      <c r="A74" s="79">
        <f>A73</f>
        <v>43155</v>
      </c>
      <c r="B74" s="33" t="s">
        <v>24</v>
      </c>
      <c r="C74" s="51">
        <f>MAX(C72:C73)</f>
        <v>0</v>
      </c>
      <c r="D74" s="51">
        <f t="shared" ref="D74:M74" si="23">MAX(D72:D73)</f>
        <v>0</v>
      </c>
      <c r="E74" s="51">
        <f t="shared" si="23"/>
        <v>0</v>
      </c>
      <c r="F74" s="51">
        <f t="shared" si="23"/>
        <v>0</v>
      </c>
      <c r="G74" s="51">
        <f t="shared" si="23"/>
        <v>0</v>
      </c>
      <c r="H74" s="65">
        <f t="shared" si="23"/>
        <v>0</v>
      </c>
      <c r="I74" s="51">
        <f t="shared" si="23"/>
        <v>0</v>
      </c>
      <c r="J74" s="51">
        <f t="shared" si="23"/>
        <v>0</v>
      </c>
      <c r="K74" s="51">
        <f t="shared" si="23"/>
        <v>0</v>
      </c>
      <c r="L74" s="51">
        <f t="shared" si="23"/>
        <v>0</v>
      </c>
      <c r="M74" s="51">
        <f t="shared" si="23"/>
        <v>0</v>
      </c>
    </row>
    <row r="75" spans="1:13" x14ac:dyDescent="0.25">
      <c r="A75" s="53">
        <f>A72+1</f>
        <v>43156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  <c r="J75" s="31" t="s">
        <v>30</v>
      </c>
      <c r="K75" s="31" t="s">
        <v>30</v>
      </c>
      <c r="L75" s="31" t="s">
        <v>30</v>
      </c>
      <c r="M75" s="31" t="s">
        <v>30</v>
      </c>
    </row>
    <row r="76" spans="1:13" x14ac:dyDescent="0.25">
      <c r="A76" s="78">
        <f>A75</f>
        <v>43156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  <c r="J76" s="31" t="s">
        <v>30</v>
      </c>
      <c r="K76" s="31" t="s">
        <v>30</v>
      </c>
      <c r="L76" s="31" t="s">
        <v>30</v>
      </c>
      <c r="M76" s="31" t="s">
        <v>30</v>
      </c>
    </row>
    <row r="77" spans="1:13" x14ac:dyDescent="0.25">
      <c r="A77" s="79">
        <f>A76</f>
        <v>43156</v>
      </c>
      <c r="B77" s="33" t="s">
        <v>24</v>
      </c>
      <c r="C77" s="51">
        <f>MAX(C75:C76)</f>
        <v>0</v>
      </c>
      <c r="D77" s="51">
        <f t="shared" ref="D77:M77" si="24">MAX(D75:D76)</f>
        <v>0</v>
      </c>
      <c r="E77" s="51">
        <f t="shared" si="24"/>
        <v>0</v>
      </c>
      <c r="F77" s="51">
        <f t="shared" si="24"/>
        <v>0</v>
      </c>
      <c r="G77" s="51">
        <f t="shared" si="24"/>
        <v>0</v>
      </c>
      <c r="H77" s="65">
        <f t="shared" si="24"/>
        <v>0</v>
      </c>
      <c r="I77" s="51">
        <f t="shared" si="24"/>
        <v>0</v>
      </c>
      <c r="J77" s="51">
        <f t="shared" si="24"/>
        <v>0</v>
      </c>
      <c r="K77" s="51">
        <f t="shared" si="24"/>
        <v>0</v>
      </c>
      <c r="L77" s="51">
        <f t="shared" si="24"/>
        <v>0</v>
      </c>
      <c r="M77" s="51">
        <f t="shared" si="24"/>
        <v>0</v>
      </c>
    </row>
    <row r="78" spans="1:13" x14ac:dyDescent="0.25">
      <c r="A78" s="53">
        <f>A75+1</f>
        <v>43157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  <c r="J78" s="31" t="s">
        <v>30</v>
      </c>
      <c r="K78" s="31" t="s">
        <v>30</v>
      </c>
      <c r="L78" s="31" t="s">
        <v>30</v>
      </c>
      <c r="M78" s="31" t="s">
        <v>30</v>
      </c>
    </row>
    <row r="79" spans="1:13" x14ac:dyDescent="0.25">
      <c r="A79" s="78">
        <f>A78</f>
        <v>43157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  <c r="J79" s="31" t="s">
        <v>30</v>
      </c>
      <c r="K79" s="31" t="s">
        <v>30</v>
      </c>
      <c r="L79" s="31" t="s">
        <v>30</v>
      </c>
      <c r="M79" s="31" t="s">
        <v>30</v>
      </c>
    </row>
    <row r="80" spans="1:13" x14ac:dyDescent="0.25">
      <c r="A80" s="79">
        <f>A79</f>
        <v>43157</v>
      </c>
      <c r="B80" s="33" t="s">
        <v>24</v>
      </c>
      <c r="C80" s="51">
        <f>MAX(C78:C79)</f>
        <v>0</v>
      </c>
      <c r="D80" s="51">
        <f t="shared" ref="D80:M80" si="25">MAX(D78:D79)</f>
        <v>0</v>
      </c>
      <c r="E80" s="51">
        <f t="shared" si="25"/>
        <v>0</v>
      </c>
      <c r="F80" s="51">
        <f t="shared" si="25"/>
        <v>0</v>
      </c>
      <c r="G80" s="51">
        <f t="shared" si="25"/>
        <v>0</v>
      </c>
      <c r="H80" s="65">
        <f t="shared" si="25"/>
        <v>0</v>
      </c>
      <c r="I80" s="51">
        <f t="shared" si="25"/>
        <v>0</v>
      </c>
      <c r="J80" s="51">
        <f t="shared" si="25"/>
        <v>0</v>
      </c>
      <c r="K80" s="51">
        <f t="shared" si="25"/>
        <v>0</v>
      </c>
      <c r="L80" s="51">
        <f t="shared" si="25"/>
        <v>0</v>
      </c>
      <c r="M80" s="51">
        <f t="shared" si="25"/>
        <v>0</v>
      </c>
    </row>
    <row r="81" spans="1:13" x14ac:dyDescent="0.25">
      <c r="A81" s="53">
        <f>A78+1</f>
        <v>43158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  <c r="J81" s="31" t="s">
        <v>30</v>
      </c>
      <c r="K81" s="31" t="s">
        <v>30</v>
      </c>
      <c r="L81" s="31" t="s">
        <v>30</v>
      </c>
      <c r="M81" s="31" t="s">
        <v>30</v>
      </c>
    </row>
    <row r="82" spans="1:13" x14ac:dyDescent="0.25">
      <c r="A82" s="78">
        <f>A81</f>
        <v>43158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  <c r="J82" s="31" t="s">
        <v>30</v>
      </c>
      <c r="K82" s="31" t="s">
        <v>30</v>
      </c>
      <c r="L82" s="31" t="s">
        <v>30</v>
      </c>
      <c r="M82" s="31" t="s">
        <v>30</v>
      </c>
    </row>
    <row r="83" spans="1:13" x14ac:dyDescent="0.25">
      <c r="A83" s="79">
        <f>A82</f>
        <v>43158</v>
      </c>
      <c r="B83" s="33" t="s">
        <v>24</v>
      </c>
      <c r="C83" s="51">
        <f>MAX(C81:C82)</f>
        <v>0</v>
      </c>
      <c r="D83" s="51">
        <f t="shared" ref="D83:M83" si="26">MAX(D81:D82)</f>
        <v>0</v>
      </c>
      <c r="E83" s="51">
        <f t="shared" si="26"/>
        <v>0</v>
      </c>
      <c r="F83" s="51">
        <f t="shared" si="26"/>
        <v>0</v>
      </c>
      <c r="G83" s="51">
        <f t="shared" si="26"/>
        <v>0</v>
      </c>
      <c r="H83" s="65">
        <f t="shared" si="26"/>
        <v>0</v>
      </c>
      <c r="I83" s="51">
        <f t="shared" si="26"/>
        <v>0</v>
      </c>
      <c r="J83" s="51">
        <f t="shared" si="26"/>
        <v>0</v>
      </c>
      <c r="K83" s="51">
        <f t="shared" si="26"/>
        <v>0</v>
      </c>
      <c r="L83" s="51">
        <f t="shared" si="26"/>
        <v>0</v>
      </c>
      <c r="M83" s="51">
        <f t="shared" si="26"/>
        <v>0</v>
      </c>
    </row>
    <row r="84" spans="1:13" x14ac:dyDescent="0.25">
      <c r="A84" s="53">
        <f>A81+1</f>
        <v>43159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  <c r="J84" s="31" t="s">
        <v>30</v>
      </c>
      <c r="K84" s="31" t="s">
        <v>30</v>
      </c>
      <c r="L84" s="31" t="s">
        <v>30</v>
      </c>
      <c r="M84" s="31" t="s">
        <v>30</v>
      </c>
    </row>
    <row r="85" spans="1:13" x14ac:dyDescent="0.25">
      <c r="A85" s="78">
        <f>A84</f>
        <v>43159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  <c r="J85" s="31" t="s">
        <v>30</v>
      </c>
      <c r="K85" s="31" t="s">
        <v>30</v>
      </c>
      <c r="L85" s="31" t="s">
        <v>30</v>
      </c>
      <c r="M85" s="31" t="s">
        <v>30</v>
      </c>
    </row>
    <row r="86" spans="1:13" x14ac:dyDescent="0.25">
      <c r="A86" s="79">
        <f>A85</f>
        <v>43159</v>
      </c>
      <c r="B86" s="33" t="s">
        <v>24</v>
      </c>
      <c r="C86" s="51">
        <f>MAX(C84:C85)</f>
        <v>0</v>
      </c>
      <c r="D86" s="51">
        <f t="shared" ref="D86:M86" si="27">MAX(D84:D85)</f>
        <v>0</v>
      </c>
      <c r="E86" s="51">
        <f t="shared" si="27"/>
        <v>0</v>
      </c>
      <c r="F86" s="51">
        <f t="shared" si="27"/>
        <v>0</v>
      </c>
      <c r="G86" s="51">
        <f t="shared" si="27"/>
        <v>0</v>
      </c>
      <c r="H86" s="65">
        <f t="shared" si="27"/>
        <v>0</v>
      </c>
      <c r="I86" s="51">
        <f t="shared" si="27"/>
        <v>0</v>
      </c>
      <c r="J86" s="51">
        <f t="shared" si="27"/>
        <v>0</v>
      </c>
      <c r="K86" s="51">
        <f t="shared" si="27"/>
        <v>0</v>
      </c>
      <c r="L86" s="51">
        <f t="shared" si="27"/>
        <v>0</v>
      </c>
      <c r="M86" s="51">
        <f t="shared" si="27"/>
        <v>0</v>
      </c>
    </row>
    <row r="87" spans="1:13" x14ac:dyDescent="0.25">
      <c r="A87" s="53"/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  <c r="J87" s="61" t="s">
        <v>30</v>
      </c>
      <c r="K87" s="61" t="s">
        <v>30</v>
      </c>
      <c r="L87" s="61" t="s">
        <v>30</v>
      </c>
      <c r="M87" s="61" t="s">
        <v>30</v>
      </c>
    </row>
    <row r="88" spans="1:13" x14ac:dyDescent="0.25">
      <c r="A88" s="54"/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  <c r="J88" s="61" t="s">
        <v>30</v>
      </c>
      <c r="K88" s="61" t="s">
        <v>30</v>
      </c>
      <c r="L88" s="61" t="s">
        <v>30</v>
      </c>
      <c r="M88" s="61" t="s">
        <v>30</v>
      </c>
    </row>
    <row r="89" spans="1:13" x14ac:dyDescent="0.25">
      <c r="A89" s="55"/>
      <c r="B89" s="33" t="s">
        <v>24</v>
      </c>
      <c r="C89" s="51">
        <f>MAX(C87:C88)</f>
        <v>0</v>
      </c>
      <c r="D89" s="51">
        <f t="shared" ref="D89:M89" si="28">MAX(D87:D88)</f>
        <v>0</v>
      </c>
      <c r="E89" s="51">
        <f t="shared" si="28"/>
        <v>0</v>
      </c>
      <c r="F89" s="51">
        <f t="shared" si="28"/>
        <v>0</v>
      </c>
      <c r="G89" s="51">
        <f t="shared" si="28"/>
        <v>0</v>
      </c>
      <c r="H89" s="65">
        <f t="shared" si="28"/>
        <v>0</v>
      </c>
      <c r="I89" s="51">
        <f t="shared" si="28"/>
        <v>0</v>
      </c>
      <c r="J89" s="51">
        <f t="shared" si="28"/>
        <v>0</v>
      </c>
      <c r="K89" s="51">
        <f t="shared" si="28"/>
        <v>0</v>
      </c>
      <c r="L89" s="51">
        <f t="shared" si="28"/>
        <v>0</v>
      </c>
      <c r="M89" s="51">
        <f t="shared" si="28"/>
        <v>0</v>
      </c>
    </row>
    <row r="90" spans="1:13" x14ac:dyDescent="0.25">
      <c r="A90" s="53"/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  <c r="J90" s="61" t="s">
        <v>30</v>
      </c>
      <c r="K90" s="61" t="s">
        <v>30</v>
      </c>
      <c r="L90" s="61" t="s">
        <v>30</v>
      </c>
      <c r="M90" s="61" t="s">
        <v>30</v>
      </c>
    </row>
    <row r="91" spans="1:13" x14ac:dyDescent="0.25">
      <c r="A91" s="54"/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  <c r="J91" s="61" t="s">
        <v>30</v>
      </c>
      <c r="K91" s="61" t="s">
        <v>30</v>
      </c>
      <c r="L91" s="61" t="s">
        <v>30</v>
      </c>
      <c r="M91" s="61" t="s">
        <v>30</v>
      </c>
    </row>
    <row r="92" spans="1:13" x14ac:dyDescent="0.25">
      <c r="A92" s="55"/>
      <c r="B92" s="33" t="s">
        <v>24</v>
      </c>
      <c r="C92" s="51">
        <f>MAX(C90:C91)</f>
        <v>0</v>
      </c>
      <c r="D92" s="51">
        <f t="shared" ref="D92:M92" si="29">MAX(D90:D91)</f>
        <v>0</v>
      </c>
      <c r="E92" s="51">
        <f t="shared" si="29"/>
        <v>0</v>
      </c>
      <c r="F92" s="51">
        <f t="shared" si="29"/>
        <v>0</v>
      </c>
      <c r="G92" s="51">
        <f t="shared" si="29"/>
        <v>0</v>
      </c>
      <c r="H92" s="65">
        <f t="shared" si="29"/>
        <v>0</v>
      </c>
      <c r="I92" s="51">
        <f t="shared" si="29"/>
        <v>0</v>
      </c>
      <c r="J92" s="51">
        <f t="shared" si="29"/>
        <v>0</v>
      </c>
      <c r="K92" s="51">
        <f t="shared" si="29"/>
        <v>0</v>
      </c>
      <c r="L92" s="51">
        <f t="shared" si="29"/>
        <v>0</v>
      </c>
      <c r="M92" s="51">
        <f t="shared" si="29"/>
        <v>0</v>
      </c>
    </row>
    <row r="93" spans="1:13" x14ac:dyDescent="0.25">
      <c r="A93" s="53"/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  <c r="J93" s="61" t="s">
        <v>30</v>
      </c>
      <c r="K93" s="61" t="s">
        <v>30</v>
      </c>
      <c r="L93" s="61" t="s">
        <v>30</v>
      </c>
      <c r="M93" s="61" t="s">
        <v>30</v>
      </c>
    </row>
    <row r="94" spans="1:13" x14ac:dyDescent="0.25">
      <c r="A94" s="54"/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  <c r="J94" s="61" t="s">
        <v>30</v>
      </c>
      <c r="K94" s="61" t="s">
        <v>30</v>
      </c>
      <c r="L94" s="61" t="s">
        <v>30</v>
      </c>
      <c r="M94" s="61" t="s">
        <v>30</v>
      </c>
    </row>
    <row r="95" spans="1:13" x14ac:dyDescent="0.25">
      <c r="A95" s="56"/>
      <c r="B95" s="34" t="s">
        <v>24</v>
      </c>
      <c r="C95" s="52">
        <f>MAX(C93:C94)</f>
        <v>0</v>
      </c>
      <c r="D95" s="52">
        <f t="shared" ref="D95:M95" si="30">MAX(D93:D94)</f>
        <v>0</v>
      </c>
      <c r="E95" s="52">
        <f t="shared" si="30"/>
        <v>0</v>
      </c>
      <c r="F95" s="52">
        <f t="shared" si="30"/>
        <v>0</v>
      </c>
      <c r="G95" s="52">
        <f t="shared" si="30"/>
        <v>0</v>
      </c>
      <c r="H95" s="66">
        <f t="shared" si="30"/>
        <v>0</v>
      </c>
      <c r="I95" s="51">
        <f t="shared" si="30"/>
        <v>0</v>
      </c>
      <c r="J95" s="51">
        <f t="shared" si="30"/>
        <v>0</v>
      </c>
      <c r="K95" s="51">
        <f t="shared" si="30"/>
        <v>0</v>
      </c>
      <c r="L95" s="51">
        <f t="shared" si="30"/>
        <v>0</v>
      </c>
      <c r="M95" s="51">
        <f t="shared" si="30"/>
        <v>0</v>
      </c>
    </row>
    <row r="96" spans="1:13" ht="15.75" thickBot="1" x14ac:dyDescent="0.3">
      <c r="A96" s="81"/>
      <c r="B96" s="35"/>
      <c r="C96" s="36"/>
      <c r="D96" s="35"/>
      <c r="E96" s="35"/>
      <c r="F96" s="35"/>
      <c r="G96" s="35"/>
      <c r="H96" s="35"/>
      <c r="I96" s="17"/>
      <c r="J96" s="17"/>
      <c r="K96" s="17"/>
      <c r="L96" s="17"/>
      <c r="M96" s="17"/>
    </row>
    <row r="97" spans="2:13" ht="15.75" thickTop="1" x14ac:dyDescent="0.25">
      <c r="B97" s="37" t="s">
        <v>24</v>
      </c>
      <c r="C97" s="38">
        <f t="shared" ref="C97:M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8">
        <f t="shared" si="31"/>
        <v>0</v>
      </c>
      <c r="H97" s="39">
        <f t="shared" si="31"/>
        <v>0</v>
      </c>
      <c r="I97" s="39">
        <f t="shared" si="31"/>
        <v>0</v>
      </c>
      <c r="J97" s="39">
        <f t="shared" si="31"/>
        <v>0</v>
      </c>
      <c r="K97" s="39">
        <f t="shared" si="31"/>
        <v>0</v>
      </c>
      <c r="L97" s="39">
        <f t="shared" si="31"/>
        <v>0</v>
      </c>
      <c r="M97" s="39">
        <f t="shared" si="31"/>
        <v>0</v>
      </c>
    </row>
    <row r="98" spans="2:13" x14ac:dyDescent="0.25">
      <c r="B98" s="40" t="s">
        <v>28</v>
      </c>
      <c r="C98" s="41">
        <f>JGD!B39</f>
        <v>0</v>
      </c>
      <c r="D98" s="41">
        <f>JGD!C39</f>
        <v>0</v>
      </c>
      <c r="E98" s="41">
        <f>JGD!D39</f>
        <v>0</v>
      </c>
      <c r="F98" s="41">
        <f>JGD!E39</f>
        <v>0</v>
      </c>
      <c r="G98" s="41">
        <f>JGD!F39</f>
        <v>0</v>
      </c>
      <c r="H98" s="42">
        <f>JGD!G39</f>
        <v>0</v>
      </c>
      <c r="I98" s="42">
        <f>JGD!H39</f>
        <v>0</v>
      </c>
      <c r="J98" s="42">
        <f>JGD!I39</f>
        <v>0</v>
      </c>
      <c r="K98" s="42">
        <f>JGD!J39</f>
        <v>0</v>
      </c>
      <c r="L98" s="42">
        <f>JGD!K39</f>
        <v>0</v>
      </c>
      <c r="M98" s="42">
        <f>JGD!L39</f>
        <v>0</v>
      </c>
    </row>
    <row r="99" spans="2:13" ht="15.75" thickBot="1" x14ac:dyDescent="0.3">
      <c r="B99" s="43" t="s">
        <v>29</v>
      </c>
      <c r="C99" s="44" t="str">
        <f>IF(C97=C98,"Ok","Erro")</f>
        <v>Ok</v>
      </c>
      <c r="D99" s="44" t="str">
        <f t="shared" ref="D99:M99" si="32">IF(D97=D98,"Ok","Erro")</f>
        <v>Ok</v>
      </c>
      <c r="E99" s="44" t="str">
        <f t="shared" si="32"/>
        <v>Ok</v>
      </c>
      <c r="F99" s="44" t="str">
        <f t="shared" si="32"/>
        <v>Ok</v>
      </c>
      <c r="G99" s="44" t="str">
        <f t="shared" si="32"/>
        <v>Ok</v>
      </c>
      <c r="H99" s="45" t="str">
        <f t="shared" si="32"/>
        <v>Ok</v>
      </c>
      <c r="I99" s="45" t="str">
        <f t="shared" si="32"/>
        <v>Ok</v>
      </c>
      <c r="J99" s="45" t="str">
        <f t="shared" si="32"/>
        <v>Ok</v>
      </c>
      <c r="K99" s="45" t="str">
        <f t="shared" si="32"/>
        <v>Ok</v>
      </c>
      <c r="L99" s="45" t="str">
        <f t="shared" si="32"/>
        <v>Ok</v>
      </c>
      <c r="M99" s="45" t="str">
        <f t="shared" si="32"/>
        <v>Ok</v>
      </c>
    </row>
    <row r="100" spans="2:13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  <c r="K100" s="17"/>
      <c r="L100" s="17"/>
      <c r="M100" s="17"/>
    </row>
  </sheetData>
  <sheetProtection algorithmName="SHA-512" hashValue="1mZq129HYpdqP2QmgsaxJ828EU0WToyj25zI5N+9ticLzUz4HatKDMDK4jUTATHlSSrGeb67VQZet84iWgbYRg==" saltValue="At3nTcWL5OZXL2hR4rJluQ==" spinCount="100000" sheet="1" objects="1" scenarios="1" autoFilter="0"/>
  <autoFilter ref="A2:H95"/>
  <conditionalFormatting sqref="C99:M99">
    <cfRule type="containsText" dxfId="197" priority="2" operator="containsText" text="Erro">
      <formula>NOT(ISERROR(SEARCH("Erro",C99)))</formula>
    </cfRule>
    <cfRule type="containsText" dxfId="196" priority="3" operator="containsText" text="Ok">
      <formula>NOT(ISERROR(SEARCH("Ok",C99)))</formula>
    </cfRule>
  </conditionalFormatting>
  <conditionalFormatting sqref="C3:M94">
    <cfRule type="containsText" dxfId="195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34</vt:i4>
      </vt:variant>
      <vt:variant>
        <vt:lpstr>Intervalos nomeados</vt:lpstr>
      </vt:variant>
      <vt:variant>
        <vt:i4>42</vt:i4>
      </vt:variant>
    </vt:vector>
  </HeadingPairs>
  <TitlesOfParts>
    <vt:vector size="76" baseType="lpstr">
      <vt:lpstr>Evento Especial - Diferença</vt:lpstr>
      <vt:lpstr>LP-Efetivos</vt:lpstr>
      <vt:lpstr>LP-Efetivos-planejado</vt:lpstr>
      <vt:lpstr>N&amp;A</vt:lpstr>
      <vt:lpstr>N&amp;A- planejado</vt:lpstr>
      <vt:lpstr>CMR</vt:lpstr>
      <vt:lpstr>CMR- planejado (2)</vt:lpstr>
      <vt:lpstr>JGD</vt:lpstr>
      <vt:lpstr>JGD-planejado</vt:lpstr>
      <vt:lpstr>LP-Safrista </vt:lpstr>
      <vt:lpstr>LP-Safrista-planejado</vt:lpstr>
      <vt:lpstr>CAFÉ LITRO</vt:lpstr>
      <vt:lpstr>COFFEE</vt:lpstr>
      <vt:lpstr>Cafe Laboratorio</vt:lpstr>
      <vt:lpstr>Maquinas de Cafe</vt:lpstr>
      <vt:lpstr>COFFE</vt:lpstr>
      <vt:lpstr>Sabia</vt:lpstr>
      <vt:lpstr>Sabia-planejado (2)</vt:lpstr>
      <vt:lpstr>Gocil</vt:lpstr>
      <vt:lpstr>Gocil-planejado (3)</vt:lpstr>
      <vt:lpstr>GAP</vt:lpstr>
      <vt:lpstr>GAPplanejado (4)</vt:lpstr>
      <vt:lpstr>Agripar</vt:lpstr>
      <vt:lpstr>Agripar-planejado (5)</vt:lpstr>
      <vt:lpstr>Rodosandri</vt:lpstr>
      <vt:lpstr>Rodosandri-planejado (6)</vt:lpstr>
      <vt:lpstr>LCP</vt:lpstr>
      <vt:lpstr>LCP-planejado (7)</vt:lpstr>
      <vt:lpstr>Circuit</vt:lpstr>
      <vt:lpstr>Circuit-planejado (8)</vt:lpstr>
      <vt:lpstr>Inovar</vt:lpstr>
      <vt:lpstr>Inovar-planejado (9)</vt:lpstr>
      <vt:lpstr>DP Service</vt:lpstr>
      <vt:lpstr>DP Service-planejado (10)</vt:lpstr>
      <vt:lpstr>Agripar!Area_de_impressao</vt:lpstr>
      <vt:lpstr>'Agripar-planejado (5)'!Area_de_impressao</vt:lpstr>
      <vt:lpstr>Circuit!Area_de_impressao</vt:lpstr>
      <vt:lpstr>'Circuit-planejado (8)'!Area_de_impressao</vt:lpstr>
      <vt:lpstr>CMR!Area_de_impressao</vt:lpstr>
      <vt:lpstr>'CMR- planejado (2)'!Area_de_impressao</vt:lpstr>
      <vt:lpstr>'DP Service'!Area_de_impressao</vt:lpstr>
      <vt:lpstr>'DP Service-planejado (10)'!Area_de_impressao</vt:lpstr>
      <vt:lpstr>GAP!Area_de_impressao</vt:lpstr>
      <vt:lpstr>'GAPplanejado (4)'!Area_de_impressao</vt:lpstr>
      <vt:lpstr>Gocil!Area_de_impressao</vt:lpstr>
      <vt:lpstr>'Gocil-planejado (3)'!Area_de_impressao</vt:lpstr>
      <vt:lpstr>Inovar!Area_de_impressao</vt:lpstr>
      <vt:lpstr>'Inovar-planejado (9)'!Area_de_impressao</vt:lpstr>
      <vt:lpstr>JGD!Area_de_impressao</vt:lpstr>
      <vt:lpstr>'JGD-planejado'!Area_de_impressao</vt:lpstr>
      <vt:lpstr>LCP!Area_de_impressao</vt:lpstr>
      <vt:lpstr>'LCP-planejado (7)'!Area_de_impressao</vt:lpstr>
      <vt:lpstr>'LP-Efetivos'!Area_de_impressao</vt:lpstr>
      <vt:lpstr>'LP-Efetivos-planejado'!Area_de_impressao</vt:lpstr>
      <vt:lpstr>'LP-Safrista '!Area_de_impressao</vt:lpstr>
      <vt:lpstr>'LP-Safrista-planejado'!Area_de_impressao</vt:lpstr>
      <vt:lpstr>'N&amp;A'!Area_de_impressao</vt:lpstr>
      <vt:lpstr>'N&amp;A- planejado'!Area_de_impressao</vt:lpstr>
      <vt:lpstr>Rodosandri!Area_de_impressao</vt:lpstr>
      <vt:lpstr>'Rodosandri-planejado (6)'!Area_de_impressao</vt:lpstr>
      <vt:lpstr>Sabia!Area_de_impressao</vt:lpstr>
      <vt:lpstr>'Sabia-planejado (2)'!Area_de_impressao</vt:lpstr>
      <vt:lpstr>'Agripar-planejado (5)'!Titulos_de_impressao</vt:lpstr>
      <vt:lpstr>'Circuit-planejado (8)'!Titulos_de_impressao</vt:lpstr>
      <vt:lpstr>'CMR- planejado (2)'!Titulos_de_impressao</vt:lpstr>
      <vt:lpstr>'DP Service-planejado (10)'!Titulos_de_impressao</vt:lpstr>
      <vt:lpstr>'GAPplanejado (4)'!Titulos_de_impressao</vt:lpstr>
      <vt:lpstr>'Gocil-planejado (3)'!Titulos_de_impressao</vt:lpstr>
      <vt:lpstr>'Inovar-planejado (9)'!Titulos_de_impressao</vt:lpstr>
      <vt:lpstr>'JGD-planejado'!Titulos_de_impressao</vt:lpstr>
      <vt:lpstr>'LCP-planejado (7)'!Titulos_de_impressao</vt:lpstr>
      <vt:lpstr>'LP-Efetivos-planejado'!Titulos_de_impressao</vt:lpstr>
      <vt:lpstr>'LP-Safrista-planejado'!Titulos_de_impressao</vt:lpstr>
      <vt:lpstr>'N&amp;A- planejado'!Titulos_de_impressao</vt:lpstr>
      <vt:lpstr>'Rodosandri-planejado (6)'!Titulos_de_impressao</vt:lpstr>
      <vt:lpstr>'Sabia-planejado (2)'!Titulos_de_impressao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Usuario</cp:lastModifiedBy>
  <cp:lastPrinted>2018-11-15T14:19:00Z</cp:lastPrinted>
  <dcterms:created xsi:type="dcterms:W3CDTF">2012-02-11T11:30:30Z</dcterms:created>
  <dcterms:modified xsi:type="dcterms:W3CDTF">2018-12-14T15:56:22Z</dcterms:modified>
</cp:coreProperties>
</file>