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urs blandine\notes\"/>
    </mc:Choice>
  </mc:AlternateContent>
  <xr:revisionPtr revIDLastSave="0" documentId="8_{865BF53C-1AC4-4583-AFC4-94A1B1E71770}" xr6:coauthVersionLast="36" xr6:coauthVersionMax="36" xr10:uidLastSave="{00000000-0000-0000-0000-000000000000}"/>
  <bookViews>
    <workbookView xWindow="0" yWindow="0" windowWidth="14380" windowHeight="4150" tabRatio="500" xr2:uid="{00000000-000D-0000-FFFF-FFFF00000000}"/>
  </bookViews>
  <sheets>
    <sheet name="BD_1A_0109" sheetId="1" r:id="rId1"/>
    <sheet name="Feuil1" sheetId="2" r:id="rId2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86" i="1" l="1"/>
  <c r="F86" i="1"/>
  <c r="G86" i="1"/>
  <c r="H86" i="1"/>
  <c r="I86" i="1"/>
  <c r="J86" i="1"/>
  <c r="L86" i="1"/>
  <c r="D86" i="1"/>
  <c r="E85" i="1"/>
  <c r="F85" i="1"/>
  <c r="G85" i="1"/>
  <c r="H85" i="1"/>
  <c r="I85" i="1"/>
  <c r="J85" i="1"/>
  <c r="L85" i="1"/>
  <c r="D85" i="1"/>
  <c r="E84" i="1"/>
  <c r="F84" i="1"/>
  <c r="G84" i="1"/>
  <c r="H84" i="1"/>
  <c r="I84" i="1"/>
  <c r="J84" i="1"/>
  <c r="L84" i="1"/>
  <c r="L3" i="1"/>
  <c r="L4" i="1"/>
  <c r="L5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2" i="1"/>
  <c r="K3" i="1"/>
  <c r="K4" i="1"/>
  <c r="K5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4" i="1" s="1"/>
  <c r="K81" i="1"/>
  <c r="K82" i="1"/>
  <c r="K83" i="1"/>
  <c r="K2" i="1"/>
  <c r="J3" i="1"/>
  <c r="J4" i="1"/>
  <c r="J5" i="1"/>
  <c r="J6" i="1"/>
  <c r="L6" i="1" s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2" i="1"/>
  <c r="K86" i="1" l="1"/>
  <c r="K85" i="1"/>
  <c r="K6" i="1"/>
  <c r="D84" i="1"/>
  <c r="B75" i="1" l="1"/>
  <c r="C75" i="1"/>
  <c r="B47" i="1"/>
  <c r="C47" i="1"/>
  <c r="B10" i="1"/>
  <c r="C10" i="1"/>
  <c r="B56" i="1"/>
  <c r="C56" i="1"/>
  <c r="B34" i="1"/>
  <c r="C34" i="1"/>
  <c r="B37" i="1"/>
  <c r="C37" i="1"/>
  <c r="B36" i="1"/>
  <c r="C36" i="1"/>
  <c r="B33" i="1"/>
  <c r="C33" i="1"/>
  <c r="B48" i="1"/>
  <c r="C48" i="1"/>
  <c r="B50" i="1"/>
  <c r="C50" i="1"/>
  <c r="B65" i="1"/>
  <c r="C65" i="1"/>
  <c r="B38" i="1"/>
  <c r="C38" i="1"/>
  <c r="B32" i="1"/>
  <c r="C32" i="1"/>
  <c r="B35" i="1"/>
  <c r="C35" i="1"/>
  <c r="B63" i="1"/>
  <c r="C63" i="1"/>
  <c r="B40" i="1"/>
  <c r="C40" i="1"/>
  <c r="B68" i="1"/>
  <c r="C68" i="1"/>
  <c r="B16" i="1"/>
  <c r="C16" i="1"/>
  <c r="B60" i="1"/>
  <c r="C60" i="1"/>
  <c r="B26" i="1"/>
  <c r="C26" i="1"/>
  <c r="B21" i="1"/>
  <c r="C21" i="1"/>
  <c r="B51" i="1"/>
  <c r="C51" i="1"/>
  <c r="B83" i="1"/>
  <c r="C83" i="1"/>
  <c r="B22" i="1"/>
  <c r="C22" i="1"/>
  <c r="B5" i="1"/>
  <c r="C5" i="1"/>
  <c r="B54" i="1"/>
  <c r="C54" i="1"/>
  <c r="B64" i="1"/>
  <c r="C64" i="1"/>
  <c r="B66" i="1"/>
  <c r="C66" i="1"/>
  <c r="B53" i="1"/>
  <c r="C53" i="1"/>
  <c r="B57" i="1"/>
  <c r="C57" i="1"/>
  <c r="B2" i="1"/>
  <c r="C2" i="1"/>
  <c r="B27" i="1"/>
  <c r="C27" i="1"/>
  <c r="B79" i="1"/>
  <c r="C79" i="1"/>
  <c r="B44" i="1"/>
  <c r="C44" i="1"/>
  <c r="B28" i="1"/>
  <c r="C28" i="1"/>
  <c r="B31" i="1"/>
  <c r="C31" i="1"/>
  <c r="B81" i="1"/>
  <c r="C81" i="1"/>
  <c r="B25" i="1"/>
  <c r="C25" i="1"/>
  <c r="B69" i="1"/>
  <c r="C69" i="1"/>
  <c r="B45" i="1"/>
  <c r="C45" i="1"/>
  <c r="B76" i="1"/>
  <c r="C76" i="1"/>
  <c r="B73" i="1"/>
  <c r="C73" i="1"/>
  <c r="B62" i="1"/>
  <c r="C62" i="1"/>
  <c r="B59" i="1"/>
  <c r="C59" i="1"/>
  <c r="B61" i="1"/>
  <c r="C61" i="1"/>
  <c r="B29" i="1"/>
  <c r="C29" i="1"/>
  <c r="B12" i="1"/>
  <c r="C12" i="1"/>
  <c r="B43" i="1"/>
  <c r="C43" i="1"/>
  <c r="B19" i="1"/>
  <c r="C19" i="1"/>
  <c r="B39" i="1"/>
  <c r="C39" i="1"/>
  <c r="B6" i="1"/>
  <c r="C6" i="1"/>
  <c r="B14" i="1"/>
  <c r="C14" i="1"/>
  <c r="B70" i="1"/>
  <c r="C70" i="1"/>
  <c r="B80" i="1"/>
  <c r="C80" i="1"/>
  <c r="B17" i="1"/>
  <c r="C17" i="1"/>
  <c r="B30" i="1"/>
  <c r="C30" i="1"/>
  <c r="B67" i="1"/>
  <c r="C67" i="1"/>
  <c r="B82" i="1"/>
  <c r="C82" i="1"/>
  <c r="B72" i="1"/>
  <c r="C72" i="1"/>
  <c r="B52" i="1"/>
  <c r="C52" i="1"/>
  <c r="B15" i="1"/>
  <c r="C15" i="1"/>
  <c r="B58" i="1"/>
  <c r="C58" i="1"/>
  <c r="B71" i="1"/>
  <c r="C71" i="1"/>
  <c r="B46" i="1"/>
  <c r="C46" i="1"/>
  <c r="B7" i="1"/>
  <c r="C7" i="1"/>
  <c r="B9" i="1"/>
  <c r="C9" i="1"/>
  <c r="B41" i="1"/>
  <c r="C41" i="1"/>
  <c r="B78" i="1"/>
  <c r="C78" i="1"/>
  <c r="B74" i="1"/>
  <c r="C74" i="1"/>
  <c r="B23" i="1"/>
  <c r="C23" i="1"/>
  <c r="B55" i="1"/>
  <c r="C55" i="1"/>
  <c r="B42" i="1"/>
  <c r="C42" i="1"/>
  <c r="B77" i="1"/>
  <c r="C77" i="1"/>
  <c r="B49" i="1"/>
  <c r="C49" i="1"/>
  <c r="B11" i="1"/>
  <c r="C11" i="1"/>
  <c r="B18" i="1"/>
  <c r="C18" i="1"/>
  <c r="B20" i="1"/>
  <c r="C20" i="1"/>
  <c r="B24" i="1"/>
  <c r="C24" i="1"/>
  <c r="B8" i="1"/>
  <c r="C8" i="1"/>
  <c r="C4" i="1"/>
  <c r="B4" i="1"/>
</calcChain>
</file>

<file path=xl/sharedStrings.xml><?xml version="1.0" encoding="utf-8"?>
<sst xmlns="http://schemas.openxmlformats.org/spreadsheetml/2006/main" count="353" uniqueCount="141">
  <si>
    <t>Nom</t>
  </si>
  <si>
    <t>A</t>
  </si>
  <si>
    <t>B</t>
  </si>
  <si>
    <t>TD</t>
  </si>
  <si>
    <t>TP</t>
  </si>
  <si>
    <t>C</t>
  </si>
  <si>
    <t>D</t>
  </si>
  <si>
    <t>E</t>
  </si>
  <si>
    <t>F</t>
  </si>
  <si>
    <t>ABBOUIZE Dylan</t>
  </si>
  <si>
    <t>BEAUMELLE Valentin</t>
  </si>
  <si>
    <t>BOUKHIR EL OUALI Aymane</t>
  </si>
  <si>
    <t>CARAYON Corentin</t>
  </si>
  <si>
    <t>COURIOL Mathias</t>
  </si>
  <si>
    <t>DUQUAIRE Mathieu</t>
  </si>
  <si>
    <t>FARINEAU Mathys</t>
  </si>
  <si>
    <t>GLIN Julien</t>
  </si>
  <si>
    <t>GUEYDAN Alexandre</t>
  </si>
  <si>
    <t>MARGERIER Thomas</t>
  </si>
  <si>
    <t>MOSLEH Nassim</t>
  </si>
  <si>
    <t>PETIT Natan</t>
  </si>
  <si>
    <t>VALDEYRON Elias</t>
  </si>
  <si>
    <t>BEN SALAH Yanis</t>
  </si>
  <si>
    <t>BOULAY Clément</t>
  </si>
  <si>
    <t>CHABANNE Lucas</t>
  </si>
  <si>
    <t>CRAPPIER Lorris</t>
  </si>
  <si>
    <t>DURAT Mathias</t>
  </si>
  <si>
    <t>FARRET Quentin</t>
  </si>
  <si>
    <t>FUMA Jordan</t>
  </si>
  <si>
    <t>GOMBOUKA Arnaud</t>
  </si>
  <si>
    <t>HARAS Julien</t>
  </si>
  <si>
    <t>MATHON Alonzo</t>
  </si>
  <si>
    <t>MOVCHAN Vladyslav</t>
  </si>
  <si>
    <t>MULLER Valentin</t>
  </si>
  <si>
    <t>QUAINE Louis</t>
  </si>
  <si>
    <t>VARD Alec</t>
  </si>
  <si>
    <t>ABDOULAYE SALIFOU Shamsiyath</t>
  </si>
  <si>
    <t>ABO ISSA Chihab</t>
  </si>
  <si>
    <t>BENOIST Martin</t>
  </si>
  <si>
    <t>BOURGUIGNEAU Ethan</t>
  </si>
  <si>
    <t>CHAVANEL Yohann</t>
  </si>
  <si>
    <t>ECOCHARD Yohan</t>
  </si>
  <si>
    <t>FERRARI Aurélien</t>
  </si>
  <si>
    <t>GRAILLE Théo</t>
  </si>
  <si>
    <t>HOAREAU Yannis</t>
  </si>
  <si>
    <t>MAY Loris</t>
  </si>
  <si>
    <t>MULLER Nathan</t>
  </si>
  <si>
    <t>SAPET Alan</t>
  </si>
  <si>
    <t>VENNER Valentin</t>
  </si>
  <si>
    <t>AMBROISE Théo</t>
  </si>
  <si>
    <t>BRÉGAUD Vivian</t>
  </si>
  <si>
    <t>CLOT Jason</t>
  </si>
  <si>
    <t>CONAN Milan</t>
  </si>
  <si>
    <t>DELEVAUX Eliot</t>
  </si>
  <si>
    <t>EL MADANI Youssef</t>
  </si>
  <si>
    <t>FIGUET Maxime</t>
  </si>
  <si>
    <t>GARDANNE Lucas</t>
  </si>
  <si>
    <t>GRINCOURT DE FLOGNY Baptiste</t>
  </si>
  <si>
    <t>JEREZ Nicolas</t>
  </si>
  <si>
    <t>MERLIN Florian</t>
  </si>
  <si>
    <t>SEGUE Gaëtan</t>
  </si>
  <si>
    <t>AYDOGAN Adnan</t>
  </si>
  <si>
    <t>BOCHATON Estève</t>
  </si>
  <si>
    <t>BRETON Théo</t>
  </si>
  <si>
    <t>CORNUEL Nino</t>
  </si>
  <si>
    <t>DEROIN Léo</t>
  </si>
  <si>
    <t>ERTURK Yasin</t>
  </si>
  <si>
    <t>FILALI-ZEGZOUTI Sami</t>
  </si>
  <si>
    <t>GELLY Valentin</t>
  </si>
  <si>
    <t>GROSJEAN Thomas</t>
  </si>
  <si>
    <t>LEMAITRE Lucas</t>
  </si>
  <si>
    <t>MICOULET Alex</t>
  </si>
  <si>
    <t>NOE Maxence</t>
  </si>
  <si>
    <t>TCHA Kylian</t>
  </si>
  <si>
    <t>VIARD Paul</t>
  </si>
  <si>
    <t>BADREAU Youssef</t>
  </si>
  <si>
    <t>BARRUEL Yann</t>
  </si>
  <si>
    <t>BODET Mathyas</t>
  </si>
  <si>
    <t>BRUNIAUX Timothée</t>
  </si>
  <si>
    <t>COULBEAU Florian</t>
  </si>
  <si>
    <t>CROUZET Johan</t>
  </si>
  <si>
    <t>DESSOLIN Mathieu</t>
  </si>
  <si>
    <t>FAHAM Samy</t>
  </si>
  <si>
    <t>FIOUX Victor</t>
  </si>
  <si>
    <t>GIACOMETTI Lenni</t>
  </si>
  <si>
    <t>LLORET Florian</t>
  </si>
  <si>
    <t>MILLER Yanis</t>
  </si>
  <si>
    <t>PEREZ Noann</t>
  </si>
  <si>
    <t>TREIJS Dags</t>
  </si>
  <si>
    <t>GAÏDA Sabri-Ahmed</t>
  </si>
  <si>
    <t>FOUNAS Ilyâs</t>
  </si>
  <si>
    <t>BERMOND Rémi</t>
  </si>
  <si>
    <t>VERON Anaelle</t>
  </si>
  <si>
    <t>SAE 4</t>
  </si>
  <si>
    <t>BERTILLOT Antoine</t>
  </si>
  <si>
    <t>DS ORGA</t>
  </si>
  <si>
    <t>8</t>
  </si>
  <si>
    <t>10,25</t>
  </si>
  <si>
    <t>13,5</t>
  </si>
  <si>
    <t>17</t>
  </si>
  <si>
    <t>13,25</t>
  </si>
  <si>
    <t>13</t>
  </si>
  <si>
    <t>4,5</t>
  </si>
  <si>
    <t>18,5</t>
  </si>
  <si>
    <t>8,5</t>
  </si>
  <si>
    <t>11,25</t>
  </si>
  <si>
    <t>10,5</t>
  </si>
  <si>
    <t>6,5</t>
  </si>
  <si>
    <t>10</t>
  </si>
  <si>
    <t>9,5</t>
  </si>
  <si>
    <t>1</t>
  </si>
  <si>
    <t>12</t>
  </si>
  <si>
    <t>7</t>
  </si>
  <si>
    <t>15,5</t>
  </si>
  <si>
    <t>12,25</t>
  </si>
  <si>
    <t>14</t>
  </si>
  <si>
    <t>11,75</t>
  </si>
  <si>
    <t>13,75</t>
  </si>
  <si>
    <t>16</t>
  </si>
  <si>
    <t>11</t>
  </si>
  <si>
    <t>11,5</t>
  </si>
  <si>
    <t>12,75</t>
  </si>
  <si>
    <t>9</t>
  </si>
  <si>
    <t>14,5</t>
  </si>
  <si>
    <t>12,5</t>
  </si>
  <si>
    <t>6</t>
  </si>
  <si>
    <t>17,5</t>
  </si>
  <si>
    <t>SAE 5</t>
  </si>
  <si>
    <t>SAE 6</t>
  </si>
  <si>
    <t>?</t>
  </si>
  <si>
    <t>DS ECO</t>
  </si>
  <si>
    <t>5,5</t>
  </si>
  <si>
    <t>8,75</t>
  </si>
  <si>
    <t>MOY TP</t>
  </si>
  <si>
    <t>BONIF</t>
  </si>
  <si>
    <t>MOY ORGA</t>
  </si>
  <si>
    <t>MOY ECO</t>
  </si>
  <si>
    <t>BB1</t>
  </si>
  <si>
    <t>MOY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</si>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</sst>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Fill="1"/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Alignment="1">
      <alignment horizontal="right"/>
    </xf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2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zoomScale="145" zoomScaleNormal="145" workbookViewId="0">
      <selection activeCell="I10" sqref="I10"/>
    </sheetView>
  </sheetViews>
  <sheetFormatPr baseColWidth="10" defaultColWidth="11.54296875" defaultRowHeight="13" x14ac:dyDescent="0.3"/>
  <cols>
    <col min="1" max="1" width="30.81640625" bestFit="1" customWidth="1"/>
    <col min="2" max="2" width="6.7265625" customWidth="1"/>
    <col min="3" max="3" width="9.1796875" customWidth="1"/>
    <col min="4" max="6" width="8.81640625" customWidth="1"/>
    <col min="7" max="7" width="10.1796875" style="1" customWidth="1"/>
    <col min="8" max="8" width="10.26953125" customWidth="1"/>
    <col min="9" max="9" width="12.7265625" customWidth="1"/>
    <col min="10" max="10" width="10.81640625" customWidth="1"/>
    <col min="11" max="11" width="13.26953125" style="9" customWidth="1"/>
    <col min="12" max="12" width="13.453125" customWidth="1"/>
    <col min="13" max="13" width="13.54296875" bestFit="1" customWidth="1"/>
    <col min="14" max="14" width="13.26953125" bestFit="1" customWidth="1"/>
    <col min="15" max="15" width="13.7265625" bestFit="1" customWidth="1"/>
    <col min="16" max="16" width="10.81640625" bestFit="1" customWidth="1"/>
    <col min="17" max="17" width="10.7265625" bestFit="1" customWidth="1"/>
    <col min="18" max="18" width="12.54296875" customWidth="1"/>
    <col min="19" max="19" width="44.1796875" customWidth="1"/>
  </cols>
  <sheetData>
    <row r="1" spans="1:12" x14ac:dyDescent="0.3">
      <c r="A1" t="s">
        <v>0</v>
      </c>
      <c r="B1" t="s">
        <v>3</v>
      </c>
      <c r="C1" t="s">
        <v>4</v>
      </c>
      <c r="D1" t="s">
        <v>93</v>
      </c>
      <c r="E1" t="s">
        <v>127</v>
      </c>
      <c r="F1" t="s">
        <v>128</v>
      </c>
      <c r="G1" s="1" t="s">
        <v>95</v>
      </c>
      <c r="H1" t="s">
        <v>130</v>
      </c>
      <c r="I1" t="s">
        <v>134</v>
      </c>
      <c r="J1" t="s">
        <v>133</v>
      </c>
      <c r="K1" s="9" t="s">
        <v>135</v>
      </c>
      <c r="L1" s="9" t="s">
        <v>136</v>
      </c>
    </row>
    <row r="2" spans="1:12" x14ac:dyDescent="0.3">
      <c r="A2" t="s">
        <v>9</v>
      </c>
      <c r="B2">
        <f>VLOOKUP($A2,Feuil1!$A$1:$C$85,2,0)</f>
        <v>1</v>
      </c>
      <c r="C2" t="str">
        <f>VLOOKUP($A2,Feuil1!$A$1:$C$85,3,0)</f>
        <v>A</v>
      </c>
      <c r="D2">
        <v>18</v>
      </c>
      <c r="E2">
        <v>16</v>
      </c>
      <c r="F2">
        <v>17.5</v>
      </c>
      <c r="G2" s="5" t="s">
        <v>98</v>
      </c>
      <c r="H2">
        <v>12</v>
      </c>
      <c r="I2">
        <v>0.8</v>
      </c>
      <c r="J2" s="7">
        <f>(D2+E2+F2)/3</f>
        <v>17.166666666666668</v>
      </c>
      <c r="K2" s="8">
        <f>((G2+J2)/2)+I2</f>
        <v>16.133333333333333</v>
      </c>
      <c r="L2" s="8">
        <f>((H2+J2)/2) +I2</f>
        <v>15.383333333333335</v>
      </c>
    </row>
    <row r="3" spans="1:12" x14ac:dyDescent="0.3">
      <c r="A3" s="4" t="s">
        <v>36</v>
      </c>
      <c r="B3" s="4">
        <v>2</v>
      </c>
      <c r="C3" s="4" t="s">
        <v>5</v>
      </c>
      <c r="D3" s="4">
        <v>15</v>
      </c>
      <c r="E3" s="4">
        <v>11</v>
      </c>
      <c r="F3" s="4">
        <v>13.5</v>
      </c>
      <c r="G3" s="6" t="s">
        <v>123</v>
      </c>
      <c r="H3" s="4">
        <v>13</v>
      </c>
      <c r="I3" s="4">
        <v>0.1</v>
      </c>
      <c r="J3" s="7">
        <f t="shared" ref="J3:J66" si="0">(D3+E3+F3)/3</f>
        <v>13.166666666666666</v>
      </c>
      <c r="K3" s="8">
        <f t="shared" ref="K3:K66" si="1">((G3+J3)/2)+I3</f>
        <v>13.933333333333332</v>
      </c>
      <c r="L3" s="8">
        <f t="shared" ref="L3:L66" si="2">((H3+J3)/2) +I3</f>
        <v>13.183333333333332</v>
      </c>
    </row>
    <row r="4" spans="1:12" x14ac:dyDescent="0.3">
      <c r="A4" t="s">
        <v>37</v>
      </c>
      <c r="B4">
        <f>VLOOKUP($A4,Feuil1!$A$1:$C$85,2,0)</f>
        <v>2</v>
      </c>
      <c r="C4" t="str">
        <f>VLOOKUP($A4,Feuil1!$A$1:$C$85,3,0)</f>
        <v>C</v>
      </c>
      <c r="D4">
        <v>13</v>
      </c>
      <c r="E4">
        <v>15.5</v>
      </c>
      <c r="F4">
        <v>13.5</v>
      </c>
      <c r="G4" s="5" t="s">
        <v>104</v>
      </c>
      <c r="H4">
        <v>9</v>
      </c>
      <c r="I4">
        <v>0</v>
      </c>
      <c r="J4" s="7">
        <f t="shared" si="0"/>
        <v>14</v>
      </c>
      <c r="K4" s="8">
        <f t="shared" si="1"/>
        <v>11.25</v>
      </c>
      <c r="L4" s="8">
        <f t="shared" si="2"/>
        <v>11.5</v>
      </c>
    </row>
    <row r="5" spans="1:12" x14ac:dyDescent="0.3">
      <c r="A5" t="s">
        <v>49</v>
      </c>
      <c r="B5">
        <f>VLOOKUP($A5,Feuil1!$A$1:$C$85,2,0)</f>
        <v>2</v>
      </c>
      <c r="C5" t="str">
        <f>VLOOKUP($A5,Feuil1!$A$1:$C$85,3,0)</f>
        <v>D</v>
      </c>
      <c r="D5">
        <v>13</v>
      </c>
      <c r="E5">
        <v>15</v>
      </c>
      <c r="F5">
        <v>13</v>
      </c>
      <c r="G5" s="5" t="s">
        <v>100</v>
      </c>
      <c r="H5">
        <v>14.5</v>
      </c>
      <c r="I5">
        <v>0.5</v>
      </c>
      <c r="J5" s="7">
        <f t="shared" si="0"/>
        <v>13.666666666666666</v>
      </c>
      <c r="K5" s="8">
        <f t="shared" si="1"/>
        <v>13.958333333333332</v>
      </c>
      <c r="L5" s="8">
        <f t="shared" si="2"/>
        <v>14.583333333333332</v>
      </c>
    </row>
    <row r="6" spans="1:12" x14ac:dyDescent="0.3">
      <c r="A6" t="s">
        <v>61</v>
      </c>
      <c r="B6">
        <f>VLOOKUP($A6,Feuil1!$A$1:$C$85,2,0)</f>
        <v>3</v>
      </c>
      <c r="C6" t="str">
        <f>VLOOKUP($A6,Feuil1!$A$1:$C$85,3,0)</f>
        <v>E</v>
      </c>
      <c r="D6">
        <v>6</v>
      </c>
      <c r="E6">
        <v>13</v>
      </c>
      <c r="F6">
        <v>13</v>
      </c>
      <c r="G6" s="5" t="s">
        <v>129</v>
      </c>
      <c r="H6">
        <v>8</v>
      </c>
      <c r="I6">
        <v>0.2</v>
      </c>
      <c r="J6" s="7">
        <f t="shared" si="0"/>
        <v>10.666666666666666</v>
      </c>
      <c r="K6" s="8" t="e">
        <f t="shared" si="1"/>
        <v>#VALUE!</v>
      </c>
      <c r="L6" s="8">
        <f t="shared" si="2"/>
        <v>9.5333333333333314</v>
      </c>
    </row>
    <row r="7" spans="1:12" x14ac:dyDescent="0.3">
      <c r="A7" t="s">
        <v>75</v>
      </c>
      <c r="B7">
        <f>VLOOKUP($A7,Feuil1!$A$1:$C$85,2,0)</f>
        <v>3</v>
      </c>
      <c r="C7" t="str">
        <f>VLOOKUP($A7,Feuil1!$A$1:$C$85,3,0)</f>
        <v>F</v>
      </c>
      <c r="D7">
        <v>14</v>
      </c>
      <c r="E7">
        <v>13</v>
      </c>
      <c r="F7">
        <v>13</v>
      </c>
      <c r="G7" s="5" t="s">
        <v>104</v>
      </c>
      <c r="H7">
        <v>8.5</v>
      </c>
      <c r="I7">
        <v>0.8</v>
      </c>
      <c r="J7" s="7">
        <f t="shared" si="0"/>
        <v>13.333333333333334</v>
      </c>
      <c r="K7" s="8">
        <f t="shared" si="1"/>
        <v>11.716666666666669</v>
      </c>
      <c r="L7" s="8">
        <f t="shared" si="2"/>
        <v>11.716666666666669</v>
      </c>
    </row>
    <row r="8" spans="1:12" x14ac:dyDescent="0.3">
      <c r="A8" t="s">
        <v>76</v>
      </c>
      <c r="B8">
        <f>VLOOKUP($A8,Feuil1!$A$1:$C$85,2,0)</f>
        <v>3</v>
      </c>
      <c r="C8" t="str">
        <f>VLOOKUP($A8,Feuil1!$A$1:$C$85,3,0)</f>
        <v>F</v>
      </c>
      <c r="D8">
        <v>13</v>
      </c>
      <c r="E8">
        <v>13.25</v>
      </c>
      <c r="F8">
        <v>17</v>
      </c>
      <c r="G8" s="5" t="s">
        <v>101</v>
      </c>
      <c r="H8">
        <v>15</v>
      </c>
      <c r="I8">
        <v>0.6</v>
      </c>
      <c r="J8" s="7">
        <f t="shared" si="0"/>
        <v>14.416666666666666</v>
      </c>
      <c r="K8" s="8">
        <f t="shared" si="1"/>
        <v>14.308333333333332</v>
      </c>
      <c r="L8" s="8">
        <f t="shared" si="2"/>
        <v>15.308333333333332</v>
      </c>
    </row>
    <row r="9" spans="1:12" x14ac:dyDescent="0.3">
      <c r="A9" t="s">
        <v>10</v>
      </c>
      <c r="B9">
        <f>VLOOKUP($A9,Feuil1!$A$1:$C$85,2,0)</f>
        <v>1</v>
      </c>
      <c r="C9" t="str">
        <f>VLOOKUP($A9,Feuil1!$A$1:$C$85,3,0)</f>
        <v>A</v>
      </c>
      <c r="D9">
        <v>18</v>
      </c>
      <c r="E9">
        <v>17</v>
      </c>
      <c r="F9">
        <v>18.5</v>
      </c>
      <c r="G9" s="5" t="s">
        <v>100</v>
      </c>
      <c r="H9">
        <v>14</v>
      </c>
      <c r="I9">
        <v>2</v>
      </c>
      <c r="J9" s="7">
        <f t="shared" si="0"/>
        <v>17.833333333333332</v>
      </c>
      <c r="K9" s="8">
        <f t="shared" si="1"/>
        <v>17.541666666666664</v>
      </c>
      <c r="L9" s="8">
        <f t="shared" si="2"/>
        <v>17.916666666666664</v>
      </c>
    </row>
    <row r="10" spans="1:12" x14ac:dyDescent="0.3">
      <c r="A10" t="s">
        <v>22</v>
      </c>
      <c r="B10">
        <f>VLOOKUP($A10,Feuil1!$A$1:$C$85,2,0)</f>
        <v>1</v>
      </c>
      <c r="C10" t="str">
        <f>VLOOKUP($A10,Feuil1!$A$1:$C$85,3,0)</f>
        <v>B</v>
      </c>
      <c r="D10">
        <v>11.5</v>
      </c>
      <c r="E10">
        <v>13.5</v>
      </c>
      <c r="F10">
        <v>14</v>
      </c>
      <c r="G10" s="5" t="s">
        <v>116</v>
      </c>
      <c r="H10">
        <v>10</v>
      </c>
      <c r="I10">
        <v>0.6</v>
      </c>
      <c r="J10" s="7">
        <f t="shared" si="0"/>
        <v>13</v>
      </c>
      <c r="K10" s="8">
        <f t="shared" si="1"/>
        <v>12.975</v>
      </c>
      <c r="L10" s="8">
        <f t="shared" si="2"/>
        <v>12.1</v>
      </c>
    </row>
    <row r="11" spans="1:12" x14ac:dyDescent="0.3">
      <c r="A11" t="s">
        <v>38</v>
      </c>
      <c r="B11">
        <f>VLOOKUP($A11,Feuil1!$A$1:$C$85,2,0)</f>
        <v>2</v>
      </c>
      <c r="C11" t="str">
        <f>VLOOKUP($A11,Feuil1!$A$1:$C$85,3,0)</f>
        <v>C</v>
      </c>
      <c r="D11">
        <v>18</v>
      </c>
      <c r="E11">
        <v>16</v>
      </c>
      <c r="F11">
        <v>17.5</v>
      </c>
      <c r="G11" s="5" t="s">
        <v>101</v>
      </c>
      <c r="H11">
        <v>14.5</v>
      </c>
      <c r="I11">
        <v>0.7</v>
      </c>
      <c r="J11" s="7">
        <f t="shared" si="0"/>
        <v>17.166666666666668</v>
      </c>
      <c r="K11" s="8">
        <f t="shared" si="1"/>
        <v>15.783333333333333</v>
      </c>
      <c r="L11" s="8">
        <f t="shared" si="2"/>
        <v>16.533333333333335</v>
      </c>
    </row>
    <row r="12" spans="1:12" x14ac:dyDescent="0.3">
      <c r="A12" t="s">
        <v>91</v>
      </c>
      <c r="B12">
        <f>VLOOKUP($A12,Feuil1!$A$1:$C$85,2,0)</f>
        <v>2</v>
      </c>
      <c r="C12" t="str">
        <f>VLOOKUP($A12,Feuil1!$A$1:$C$85,3,0)</f>
        <v>D</v>
      </c>
      <c r="D12">
        <v>6</v>
      </c>
      <c r="E12">
        <v>13.25</v>
      </c>
      <c r="F12">
        <v>6</v>
      </c>
      <c r="G12" s="5" t="s">
        <v>96</v>
      </c>
      <c r="H12">
        <v>6.5</v>
      </c>
      <c r="I12">
        <v>0.2</v>
      </c>
      <c r="J12" s="7">
        <f t="shared" si="0"/>
        <v>8.4166666666666661</v>
      </c>
      <c r="K12" s="8">
        <f t="shared" si="1"/>
        <v>8.4083333333333314</v>
      </c>
      <c r="L12" s="8">
        <f t="shared" si="2"/>
        <v>7.6583333333333332</v>
      </c>
    </row>
    <row r="13" spans="1:12" x14ac:dyDescent="0.3">
      <c r="A13" t="s">
        <v>94</v>
      </c>
      <c r="B13">
        <v>2</v>
      </c>
      <c r="D13">
        <v>13</v>
      </c>
      <c r="E13">
        <v>15.5</v>
      </c>
      <c r="F13">
        <v>13</v>
      </c>
      <c r="G13" s="5" t="s">
        <v>122</v>
      </c>
      <c r="H13">
        <v>12</v>
      </c>
      <c r="I13">
        <v>0.6</v>
      </c>
      <c r="J13" s="7">
        <f t="shared" si="0"/>
        <v>13.833333333333334</v>
      </c>
      <c r="K13" s="8">
        <f t="shared" si="1"/>
        <v>12.016666666666667</v>
      </c>
      <c r="L13" s="8">
        <f t="shared" si="2"/>
        <v>13.516666666666667</v>
      </c>
    </row>
    <row r="14" spans="1:12" x14ac:dyDescent="0.3">
      <c r="A14" t="s">
        <v>62</v>
      </c>
      <c r="B14">
        <f>VLOOKUP($A14,Feuil1!$A$1:$C$85,2,0)</f>
        <v>3</v>
      </c>
      <c r="C14" t="str">
        <f>VLOOKUP($A14,Feuil1!$A$1:$C$85,3,0)</f>
        <v>E</v>
      </c>
      <c r="D14">
        <v>13</v>
      </c>
      <c r="E14">
        <v>12</v>
      </c>
      <c r="F14">
        <v>14.75</v>
      </c>
      <c r="G14" s="5" t="s">
        <v>120</v>
      </c>
      <c r="H14">
        <v>8</v>
      </c>
      <c r="I14">
        <v>0.2</v>
      </c>
      <c r="J14" s="7">
        <f t="shared" si="0"/>
        <v>13.25</v>
      </c>
      <c r="K14" s="8">
        <f t="shared" si="1"/>
        <v>12.574999999999999</v>
      </c>
      <c r="L14" s="8">
        <f t="shared" si="2"/>
        <v>10.824999999999999</v>
      </c>
    </row>
    <row r="15" spans="1:12" x14ac:dyDescent="0.3">
      <c r="A15" t="s">
        <v>77</v>
      </c>
      <c r="B15">
        <f>VLOOKUP($A15,Feuil1!$A$1:$C$85,2,0)</f>
        <v>3</v>
      </c>
      <c r="C15" t="str">
        <f>VLOOKUP($A15,Feuil1!$A$1:$C$85,3,0)</f>
        <v>F</v>
      </c>
      <c r="D15">
        <v>13</v>
      </c>
      <c r="E15">
        <v>14.5</v>
      </c>
      <c r="F15">
        <v>16</v>
      </c>
      <c r="G15" s="5" t="s">
        <v>108</v>
      </c>
      <c r="H15">
        <v>8</v>
      </c>
      <c r="I15">
        <v>0.2</v>
      </c>
      <c r="J15" s="7">
        <f t="shared" si="0"/>
        <v>14.5</v>
      </c>
      <c r="K15" s="8">
        <f t="shared" si="1"/>
        <v>12.45</v>
      </c>
      <c r="L15" s="8">
        <f t="shared" si="2"/>
        <v>11.45</v>
      </c>
    </row>
    <row r="16" spans="1:12" x14ac:dyDescent="0.3">
      <c r="A16" t="s">
        <v>11</v>
      </c>
      <c r="B16">
        <f>VLOOKUP($A16,Feuil1!$A$1:$C$85,2,0)</f>
        <v>1</v>
      </c>
      <c r="C16" t="str">
        <f>VLOOKUP($A16,Feuil1!$A$1:$C$85,3,0)</f>
        <v>A</v>
      </c>
      <c r="D16">
        <v>16</v>
      </c>
      <c r="E16">
        <v>15</v>
      </c>
      <c r="F16">
        <v>15.5</v>
      </c>
      <c r="G16" s="5" t="s">
        <v>113</v>
      </c>
      <c r="H16">
        <v>14.5</v>
      </c>
      <c r="I16">
        <v>0.8</v>
      </c>
      <c r="J16" s="7">
        <f t="shared" si="0"/>
        <v>15.5</v>
      </c>
      <c r="K16" s="8">
        <f t="shared" si="1"/>
        <v>16.3</v>
      </c>
      <c r="L16" s="8">
        <f t="shared" si="2"/>
        <v>15.8</v>
      </c>
    </row>
    <row r="17" spans="1:12" x14ac:dyDescent="0.3">
      <c r="A17" t="s">
        <v>23</v>
      </c>
      <c r="B17">
        <f>VLOOKUP($A17,Feuil1!$A$1:$C$85,2,0)</f>
        <v>1</v>
      </c>
      <c r="C17" t="str">
        <f>VLOOKUP($A17,Feuil1!$A$1:$C$85,3,0)</f>
        <v>B</v>
      </c>
      <c r="D17">
        <v>12.5</v>
      </c>
      <c r="E17">
        <v>13.5</v>
      </c>
      <c r="F17">
        <v>14</v>
      </c>
      <c r="G17" s="5" t="s">
        <v>108</v>
      </c>
      <c r="H17">
        <v>9.25</v>
      </c>
      <c r="I17">
        <v>0.2</v>
      </c>
      <c r="J17" s="7">
        <f t="shared" si="0"/>
        <v>13.333333333333334</v>
      </c>
      <c r="K17" s="8">
        <f t="shared" si="1"/>
        <v>11.866666666666667</v>
      </c>
      <c r="L17" s="8">
        <f t="shared" si="2"/>
        <v>11.491666666666667</v>
      </c>
    </row>
    <row r="18" spans="1:12" x14ac:dyDescent="0.3">
      <c r="A18" t="s">
        <v>39</v>
      </c>
      <c r="B18">
        <f>VLOOKUP($A18,Feuil1!$A$1:$C$85,2,0)</f>
        <v>2</v>
      </c>
      <c r="C18" t="str">
        <f>VLOOKUP($A18,Feuil1!$A$1:$C$85,3,0)</f>
        <v>C</v>
      </c>
      <c r="D18">
        <v>14.5</v>
      </c>
      <c r="E18">
        <v>15</v>
      </c>
      <c r="F18">
        <v>16</v>
      </c>
      <c r="G18" s="5" t="s">
        <v>118</v>
      </c>
      <c r="H18">
        <v>12</v>
      </c>
      <c r="I18">
        <v>1.8</v>
      </c>
      <c r="J18" s="7">
        <f t="shared" si="0"/>
        <v>15.166666666666666</v>
      </c>
      <c r="K18" s="8">
        <f t="shared" si="1"/>
        <v>17.383333333333333</v>
      </c>
      <c r="L18" s="8">
        <f t="shared" si="2"/>
        <v>15.383333333333333</v>
      </c>
    </row>
    <row r="19" spans="1:12" x14ac:dyDescent="0.3">
      <c r="A19" t="s">
        <v>50</v>
      </c>
      <c r="B19">
        <f>VLOOKUP($A19,Feuil1!$A$1:$C$85,2,0)</f>
        <v>2</v>
      </c>
      <c r="C19" t="str">
        <f>VLOOKUP($A19,Feuil1!$A$1:$C$85,3,0)</f>
        <v>D</v>
      </c>
      <c r="D19">
        <v>6</v>
      </c>
      <c r="E19">
        <v>11</v>
      </c>
      <c r="F19">
        <v>13.5</v>
      </c>
      <c r="G19" s="5" t="s">
        <v>110</v>
      </c>
      <c r="H19">
        <v>2</v>
      </c>
      <c r="I19">
        <v>0</v>
      </c>
      <c r="J19" s="7">
        <f t="shared" si="0"/>
        <v>10.166666666666666</v>
      </c>
      <c r="K19" s="8">
        <f t="shared" si="1"/>
        <v>5.583333333333333</v>
      </c>
      <c r="L19" s="8">
        <f t="shared" si="2"/>
        <v>6.083333333333333</v>
      </c>
    </row>
    <row r="20" spans="1:12" x14ac:dyDescent="0.3">
      <c r="A20" t="s">
        <v>78</v>
      </c>
      <c r="B20">
        <f>VLOOKUP($A20,Feuil1!$A$1:$C$85,2,0)</f>
        <v>3</v>
      </c>
      <c r="C20" t="str">
        <f>VLOOKUP($A20,Feuil1!$A$1:$C$85,3,0)</f>
        <v>F</v>
      </c>
      <c r="D20">
        <v>15.5</v>
      </c>
      <c r="E20">
        <v>12.5</v>
      </c>
      <c r="F20">
        <v>14.5</v>
      </c>
      <c r="G20" s="5" t="s">
        <v>100</v>
      </c>
      <c r="H20">
        <v>13</v>
      </c>
      <c r="I20">
        <v>0.5</v>
      </c>
      <c r="J20" s="7">
        <f t="shared" si="0"/>
        <v>14.166666666666666</v>
      </c>
      <c r="K20" s="8">
        <f t="shared" si="1"/>
        <v>14.208333333333332</v>
      </c>
      <c r="L20" s="8">
        <f t="shared" si="2"/>
        <v>14.083333333333332</v>
      </c>
    </row>
    <row r="21" spans="1:12" x14ac:dyDescent="0.3">
      <c r="A21" t="s">
        <v>12</v>
      </c>
      <c r="B21">
        <f>VLOOKUP($A21,Feuil1!$A$1:$C$85,2,0)</f>
        <v>1</v>
      </c>
      <c r="C21" t="str">
        <f>VLOOKUP($A21,Feuil1!$A$1:$C$85,3,0)</f>
        <v>A</v>
      </c>
      <c r="D21">
        <v>12.5</v>
      </c>
      <c r="E21">
        <v>13.5</v>
      </c>
      <c r="F21">
        <v>14</v>
      </c>
      <c r="G21" s="5" t="s">
        <v>106</v>
      </c>
      <c r="H21">
        <v>8</v>
      </c>
      <c r="I21">
        <v>0</v>
      </c>
      <c r="J21" s="7">
        <f t="shared" si="0"/>
        <v>13.333333333333334</v>
      </c>
      <c r="K21" s="8">
        <f t="shared" si="1"/>
        <v>11.916666666666668</v>
      </c>
      <c r="L21" s="8">
        <f t="shared" si="2"/>
        <v>10.666666666666668</v>
      </c>
    </row>
    <row r="22" spans="1:12" x14ac:dyDescent="0.3">
      <c r="A22" t="s">
        <v>24</v>
      </c>
      <c r="B22">
        <f>VLOOKUP($A22,Feuil1!$A$1:$C$85,2,0)</f>
        <v>1</v>
      </c>
      <c r="C22" t="str">
        <f>VLOOKUP($A22,Feuil1!$A$1:$C$85,3,0)</f>
        <v>B</v>
      </c>
      <c r="D22">
        <v>12</v>
      </c>
      <c r="E22">
        <v>11.5</v>
      </c>
      <c r="F22">
        <v>13</v>
      </c>
      <c r="G22" s="5" t="s">
        <v>97</v>
      </c>
      <c r="H22">
        <v>4</v>
      </c>
      <c r="I22">
        <v>0.1</v>
      </c>
      <c r="J22" s="7">
        <f t="shared" si="0"/>
        <v>12.166666666666666</v>
      </c>
      <c r="K22" s="8">
        <f t="shared" si="1"/>
        <v>11.308333333333332</v>
      </c>
      <c r="L22" s="8">
        <f t="shared" si="2"/>
        <v>8.1833333333333318</v>
      </c>
    </row>
    <row r="23" spans="1:12" x14ac:dyDescent="0.3">
      <c r="A23" t="s">
        <v>40</v>
      </c>
      <c r="B23">
        <f>VLOOKUP($A23,Feuil1!$A$1:$C$85,2,0)</f>
        <v>2</v>
      </c>
      <c r="C23" t="str">
        <f>VLOOKUP($A23,Feuil1!$A$1:$C$85,3,0)</f>
        <v>C</v>
      </c>
      <c r="D23">
        <v>15</v>
      </c>
      <c r="E23">
        <v>15.5</v>
      </c>
      <c r="F23">
        <v>16</v>
      </c>
      <c r="G23" s="5" t="s">
        <v>126</v>
      </c>
      <c r="H23">
        <v>15</v>
      </c>
      <c r="I23">
        <v>2</v>
      </c>
      <c r="J23" s="7">
        <f t="shared" si="0"/>
        <v>15.5</v>
      </c>
      <c r="K23" s="8">
        <f t="shared" si="1"/>
        <v>18.5</v>
      </c>
      <c r="L23" s="8">
        <f t="shared" si="2"/>
        <v>17.25</v>
      </c>
    </row>
    <row r="24" spans="1:12" x14ac:dyDescent="0.3">
      <c r="A24" t="s">
        <v>51</v>
      </c>
      <c r="B24">
        <f>VLOOKUP($A24,Feuil1!$A$1:$C$85,2,0)</f>
        <v>2</v>
      </c>
      <c r="C24" t="str">
        <f>VLOOKUP($A24,Feuil1!$A$1:$C$85,3,0)</f>
        <v>D</v>
      </c>
      <c r="D24">
        <v>13</v>
      </c>
      <c r="E24">
        <v>13.25</v>
      </c>
      <c r="F24">
        <v>13.5</v>
      </c>
      <c r="G24" s="5" t="s">
        <v>116</v>
      </c>
      <c r="H24">
        <v>11.5</v>
      </c>
      <c r="I24">
        <v>0.2</v>
      </c>
      <c r="J24" s="7">
        <f t="shared" si="0"/>
        <v>13.25</v>
      </c>
      <c r="K24" s="8">
        <f t="shared" si="1"/>
        <v>12.7</v>
      </c>
      <c r="L24" s="8">
        <f t="shared" si="2"/>
        <v>12.574999999999999</v>
      </c>
    </row>
    <row r="25" spans="1:12" x14ac:dyDescent="0.3">
      <c r="A25" t="s">
        <v>52</v>
      </c>
      <c r="B25">
        <f>VLOOKUP($A25,Feuil1!$A$1:$C$85,2,0)</f>
        <v>2</v>
      </c>
      <c r="C25" t="str">
        <f>VLOOKUP($A25,Feuil1!$A$1:$C$85,3,0)</f>
        <v>D</v>
      </c>
      <c r="D25">
        <v>15</v>
      </c>
      <c r="E25">
        <v>15.5</v>
      </c>
      <c r="F25">
        <v>13.5</v>
      </c>
      <c r="G25" s="5" t="s">
        <v>124</v>
      </c>
      <c r="H25">
        <v>12</v>
      </c>
      <c r="I25">
        <v>2</v>
      </c>
      <c r="J25" s="7">
        <f t="shared" si="0"/>
        <v>14.666666666666666</v>
      </c>
      <c r="K25" s="8">
        <f t="shared" si="1"/>
        <v>15.583333333333332</v>
      </c>
      <c r="L25" s="8">
        <f t="shared" si="2"/>
        <v>15.333333333333332</v>
      </c>
    </row>
    <row r="26" spans="1:12" x14ac:dyDescent="0.3">
      <c r="A26" t="s">
        <v>64</v>
      </c>
      <c r="B26">
        <f>VLOOKUP($A26,Feuil1!$A$1:$C$85,2,0)</f>
        <v>3</v>
      </c>
      <c r="C26" t="str">
        <f>VLOOKUP($A26,Feuil1!$A$1:$C$85,3,0)</f>
        <v>E</v>
      </c>
      <c r="D26">
        <v>10.5</v>
      </c>
      <c r="E26">
        <v>14</v>
      </c>
      <c r="F26">
        <v>12.5</v>
      </c>
      <c r="G26" s="5" t="s">
        <v>131</v>
      </c>
      <c r="H26">
        <v>6.75</v>
      </c>
      <c r="I26">
        <v>0.6</v>
      </c>
      <c r="J26" s="7">
        <f t="shared" si="0"/>
        <v>12.333333333333334</v>
      </c>
      <c r="K26" s="8">
        <f t="shared" si="1"/>
        <v>9.5166666666666675</v>
      </c>
      <c r="L26" s="8">
        <f t="shared" si="2"/>
        <v>10.141666666666667</v>
      </c>
    </row>
    <row r="27" spans="1:12" x14ac:dyDescent="0.3">
      <c r="A27" t="s">
        <v>79</v>
      </c>
      <c r="B27">
        <f>VLOOKUP($A27,Feuil1!$A$1:$C$85,2,0)</f>
        <v>3</v>
      </c>
      <c r="C27" t="str">
        <f>VLOOKUP($A27,Feuil1!$A$1:$C$85,3,0)</f>
        <v>F</v>
      </c>
      <c r="D27">
        <v>13</v>
      </c>
      <c r="E27">
        <v>13.25</v>
      </c>
      <c r="F27">
        <v>17</v>
      </c>
      <c r="G27" s="5" t="s">
        <v>124</v>
      </c>
      <c r="H27">
        <v>9</v>
      </c>
      <c r="I27">
        <v>0.5</v>
      </c>
      <c r="J27" s="7">
        <f t="shared" si="0"/>
        <v>14.416666666666666</v>
      </c>
      <c r="K27" s="8">
        <f t="shared" si="1"/>
        <v>13.958333333333332</v>
      </c>
      <c r="L27" s="8">
        <f t="shared" si="2"/>
        <v>12.208333333333332</v>
      </c>
    </row>
    <row r="28" spans="1:12" x14ac:dyDescent="0.3">
      <c r="A28" t="s">
        <v>13</v>
      </c>
      <c r="B28">
        <f>VLOOKUP($A28,Feuil1!$A$1:$C$85,2,0)</f>
        <v>1</v>
      </c>
      <c r="C28" t="str">
        <f>VLOOKUP($A28,Feuil1!$A$1:$C$85,3,0)</f>
        <v>A</v>
      </c>
      <c r="D28">
        <v>12</v>
      </c>
      <c r="E28">
        <v>11.5</v>
      </c>
      <c r="F28">
        <v>13</v>
      </c>
      <c r="G28" s="5" t="s">
        <v>102</v>
      </c>
      <c r="H28">
        <v>5.5</v>
      </c>
      <c r="I28">
        <v>0.5</v>
      </c>
      <c r="J28" s="7">
        <f t="shared" si="0"/>
        <v>12.166666666666666</v>
      </c>
      <c r="K28" s="8">
        <f t="shared" si="1"/>
        <v>8.8333333333333321</v>
      </c>
      <c r="L28" s="8">
        <f t="shared" si="2"/>
        <v>9.3333333333333321</v>
      </c>
    </row>
    <row r="29" spans="1:12" x14ac:dyDescent="0.3">
      <c r="A29" t="s">
        <v>25</v>
      </c>
      <c r="B29">
        <f>VLOOKUP($A29,Feuil1!$A$1:$C$85,2,0)</f>
        <v>1</v>
      </c>
      <c r="C29" t="str">
        <f>VLOOKUP($A29,Feuil1!$A$1:$C$85,3,0)</f>
        <v>B</v>
      </c>
      <c r="D29">
        <v>12.5</v>
      </c>
      <c r="E29">
        <v>13.5</v>
      </c>
      <c r="F29">
        <v>12</v>
      </c>
      <c r="G29" s="5" t="s">
        <v>111</v>
      </c>
      <c r="H29">
        <v>6</v>
      </c>
      <c r="I29">
        <v>0.2</v>
      </c>
      <c r="J29" s="7">
        <f t="shared" si="0"/>
        <v>12.666666666666666</v>
      </c>
      <c r="K29" s="8">
        <f t="shared" si="1"/>
        <v>12.533333333333331</v>
      </c>
      <c r="L29" s="8">
        <f t="shared" si="2"/>
        <v>9.5333333333333314</v>
      </c>
    </row>
    <row r="30" spans="1:12" x14ac:dyDescent="0.3">
      <c r="A30" t="s">
        <v>80</v>
      </c>
      <c r="B30">
        <f>VLOOKUP($A30,Feuil1!$A$1:$C$85,2,0)</f>
        <v>3</v>
      </c>
      <c r="C30" t="str">
        <f>VLOOKUP($A30,Feuil1!$A$1:$C$85,3,0)</f>
        <v>F</v>
      </c>
      <c r="D30">
        <v>1</v>
      </c>
      <c r="E30">
        <v>12</v>
      </c>
      <c r="F30">
        <v>1</v>
      </c>
      <c r="G30" s="5" t="s">
        <v>110</v>
      </c>
      <c r="H30">
        <v>8.5</v>
      </c>
      <c r="I30">
        <v>0.6</v>
      </c>
      <c r="J30" s="7">
        <f t="shared" si="0"/>
        <v>4.666666666666667</v>
      </c>
      <c r="K30" s="8">
        <f t="shared" si="1"/>
        <v>3.4333333333333336</v>
      </c>
      <c r="L30" s="8">
        <f t="shared" si="2"/>
        <v>7.1833333333333336</v>
      </c>
    </row>
    <row r="31" spans="1:12" x14ac:dyDescent="0.3">
      <c r="A31" t="s">
        <v>53</v>
      </c>
      <c r="B31">
        <f>VLOOKUP($A31,Feuil1!$A$1:$C$85,2,0)</f>
        <v>2</v>
      </c>
      <c r="C31" t="str">
        <f>VLOOKUP($A31,Feuil1!$A$1:$C$85,3,0)</f>
        <v>D</v>
      </c>
      <c r="D31">
        <v>12</v>
      </c>
      <c r="E31">
        <v>13</v>
      </c>
      <c r="F31">
        <v>13.5</v>
      </c>
      <c r="G31" s="5" t="s">
        <v>98</v>
      </c>
      <c r="H31">
        <v>12</v>
      </c>
      <c r="I31">
        <v>0.6</v>
      </c>
      <c r="J31" s="7">
        <f t="shared" si="0"/>
        <v>12.833333333333334</v>
      </c>
      <c r="K31" s="8">
        <f t="shared" si="1"/>
        <v>13.766666666666667</v>
      </c>
      <c r="L31" s="8">
        <f t="shared" si="2"/>
        <v>13.016666666666667</v>
      </c>
    </row>
    <row r="32" spans="1:12" x14ac:dyDescent="0.3">
      <c r="A32" t="s">
        <v>65</v>
      </c>
      <c r="B32">
        <f>VLOOKUP($A32,Feuil1!$A$1:$C$85,2,0)</f>
        <v>3</v>
      </c>
      <c r="C32" t="str">
        <f>VLOOKUP($A32,Feuil1!$A$1:$C$85,3,0)</f>
        <v>E</v>
      </c>
      <c r="D32">
        <v>12</v>
      </c>
      <c r="E32">
        <v>18</v>
      </c>
      <c r="F32">
        <v>13.5</v>
      </c>
      <c r="G32" s="5" t="s">
        <v>106</v>
      </c>
      <c r="H32">
        <v>8.5</v>
      </c>
      <c r="I32">
        <v>0.75</v>
      </c>
      <c r="J32" s="7">
        <f t="shared" si="0"/>
        <v>14.5</v>
      </c>
      <c r="K32" s="8">
        <f t="shared" si="1"/>
        <v>13.25</v>
      </c>
      <c r="L32" s="8">
        <f t="shared" si="2"/>
        <v>12.25</v>
      </c>
    </row>
    <row r="33" spans="1:13" x14ac:dyDescent="0.3">
      <c r="A33" t="s">
        <v>81</v>
      </c>
      <c r="B33">
        <f>VLOOKUP($A33,Feuil1!$A$1:$C$85,2,0)</f>
        <v>3</v>
      </c>
      <c r="C33" t="str">
        <f>VLOOKUP($A33,Feuil1!$A$1:$C$85,3,0)</f>
        <v>F</v>
      </c>
      <c r="D33">
        <v>13</v>
      </c>
      <c r="E33">
        <v>12.5</v>
      </c>
      <c r="F33">
        <v>13</v>
      </c>
      <c r="G33" s="5" t="s">
        <v>108</v>
      </c>
      <c r="H33">
        <v>8.5</v>
      </c>
      <c r="I33">
        <v>0.8</v>
      </c>
      <c r="J33" s="7">
        <f t="shared" si="0"/>
        <v>12.833333333333334</v>
      </c>
      <c r="K33" s="8">
        <f t="shared" si="1"/>
        <v>12.216666666666669</v>
      </c>
      <c r="L33" s="8">
        <f t="shared" si="2"/>
        <v>11.466666666666669</v>
      </c>
    </row>
    <row r="34" spans="1:13" x14ac:dyDescent="0.3">
      <c r="A34" t="s">
        <v>14</v>
      </c>
      <c r="B34">
        <f>VLOOKUP($A34,Feuil1!$A$1:$C$85,2,0)</f>
        <v>1</v>
      </c>
      <c r="C34" t="str">
        <f>VLOOKUP($A34,Feuil1!$A$1:$C$85,3,0)</f>
        <v>A</v>
      </c>
      <c r="D34">
        <v>16</v>
      </c>
      <c r="E34">
        <v>15</v>
      </c>
      <c r="F34">
        <v>15.5</v>
      </c>
      <c r="G34" s="5" t="s">
        <v>98</v>
      </c>
      <c r="H34">
        <v>8</v>
      </c>
      <c r="I34">
        <v>0.6</v>
      </c>
      <c r="J34" s="7">
        <f t="shared" si="0"/>
        <v>15.5</v>
      </c>
      <c r="K34" s="8">
        <f t="shared" si="1"/>
        <v>15.1</v>
      </c>
      <c r="L34" s="8">
        <f t="shared" si="2"/>
        <v>12.35</v>
      </c>
    </row>
    <row r="35" spans="1:13" x14ac:dyDescent="0.3">
      <c r="A35" t="s">
        <v>26</v>
      </c>
      <c r="B35">
        <f>VLOOKUP($A35,Feuil1!$A$1:$C$85,2,0)</f>
        <v>1</v>
      </c>
      <c r="C35" t="str">
        <f>VLOOKUP($A35,Feuil1!$A$1:$C$85,3,0)</f>
        <v>B</v>
      </c>
      <c r="D35">
        <v>18</v>
      </c>
      <c r="E35">
        <v>17</v>
      </c>
      <c r="F35">
        <v>19</v>
      </c>
      <c r="G35" s="5" t="s">
        <v>98</v>
      </c>
      <c r="H35">
        <v>13</v>
      </c>
      <c r="I35">
        <v>2</v>
      </c>
      <c r="J35" s="7">
        <f t="shared" si="0"/>
        <v>18</v>
      </c>
      <c r="K35" s="8">
        <f t="shared" si="1"/>
        <v>17.75</v>
      </c>
      <c r="L35" s="8">
        <f t="shared" si="2"/>
        <v>17.5</v>
      </c>
    </row>
    <row r="36" spans="1:13" x14ac:dyDescent="0.3">
      <c r="A36" t="s">
        <v>41</v>
      </c>
      <c r="B36">
        <f>VLOOKUP($A36,Feuil1!$A$1:$C$85,2,0)</f>
        <v>2</v>
      </c>
      <c r="C36" t="str">
        <f>VLOOKUP($A36,Feuil1!$A$1:$C$85,3,0)</f>
        <v>C</v>
      </c>
      <c r="D36">
        <v>13.5</v>
      </c>
      <c r="E36">
        <v>15.5</v>
      </c>
      <c r="F36">
        <v>13</v>
      </c>
      <c r="G36" s="5" t="s">
        <v>119</v>
      </c>
      <c r="H36">
        <v>11.75</v>
      </c>
      <c r="I36">
        <v>0.1</v>
      </c>
      <c r="J36" s="7">
        <f t="shared" si="0"/>
        <v>14</v>
      </c>
      <c r="K36" s="8">
        <f t="shared" si="1"/>
        <v>12.6</v>
      </c>
      <c r="L36" s="8">
        <f t="shared" si="2"/>
        <v>12.975</v>
      </c>
    </row>
    <row r="37" spans="1:13" x14ac:dyDescent="0.3">
      <c r="A37" t="s">
        <v>66</v>
      </c>
      <c r="B37">
        <f>VLOOKUP($A37,Feuil1!$A$1:$C$85,2,0)</f>
        <v>3</v>
      </c>
      <c r="C37" t="str">
        <f>VLOOKUP($A37,Feuil1!$A$1:$C$85,3,0)</f>
        <v>E</v>
      </c>
      <c r="D37">
        <v>13</v>
      </c>
      <c r="E37">
        <v>13</v>
      </c>
      <c r="F37">
        <v>12.5</v>
      </c>
      <c r="G37" s="5" t="s">
        <v>125</v>
      </c>
      <c r="H37">
        <v>6.75</v>
      </c>
      <c r="I37">
        <v>0</v>
      </c>
      <c r="J37" s="7">
        <f t="shared" si="0"/>
        <v>12.833333333333334</v>
      </c>
      <c r="K37" s="8">
        <f t="shared" si="1"/>
        <v>9.4166666666666679</v>
      </c>
      <c r="L37" s="8">
        <f t="shared" si="2"/>
        <v>9.7916666666666679</v>
      </c>
    </row>
    <row r="38" spans="1:13" x14ac:dyDescent="0.3">
      <c r="A38" t="s">
        <v>82</v>
      </c>
      <c r="B38">
        <f>VLOOKUP($A38,Feuil1!$A$1:$C$85,2,0)</f>
        <v>3</v>
      </c>
      <c r="C38" t="str">
        <f>VLOOKUP($A38,Feuil1!$A$1:$C$85,3,0)</f>
        <v>F</v>
      </c>
      <c r="D38">
        <v>14.5</v>
      </c>
      <c r="E38">
        <v>14</v>
      </c>
      <c r="F38">
        <v>14.75</v>
      </c>
      <c r="G38" s="5" t="s">
        <v>111</v>
      </c>
      <c r="H38">
        <v>8.5</v>
      </c>
      <c r="I38">
        <v>1</v>
      </c>
      <c r="J38" s="7">
        <f t="shared" si="0"/>
        <v>14.416666666666666</v>
      </c>
      <c r="K38" s="8">
        <f t="shared" si="1"/>
        <v>14.208333333333332</v>
      </c>
      <c r="L38" s="8">
        <f t="shared" si="2"/>
        <v>12.458333333333332</v>
      </c>
    </row>
    <row r="39" spans="1:13" x14ac:dyDescent="0.3">
      <c r="A39" t="s">
        <v>15</v>
      </c>
      <c r="B39">
        <f>VLOOKUP($A39,Feuil1!$A$1:$C$85,2,0)</f>
        <v>1</v>
      </c>
      <c r="C39" t="str">
        <f>VLOOKUP($A39,Feuil1!$A$1:$C$85,3,0)</f>
        <v>A</v>
      </c>
      <c r="D39">
        <v>14</v>
      </c>
      <c r="E39">
        <v>17</v>
      </c>
      <c r="F39">
        <v>18.5</v>
      </c>
      <c r="G39" s="5" t="s">
        <v>99</v>
      </c>
      <c r="H39">
        <v>16.5</v>
      </c>
      <c r="I39">
        <v>2</v>
      </c>
      <c r="J39" s="7">
        <f t="shared" si="0"/>
        <v>16.5</v>
      </c>
      <c r="K39" s="8">
        <f t="shared" si="1"/>
        <v>18.75</v>
      </c>
      <c r="L39" s="8">
        <f t="shared" si="2"/>
        <v>18.5</v>
      </c>
    </row>
    <row r="40" spans="1:13" x14ac:dyDescent="0.3">
      <c r="A40" s="11" t="s">
        <v>27</v>
      </c>
      <c r="B40">
        <f>VLOOKUP($A40,Feuil1!$A$1:$C$85,2,0)</f>
        <v>1</v>
      </c>
      <c r="C40" t="str">
        <f>VLOOKUP($A40,Feuil1!$A$1:$C$85,3,0)</f>
        <v>B</v>
      </c>
      <c r="D40">
        <v>18</v>
      </c>
      <c r="E40">
        <v>17</v>
      </c>
      <c r="F40">
        <v>19</v>
      </c>
      <c r="G40" s="5" t="s">
        <v>118</v>
      </c>
      <c r="H40">
        <v>18.5</v>
      </c>
      <c r="I40">
        <v>2</v>
      </c>
      <c r="J40" s="7">
        <f t="shared" si="0"/>
        <v>18</v>
      </c>
      <c r="K40" s="8">
        <f t="shared" si="1"/>
        <v>19</v>
      </c>
      <c r="L40" s="10">
        <f t="shared" si="2"/>
        <v>20.25</v>
      </c>
      <c r="M40" t="s">
        <v>137</v>
      </c>
    </row>
    <row r="41" spans="1:13" x14ac:dyDescent="0.3">
      <c r="A41" t="s">
        <v>42</v>
      </c>
      <c r="B41">
        <f>VLOOKUP($A41,Feuil1!$A$1:$C$85,2,0)</f>
        <v>2</v>
      </c>
      <c r="C41" t="str">
        <f>VLOOKUP($A41,Feuil1!$A$1:$C$85,3,0)</f>
        <v>C</v>
      </c>
      <c r="D41">
        <v>13</v>
      </c>
      <c r="E41">
        <v>11.5</v>
      </c>
      <c r="F41">
        <v>13</v>
      </c>
      <c r="G41" s="5" t="s">
        <v>119</v>
      </c>
      <c r="H41">
        <v>12</v>
      </c>
      <c r="I41">
        <v>0.3</v>
      </c>
      <c r="J41" s="7">
        <f t="shared" si="0"/>
        <v>12.5</v>
      </c>
      <c r="K41" s="8">
        <f t="shared" si="1"/>
        <v>12.05</v>
      </c>
      <c r="L41" s="8">
        <f t="shared" si="2"/>
        <v>12.55</v>
      </c>
    </row>
    <row r="42" spans="1:13" x14ac:dyDescent="0.3">
      <c r="A42" t="s">
        <v>55</v>
      </c>
      <c r="B42">
        <f>VLOOKUP($A42,Feuil1!$A$1:$C$85,2,0)</f>
        <v>2</v>
      </c>
      <c r="C42" t="str">
        <f>VLOOKUP($A42,Feuil1!$A$1:$C$85,3,0)</f>
        <v>D</v>
      </c>
      <c r="D42">
        <v>13</v>
      </c>
      <c r="E42">
        <v>13.25</v>
      </c>
      <c r="F42">
        <v>13.5</v>
      </c>
      <c r="G42" s="5" t="s">
        <v>101</v>
      </c>
      <c r="H42">
        <v>14</v>
      </c>
      <c r="I42">
        <v>0.8</v>
      </c>
      <c r="J42" s="7">
        <f t="shared" si="0"/>
        <v>13.25</v>
      </c>
      <c r="K42" s="8">
        <f t="shared" si="1"/>
        <v>13.925000000000001</v>
      </c>
      <c r="L42" s="8">
        <f t="shared" si="2"/>
        <v>14.425000000000001</v>
      </c>
    </row>
    <row r="43" spans="1:13" x14ac:dyDescent="0.3">
      <c r="A43" t="s">
        <v>67</v>
      </c>
      <c r="B43">
        <f>VLOOKUP($A43,Feuil1!$A$1:$C$85,2,0)</f>
        <v>3</v>
      </c>
      <c r="C43" t="str">
        <f>VLOOKUP($A43,Feuil1!$A$1:$C$85,3,0)</f>
        <v>E</v>
      </c>
      <c r="D43">
        <v>10.5</v>
      </c>
      <c r="E43">
        <v>14</v>
      </c>
      <c r="F43">
        <v>14.5</v>
      </c>
      <c r="G43" s="5" t="s">
        <v>132</v>
      </c>
      <c r="H43">
        <v>16</v>
      </c>
      <c r="I43">
        <v>2</v>
      </c>
      <c r="J43" s="7">
        <f t="shared" si="0"/>
        <v>13</v>
      </c>
      <c r="K43" s="8">
        <f t="shared" si="1"/>
        <v>12.875</v>
      </c>
      <c r="L43" s="8">
        <f t="shared" si="2"/>
        <v>16.5</v>
      </c>
    </row>
    <row r="44" spans="1:13" x14ac:dyDescent="0.3">
      <c r="A44" t="s">
        <v>83</v>
      </c>
      <c r="B44">
        <f>VLOOKUP($A44,Feuil1!$A$1:$C$85,2,0)</f>
        <v>3</v>
      </c>
      <c r="C44" t="str">
        <f>VLOOKUP($A44,Feuil1!$A$1:$C$85,3,0)</f>
        <v>F</v>
      </c>
      <c r="D44">
        <v>13</v>
      </c>
      <c r="E44">
        <v>13.25</v>
      </c>
      <c r="F44">
        <v>17</v>
      </c>
      <c r="G44" s="5" t="s">
        <v>101</v>
      </c>
      <c r="H44">
        <v>9</v>
      </c>
      <c r="I44">
        <v>0.5</v>
      </c>
      <c r="J44" s="7">
        <f t="shared" si="0"/>
        <v>14.416666666666666</v>
      </c>
      <c r="K44" s="8">
        <f t="shared" si="1"/>
        <v>14.208333333333332</v>
      </c>
      <c r="L44" s="8">
        <f t="shared" si="2"/>
        <v>12.208333333333332</v>
      </c>
    </row>
    <row r="45" spans="1:13" x14ac:dyDescent="0.3">
      <c r="A45" t="s">
        <v>90</v>
      </c>
      <c r="B45">
        <f>VLOOKUP($A45,Feuil1!$A$1:$C$85,2,0)</f>
        <v>1</v>
      </c>
      <c r="C45" t="str">
        <f>VLOOKUP($A45,Feuil1!$A$1:$C$85,3,0)</f>
        <v>A</v>
      </c>
      <c r="D45">
        <v>16</v>
      </c>
      <c r="E45">
        <v>16</v>
      </c>
      <c r="F45">
        <v>17.5</v>
      </c>
      <c r="G45" s="5" t="s">
        <v>111</v>
      </c>
      <c r="H45">
        <v>10</v>
      </c>
      <c r="I45">
        <v>0.2</v>
      </c>
      <c r="J45" s="7">
        <f t="shared" si="0"/>
        <v>16.5</v>
      </c>
      <c r="K45" s="8">
        <f t="shared" si="1"/>
        <v>14.45</v>
      </c>
      <c r="L45" s="8">
        <f t="shared" si="2"/>
        <v>13.45</v>
      </c>
    </row>
    <row r="46" spans="1:13" x14ac:dyDescent="0.3">
      <c r="A46" t="s">
        <v>28</v>
      </c>
      <c r="B46">
        <f>VLOOKUP($A46,Feuil1!$A$1:$C$85,2,0)</f>
        <v>1</v>
      </c>
      <c r="C46" t="str">
        <f>VLOOKUP($A46,Feuil1!$A$1:$C$85,3,0)</f>
        <v>B</v>
      </c>
      <c r="D46">
        <v>13</v>
      </c>
      <c r="E46">
        <v>15</v>
      </c>
      <c r="F46">
        <v>15.5</v>
      </c>
      <c r="G46" s="5" t="s">
        <v>96</v>
      </c>
      <c r="H46">
        <v>8</v>
      </c>
      <c r="I46">
        <v>0.1</v>
      </c>
      <c r="J46" s="7">
        <f t="shared" si="0"/>
        <v>14.5</v>
      </c>
      <c r="K46" s="8">
        <f t="shared" si="1"/>
        <v>11.35</v>
      </c>
      <c r="L46" s="8">
        <f t="shared" si="2"/>
        <v>11.35</v>
      </c>
    </row>
    <row r="47" spans="1:13" x14ac:dyDescent="0.3">
      <c r="A47" t="s">
        <v>89</v>
      </c>
      <c r="B47">
        <f>VLOOKUP($A47,Feuil1!$A$1:$C$85,2,0)</f>
        <v>2</v>
      </c>
      <c r="C47" t="str">
        <f>VLOOKUP($A47,Feuil1!$A$1:$C$85,3,0)</f>
        <v>C</v>
      </c>
      <c r="D47">
        <v>13</v>
      </c>
      <c r="E47">
        <v>11.5</v>
      </c>
      <c r="F47">
        <v>13</v>
      </c>
      <c r="G47" s="5" t="s">
        <v>107</v>
      </c>
      <c r="H47">
        <v>10</v>
      </c>
      <c r="I47">
        <v>0</v>
      </c>
      <c r="J47" s="7">
        <f t="shared" si="0"/>
        <v>12.5</v>
      </c>
      <c r="K47" s="8">
        <f t="shared" si="1"/>
        <v>9.5</v>
      </c>
      <c r="L47" s="8">
        <f t="shared" si="2"/>
        <v>11.25</v>
      </c>
    </row>
    <row r="48" spans="1:13" x14ac:dyDescent="0.3">
      <c r="A48" t="s">
        <v>56</v>
      </c>
      <c r="B48">
        <f>VLOOKUP($A48,Feuil1!$A$1:$C$85,2,0)</f>
        <v>2</v>
      </c>
      <c r="C48" t="str">
        <f>VLOOKUP($A48,Feuil1!$A$1:$C$85,3,0)</f>
        <v>D</v>
      </c>
      <c r="D48">
        <v>15</v>
      </c>
      <c r="E48">
        <v>13.25</v>
      </c>
      <c r="F48">
        <v>13.5</v>
      </c>
      <c r="G48" s="5" t="s">
        <v>112</v>
      </c>
      <c r="H48">
        <v>7</v>
      </c>
      <c r="I48">
        <v>1.3</v>
      </c>
      <c r="J48" s="7">
        <f t="shared" si="0"/>
        <v>13.916666666666666</v>
      </c>
      <c r="K48" s="8">
        <f t="shared" si="1"/>
        <v>11.758333333333333</v>
      </c>
      <c r="L48" s="8">
        <f t="shared" si="2"/>
        <v>11.758333333333333</v>
      </c>
    </row>
    <row r="49" spans="1:13" x14ac:dyDescent="0.3">
      <c r="A49" t="s">
        <v>68</v>
      </c>
      <c r="B49">
        <f>VLOOKUP($A49,Feuil1!$A$1:$C$85,2,0)</f>
        <v>3</v>
      </c>
      <c r="C49" t="str">
        <f>VLOOKUP($A49,Feuil1!$A$1:$C$85,3,0)</f>
        <v>E</v>
      </c>
      <c r="D49">
        <v>16</v>
      </c>
      <c r="E49">
        <v>14.5</v>
      </c>
      <c r="F49">
        <v>16</v>
      </c>
      <c r="G49" s="5" t="s">
        <v>117</v>
      </c>
      <c r="H49">
        <v>13</v>
      </c>
      <c r="I49">
        <v>0.4</v>
      </c>
      <c r="J49" s="7">
        <f t="shared" si="0"/>
        <v>15.5</v>
      </c>
      <c r="K49" s="8">
        <f t="shared" si="1"/>
        <v>15.025</v>
      </c>
      <c r="L49" s="8">
        <f t="shared" si="2"/>
        <v>14.65</v>
      </c>
    </row>
    <row r="50" spans="1:13" x14ac:dyDescent="0.3">
      <c r="A50" t="s">
        <v>84</v>
      </c>
      <c r="B50">
        <f>VLOOKUP($A50,Feuil1!$A$1:$C$85,2,0)</f>
        <v>3</v>
      </c>
      <c r="C50" t="str">
        <f>VLOOKUP($A50,Feuil1!$A$1:$C$85,3,0)</f>
        <v>F</v>
      </c>
      <c r="D50">
        <v>15.5</v>
      </c>
      <c r="E50">
        <v>13.25</v>
      </c>
      <c r="F50">
        <v>14.5</v>
      </c>
      <c r="G50" s="5" t="s">
        <v>124</v>
      </c>
      <c r="H50">
        <v>13</v>
      </c>
      <c r="I50">
        <v>0.2</v>
      </c>
      <c r="J50" s="7">
        <f t="shared" si="0"/>
        <v>14.416666666666666</v>
      </c>
      <c r="K50" s="8">
        <f t="shared" si="1"/>
        <v>13.658333333333331</v>
      </c>
      <c r="L50" s="8">
        <f t="shared" si="2"/>
        <v>13.908333333333331</v>
      </c>
    </row>
    <row r="51" spans="1:13" x14ac:dyDescent="0.3">
      <c r="A51" t="s">
        <v>16</v>
      </c>
      <c r="B51">
        <f>VLOOKUP($A51,Feuil1!$A$1:$C$85,2,0)</f>
        <v>1</v>
      </c>
      <c r="C51" t="str">
        <f>VLOOKUP($A51,Feuil1!$A$1:$C$85,3,0)</f>
        <v>A</v>
      </c>
      <c r="D51">
        <v>16</v>
      </c>
      <c r="E51">
        <v>17</v>
      </c>
      <c r="F51">
        <v>13</v>
      </c>
      <c r="G51" s="5" t="s">
        <v>98</v>
      </c>
      <c r="H51">
        <v>14.75</v>
      </c>
      <c r="I51">
        <v>0.1</v>
      </c>
      <c r="J51" s="7">
        <f t="shared" si="0"/>
        <v>15.333333333333334</v>
      </c>
      <c r="K51" s="8">
        <f t="shared" si="1"/>
        <v>14.516666666666667</v>
      </c>
      <c r="L51" s="8">
        <f t="shared" si="2"/>
        <v>15.141666666666667</v>
      </c>
    </row>
    <row r="52" spans="1:13" x14ac:dyDescent="0.3">
      <c r="A52" t="s">
        <v>29</v>
      </c>
      <c r="B52">
        <f>VLOOKUP($A52,Feuil1!$A$1:$C$85,2,0)</f>
        <v>1</v>
      </c>
      <c r="C52" t="str">
        <f>VLOOKUP($A52,Feuil1!$A$1:$C$85,3,0)</f>
        <v>B</v>
      </c>
      <c r="D52">
        <v>11.5</v>
      </c>
      <c r="E52">
        <v>13.5</v>
      </c>
      <c r="F52">
        <v>14</v>
      </c>
      <c r="G52" s="5" t="s">
        <v>121</v>
      </c>
      <c r="H52">
        <v>13</v>
      </c>
      <c r="I52">
        <v>0</v>
      </c>
      <c r="J52" s="7">
        <f t="shared" si="0"/>
        <v>13</v>
      </c>
      <c r="K52" s="8">
        <f t="shared" si="1"/>
        <v>12.875</v>
      </c>
      <c r="L52" s="8">
        <f t="shared" si="2"/>
        <v>13</v>
      </c>
    </row>
    <row r="53" spans="1:13" x14ac:dyDescent="0.3">
      <c r="A53" t="s">
        <v>43</v>
      </c>
      <c r="B53">
        <f>VLOOKUP($A53,Feuil1!$A$1:$C$85,2,0)</f>
        <v>2</v>
      </c>
      <c r="C53" t="str">
        <f>VLOOKUP($A53,Feuil1!$A$1:$C$85,3,0)</f>
        <v>C</v>
      </c>
      <c r="D53">
        <v>14.5</v>
      </c>
      <c r="E53">
        <v>15.5</v>
      </c>
      <c r="F53">
        <v>16</v>
      </c>
      <c r="G53" s="5" t="s">
        <v>101</v>
      </c>
      <c r="H53">
        <v>12</v>
      </c>
      <c r="I53">
        <v>0.9</v>
      </c>
      <c r="J53" s="7">
        <f t="shared" si="0"/>
        <v>15.333333333333334</v>
      </c>
      <c r="K53" s="8">
        <f t="shared" si="1"/>
        <v>15.066666666666668</v>
      </c>
      <c r="L53" s="8">
        <f t="shared" si="2"/>
        <v>14.566666666666668</v>
      </c>
    </row>
    <row r="54" spans="1:13" x14ac:dyDescent="0.3">
      <c r="A54" t="s">
        <v>57</v>
      </c>
      <c r="B54">
        <f>VLOOKUP($A54,Feuil1!$A$1:$C$85,2,0)</f>
        <v>2</v>
      </c>
      <c r="C54" t="str">
        <f>VLOOKUP($A54,Feuil1!$A$1:$C$85,3,0)</f>
        <v>D</v>
      </c>
      <c r="D54">
        <v>15</v>
      </c>
      <c r="E54">
        <v>15.5</v>
      </c>
      <c r="F54">
        <v>13.5</v>
      </c>
      <c r="G54" s="5" t="s">
        <v>111</v>
      </c>
      <c r="H54">
        <v>7</v>
      </c>
      <c r="I54">
        <v>0.6</v>
      </c>
      <c r="J54" s="7">
        <f t="shared" si="0"/>
        <v>14.666666666666666</v>
      </c>
      <c r="K54" s="8">
        <f t="shared" si="1"/>
        <v>13.933333333333332</v>
      </c>
      <c r="L54" s="8">
        <f t="shared" si="2"/>
        <v>11.433333333333332</v>
      </c>
    </row>
    <row r="55" spans="1:13" x14ac:dyDescent="0.3">
      <c r="A55" t="s">
        <v>69</v>
      </c>
      <c r="B55">
        <f>VLOOKUP($A55,Feuil1!$A$1:$C$85,2,0)</f>
        <v>3</v>
      </c>
      <c r="C55" t="str">
        <f>VLOOKUP($A55,Feuil1!$A$1:$C$85,3,0)</f>
        <v>E</v>
      </c>
      <c r="D55">
        <v>12</v>
      </c>
      <c r="E55">
        <v>18</v>
      </c>
      <c r="F55">
        <v>13.5</v>
      </c>
      <c r="G55" s="5" t="s">
        <v>101</v>
      </c>
      <c r="H55">
        <v>11</v>
      </c>
      <c r="I55">
        <v>0.2</v>
      </c>
      <c r="J55" s="7">
        <f t="shared" si="0"/>
        <v>14.5</v>
      </c>
      <c r="K55" s="8">
        <f t="shared" si="1"/>
        <v>13.95</v>
      </c>
      <c r="L55" s="8">
        <f t="shared" si="2"/>
        <v>12.95</v>
      </c>
    </row>
    <row r="56" spans="1:13" x14ac:dyDescent="0.3">
      <c r="A56" s="11" t="s">
        <v>17</v>
      </c>
      <c r="B56">
        <f>VLOOKUP($A56,Feuil1!$A$1:$C$85,2,0)</f>
        <v>1</v>
      </c>
      <c r="C56" t="str">
        <f>VLOOKUP($A56,Feuil1!$A$1:$C$85,3,0)</f>
        <v>A</v>
      </c>
      <c r="D56">
        <v>18</v>
      </c>
      <c r="E56">
        <v>17</v>
      </c>
      <c r="F56">
        <v>18.5</v>
      </c>
      <c r="G56" s="5" t="s">
        <v>103</v>
      </c>
      <c r="H56">
        <v>17</v>
      </c>
      <c r="I56">
        <v>2</v>
      </c>
      <c r="J56" s="7">
        <f t="shared" si="0"/>
        <v>17.833333333333332</v>
      </c>
      <c r="K56" s="10">
        <f t="shared" si="1"/>
        <v>20.166666666666664</v>
      </c>
      <c r="L56" s="8">
        <f t="shared" si="2"/>
        <v>19.416666666666664</v>
      </c>
      <c r="M56" t="s">
        <v>137</v>
      </c>
    </row>
    <row r="57" spans="1:13" x14ac:dyDescent="0.3">
      <c r="A57" t="s">
        <v>30</v>
      </c>
      <c r="B57">
        <f>VLOOKUP($A57,Feuil1!$A$1:$C$85,2,0)</f>
        <v>1</v>
      </c>
      <c r="C57" t="str">
        <f>VLOOKUP($A57,Feuil1!$A$1:$C$85,3,0)</f>
        <v>B</v>
      </c>
      <c r="D57">
        <v>13</v>
      </c>
      <c r="E57">
        <v>13.5</v>
      </c>
      <c r="F57">
        <v>12</v>
      </c>
      <c r="G57" s="5" t="s">
        <v>119</v>
      </c>
      <c r="H57">
        <v>10</v>
      </c>
      <c r="I57">
        <v>0.2</v>
      </c>
      <c r="J57" s="7">
        <f t="shared" si="0"/>
        <v>12.833333333333334</v>
      </c>
      <c r="K57" s="8">
        <f t="shared" si="1"/>
        <v>12.116666666666667</v>
      </c>
      <c r="L57" s="8">
        <f t="shared" si="2"/>
        <v>11.616666666666667</v>
      </c>
    </row>
    <row r="58" spans="1:13" x14ac:dyDescent="0.3">
      <c r="A58" t="s">
        <v>44</v>
      </c>
      <c r="B58">
        <f>VLOOKUP($A58,Feuil1!$A$1:$C$85,2,0)</f>
        <v>2</v>
      </c>
      <c r="C58" t="str">
        <f>VLOOKUP($A58,Feuil1!$A$1:$C$85,3,0)</f>
        <v>C</v>
      </c>
      <c r="D58">
        <v>12.5</v>
      </c>
      <c r="E58">
        <v>10.5</v>
      </c>
      <c r="F58">
        <v>13.5</v>
      </c>
      <c r="G58" s="5" t="s">
        <v>109</v>
      </c>
      <c r="H58">
        <v>13</v>
      </c>
      <c r="I58">
        <v>0.4</v>
      </c>
      <c r="J58" s="7">
        <f t="shared" si="0"/>
        <v>12.166666666666666</v>
      </c>
      <c r="K58" s="8">
        <f t="shared" si="1"/>
        <v>11.233333333333333</v>
      </c>
      <c r="L58" s="8">
        <f t="shared" si="2"/>
        <v>12.983333333333333</v>
      </c>
    </row>
    <row r="59" spans="1:13" x14ac:dyDescent="0.3">
      <c r="A59" t="s">
        <v>58</v>
      </c>
      <c r="B59">
        <f>VLOOKUP($A59,Feuil1!$A$1:$C$85,2,0)</f>
        <v>2</v>
      </c>
      <c r="C59" t="str">
        <f>VLOOKUP($A59,Feuil1!$A$1:$C$85,3,0)</f>
        <v>D</v>
      </c>
      <c r="D59">
        <v>12</v>
      </c>
      <c r="E59">
        <v>13.25</v>
      </c>
      <c r="F59">
        <v>13.5</v>
      </c>
      <c r="G59" s="5" t="s">
        <v>101</v>
      </c>
      <c r="H59">
        <v>14</v>
      </c>
      <c r="I59">
        <v>1.3</v>
      </c>
      <c r="J59" s="7">
        <f t="shared" si="0"/>
        <v>12.916666666666666</v>
      </c>
      <c r="K59" s="8">
        <f t="shared" si="1"/>
        <v>14.258333333333333</v>
      </c>
      <c r="L59" s="8">
        <f t="shared" si="2"/>
        <v>14.758333333333333</v>
      </c>
    </row>
    <row r="60" spans="1:13" x14ac:dyDescent="0.3">
      <c r="A60" t="s">
        <v>70</v>
      </c>
      <c r="B60">
        <f>VLOOKUP($A60,Feuil1!$A$1:$C$85,2,0)</f>
        <v>3</v>
      </c>
      <c r="C60" t="str">
        <f>VLOOKUP($A60,Feuil1!$A$1:$C$85,3,0)</f>
        <v>E</v>
      </c>
      <c r="D60">
        <v>13.5</v>
      </c>
      <c r="E60">
        <v>13</v>
      </c>
      <c r="F60">
        <v>13.5</v>
      </c>
      <c r="G60" s="5" t="s">
        <v>132</v>
      </c>
      <c r="H60">
        <v>10.75</v>
      </c>
      <c r="I60">
        <v>0</v>
      </c>
      <c r="J60" s="7">
        <f t="shared" si="0"/>
        <v>13.333333333333334</v>
      </c>
      <c r="K60" s="8">
        <f t="shared" si="1"/>
        <v>11.041666666666668</v>
      </c>
      <c r="L60" s="8">
        <f t="shared" si="2"/>
        <v>12.041666666666668</v>
      </c>
    </row>
    <row r="61" spans="1:13" x14ac:dyDescent="0.3">
      <c r="A61" t="s">
        <v>85</v>
      </c>
      <c r="B61">
        <f>VLOOKUP($A61,Feuil1!$A$1:$C$85,2,0)</f>
        <v>3</v>
      </c>
      <c r="C61" t="str">
        <f>VLOOKUP($A61,Feuil1!$A$1:$C$85,3,0)</f>
        <v>F</v>
      </c>
      <c r="D61">
        <v>14.5</v>
      </c>
      <c r="E61">
        <v>14</v>
      </c>
      <c r="F61">
        <v>14.75</v>
      </c>
      <c r="G61" s="5" t="s">
        <v>117</v>
      </c>
      <c r="H61">
        <v>14</v>
      </c>
      <c r="I61">
        <v>0.1</v>
      </c>
      <c r="J61" s="7">
        <f t="shared" si="0"/>
        <v>14.416666666666666</v>
      </c>
      <c r="K61" s="8">
        <f t="shared" si="1"/>
        <v>14.183333333333332</v>
      </c>
      <c r="L61" s="8">
        <f t="shared" si="2"/>
        <v>14.308333333333332</v>
      </c>
    </row>
    <row r="62" spans="1:13" x14ac:dyDescent="0.3">
      <c r="A62" t="s">
        <v>18</v>
      </c>
      <c r="B62">
        <f>VLOOKUP($A62,Feuil1!$A$1:$C$85,2,0)</f>
        <v>1</v>
      </c>
      <c r="C62" t="str">
        <f>VLOOKUP($A62,Feuil1!$A$1:$C$85,3,0)</f>
        <v>A</v>
      </c>
      <c r="D62">
        <v>15.5</v>
      </c>
      <c r="E62">
        <v>12</v>
      </c>
      <c r="F62">
        <v>19</v>
      </c>
      <c r="G62" s="5" t="s">
        <v>96</v>
      </c>
      <c r="H62">
        <v>6</v>
      </c>
      <c r="I62">
        <v>0</v>
      </c>
      <c r="J62" s="7">
        <f t="shared" si="0"/>
        <v>15.5</v>
      </c>
      <c r="K62" s="8">
        <f t="shared" si="1"/>
        <v>11.75</v>
      </c>
      <c r="L62" s="8">
        <f t="shared" si="2"/>
        <v>10.75</v>
      </c>
    </row>
    <row r="63" spans="1:13" x14ac:dyDescent="0.3">
      <c r="A63" t="s">
        <v>31</v>
      </c>
      <c r="B63">
        <f>VLOOKUP($A63,Feuil1!$A$1:$C$85,2,0)</f>
        <v>1</v>
      </c>
      <c r="C63" t="str">
        <f>VLOOKUP($A63,Feuil1!$A$1:$C$85,3,0)</f>
        <v>B</v>
      </c>
      <c r="D63">
        <v>12</v>
      </c>
      <c r="E63">
        <v>11.5</v>
      </c>
      <c r="F63">
        <v>13</v>
      </c>
      <c r="G63" s="5" t="s">
        <v>114</v>
      </c>
      <c r="H63">
        <v>9.5</v>
      </c>
      <c r="I63">
        <v>0.6</v>
      </c>
      <c r="J63" s="7">
        <f t="shared" si="0"/>
        <v>12.166666666666666</v>
      </c>
      <c r="K63" s="8">
        <f t="shared" si="1"/>
        <v>12.808333333333332</v>
      </c>
      <c r="L63" s="8">
        <f t="shared" si="2"/>
        <v>11.433333333333332</v>
      </c>
    </row>
    <row r="64" spans="1:13" x14ac:dyDescent="0.3">
      <c r="A64" t="s">
        <v>45</v>
      </c>
      <c r="B64">
        <f>VLOOKUP($A64,Feuil1!$A$1:$C$85,2,0)</f>
        <v>2</v>
      </c>
      <c r="C64" t="str">
        <f>VLOOKUP($A64,Feuil1!$A$1:$C$85,3,0)</f>
        <v>C</v>
      </c>
      <c r="D64">
        <v>12.5</v>
      </c>
      <c r="E64">
        <v>11.5</v>
      </c>
      <c r="F64">
        <v>13</v>
      </c>
      <c r="G64" s="5" t="s">
        <v>101</v>
      </c>
      <c r="H64">
        <v>11.5</v>
      </c>
      <c r="I64">
        <v>0.2</v>
      </c>
      <c r="J64" s="7">
        <f t="shared" si="0"/>
        <v>12.333333333333334</v>
      </c>
      <c r="K64" s="8">
        <f t="shared" si="1"/>
        <v>12.866666666666667</v>
      </c>
      <c r="L64" s="8">
        <f t="shared" si="2"/>
        <v>12.116666666666667</v>
      </c>
    </row>
    <row r="65" spans="1:12" x14ac:dyDescent="0.3">
      <c r="A65" t="s">
        <v>59</v>
      </c>
      <c r="B65">
        <f>VLOOKUP($A65,Feuil1!$A$1:$C$85,2,0)</f>
        <v>2</v>
      </c>
      <c r="C65" t="str">
        <f>VLOOKUP($A65,Feuil1!$A$1:$C$85,3,0)</f>
        <v>D</v>
      </c>
      <c r="D65">
        <v>13</v>
      </c>
      <c r="E65">
        <v>15</v>
      </c>
      <c r="F65">
        <v>13</v>
      </c>
      <c r="G65" s="5" t="s">
        <v>105</v>
      </c>
      <c r="H65">
        <v>6.5</v>
      </c>
      <c r="I65">
        <v>0.1</v>
      </c>
      <c r="J65" s="7">
        <f t="shared" si="0"/>
        <v>13.666666666666666</v>
      </c>
      <c r="K65" s="8">
        <f t="shared" si="1"/>
        <v>12.558333333333332</v>
      </c>
      <c r="L65" s="8">
        <f t="shared" si="2"/>
        <v>10.183333333333332</v>
      </c>
    </row>
    <row r="66" spans="1:12" x14ac:dyDescent="0.3">
      <c r="A66" t="s">
        <v>71</v>
      </c>
      <c r="B66">
        <f>VLOOKUP($A66,Feuil1!$A$1:$C$85,2,0)</f>
        <v>3</v>
      </c>
      <c r="C66" t="str">
        <f>VLOOKUP($A66,Feuil1!$A$1:$C$85,3,0)</f>
        <v>E</v>
      </c>
      <c r="D66">
        <v>18</v>
      </c>
      <c r="E66">
        <v>14.5</v>
      </c>
      <c r="F66">
        <v>14.5</v>
      </c>
      <c r="G66" s="5" t="s">
        <v>115</v>
      </c>
      <c r="H66">
        <v>12</v>
      </c>
      <c r="I66">
        <v>0.8</v>
      </c>
      <c r="J66" s="7">
        <f t="shared" si="0"/>
        <v>15.666666666666666</v>
      </c>
      <c r="K66" s="8">
        <f t="shared" si="1"/>
        <v>15.633333333333333</v>
      </c>
      <c r="L66" s="8">
        <f t="shared" si="2"/>
        <v>14.633333333333333</v>
      </c>
    </row>
    <row r="67" spans="1:12" x14ac:dyDescent="0.3">
      <c r="A67" t="s">
        <v>86</v>
      </c>
      <c r="B67">
        <f>VLOOKUP($A67,Feuil1!$A$1:$C$85,2,0)</f>
        <v>3</v>
      </c>
      <c r="C67" t="str">
        <f>VLOOKUP($A67,Feuil1!$A$1:$C$85,3,0)</f>
        <v>F</v>
      </c>
      <c r="D67">
        <v>1</v>
      </c>
      <c r="E67">
        <v>12</v>
      </c>
      <c r="F67">
        <v>1</v>
      </c>
      <c r="G67" s="5" t="s">
        <v>110</v>
      </c>
      <c r="H67">
        <v>8</v>
      </c>
      <c r="I67">
        <v>0.1</v>
      </c>
      <c r="J67" s="7">
        <f t="shared" ref="J67:J83" si="3">(D67+E67+F67)/3</f>
        <v>4.666666666666667</v>
      </c>
      <c r="K67" s="8">
        <f t="shared" ref="K67:K83" si="4">((G67+J67)/2)+I67</f>
        <v>2.9333333333333336</v>
      </c>
      <c r="L67" s="8">
        <f t="shared" ref="L67:L83" si="5">((H67+J67)/2) +I67</f>
        <v>6.4333333333333336</v>
      </c>
    </row>
    <row r="68" spans="1:12" x14ac:dyDescent="0.3">
      <c r="A68" t="s">
        <v>19</v>
      </c>
      <c r="B68">
        <f>VLOOKUP($A68,Feuil1!$A$1:$C$85,2,0)</f>
        <v>1</v>
      </c>
      <c r="C68" t="str">
        <f>VLOOKUP($A68,Feuil1!$A$1:$C$85,3,0)</f>
        <v>A</v>
      </c>
      <c r="D68">
        <v>13</v>
      </c>
      <c r="E68">
        <v>15.5</v>
      </c>
      <c r="F68">
        <v>16</v>
      </c>
      <c r="G68" s="5" t="s">
        <v>120</v>
      </c>
      <c r="H68">
        <v>10.5</v>
      </c>
      <c r="I68">
        <v>1.8</v>
      </c>
      <c r="J68" s="7">
        <f t="shared" si="3"/>
        <v>14.833333333333334</v>
      </c>
      <c r="K68" s="8">
        <f t="shared" si="4"/>
        <v>14.966666666666669</v>
      </c>
      <c r="L68" s="8">
        <f t="shared" si="5"/>
        <v>14.466666666666669</v>
      </c>
    </row>
    <row r="69" spans="1:12" x14ac:dyDescent="0.3">
      <c r="A69" t="s">
        <v>32</v>
      </c>
      <c r="B69">
        <f>VLOOKUP($A69,Feuil1!$A$1:$C$85,2,0)</f>
        <v>1</v>
      </c>
      <c r="C69" t="str">
        <f>VLOOKUP($A69,Feuil1!$A$1:$C$85,3,0)</f>
        <v>B</v>
      </c>
      <c r="D69">
        <v>15.5</v>
      </c>
      <c r="E69">
        <v>12</v>
      </c>
      <c r="F69">
        <v>19</v>
      </c>
      <c r="G69" s="5" t="s">
        <v>112</v>
      </c>
      <c r="H69">
        <v>8.5</v>
      </c>
      <c r="I69">
        <v>0</v>
      </c>
      <c r="J69" s="7">
        <f t="shared" si="3"/>
        <v>15.5</v>
      </c>
      <c r="K69" s="8">
        <f t="shared" si="4"/>
        <v>11.25</v>
      </c>
      <c r="L69" s="8">
        <f t="shared" si="5"/>
        <v>12</v>
      </c>
    </row>
    <row r="70" spans="1:12" x14ac:dyDescent="0.3">
      <c r="A70" t="s">
        <v>33</v>
      </c>
      <c r="B70">
        <f>VLOOKUP($A70,Feuil1!$A$1:$C$85,2,0)</f>
        <v>1</v>
      </c>
      <c r="C70" t="str">
        <f>VLOOKUP($A70,Feuil1!$A$1:$C$85,3,0)</f>
        <v>B</v>
      </c>
      <c r="D70">
        <v>12.25</v>
      </c>
      <c r="E70">
        <v>13.5</v>
      </c>
      <c r="F70">
        <v>12</v>
      </c>
      <c r="G70" s="5" t="s">
        <v>115</v>
      </c>
      <c r="H70">
        <v>13</v>
      </c>
      <c r="I70">
        <v>0.6</v>
      </c>
      <c r="J70" s="7">
        <f t="shared" si="3"/>
        <v>12.583333333333334</v>
      </c>
      <c r="K70" s="8">
        <f t="shared" si="4"/>
        <v>13.891666666666667</v>
      </c>
      <c r="L70" s="8">
        <f t="shared" si="5"/>
        <v>13.391666666666667</v>
      </c>
    </row>
    <row r="71" spans="1:12" x14ac:dyDescent="0.3">
      <c r="A71" t="s">
        <v>72</v>
      </c>
      <c r="B71">
        <f>VLOOKUP($A71,Feuil1!$A$1:$C$85,2,0)</f>
        <v>3</v>
      </c>
      <c r="C71" t="str">
        <f>VLOOKUP($A71,Feuil1!$A$1:$C$85,3,0)</f>
        <v>E</v>
      </c>
      <c r="D71">
        <v>16</v>
      </c>
      <c r="E71">
        <v>14.5</v>
      </c>
      <c r="F71">
        <v>16</v>
      </c>
      <c r="G71" s="5" t="s">
        <v>104</v>
      </c>
      <c r="H71">
        <v>8.5</v>
      </c>
      <c r="I71">
        <v>0</v>
      </c>
      <c r="J71" s="7">
        <f t="shared" si="3"/>
        <v>15.5</v>
      </c>
      <c r="K71" s="8">
        <f t="shared" si="4"/>
        <v>12</v>
      </c>
      <c r="L71" s="8">
        <f t="shared" si="5"/>
        <v>12</v>
      </c>
    </row>
    <row r="72" spans="1:12" x14ac:dyDescent="0.3">
      <c r="A72" t="s">
        <v>87</v>
      </c>
      <c r="B72">
        <f>VLOOKUP($A72,Feuil1!$A$1:$C$85,2,0)</f>
        <v>3</v>
      </c>
      <c r="C72" t="str">
        <f>VLOOKUP($A72,Feuil1!$A$1:$C$85,3,0)</f>
        <v>F</v>
      </c>
      <c r="D72">
        <v>14</v>
      </c>
      <c r="E72">
        <v>12.5</v>
      </c>
      <c r="F72">
        <v>13</v>
      </c>
      <c r="G72" s="5" t="s">
        <v>108</v>
      </c>
      <c r="H72">
        <v>6</v>
      </c>
      <c r="I72">
        <v>1.2</v>
      </c>
      <c r="J72" s="7">
        <f t="shared" si="3"/>
        <v>13.166666666666666</v>
      </c>
      <c r="K72" s="8">
        <f t="shared" si="4"/>
        <v>12.783333333333331</v>
      </c>
      <c r="L72" s="8">
        <f t="shared" si="5"/>
        <v>10.783333333333331</v>
      </c>
    </row>
    <row r="73" spans="1:12" x14ac:dyDescent="0.3">
      <c r="A73" t="s">
        <v>20</v>
      </c>
      <c r="B73">
        <f>VLOOKUP($A73,Feuil1!$A$1:$C$85,2,0)</f>
        <v>1</v>
      </c>
      <c r="C73" t="str">
        <f>VLOOKUP($A73,Feuil1!$A$1:$C$85,3,0)</f>
        <v>A</v>
      </c>
      <c r="D73">
        <v>18</v>
      </c>
      <c r="E73">
        <v>16</v>
      </c>
      <c r="F73">
        <v>17.5</v>
      </c>
      <c r="G73" s="5" t="s">
        <v>101</v>
      </c>
      <c r="H73">
        <v>13.5</v>
      </c>
      <c r="I73">
        <v>1</v>
      </c>
      <c r="J73" s="7">
        <f t="shared" si="3"/>
        <v>17.166666666666668</v>
      </c>
      <c r="K73" s="8">
        <f t="shared" si="4"/>
        <v>16.083333333333336</v>
      </c>
      <c r="L73" s="8">
        <f t="shared" si="5"/>
        <v>16.333333333333336</v>
      </c>
    </row>
    <row r="74" spans="1:12" x14ac:dyDescent="0.3">
      <c r="A74" t="s">
        <v>34</v>
      </c>
      <c r="B74">
        <f>VLOOKUP($A74,Feuil1!$A$1:$C$85,2,0)</f>
        <v>1</v>
      </c>
      <c r="C74" t="str">
        <f>VLOOKUP($A74,Feuil1!$A$1:$C$85,3,0)</f>
        <v>B</v>
      </c>
      <c r="D74">
        <v>12.25</v>
      </c>
      <c r="E74">
        <v>13.5</v>
      </c>
      <c r="F74">
        <v>12</v>
      </c>
      <c r="G74" s="5" t="s">
        <v>106</v>
      </c>
      <c r="H74">
        <v>8</v>
      </c>
      <c r="I74">
        <v>0</v>
      </c>
      <c r="J74" s="7">
        <f t="shared" si="3"/>
        <v>12.583333333333334</v>
      </c>
      <c r="K74" s="8">
        <f t="shared" si="4"/>
        <v>11.541666666666668</v>
      </c>
      <c r="L74" s="8">
        <f t="shared" si="5"/>
        <v>10.291666666666668</v>
      </c>
    </row>
    <row r="75" spans="1:12" x14ac:dyDescent="0.3">
      <c r="A75" t="s">
        <v>47</v>
      </c>
      <c r="B75">
        <f>VLOOKUP($A75,Feuil1!$A$1:$C$85,2,0)</f>
        <v>2</v>
      </c>
      <c r="C75" t="str">
        <f>VLOOKUP($A75,Feuil1!$A$1:$C$85,3,0)</f>
        <v>C</v>
      </c>
      <c r="D75">
        <v>15</v>
      </c>
      <c r="E75">
        <v>15</v>
      </c>
      <c r="F75">
        <v>13.5</v>
      </c>
      <c r="G75" s="5" t="s">
        <v>101</v>
      </c>
      <c r="H75">
        <v>11.5</v>
      </c>
      <c r="I75">
        <v>0</v>
      </c>
      <c r="J75" s="7">
        <f t="shared" si="3"/>
        <v>14.5</v>
      </c>
      <c r="K75" s="8">
        <f t="shared" si="4"/>
        <v>13.75</v>
      </c>
      <c r="L75" s="8">
        <f t="shared" si="5"/>
        <v>13</v>
      </c>
    </row>
    <row r="76" spans="1:12" x14ac:dyDescent="0.3">
      <c r="A76" t="s">
        <v>60</v>
      </c>
      <c r="B76">
        <f>VLOOKUP($A76,Feuil1!$A$1:$C$85,2,0)</f>
        <v>2</v>
      </c>
      <c r="C76" t="str">
        <f>VLOOKUP($A76,Feuil1!$A$1:$C$85,3,0)</f>
        <v>D</v>
      </c>
      <c r="D76">
        <v>6</v>
      </c>
      <c r="E76">
        <v>11</v>
      </c>
      <c r="F76">
        <v>13.5</v>
      </c>
      <c r="G76" s="5" t="s">
        <v>110</v>
      </c>
      <c r="H76">
        <v>1</v>
      </c>
      <c r="I76">
        <v>0.1</v>
      </c>
      <c r="J76" s="7">
        <f t="shared" si="3"/>
        <v>10.166666666666666</v>
      </c>
      <c r="K76" s="8">
        <f t="shared" si="4"/>
        <v>5.6833333333333327</v>
      </c>
      <c r="L76" s="8">
        <f t="shared" si="5"/>
        <v>5.6833333333333327</v>
      </c>
    </row>
    <row r="77" spans="1:12" x14ac:dyDescent="0.3">
      <c r="A77" t="s">
        <v>73</v>
      </c>
      <c r="B77">
        <f>VLOOKUP($A77,Feuil1!$A$1:$C$85,2,0)</f>
        <v>3</v>
      </c>
      <c r="C77" t="str">
        <f>VLOOKUP($A77,Feuil1!$A$1:$C$85,3,0)</f>
        <v>E</v>
      </c>
      <c r="D77">
        <v>13.5</v>
      </c>
      <c r="E77">
        <v>18</v>
      </c>
      <c r="F77">
        <v>13.5</v>
      </c>
      <c r="G77" s="5" t="s">
        <v>111</v>
      </c>
      <c r="H77">
        <v>13</v>
      </c>
      <c r="I77">
        <v>0.5</v>
      </c>
      <c r="J77" s="7">
        <f t="shared" si="3"/>
        <v>15</v>
      </c>
      <c r="K77" s="8">
        <f t="shared" si="4"/>
        <v>14</v>
      </c>
      <c r="L77" s="8">
        <f t="shared" si="5"/>
        <v>14.5</v>
      </c>
    </row>
    <row r="78" spans="1:12" x14ac:dyDescent="0.3">
      <c r="A78" t="s">
        <v>88</v>
      </c>
      <c r="B78">
        <f>VLOOKUP($A78,Feuil1!$A$1:$C$85,2,0)</f>
        <v>3</v>
      </c>
      <c r="C78" t="str">
        <f>VLOOKUP($A78,Feuil1!$A$1:$C$85,3,0)</f>
        <v>F</v>
      </c>
      <c r="D78">
        <v>14</v>
      </c>
      <c r="E78">
        <v>12.5</v>
      </c>
      <c r="F78">
        <v>16</v>
      </c>
      <c r="G78" s="5" t="s">
        <v>101</v>
      </c>
      <c r="H78">
        <v>14</v>
      </c>
      <c r="I78">
        <v>0</v>
      </c>
      <c r="J78" s="7">
        <f t="shared" si="3"/>
        <v>14.166666666666666</v>
      </c>
      <c r="K78" s="8">
        <f t="shared" si="4"/>
        <v>13.583333333333332</v>
      </c>
      <c r="L78" s="8">
        <f t="shared" si="5"/>
        <v>14.083333333333332</v>
      </c>
    </row>
    <row r="79" spans="1:12" x14ac:dyDescent="0.3">
      <c r="A79" t="s">
        <v>21</v>
      </c>
      <c r="B79">
        <f>VLOOKUP($A79,Feuil1!$A$1:$C$85,2,0)</f>
        <v>1</v>
      </c>
      <c r="C79" t="str">
        <f>VLOOKUP($A79,Feuil1!$A$1:$C$85,3,0)</f>
        <v>A</v>
      </c>
      <c r="D79">
        <v>18</v>
      </c>
      <c r="E79">
        <v>17</v>
      </c>
      <c r="F79">
        <v>18.5</v>
      </c>
      <c r="G79" s="5" t="s">
        <v>101</v>
      </c>
      <c r="H79">
        <v>15</v>
      </c>
      <c r="I79">
        <v>2</v>
      </c>
      <c r="J79" s="7">
        <f t="shared" si="3"/>
        <v>17.833333333333332</v>
      </c>
      <c r="K79" s="8">
        <f t="shared" si="4"/>
        <v>17.416666666666664</v>
      </c>
      <c r="L79" s="8">
        <f t="shared" si="5"/>
        <v>18.416666666666664</v>
      </c>
    </row>
    <row r="80" spans="1:12" x14ac:dyDescent="0.3">
      <c r="A80" t="s">
        <v>35</v>
      </c>
      <c r="B80">
        <f>VLOOKUP($A80,Feuil1!$A$1:$C$85,2,0)</f>
        <v>1</v>
      </c>
      <c r="C80" t="str">
        <f>VLOOKUP($A80,Feuil1!$A$1:$C$85,3,0)</f>
        <v>B</v>
      </c>
      <c r="D80">
        <v>11.5</v>
      </c>
      <c r="E80">
        <v>15</v>
      </c>
      <c r="F80">
        <v>15.5</v>
      </c>
      <c r="G80" s="5" t="s">
        <v>96</v>
      </c>
      <c r="H80">
        <v>8</v>
      </c>
      <c r="I80">
        <v>0</v>
      </c>
      <c r="J80" s="7">
        <f t="shared" si="3"/>
        <v>14</v>
      </c>
      <c r="K80" s="8">
        <f t="shared" si="4"/>
        <v>11</v>
      </c>
      <c r="L80" s="8">
        <f t="shared" si="5"/>
        <v>11</v>
      </c>
    </row>
    <row r="81" spans="1:12" x14ac:dyDescent="0.3">
      <c r="A81" t="s">
        <v>48</v>
      </c>
      <c r="B81">
        <f>VLOOKUP($A81,Feuil1!$A$1:$C$85,2,0)</f>
        <v>2</v>
      </c>
      <c r="C81" t="str">
        <f>VLOOKUP($A81,Feuil1!$A$1:$C$85,3,0)</f>
        <v>C</v>
      </c>
      <c r="D81">
        <v>13.5</v>
      </c>
      <c r="E81">
        <v>15.5</v>
      </c>
      <c r="F81">
        <v>13</v>
      </c>
      <c r="G81" s="5" t="s">
        <v>101</v>
      </c>
      <c r="H81">
        <v>14.5</v>
      </c>
      <c r="I81">
        <v>0.1</v>
      </c>
      <c r="J81" s="7">
        <f t="shared" si="3"/>
        <v>14</v>
      </c>
      <c r="K81" s="8">
        <f t="shared" si="4"/>
        <v>13.6</v>
      </c>
      <c r="L81" s="8">
        <f t="shared" si="5"/>
        <v>14.35</v>
      </c>
    </row>
    <row r="82" spans="1:12" x14ac:dyDescent="0.3">
      <c r="A82" t="s">
        <v>92</v>
      </c>
      <c r="B82">
        <f>VLOOKUP($A82,Feuil1!$A$1:$C$85,2,0)</f>
        <v>2</v>
      </c>
      <c r="C82" t="str">
        <f>VLOOKUP($A82,Feuil1!$A$1:$C$85,3,0)</f>
        <v>D</v>
      </c>
      <c r="D82">
        <v>12</v>
      </c>
      <c r="E82">
        <v>13</v>
      </c>
      <c r="F82">
        <v>13.5</v>
      </c>
      <c r="G82" s="5" t="s">
        <v>120</v>
      </c>
      <c r="H82">
        <v>13.5</v>
      </c>
      <c r="I82">
        <v>0</v>
      </c>
      <c r="J82" s="7">
        <f t="shared" si="3"/>
        <v>12.833333333333334</v>
      </c>
      <c r="K82" s="8">
        <f t="shared" si="4"/>
        <v>12.166666666666668</v>
      </c>
      <c r="L82" s="8">
        <f t="shared" si="5"/>
        <v>13.166666666666668</v>
      </c>
    </row>
    <row r="83" spans="1:12" x14ac:dyDescent="0.3">
      <c r="A83" t="s">
        <v>74</v>
      </c>
      <c r="B83">
        <f>VLOOKUP($A83,Feuil1!$A$1:$C$85,2,0)</f>
        <v>3</v>
      </c>
      <c r="C83" t="str">
        <f>VLOOKUP($A83,Feuil1!$A$1:$C$85,3,0)</f>
        <v>E</v>
      </c>
      <c r="D83">
        <v>18</v>
      </c>
      <c r="E83">
        <v>18</v>
      </c>
      <c r="F83">
        <v>17</v>
      </c>
      <c r="G83" s="5" t="s">
        <v>113</v>
      </c>
      <c r="H83">
        <v>14.5</v>
      </c>
      <c r="I83">
        <v>2</v>
      </c>
      <c r="J83" s="7">
        <f t="shared" si="3"/>
        <v>17.666666666666668</v>
      </c>
      <c r="K83" s="8">
        <f t="shared" si="4"/>
        <v>18.583333333333336</v>
      </c>
      <c r="L83" s="8">
        <f t="shared" si="5"/>
        <v>18.083333333333336</v>
      </c>
    </row>
    <row r="84" spans="1:12" ht="12.5" x14ac:dyDescent="0.25">
      <c r="A84" t="s">
        <v>138</v>
      </c>
      <c r="D84" s="7">
        <f>AVERAGE(D20:D83)</f>
        <v>13.453125</v>
      </c>
      <c r="E84" s="7">
        <f t="shared" ref="E84:L84" si="6">AVERAGE(E20:E83)</f>
        <v>14.11328125</v>
      </c>
      <c r="F84" s="7">
        <f t="shared" si="6"/>
        <v>14.203125</v>
      </c>
      <c r="G84" t="e">
        <f t="shared" si="6"/>
        <v>#DIV/0!</v>
      </c>
      <c r="H84" s="7">
        <f t="shared" si="6"/>
        <v>10.72265625</v>
      </c>
      <c r="I84" s="7">
        <f t="shared" si="6"/>
        <v>0.62109375000000022</v>
      </c>
      <c r="J84" s="7">
        <f t="shared" si="6"/>
        <v>13.923177083333332</v>
      </c>
      <c r="K84" s="7">
        <f t="shared" si="6"/>
        <v>13.149088541666661</v>
      </c>
      <c r="L84" s="7">
        <f t="shared" si="6"/>
        <v>12.944010416666661</v>
      </c>
    </row>
    <row r="85" spans="1:12" ht="12.5" x14ac:dyDescent="0.25">
      <c r="A85" t="s">
        <v>139</v>
      </c>
      <c r="D85">
        <f>MIN(D7:D83)</f>
        <v>1</v>
      </c>
      <c r="E85">
        <f t="shared" ref="E85:L85" si="7">MIN(E7:E83)</f>
        <v>10.5</v>
      </c>
      <c r="F85">
        <f t="shared" si="7"/>
        <v>1</v>
      </c>
      <c r="G85">
        <f t="shared" si="7"/>
        <v>0</v>
      </c>
      <c r="H85">
        <f t="shared" si="7"/>
        <v>1</v>
      </c>
      <c r="I85">
        <f t="shared" si="7"/>
        <v>0</v>
      </c>
      <c r="J85" s="7">
        <f t="shared" si="7"/>
        <v>4.666666666666667</v>
      </c>
      <c r="K85" s="7">
        <f t="shared" si="7"/>
        <v>2.9333333333333336</v>
      </c>
      <c r="L85" s="7">
        <f t="shared" si="7"/>
        <v>5.6833333333333327</v>
      </c>
    </row>
    <row r="86" spans="1:12" ht="12.5" x14ac:dyDescent="0.25">
      <c r="A86" t="s">
        <v>140</v>
      </c>
      <c r="D86">
        <f>MAX(D7:D83)</f>
        <v>18</v>
      </c>
      <c r="E86">
        <f t="shared" ref="E86:L86" si="8">MAX(E7:E83)</f>
        <v>18</v>
      </c>
      <c r="F86">
        <f t="shared" si="8"/>
        <v>19</v>
      </c>
      <c r="G86">
        <f t="shared" si="8"/>
        <v>0</v>
      </c>
      <c r="H86">
        <f t="shared" si="8"/>
        <v>18.5</v>
      </c>
      <c r="I86">
        <f t="shared" si="8"/>
        <v>2</v>
      </c>
      <c r="J86">
        <f t="shared" si="8"/>
        <v>18</v>
      </c>
      <c r="K86" s="7">
        <f t="shared" si="8"/>
        <v>20.166666666666664</v>
      </c>
      <c r="L86">
        <f t="shared" si="8"/>
        <v>20.25</v>
      </c>
    </row>
  </sheetData>
  <sortState ref="A2:EA83">
    <sortCondition ref="A2:A83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B4B7-8F9A-47CB-82F2-9503075E789F}">
  <dimension ref="A1:C85"/>
  <sheetViews>
    <sheetView workbookViewId="0">
      <selection activeCell="A57" sqref="A57"/>
    </sheetView>
  </sheetViews>
  <sheetFormatPr baseColWidth="10" defaultRowHeight="12.5" x14ac:dyDescent="0.25"/>
  <sheetData>
    <row r="1" spans="1:3" x14ac:dyDescent="0.25">
      <c r="A1" t="s">
        <v>0</v>
      </c>
      <c r="B1" t="s">
        <v>3</v>
      </c>
      <c r="C1" s="1" t="s">
        <v>4</v>
      </c>
    </row>
    <row r="2" spans="1:3" x14ac:dyDescent="0.25">
      <c r="A2" t="s">
        <v>9</v>
      </c>
      <c r="B2">
        <v>1</v>
      </c>
      <c r="C2" s="1" t="s">
        <v>1</v>
      </c>
    </row>
    <row r="3" spans="1:3" x14ac:dyDescent="0.25">
      <c r="A3" t="s">
        <v>10</v>
      </c>
      <c r="B3">
        <v>1</v>
      </c>
      <c r="C3" s="1" t="s">
        <v>1</v>
      </c>
    </row>
    <row r="4" spans="1:3" x14ac:dyDescent="0.25">
      <c r="A4" t="s">
        <v>11</v>
      </c>
      <c r="B4">
        <v>1</v>
      </c>
      <c r="C4" s="1" t="s">
        <v>1</v>
      </c>
    </row>
    <row r="5" spans="1:3" x14ac:dyDescent="0.25">
      <c r="A5" t="s">
        <v>12</v>
      </c>
      <c r="B5">
        <v>1</v>
      </c>
      <c r="C5" s="1" t="s">
        <v>1</v>
      </c>
    </row>
    <row r="6" spans="1:3" x14ac:dyDescent="0.25">
      <c r="A6" t="s">
        <v>13</v>
      </c>
      <c r="B6">
        <v>1</v>
      </c>
      <c r="C6" s="1" t="s">
        <v>1</v>
      </c>
    </row>
    <row r="7" spans="1:3" x14ac:dyDescent="0.25">
      <c r="A7" t="s">
        <v>14</v>
      </c>
      <c r="B7">
        <v>1</v>
      </c>
      <c r="C7" s="1" t="s">
        <v>1</v>
      </c>
    </row>
    <row r="8" spans="1:3" x14ac:dyDescent="0.25">
      <c r="A8" t="s">
        <v>15</v>
      </c>
      <c r="B8">
        <v>1</v>
      </c>
      <c r="C8" s="1" t="s">
        <v>1</v>
      </c>
    </row>
    <row r="9" spans="1:3" x14ac:dyDescent="0.25">
      <c r="A9" t="s">
        <v>90</v>
      </c>
      <c r="B9">
        <v>1</v>
      </c>
      <c r="C9" s="1" t="s">
        <v>1</v>
      </c>
    </row>
    <row r="10" spans="1:3" x14ac:dyDescent="0.25">
      <c r="A10" t="s">
        <v>16</v>
      </c>
      <c r="B10">
        <v>1</v>
      </c>
      <c r="C10" s="1" t="s">
        <v>1</v>
      </c>
    </row>
    <row r="11" spans="1:3" x14ac:dyDescent="0.25">
      <c r="A11" t="s">
        <v>17</v>
      </c>
      <c r="B11">
        <v>1</v>
      </c>
      <c r="C11" s="1" t="s">
        <v>1</v>
      </c>
    </row>
    <row r="12" spans="1:3" x14ac:dyDescent="0.25">
      <c r="A12" t="s">
        <v>18</v>
      </c>
      <c r="B12">
        <v>1</v>
      </c>
      <c r="C12" s="1" t="s">
        <v>1</v>
      </c>
    </row>
    <row r="13" spans="1:3" x14ac:dyDescent="0.25">
      <c r="A13" t="s">
        <v>19</v>
      </c>
      <c r="B13">
        <v>1</v>
      </c>
      <c r="C13" s="1" t="s">
        <v>1</v>
      </c>
    </row>
    <row r="14" spans="1:3" x14ac:dyDescent="0.25">
      <c r="A14" t="s">
        <v>20</v>
      </c>
      <c r="B14">
        <v>1</v>
      </c>
      <c r="C14" s="1" t="s">
        <v>1</v>
      </c>
    </row>
    <row r="15" spans="1:3" x14ac:dyDescent="0.25">
      <c r="A15" t="s">
        <v>21</v>
      </c>
      <c r="B15">
        <v>1</v>
      </c>
      <c r="C15" s="1" t="s">
        <v>1</v>
      </c>
    </row>
    <row r="16" spans="1:3" x14ac:dyDescent="0.25">
      <c r="A16" t="s">
        <v>22</v>
      </c>
      <c r="B16">
        <v>1</v>
      </c>
      <c r="C16" s="1" t="s">
        <v>2</v>
      </c>
    </row>
    <row r="17" spans="1:3" x14ac:dyDescent="0.25">
      <c r="A17" t="s">
        <v>23</v>
      </c>
      <c r="B17">
        <v>1</v>
      </c>
      <c r="C17" s="1" t="s">
        <v>2</v>
      </c>
    </row>
    <row r="18" spans="1:3" x14ac:dyDescent="0.25">
      <c r="A18" t="s">
        <v>24</v>
      </c>
      <c r="B18">
        <v>1</v>
      </c>
      <c r="C18" s="1" t="s">
        <v>2</v>
      </c>
    </row>
    <row r="19" spans="1:3" x14ac:dyDescent="0.25">
      <c r="A19" t="s">
        <v>25</v>
      </c>
      <c r="B19">
        <v>1</v>
      </c>
      <c r="C19" s="1" t="s">
        <v>2</v>
      </c>
    </row>
    <row r="20" spans="1:3" x14ac:dyDescent="0.25">
      <c r="A20" t="s">
        <v>26</v>
      </c>
      <c r="B20">
        <v>1</v>
      </c>
      <c r="C20" s="1" t="s">
        <v>2</v>
      </c>
    </row>
    <row r="21" spans="1:3" x14ac:dyDescent="0.25">
      <c r="A21" t="s">
        <v>27</v>
      </c>
      <c r="B21">
        <v>1</v>
      </c>
      <c r="C21" s="1" t="s">
        <v>2</v>
      </c>
    </row>
    <row r="22" spans="1:3" x14ac:dyDescent="0.25">
      <c r="A22" t="s">
        <v>28</v>
      </c>
      <c r="B22">
        <v>1</v>
      </c>
      <c r="C22" s="1" t="s">
        <v>2</v>
      </c>
    </row>
    <row r="23" spans="1:3" x14ac:dyDescent="0.25">
      <c r="A23" t="s">
        <v>29</v>
      </c>
      <c r="B23">
        <v>1</v>
      </c>
      <c r="C23" s="1" t="s">
        <v>2</v>
      </c>
    </row>
    <row r="24" spans="1:3" x14ac:dyDescent="0.25">
      <c r="A24" t="s">
        <v>30</v>
      </c>
      <c r="B24">
        <v>1</v>
      </c>
      <c r="C24" s="1" t="s">
        <v>2</v>
      </c>
    </row>
    <row r="25" spans="1:3" x14ac:dyDescent="0.25">
      <c r="A25" t="s">
        <v>31</v>
      </c>
      <c r="B25">
        <v>1</v>
      </c>
      <c r="C25" s="1" t="s">
        <v>2</v>
      </c>
    </row>
    <row r="26" spans="1:3" x14ac:dyDescent="0.25">
      <c r="A26" t="s">
        <v>32</v>
      </c>
      <c r="B26">
        <v>1</v>
      </c>
      <c r="C26" s="1" t="s">
        <v>2</v>
      </c>
    </row>
    <row r="27" spans="1:3" x14ac:dyDescent="0.25">
      <c r="A27" t="s">
        <v>33</v>
      </c>
      <c r="B27">
        <v>1</v>
      </c>
      <c r="C27" s="1" t="s">
        <v>2</v>
      </c>
    </row>
    <row r="28" spans="1:3" x14ac:dyDescent="0.25">
      <c r="A28" t="s">
        <v>34</v>
      </c>
      <c r="B28">
        <v>1</v>
      </c>
      <c r="C28" s="1" t="s">
        <v>2</v>
      </c>
    </row>
    <row r="29" spans="1:3" ht="13" thickBot="1" x14ac:dyDescent="0.3">
      <c r="A29" t="s">
        <v>35</v>
      </c>
      <c r="B29" s="2">
        <v>1</v>
      </c>
      <c r="C29" s="3" t="s">
        <v>2</v>
      </c>
    </row>
    <row r="30" spans="1:3" x14ac:dyDescent="0.25">
      <c r="A30" t="s">
        <v>36</v>
      </c>
      <c r="B30">
        <v>2</v>
      </c>
      <c r="C30" s="1" t="s">
        <v>5</v>
      </c>
    </row>
    <row r="31" spans="1:3" x14ac:dyDescent="0.25">
      <c r="A31" t="s">
        <v>37</v>
      </c>
      <c r="B31">
        <v>2</v>
      </c>
      <c r="C31" s="1" t="s">
        <v>5</v>
      </c>
    </row>
    <row r="32" spans="1:3" x14ac:dyDescent="0.25">
      <c r="A32" t="s">
        <v>38</v>
      </c>
      <c r="B32">
        <v>2</v>
      </c>
      <c r="C32" s="1" t="s">
        <v>5</v>
      </c>
    </row>
    <row r="33" spans="1:3" x14ac:dyDescent="0.25">
      <c r="A33" t="s">
        <v>39</v>
      </c>
      <c r="B33">
        <v>2</v>
      </c>
      <c r="C33" s="1" t="s">
        <v>5</v>
      </c>
    </row>
    <row r="34" spans="1:3" x14ac:dyDescent="0.25">
      <c r="A34" t="s">
        <v>40</v>
      </c>
      <c r="B34">
        <v>2</v>
      </c>
      <c r="C34" s="1" t="s">
        <v>5</v>
      </c>
    </row>
    <row r="35" spans="1:3" x14ac:dyDescent="0.25">
      <c r="A35" t="s">
        <v>41</v>
      </c>
      <c r="B35">
        <v>2</v>
      </c>
      <c r="C35" s="1" t="s">
        <v>5</v>
      </c>
    </row>
    <row r="36" spans="1:3" x14ac:dyDescent="0.25">
      <c r="A36" t="s">
        <v>42</v>
      </c>
      <c r="B36">
        <v>2</v>
      </c>
      <c r="C36" s="1" t="s">
        <v>5</v>
      </c>
    </row>
    <row r="37" spans="1:3" x14ac:dyDescent="0.25">
      <c r="A37" t="s">
        <v>89</v>
      </c>
      <c r="B37">
        <v>2</v>
      </c>
      <c r="C37" s="1" t="s">
        <v>5</v>
      </c>
    </row>
    <row r="38" spans="1:3" x14ac:dyDescent="0.25">
      <c r="A38" t="s">
        <v>43</v>
      </c>
      <c r="B38">
        <v>2</v>
      </c>
      <c r="C38" s="1" t="s">
        <v>5</v>
      </c>
    </row>
    <row r="39" spans="1:3" x14ac:dyDescent="0.25">
      <c r="A39" t="s">
        <v>44</v>
      </c>
      <c r="B39">
        <v>2</v>
      </c>
      <c r="C39" s="1" t="s">
        <v>5</v>
      </c>
    </row>
    <row r="40" spans="1:3" x14ac:dyDescent="0.25">
      <c r="A40" t="s">
        <v>45</v>
      </c>
      <c r="B40">
        <v>2</v>
      </c>
      <c r="C40" s="1" t="s">
        <v>5</v>
      </c>
    </row>
    <row r="41" spans="1:3" x14ac:dyDescent="0.25">
      <c r="A41" t="s">
        <v>46</v>
      </c>
      <c r="B41">
        <v>2</v>
      </c>
      <c r="C41" s="1" t="s">
        <v>5</v>
      </c>
    </row>
    <row r="42" spans="1:3" x14ac:dyDescent="0.25">
      <c r="A42" t="s">
        <v>47</v>
      </c>
      <c r="B42">
        <v>2</v>
      </c>
      <c r="C42" s="1" t="s">
        <v>5</v>
      </c>
    </row>
    <row r="43" spans="1:3" x14ac:dyDescent="0.25">
      <c r="A43" t="s">
        <v>48</v>
      </c>
      <c r="B43">
        <v>2</v>
      </c>
      <c r="C43" s="1" t="s">
        <v>5</v>
      </c>
    </row>
    <row r="44" spans="1:3" x14ac:dyDescent="0.25">
      <c r="A44" t="s">
        <v>49</v>
      </c>
      <c r="B44">
        <v>2</v>
      </c>
      <c r="C44" s="1" t="s">
        <v>6</v>
      </c>
    </row>
    <row r="45" spans="1:3" x14ac:dyDescent="0.25">
      <c r="A45" t="s">
        <v>91</v>
      </c>
      <c r="B45">
        <v>2</v>
      </c>
      <c r="C45" s="1" t="s">
        <v>6</v>
      </c>
    </row>
    <row r="46" spans="1:3" x14ac:dyDescent="0.25">
      <c r="A46" t="s">
        <v>50</v>
      </c>
      <c r="B46">
        <v>2</v>
      </c>
      <c r="C46" s="1" t="s">
        <v>6</v>
      </c>
    </row>
    <row r="47" spans="1:3" x14ac:dyDescent="0.25">
      <c r="A47" t="s">
        <v>51</v>
      </c>
      <c r="B47">
        <v>2</v>
      </c>
      <c r="C47" s="1" t="s">
        <v>6</v>
      </c>
    </row>
    <row r="48" spans="1:3" x14ac:dyDescent="0.25">
      <c r="A48" t="s">
        <v>52</v>
      </c>
      <c r="B48">
        <v>2</v>
      </c>
      <c r="C48" s="1" t="s">
        <v>6</v>
      </c>
    </row>
    <row r="49" spans="1:3" x14ac:dyDescent="0.25">
      <c r="A49" t="s">
        <v>53</v>
      </c>
      <c r="B49">
        <v>2</v>
      </c>
      <c r="C49" s="1" t="s">
        <v>6</v>
      </c>
    </row>
    <row r="50" spans="1:3" x14ac:dyDescent="0.25">
      <c r="A50" t="s">
        <v>54</v>
      </c>
      <c r="B50">
        <v>2</v>
      </c>
      <c r="C50" s="1" t="s">
        <v>6</v>
      </c>
    </row>
    <row r="51" spans="1:3" x14ac:dyDescent="0.25">
      <c r="A51" t="s">
        <v>55</v>
      </c>
      <c r="B51">
        <v>2</v>
      </c>
      <c r="C51" s="1" t="s">
        <v>6</v>
      </c>
    </row>
    <row r="52" spans="1:3" x14ac:dyDescent="0.25">
      <c r="A52" t="s">
        <v>56</v>
      </c>
      <c r="B52">
        <v>2</v>
      </c>
      <c r="C52" s="1" t="s">
        <v>6</v>
      </c>
    </row>
    <row r="53" spans="1:3" x14ac:dyDescent="0.25">
      <c r="A53" t="s">
        <v>57</v>
      </c>
      <c r="B53">
        <v>2</v>
      </c>
      <c r="C53" s="1" t="s">
        <v>6</v>
      </c>
    </row>
    <row r="54" spans="1:3" x14ac:dyDescent="0.25">
      <c r="A54" t="s">
        <v>58</v>
      </c>
      <c r="B54">
        <v>2</v>
      </c>
      <c r="C54" s="1" t="s">
        <v>6</v>
      </c>
    </row>
    <row r="55" spans="1:3" x14ac:dyDescent="0.25">
      <c r="A55" t="s">
        <v>59</v>
      </c>
      <c r="B55">
        <v>2</v>
      </c>
      <c r="C55" s="1" t="s">
        <v>6</v>
      </c>
    </row>
    <row r="56" spans="1:3" x14ac:dyDescent="0.25">
      <c r="A56" t="s">
        <v>60</v>
      </c>
      <c r="B56">
        <v>2</v>
      </c>
      <c r="C56" s="1" t="s">
        <v>6</v>
      </c>
    </row>
    <row r="57" spans="1:3" ht="13" thickBot="1" x14ac:dyDescent="0.3">
      <c r="A57" t="s">
        <v>92</v>
      </c>
      <c r="B57" s="2">
        <v>2</v>
      </c>
      <c r="C57" s="3" t="s">
        <v>6</v>
      </c>
    </row>
    <row r="58" spans="1:3" x14ac:dyDescent="0.25">
      <c r="A58" t="s">
        <v>61</v>
      </c>
      <c r="B58">
        <v>3</v>
      </c>
      <c r="C58" s="1" t="s">
        <v>7</v>
      </c>
    </row>
    <row r="59" spans="1:3" x14ac:dyDescent="0.25">
      <c r="A59" t="s">
        <v>62</v>
      </c>
      <c r="B59">
        <v>3</v>
      </c>
      <c r="C59" s="1" t="s">
        <v>7</v>
      </c>
    </row>
    <row r="60" spans="1:3" x14ac:dyDescent="0.25">
      <c r="A60" t="s">
        <v>63</v>
      </c>
      <c r="B60">
        <v>3</v>
      </c>
      <c r="C60" s="1" t="s">
        <v>7</v>
      </c>
    </row>
    <row r="61" spans="1:3" x14ac:dyDescent="0.25">
      <c r="A61" t="s">
        <v>64</v>
      </c>
      <c r="B61">
        <v>3</v>
      </c>
      <c r="C61" s="1" t="s">
        <v>7</v>
      </c>
    </row>
    <row r="62" spans="1:3" x14ac:dyDescent="0.25">
      <c r="A62" t="s">
        <v>65</v>
      </c>
      <c r="B62">
        <v>3</v>
      </c>
      <c r="C62" s="1" t="s">
        <v>7</v>
      </c>
    </row>
    <row r="63" spans="1:3" x14ac:dyDescent="0.25">
      <c r="A63" t="s">
        <v>66</v>
      </c>
      <c r="B63">
        <v>3</v>
      </c>
      <c r="C63" s="1" t="s">
        <v>7</v>
      </c>
    </row>
    <row r="64" spans="1:3" x14ac:dyDescent="0.25">
      <c r="A64" t="s">
        <v>67</v>
      </c>
      <c r="B64">
        <v>3</v>
      </c>
      <c r="C64" s="1" t="s">
        <v>7</v>
      </c>
    </row>
    <row r="65" spans="1:3" x14ac:dyDescent="0.25">
      <c r="A65" t="s">
        <v>68</v>
      </c>
      <c r="B65">
        <v>3</v>
      </c>
      <c r="C65" s="1" t="s">
        <v>7</v>
      </c>
    </row>
    <row r="66" spans="1:3" x14ac:dyDescent="0.25">
      <c r="A66" t="s">
        <v>69</v>
      </c>
      <c r="B66">
        <v>3</v>
      </c>
      <c r="C66" s="1" t="s">
        <v>7</v>
      </c>
    </row>
    <row r="67" spans="1:3" x14ac:dyDescent="0.25">
      <c r="A67" t="s">
        <v>70</v>
      </c>
      <c r="B67">
        <v>3</v>
      </c>
      <c r="C67" s="1" t="s">
        <v>7</v>
      </c>
    </row>
    <row r="68" spans="1:3" x14ac:dyDescent="0.25">
      <c r="A68" t="s">
        <v>71</v>
      </c>
      <c r="B68">
        <v>3</v>
      </c>
      <c r="C68" s="1" t="s">
        <v>7</v>
      </c>
    </row>
    <row r="69" spans="1:3" x14ac:dyDescent="0.25">
      <c r="A69" t="s">
        <v>72</v>
      </c>
      <c r="B69">
        <v>3</v>
      </c>
      <c r="C69" s="1" t="s">
        <v>7</v>
      </c>
    </row>
    <row r="70" spans="1:3" x14ac:dyDescent="0.25">
      <c r="A70" t="s">
        <v>73</v>
      </c>
      <c r="B70">
        <v>3</v>
      </c>
      <c r="C70" s="1" t="s">
        <v>7</v>
      </c>
    </row>
    <row r="71" spans="1:3" x14ac:dyDescent="0.25">
      <c r="A71" t="s">
        <v>74</v>
      </c>
      <c r="B71">
        <v>3</v>
      </c>
      <c r="C71" s="1" t="s">
        <v>7</v>
      </c>
    </row>
    <row r="72" spans="1:3" x14ac:dyDescent="0.25">
      <c r="A72" t="s">
        <v>75</v>
      </c>
      <c r="B72">
        <v>3</v>
      </c>
      <c r="C72" s="1" t="s">
        <v>8</v>
      </c>
    </row>
    <row r="73" spans="1:3" x14ac:dyDescent="0.25">
      <c r="A73" t="s">
        <v>76</v>
      </c>
      <c r="B73">
        <v>3</v>
      </c>
      <c r="C73" s="1" t="s">
        <v>8</v>
      </c>
    </row>
    <row r="74" spans="1:3" x14ac:dyDescent="0.25">
      <c r="A74" t="s">
        <v>77</v>
      </c>
      <c r="B74">
        <v>3</v>
      </c>
      <c r="C74" s="1" t="s">
        <v>8</v>
      </c>
    </row>
    <row r="75" spans="1:3" x14ac:dyDescent="0.25">
      <c r="A75" t="s">
        <v>78</v>
      </c>
      <c r="B75">
        <v>3</v>
      </c>
      <c r="C75" s="1" t="s">
        <v>8</v>
      </c>
    </row>
    <row r="76" spans="1:3" x14ac:dyDescent="0.25">
      <c r="A76" t="s">
        <v>79</v>
      </c>
      <c r="B76">
        <v>3</v>
      </c>
      <c r="C76" s="1" t="s">
        <v>8</v>
      </c>
    </row>
    <row r="77" spans="1:3" x14ac:dyDescent="0.25">
      <c r="A77" t="s">
        <v>80</v>
      </c>
      <c r="B77">
        <v>3</v>
      </c>
      <c r="C77" s="1" t="s">
        <v>8</v>
      </c>
    </row>
    <row r="78" spans="1:3" x14ac:dyDescent="0.25">
      <c r="A78" t="s">
        <v>81</v>
      </c>
      <c r="B78">
        <v>3</v>
      </c>
      <c r="C78" s="1" t="s">
        <v>8</v>
      </c>
    </row>
    <row r="79" spans="1:3" x14ac:dyDescent="0.25">
      <c r="A79" t="s">
        <v>82</v>
      </c>
      <c r="B79">
        <v>3</v>
      </c>
      <c r="C79" s="1" t="s">
        <v>8</v>
      </c>
    </row>
    <row r="80" spans="1:3" x14ac:dyDescent="0.25">
      <c r="A80" t="s">
        <v>83</v>
      </c>
      <c r="B80">
        <v>3</v>
      </c>
      <c r="C80" s="1" t="s">
        <v>8</v>
      </c>
    </row>
    <row r="81" spans="1:3" x14ac:dyDescent="0.25">
      <c r="A81" t="s">
        <v>84</v>
      </c>
      <c r="B81">
        <v>3</v>
      </c>
      <c r="C81" s="1" t="s">
        <v>8</v>
      </c>
    </row>
    <row r="82" spans="1:3" x14ac:dyDescent="0.25">
      <c r="A82" t="s">
        <v>85</v>
      </c>
      <c r="B82">
        <v>3</v>
      </c>
      <c r="C82" s="1" t="s">
        <v>8</v>
      </c>
    </row>
    <row r="83" spans="1:3" x14ac:dyDescent="0.25">
      <c r="A83" t="s">
        <v>86</v>
      </c>
      <c r="B83">
        <v>3</v>
      </c>
      <c r="C83" s="1" t="s">
        <v>8</v>
      </c>
    </row>
    <row r="84" spans="1:3" x14ac:dyDescent="0.25">
      <c r="A84" t="s">
        <v>87</v>
      </c>
      <c r="B84">
        <v>3</v>
      </c>
      <c r="C84" s="1" t="s">
        <v>8</v>
      </c>
    </row>
    <row r="85" spans="1:3" x14ac:dyDescent="0.25">
      <c r="A85" t="s">
        <v>88</v>
      </c>
      <c r="B85">
        <v>3</v>
      </c>
      <c r="C8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BD_1A_0109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Blandine Constant</dc:creator>
  <dc:description/>
  <cp:lastModifiedBy>Blandine Constant</cp:lastModifiedBy>
  <cp:revision>0</cp:revision>
  <dcterms:created xsi:type="dcterms:W3CDTF">2022-01-31T10:34:46Z</dcterms:created>
  <dcterms:modified xsi:type="dcterms:W3CDTF">2022-02-03T10:01:54Z</dcterms:modified>
  <dc:language>fr-FR</dc:language>
</cp:coreProperties>
</file>