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verteo-my.sharepoint.com/personal/clement_delille_converteo_com/Documents/"/>
    </mc:Choice>
  </mc:AlternateContent>
  <xr:revisionPtr revIDLastSave="593" documentId="8_{4463ED38-9272-4C1E-A4CA-438467D79898}" xr6:coauthVersionLast="47" xr6:coauthVersionMax="47" xr10:uidLastSave="{251B435E-9442-43A1-B99F-4D5E8B3A551F}"/>
  <bookViews>
    <workbookView xWindow="-108" yWindow="-108" windowWidth="30936" windowHeight="16776" activeTab="1" xr2:uid="{C778A4C5-5F9D-4F02-BEB2-BB1DA26A8917}"/>
  </bookViews>
  <sheets>
    <sheet name="ALI" sheetId="1" r:id="rId1"/>
    <sheet name="FMCG GLOBAL" sheetId="2" r:id="rId2"/>
    <sheet name="Sheet2" sheetId="4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2" i="2"/>
  <c r="C68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1" i="4"/>
  <c r="C5" i="3"/>
  <c r="C8" i="3"/>
  <c r="C7" i="3"/>
  <c r="C3" i="3"/>
  <c r="C4" i="3"/>
  <c r="D11" i="3"/>
  <c r="K2" i="2" a="1"/>
  <c r="K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<sst xmlns="http://schemas.openxmlformats.org/spreadsheetml/2006/main" count="823" uniqueCount="450">
  <si>
    <t>Groupe Lactalis</t>
  </si>
  <si>
    <t>Laitier/surgelés</t>
  </si>
  <si>
    <t>Sodiaal</t>
  </si>
  <si>
    <t>Groupe Bigard</t>
  </si>
  <si>
    <t>Frais non laitier</t>
  </si>
  <si>
    <t>Groupe LDC</t>
  </si>
  <si>
    <t>Agromousquetaires</t>
  </si>
  <si>
    <t>Multiactivité</t>
  </si>
  <si>
    <t>Nestlé en France</t>
  </si>
  <si>
    <t>Groupe Agrial</t>
  </si>
  <si>
    <t>Coca-Cola Europacific Partners France</t>
  </si>
  <si>
    <t>Sans-Alcool</t>
  </si>
  <si>
    <t>Groupe Terrena</t>
  </si>
  <si>
    <t>Groupe Danone</t>
  </si>
  <si>
    <t>2210 (2)</t>
  </si>
  <si>
    <t>Cooperl Arc Atlantique</t>
  </si>
  <si>
    <t>2153 (2)</t>
  </si>
  <si>
    <t>Savencia Fromage &amp; Dairy</t>
  </si>
  <si>
    <t>JDE France (JDEPeets)</t>
  </si>
  <si>
    <t>Epicerie sucrée</t>
  </si>
  <si>
    <t>Mondelez France</t>
  </si>
  <si>
    <t>Ferrero France</t>
  </si>
  <si>
    <t>Kermené</t>
  </si>
  <si>
    <t>Eureden</t>
  </si>
  <si>
    <t>Heineken Entreprise</t>
  </si>
  <si>
    <t>Alcool</t>
  </si>
  <si>
    <t>1200 (2)</t>
  </si>
  <si>
    <t>Andros</t>
  </si>
  <si>
    <t>Groupe Even</t>
  </si>
  <si>
    <t>Groupe LSDH</t>
  </si>
  <si>
    <t>PepsiCo France</t>
  </si>
  <si>
    <t>Suntory Beverage &amp; Food France (Suntory)</t>
  </si>
  <si>
    <t>Kronenbourg (Carlsberg)</t>
  </si>
  <si>
    <t>La Martiniquaise</t>
  </si>
  <si>
    <t>927 (2)</t>
  </si>
  <si>
    <t>Mars Wrigley France (Mars)</t>
  </si>
  <si>
    <t>AB InBev France</t>
  </si>
  <si>
    <t>Labeyrie Fine Foods</t>
  </si>
  <si>
    <t>Mars Petcare &amp; Food France (Mars)</t>
  </si>
  <si>
    <t>Epicerie salée</t>
  </si>
  <si>
    <t>Groupe Bel</t>
  </si>
  <si>
    <t>Bonduelle</t>
  </si>
  <si>
    <t>Herta France (Casa Tarradellas)</t>
  </si>
  <si>
    <t>Refresco France</t>
  </si>
  <si>
    <t>Barilla France</t>
  </si>
  <si>
    <t>Lesieur (Groupe Avril)</t>
  </si>
  <si>
    <t>Roxane</t>
  </si>
  <si>
    <t>723 (2)</t>
  </si>
  <si>
    <t>Unilever France</t>
  </si>
  <si>
    <t>720 (2)</t>
  </si>
  <si>
    <t>Fleury Michon</t>
  </si>
  <si>
    <t>Mowi France</t>
  </si>
  <si>
    <t>Jean Floc'h</t>
  </si>
  <si>
    <t>650 (2)</t>
  </si>
  <si>
    <t>Panzani</t>
  </si>
  <si>
    <t>Pernod Ricard</t>
  </si>
  <si>
    <t>580 (2)</t>
  </si>
  <si>
    <t>Groupe Sodebo</t>
  </si>
  <si>
    <t>575 (2)</t>
  </si>
  <si>
    <t>Norac Foods</t>
  </si>
  <si>
    <t>570 (2)</t>
  </si>
  <si>
    <t>Brioche Pasquier</t>
  </si>
  <si>
    <t>Groupe Cémoi</t>
  </si>
  <si>
    <t>Savencia Gourmet</t>
  </si>
  <si>
    <t>510 (2)</t>
  </si>
  <si>
    <t>La Fournée Dorée</t>
  </si>
  <si>
    <t>Barry Callebaut France</t>
  </si>
  <si>
    <t>Cité Marine (Nissui)</t>
  </si>
  <si>
    <t>Moët Hennessy (LVMH)</t>
  </si>
  <si>
    <t>Sill Entreprises</t>
  </si>
  <si>
    <t>435 (2)</t>
  </si>
  <si>
    <t>Lindt et Sprungli France</t>
  </si>
  <si>
    <t>Saint Michel Biscuits</t>
  </si>
  <si>
    <t>430 (2)</t>
  </si>
  <si>
    <t>Gozoki</t>
  </si>
  <si>
    <t>Ecotone</t>
  </si>
  <si>
    <t>Maïsadour</t>
  </si>
  <si>
    <t>Arterris</t>
  </si>
  <si>
    <t>Groupe Aoste (Sigma Alimentos)</t>
  </si>
  <si>
    <t>Froneri France</t>
  </si>
  <si>
    <t>Bridor France (Groupe Le Duff)</t>
  </si>
  <si>
    <t>Mix Buffet</t>
  </si>
  <si>
    <t>Bacardi Martini France</t>
  </si>
  <si>
    <t>Mericq</t>
  </si>
  <si>
    <t>380 (2)</t>
  </si>
  <si>
    <t>Kellanova France</t>
  </si>
  <si>
    <t>Jacquet-Brossard (Limagrain)</t>
  </si>
  <si>
    <t>Groupe Euralis</t>
  </si>
  <si>
    <t>Haribo Ricqles Zan</t>
  </si>
  <si>
    <t>Solinest</t>
  </si>
  <si>
    <t>Carte Noire (Lavazza)</t>
  </si>
  <si>
    <t>Laiteries Hubert Triballat</t>
  </si>
  <si>
    <t>Intersnack France</t>
  </si>
  <si>
    <t>Mc Cain Alimentaire</t>
  </si>
  <si>
    <t>Red Bull France</t>
  </si>
  <si>
    <t>Brasserie de Saint-Omer</t>
  </si>
  <si>
    <t>304 (2)</t>
  </si>
  <si>
    <t>Findus France (Nomad Foods)</t>
  </si>
  <si>
    <t>Compagnie Léa Nature</t>
  </si>
  <si>
    <t>Mademoiselle Desserts</t>
  </si>
  <si>
    <t>Dr.Oetker France</t>
  </si>
  <si>
    <t>278 (2)</t>
  </si>
  <si>
    <t>Groupe Bouvard</t>
  </si>
  <si>
    <t>Groupe Olga</t>
  </si>
  <si>
    <t>Carambar &amp; Co</t>
  </si>
  <si>
    <t>273 (2)</t>
  </si>
  <si>
    <t>Altho</t>
  </si>
  <si>
    <t>Affinity Petcare France (Agrolimen)</t>
  </si>
  <si>
    <t>Groupe GCF/Grands Chais de France</t>
  </si>
  <si>
    <t>260 (2)</t>
  </si>
  <si>
    <t>Cofigéo</t>
  </si>
  <si>
    <t>Tendriade (VanDrie Group)</t>
  </si>
  <si>
    <t>Duc (Plukon)</t>
  </si>
  <si>
    <t>CA Traiteur et Salaisons</t>
  </si>
  <si>
    <t>250 (2)</t>
  </si>
  <si>
    <t>Groupe Le Graët</t>
  </si>
  <si>
    <t>McCormick France</t>
  </si>
  <si>
    <t>Nutrition &amp; Santé (Otsuka)</t>
  </si>
  <si>
    <t>Europe Snacks</t>
  </si>
  <si>
    <t>General Mills France</t>
  </si>
  <si>
    <t>Britvic France</t>
  </si>
  <si>
    <t>Campari France</t>
  </si>
  <si>
    <t>Biscuit International</t>
  </si>
  <si>
    <t>200 (2)</t>
  </si>
  <si>
    <t>Groupe Terroirs &amp; Vignerons de Champagne</t>
  </si>
  <si>
    <t>Cérélia</t>
  </si>
  <si>
    <t>Tipiak</t>
  </si>
  <si>
    <t>Charles &amp; Alice</t>
  </si>
  <si>
    <t>176 (2)</t>
  </si>
  <si>
    <t>Pâtisseries Gourmandes (Roullier)</t>
  </si>
  <si>
    <t>170 (2)</t>
  </si>
  <si>
    <t>Meralliance (Groupe Thaï Union)</t>
  </si>
  <si>
    <t>Nom</t>
  </si>
  <si>
    <t>Marché</t>
  </si>
  <si>
    <t>CA en M€</t>
  </si>
  <si>
    <t>P&amp;G</t>
  </si>
  <si>
    <t>L'Oréal</t>
  </si>
  <si>
    <t>LDC</t>
  </si>
  <si>
    <t>Mars</t>
  </si>
  <si>
    <t>Henkel</t>
  </si>
  <si>
    <t>Essity</t>
  </si>
  <si>
    <t>Agrial</t>
  </si>
  <si>
    <t>Sodexo</t>
  </si>
  <si>
    <t>Bigard</t>
  </si>
  <si>
    <t>Reckitt Benckiser</t>
  </si>
  <si>
    <t>Colgate-Palmolive</t>
  </si>
  <si>
    <t>Labyrie Fine Foods</t>
  </si>
  <si>
    <t>Norac</t>
  </si>
  <si>
    <t>CVC Capital Partners</t>
  </si>
  <si>
    <t>TOP 40 FMCG</t>
  </si>
  <si>
    <t>Contact envoyé</t>
  </si>
  <si>
    <t>Contact Accepté O/N</t>
  </si>
  <si>
    <t>Prospection (O/N)</t>
  </si>
  <si>
    <t>Retour (O/N)</t>
  </si>
  <si>
    <t>Next steps</t>
  </si>
  <si>
    <t>O</t>
  </si>
  <si>
    <t>Julien Lamb</t>
  </si>
  <si>
    <t>Renvoi vers le global - Pas de retour</t>
  </si>
  <si>
    <t>Person of interest</t>
  </si>
  <si>
    <t>Rôle</t>
  </si>
  <si>
    <t>Digital Lead pour la France</t>
  </si>
  <si>
    <t>Directrice marketing</t>
  </si>
  <si>
    <t>N</t>
  </si>
  <si>
    <t>Jean Vautrin</t>
  </si>
  <si>
    <t>Global IMC</t>
  </si>
  <si>
    <t>Client</t>
  </si>
  <si>
    <t>Global E-Commerce Manager at Ferrero International</t>
  </si>
  <si>
    <t>Relance déjà faite</t>
  </si>
  <si>
    <t>Camille Gloaguen</t>
  </si>
  <si>
    <t>Head of e-Retail Média chez HEINEKEN France </t>
  </si>
  <si>
    <t>Déjà accompagné - ¨Pas de besoin CT</t>
  </si>
  <si>
    <t>Produc &amp; Retail Media Manager</t>
  </si>
  <si>
    <t>A relancer</t>
  </si>
  <si>
    <t>Global eCommerce Leader at Royal Canin (Mars inc.)</t>
  </si>
  <si>
    <t>Directeur media, événement, digital, effectiveness chez Pernod Ricard France</t>
  </si>
  <si>
    <t>Senior Consumer Insight Manager</t>
  </si>
  <si>
    <t>Region Media Manager</t>
  </si>
  <si>
    <t>Doublon vs Agence</t>
  </si>
  <si>
    <t>Head of E-commerce &amp; Accelerating Channels</t>
  </si>
  <si>
    <t>Anaïs Abbou</t>
  </si>
  <si>
    <t>Global Insight leader</t>
  </si>
  <si>
    <t>Beyza Kapu</t>
  </si>
  <si>
    <t>CMO Herta</t>
  </si>
  <si>
    <t>Head of eCommerce Unilever France</t>
  </si>
  <si>
    <t>Unilever - Head of media Europe UK Irl MET for home care</t>
  </si>
  <si>
    <t>Marc Vidal</t>
  </si>
  <si>
    <t>Directeur commercial - Head of Customer Development chez Unilever</t>
  </si>
  <si>
    <t>Changer d'orientation</t>
  </si>
  <si>
    <t>Director E-commerce &amp; FSA, France &amp; Iberia @ The Coca-Cola Company</t>
  </si>
  <si>
    <t>Bénédicte Boerio</t>
  </si>
  <si>
    <t>Chief Sales Officer I Sales Director I Directeur eCommerce </t>
  </si>
  <si>
    <t>Emmanuel Fourt</t>
  </si>
  <si>
    <t>Head of Trade marketing</t>
  </si>
  <si>
    <t>Relance faite</t>
  </si>
  <si>
    <t>Camille Lescure</t>
  </si>
  <si>
    <t xml:space="preserve">Senior Media Manager </t>
  </si>
  <si>
    <t>Alexandra Latiere</t>
  </si>
  <si>
    <t>Directrice des clients nationaux</t>
  </si>
  <si>
    <t>Meeting réalisé - Ressource interne embauchée</t>
  </si>
  <si>
    <t>Julie Proffit</t>
  </si>
  <si>
    <t>Marketin Manager Nutrition Infantile</t>
  </si>
  <si>
    <t>Premier Meeting réalisé - Next Steps Mai</t>
  </si>
  <si>
    <t>Sophie Lopez</t>
  </si>
  <si>
    <t xml:space="preserve">Directrice Activation chez Savencia Produits Laitiers France </t>
  </si>
  <si>
    <t>Global Ecom Tech &amp; Data Analytics Director </t>
  </si>
  <si>
    <t>Discussion en cours pour régie sur utilisation des données digital Shelf</t>
  </si>
  <si>
    <t>Category Manager Ecom</t>
  </si>
  <si>
    <t>Florian Jacquier</t>
  </si>
  <si>
    <t>Global Head, Digital Marketing, Data &amp; technology</t>
  </si>
  <si>
    <t>Estelle Fernandez</t>
  </si>
  <si>
    <t>Insights &amp; Analytics Manager</t>
  </si>
  <si>
    <t>Fanny Bourgeois</t>
  </si>
  <si>
    <t>Head of Ecommerce France</t>
  </si>
  <si>
    <t>Romain Fleury</t>
  </si>
  <si>
    <t>Lead Activations</t>
  </si>
  <si>
    <t>Marion Thouverny</t>
  </si>
  <si>
    <t>Marketing Director Lu</t>
  </si>
  <si>
    <t>Sébastien Pouzet</t>
  </si>
  <si>
    <t>Média Digital</t>
  </si>
  <si>
    <t>Céline Habert</t>
  </si>
  <si>
    <t>Directrice Stratégique Insights</t>
  </si>
  <si>
    <t>Edouard Renoux</t>
  </si>
  <si>
    <t>eCommerce &amp; Overseas Distributors Sales Director France</t>
  </si>
  <si>
    <t>En cours</t>
  </si>
  <si>
    <t>Maxime Delacour</t>
  </si>
  <si>
    <t>Global Insights and Growth Strategy at Royal Canin (Mars)</t>
  </si>
  <si>
    <t>Catherine Brandicourt</t>
  </si>
  <si>
    <t>Directrice de marché Mars Petcare France</t>
  </si>
  <si>
    <t>Arnaud Beauval</t>
  </si>
  <si>
    <t>E Commerce Director Yoplait UK &amp; France</t>
  </si>
  <si>
    <t>Emmanuel Gabriel</t>
  </si>
  <si>
    <t>Responsable Trade Marketing</t>
  </si>
  <si>
    <t>Anne Vignati</t>
  </si>
  <si>
    <t>Xavier Blanquart</t>
  </si>
  <si>
    <t>Marketing Director</t>
  </si>
  <si>
    <t>Clarisse LY</t>
  </si>
  <si>
    <t>Sénior Media &amp; Digital Henkel France</t>
  </si>
  <si>
    <t>Magali Boucard</t>
  </si>
  <si>
    <t>Directrice Achat Média et eRetail Media chez Fleury Michon</t>
  </si>
  <si>
    <t>Emma Borie</t>
  </si>
  <si>
    <t xml:space="preserve">Directrice E Commerce </t>
  </si>
  <si>
    <t>Diane Rodicq</t>
  </si>
  <si>
    <t>Responsable Trade &amp; Shopper Marketing chez PepsiCo</t>
  </si>
  <si>
    <t>A quitté l'entreprise</t>
  </si>
  <si>
    <t>Inès Péréal</t>
  </si>
  <si>
    <t>Olivier Beauvillain</t>
  </si>
  <si>
    <t>Head of Insights</t>
  </si>
  <si>
    <t>Fanny Comeau</t>
  </si>
  <si>
    <t>Head of Marketing</t>
  </si>
  <si>
    <t>Gisèle Cormier</t>
  </si>
  <si>
    <t>Head Of Media</t>
  </si>
  <si>
    <t>Jonathan Weil</t>
  </si>
  <si>
    <t>Global Ecommerce director</t>
  </si>
  <si>
    <t>Godefroy Jandey</t>
  </si>
  <si>
    <t>Head of Media France &amp; Benelux</t>
  </si>
  <si>
    <t>Céline Ponceblanc</t>
  </si>
  <si>
    <t>Fleur Delga Nivard</t>
  </si>
  <si>
    <t>Directrice Digitale</t>
  </si>
  <si>
    <t>Mélanie Seveno</t>
  </si>
  <si>
    <t>Thomas Vigé</t>
  </si>
  <si>
    <t>Europe Marketing Director</t>
  </si>
  <si>
    <t>Senior Marketing Manager</t>
  </si>
  <si>
    <t>Colgate-Palmolive (Filorga)</t>
  </si>
  <si>
    <t>Olivia Servin</t>
  </si>
  <si>
    <t>E commerce &amp; Consumer Experience Manager</t>
  </si>
  <si>
    <t>Hélène Regnaud</t>
  </si>
  <si>
    <t>Responsable digitale</t>
  </si>
  <si>
    <t>Doit revenir vers moi</t>
  </si>
  <si>
    <t>SC Johnson</t>
  </si>
  <si>
    <t>Fanny chollet</t>
  </si>
  <si>
    <t>Kam E commerce</t>
  </si>
  <si>
    <t>Haier Europe</t>
  </si>
  <si>
    <t>Johanna Rochman</t>
  </si>
  <si>
    <t>Directrice marketing &amp; Com</t>
  </si>
  <si>
    <t>Eclor</t>
  </si>
  <si>
    <t>Morgane Pépin</t>
  </si>
  <si>
    <t>Responsable Marketing et Ec commerce</t>
  </si>
  <si>
    <t>BIC</t>
  </si>
  <si>
    <t>Guillaume Oriol</t>
  </si>
  <si>
    <t>Responsable Développement E Commerce</t>
  </si>
  <si>
    <t>Victor delbreuve</t>
  </si>
  <si>
    <t>E Commerce Health Manager</t>
  </si>
  <si>
    <t>A8 normal</t>
  </si>
  <si>
    <t>A8 mx</t>
  </si>
  <si>
    <t>IT 13</t>
  </si>
  <si>
    <t xml:space="preserve">A6 </t>
  </si>
  <si>
    <t>AE8</t>
  </si>
  <si>
    <t>XT13</t>
  </si>
  <si>
    <t>Responsable des DOM/TOM</t>
  </si>
  <si>
    <t>Catherine Jordy</t>
  </si>
  <si>
    <t>Responsable media et digital</t>
  </si>
  <si>
    <t>Sujet dépriorisé</t>
  </si>
  <si>
    <t>Relancée</t>
  </si>
  <si>
    <t>Cooper Consumer Health</t>
  </si>
  <si>
    <t>Laurine Lemoine</t>
  </si>
  <si>
    <t>Global Marketing Manager - Deodorants &amp; Oral Care</t>
  </si>
  <si>
    <t>Catherine Lautier</t>
  </si>
  <si>
    <t>VP, Global Head of Media &amp; Integrated Brand Communication for Danone</t>
  </si>
  <si>
    <t>Samsonite</t>
  </si>
  <si>
    <t>Laura Demaret</t>
  </si>
  <si>
    <t>Manager digital &amp; e-commerce</t>
  </si>
  <si>
    <t>Edward Grospiron</t>
  </si>
  <si>
    <t>Lafuma Mobilier</t>
  </si>
  <si>
    <t>Directeur digital &amp; e-commerce chez LAFUMA MOBILIER</t>
  </si>
  <si>
    <t>Sarah ASTON BAQA</t>
  </si>
  <si>
    <t>Global Performance Marketing &amp; Retail Media Lead</t>
  </si>
  <si>
    <t>Rémy Cointreau</t>
  </si>
  <si>
    <t>Head of Digital et E commerce</t>
  </si>
  <si>
    <t>Christophe Ramel</t>
  </si>
  <si>
    <t>Digital Manager</t>
  </si>
  <si>
    <t>Adrien Duchemin</t>
  </si>
  <si>
    <t>Estelle perrret</t>
  </si>
  <si>
    <t>Océane Desbois</t>
  </si>
  <si>
    <t>Isabelle Jacquemin</t>
  </si>
  <si>
    <t>Guillaume Robin</t>
  </si>
  <si>
    <t>Lancelot Dusquesny</t>
  </si>
  <si>
    <t>Mathieu Laville</t>
  </si>
  <si>
    <t>Juliette Margerand</t>
  </si>
  <si>
    <t>Keltoum Ahmadi</t>
  </si>
  <si>
    <t>marc descheemaekere</t>
  </si>
  <si>
    <t>anne-claire-muller-casto</t>
  </si>
  <si>
    <t>julie lerebours</t>
  </si>
  <si>
    <t>Gersende de gourcy</t>
  </si>
  <si>
    <t>Agnes Aubert</t>
  </si>
  <si>
    <t>Prénom</t>
  </si>
  <si>
    <t>Julien</t>
  </si>
  <si>
    <t>Lamb</t>
  </si>
  <si>
    <t>Anaïs</t>
  </si>
  <si>
    <t>Abbou</t>
  </si>
  <si>
    <t>Florian</t>
  </si>
  <si>
    <t>Jacquier</t>
  </si>
  <si>
    <t>Camille</t>
  </si>
  <si>
    <t>Gloaguen</t>
  </si>
  <si>
    <t>Alexandra</t>
  </si>
  <si>
    <t>Latiere</t>
  </si>
  <si>
    <t>Catherine</t>
  </si>
  <si>
    <t>Lautier</t>
  </si>
  <si>
    <t>Julie</t>
  </si>
  <si>
    <t>Proffit</t>
  </si>
  <si>
    <t>Edouard</t>
  </si>
  <si>
    <t>Renoux</t>
  </si>
  <si>
    <t>Lescure</t>
  </si>
  <si>
    <t>Victor</t>
  </si>
  <si>
    <t>delbreuve</t>
  </si>
  <si>
    <t>Marc</t>
  </si>
  <si>
    <t>Vidal</t>
  </si>
  <si>
    <t>Sarah</t>
  </si>
  <si>
    <t>Sébastien</t>
  </si>
  <si>
    <t>Pouzet</t>
  </si>
  <si>
    <t>Céline</t>
  </si>
  <si>
    <t>Habert</t>
  </si>
  <si>
    <t>Sophie</t>
  </si>
  <si>
    <t>Lopez</t>
  </si>
  <si>
    <t>Beyza</t>
  </si>
  <si>
    <t>Kapu</t>
  </si>
  <si>
    <t>Estelle</t>
  </si>
  <si>
    <t>Fernandez</t>
  </si>
  <si>
    <t>Fanny</t>
  </si>
  <si>
    <t>Bourgeois</t>
  </si>
  <si>
    <t>Romain</t>
  </si>
  <si>
    <t>Fleury</t>
  </si>
  <si>
    <t>Marion</t>
  </si>
  <si>
    <t>Thouverny</t>
  </si>
  <si>
    <t>Maxime</t>
  </si>
  <si>
    <t>Delacour</t>
  </si>
  <si>
    <t>Brandicourt</t>
  </si>
  <si>
    <t>Arnaud</t>
  </si>
  <si>
    <t>Beauval</t>
  </si>
  <si>
    <t>Emmanuel</t>
  </si>
  <si>
    <t>Gabriel</t>
  </si>
  <si>
    <t>Anne</t>
  </si>
  <si>
    <t>Vignati</t>
  </si>
  <si>
    <t>Xavier</t>
  </si>
  <si>
    <t>Blanquart</t>
  </si>
  <si>
    <t>Clarisse</t>
  </si>
  <si>
    <t>LY</t>
  </si>
  <si>
    <t>Magali</t>
  </si>
  <si>
    <t>Boucard</t>
  </si>
  <si>
    <t>Emma</t>
  </si>
  <si>
    <t>Borie</t>
  </si>
  <si>
    <t>Diane</t>
  </si>
  <si>
    <t>Rodicq</t>
  </si>
  <si>
    <t>Hélène</t>
  </si>
  <si>
    <t>Regnaud</t>
  </si>
  <si>
    <t>Jean</t>
  </si>
  <si>
    <t>Vautrin</t>
  </si>
  <si>
    <t>Bénédicte</t>
  </si>
  <si>
    <t>Boerio</t>
  </si>
  <si>
    <t>Jonathan</t>
  </si>
  <si>
    <t>Weil</t>
  </si>
  <si>
    <t>Inès</t>
  </si>
  <si>
    <t>Péréal</t>
  </si>
  <si>
    <t>Olivier</t>
  </si>
  <si>
    <t>Beauvillain</t>
  </si>
  <si>
    <t>Comeau</t>
  </si>
  <si>
    <t>Gisèle</t>
  </si>
  <si>
    <t>Cormier</t>
  </si>
  <si>
    <t>Fourt</t>
  </si>
  <si>
    <t>Godefroy</t>
  </si>
  <si>
    <t>Jandey</t>
  </si>
  <si>
    <t>Fleur</t>
  </si>
  <si>
    <t>Delga</t>
  </si>
  <si>
    <t>Mélanie</t>
  </si>
  <si>
    <t>Seveno</t>
  </si>
  <si>
    <t>Thomas</t>
  </si>
  <si>
    <t>Vigé</t>
  </si>
  <si>
    <t>Olivia</t>
  </si>
  <si>
    <t>Servin</t>
  </si>
  <si>
    <t>Jordy</t>
  </si>
  <si>
    <t>Ponceblanc</t>
  </si>
  <si>
    <t>Johanna</t>
  </si>
  <si>
    <t>Rochman</t>
  </si>
  <si>
    <t>Morgane</t>
  </si>
  <si>
    <t>Pépin</t>
  </si>
  <si>
    <t>Guillaume</t>
  </si>
  <si>
    <t>Oriol</t>
  </si>
  <si>
    <t>Laurine</t>
  </si>
  <si>
    <t>Lemoine</t>
  </si>
  <si>
    <t>Laura</t>
  </si>
  <si>
    <t>Demaret</t>
  </si>
  <si>
    <t>Edward</t>
  </si>
  <si>
    <t>Grospiron</t>
  </si>
  <si>
    <t>Adrien</t>
  </si>
  <si>
    <t>Duchemin</t>
  </si>
  <si>
    <t>Christophe</t>
  </si>
  <si>
    <t>Ramel</t>
  </si>
  <si>
    <t>ASTON BAQA</t>
  </si>
  <si>
    <t>Gersende</t>
  </si>
  <si>
    <t>De gourcy</t>
  </si>
  <si>
    <t>Agnès</t>
  </si>
  <si>
    <t>Aubert</t>
  </si>
  <si>
    <t>Perret</t>
  </si>
  <si>
    <t>Océane</t>
  </si>
  <si>
    <t>Desbois</t>
  </si>
  <si>
    <t>Isabelle</t>
  </si>
  <si>
    <t>Jacquemin</t>
  </si>
  <si>
    <t>Robin</t>
  </si>
  <si>
    <t>Lancelot</t>
  </si>
  <si>
    <t>Dusquenoy</t>
  </si>
  <si>
    <t>Mathieu</t>
  </si>
  <si>
    <t>Laville</t>
  </si>
  <si>
    <t>Juliette</t>
  </si>
  <si>
    <t>Margerand</t>
  </si>
  <si>
    <t>Keltoum</t>
  </si>
  <si>
    <t>Ahmadi</t>
  </si>
  <si>
    <t>Descheemaekere</t>
  </si>
  <si>
    <t>Anne Claire</t>
  </si>
  <si>
    <t>Muller Castot</t>
  </si>
  <si>
    <t>Lerebours</t>
  </si>
  <si>
    <t>Chollet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</si>
</sst>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Fira Sans"/>
    </font>
    <font>
      <u/>
      <sz val="11"/>
      <color theme="10"/>
      <name val="Aptos Narrow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2" xfId="0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0" borderId="2" xfId="0" applyBorder="1"/>
    <xf numFmtId="0" fontId="2" fillId="0" borderId="2" xfId="1" applyBorder="1" applyAlignment="1"/>
    <xf numFmtId="0" fontId="0" fillId="0" borderId="1" xfId="0" applyBorder="1"/>
    <xf numFmtId="0" fontId="2" fillId="0" borderId="0" xfId="1" applyAlignment="1">
      <alignment horizontal="left" vertical="center"/>
    </xf>
    <xf numFmtId="0" fontId="3" fillId="0" borderId="0" xfId="0" applyFont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B94F8E-47B5-4F71-AA4C-74B5B69524B0}">
  <we:reference id="WA200005271" version="2.5.5.0" store="Omex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uillaume-robin-674950117/" TargetMode="External"/><Relationship Id="rId2" Type="http://schemas.openxmlformats.org/officeDocument/2006/relationships/hyperlink" Target="https://www.linkedin.com/in/oceanedesbois/" TargetMode="External"/><Relationship Id="rId1" Type="http://schemas.openxmlformats.org/officeDocument/2006/relationships/hyperlink" Target="https://www.linkedin.com/in/lereboursjulie/" TargetMode="External"/><Relationship Id="rId6" Type="http://schemas.openxmlformats.org/officeDocument/2006/relationships/hyperlink" Target="https://www.linkedin.com/in/marc-descheemaekere-449731105/" TargetMode="External"/><Relationship Id="rId5" Type="http://schemas.openxmlformats.org/officeDocument/2006/relationships/hyperlink" Target="https://www.linkedin.com/in/ACoAABRuA3kBi2Uof8Yu3Yj66TkT-6elWSzfgBU" TargetMode="External"/><Relationship Id="rId4" Type="http://schemas.openxmlformats.org/officeDocument/2006/relationships/hyperlink" Target="https://www.linkedin.com/in/ACoAAABT2AgBTIi4onsCKwVYTgCX0vbzMImrGb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guillaume-robin-674950117/" TargetMode="External"/><Relationship Id="rId2" Type="http://schemas.openxmlformats.org/officeDocument/2006/relationships/hyperlink" Target="https://www.linkedin.com/in/oceanedesbois/" TargetMode="External"/><Relationship Id="rId1" Type="http://schemas.openxmlformats.org/officeDocument/2006/relationships/hyperlink" Target="https://www.linkedin.com/in/lereboursjulie/" TargetMode="External"/><Relationship Id="rId6" Type="http://schemas.openxmlformats.org/officeDocument/2006/relationships/hyperlink" Target="https://www.linkedin.com/in/juliette-margerand-0236a823/" TargetMode="External"/><Relationship Id="rId5" Type="http://schemas.openxmlformats.org/officeDocument/2006/relationships/hyperlink" Target="https://www.linkedin.com/in/ACoAABRuA3kBi2Uof8Yu3Yj66TkT-6elWSzfgBU" TargetMode="External"/><Relationship Id="rId4" Type="http://schemas.openxmlformats.org/officeDocument/2006/relationships/hyperlink" Target="https://www.linkedin.com/in/ACoAAABT2AgBTIi4onsCKwVYTgCX0vbzMImrG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5942-23DC-429B-9766-EEFA6345881C}">
  <dimension ref="A1:D104"/>
  <sheetViews>
    <sheetView topLeftCell="A34" workbookViewId="0">
      <selection activeCell="B71" sqref="B71"/>
    </sheetView>
  </sheetViews>
  <sheetFormatPr defaultRowHeight="14.4" x14ac:dyDescent="0.3"/>
  <cols>
    <col min="2" max="2" width="29.109375" customWidth="1"/>
    <col min="3" max="3" width="23.33203125" customWidth="1"/>
    <col min="4" max="4" width="21" customWidth="1"/>
  </cols>
  <sheetData>
    <row r="1" spans="1:4" x14ac:dyDescent="0.3">
      <c r="B1" t="s">
        <v>132</v>
      </c>
      <c r="C1" t="s">
        <v>133</v>
      </c>
      <c r="D1" t="s">
        <v>134</v>
      </c>
    </row>
    <row r="2" spans="1:4" x14ac:dyDescent="0.3">
      <c r="A2" s="1">
        <v>1</v>
      </c>
      <c r="B2" s="1" t="s">
        <v>0</v>
      </c>
      <c r="C2" s="1" t="s">
        <v>1</v>
      </c>
      <c r="D2" s="1">
        <v>5000</v>
      </c>
    </row>
    <row r="3" spans="1:4" x14ac:dyDescent="0.3">
      <c r="A3" s="2">
        <v>2</v>
      </c>
      <c r="B3" s="2" t="s">
        <v>2</v>
      </c>
      <c r="C3" s="2" t="s">
        <v>1</v>
      </c>
      <c r="D3" s="2">
        <v>4884</v>
      </c>
    </row>
    <row r="4" spans="1:4" x14ac:dyDescent="0.3">
      <c r="A4" s="1">
        <v>3</v>
      </c>
      <c r="B4" s="1" t="s">
        <v>3</v>
      </c>
      <c r="C4" s="1" t="s">
        <v>4</v>
      </c>
      <c r="D4" s="1">
        <v>4700</v>
      </c>
    </row>
    <row r="5" spans="1:4" x14ac:dyDescent="0.3">
      <c r="A5" s="2">
        <v>4</v>
      </c>
      <c r="B5" s="2" t="s">
        <v>5</v>
      </c>
      <c r="C5" s="2" t="s">
        <v>4</v>
      </c>
      <c r="D5" s="2">
        <v>4311</v>
      </c>
    </row>
    <row r="6" spans="1:4" x14ac:dyDescent="0.3">
      <c r="A6" s="1">
        <v>5</v>
      </c>
      <c r="B6" s="1" t="s">
        <v>6</v>
      </c>
      <c r="C6" s="1" t="s">
        <v>7</v>
      </c>
      <c r="D6" s="1">
        <v>3900</v>
      </c>
    </row>
    <row r="7" spans="1:4" x14ac:dyDescent="0.3">
      <c r="A7" s="2">
        <v>6</v>
      </c>
      <c r="B7" s="2" t="s">
        <v>8</v>
      </c>
      <c r="C7" s="2" t="s">
        <v>7</v>
      </c>
      <c r="D7" s="2">
        <v>3652</v>
      </c>
    </row>
    <row r="8" spans="1:4" x14ac:dyDescent="0.3">
      <c r="A8" s="1">
        <v>7</v>
      </c>
      <c r="B8" s="1" t="s">
        <v>9</v>
      </c>
      <c r="C8" s="1" t="s">
        <v>7</v>
      </c>
      <c r="D8" s="1">
        <v>3500</v>
      </c>
    </row>
    <row r="9" spans="1:4" ht="28.8" x14ac:dyDescent="0.3">
      <c r="A9" s="2">
        <v>8</v>
      </c>
      <c r="B9" s="2" t="s">
        <v>10</v>
      </c>
      <c r="C9" s="2" t="s">
        <v>11</v>
      </c>
      <c r="D9" s="2">
        <v>2321</v>
      </c>
    </row>
    <row r="10" spans="1:4" x14ac:dyDescent="0.3">
      <c r="A10" s="1">
        <v>9</v>
      </c>
      <c r="B10" s="1" t="s">
        <v>12</v>
      </c>
      <c r="C10" s="1" t="s">
        <v>4</v>
      </c>
      <c r="D10" s="1">
        <v>2264</v>
      </c>
    </row>
    <row r="11" spans="1:4" x14ac:dyDescent="0.3">
      <c r="A11" s="2">
        <v>10</v>
      </c>
      <c r="B11" s="2" t="s">
        <v>13</v>
      </c>
      <c r="C11" s="2" t="s">
        <v>7</v>
      </c>
      <c r="D11" s="2" t="s">
        <v>14</v>
      </c>
    </row>
    <row r="12" spans="1:4" x14ac:dyDescent="0.3">
      <c r="A12" s="1">
        <v>11</v>
      </c>
      <c r="B12" s="1" t="s">
        <v>15</v>
      </c>
      <c r="C12" s="1" t="s">
        <v>4</v>
      </c>
      <c r="D12" s="1" t="s">
        <v>16</v>
      </c>
    </row>
    <row r="13" spans="1:4" x14ac:dyDescent="0.3">
      <c r="A13" s="2">
        <v>12</v>
      </c>
      <c r="B13" s="2" t="s">
        <v>17</v>
      </c>
      <c r="C13" s="2" t="s">
        <v>1</v>
      </c>
      <c r="D13" s="2">
        <v>2149</v>
      </c>
    </row>
    <row r="14" spans="1:4" x14ac:dyDescent="0.3">
      <c r="A14" s="1">
        <v>13</v>
      </c>
      <c r="B14" s="1" t="s">
        <v>18</v>
      </c>
      <c r="C14" s="1" t="s">
        <v>19</v>
      </c>
      <c r="D14" s="1">
        <v>1976</v>
      </c>
    </row>
    <row r="15" spans="1:4" x14ac:dyDescent="0.3">
      <c r="A15" s="2">
        <v>14</v>
      </c>
      <c r="B15" s="2" t="s">
        <v>20</v>
      </c>
      <c r="C15" s="2" t="s">
        <v>19</v>
      </c>
      <c r="D15" s="2">
        <v>1750</v>
      </c>
    </row>
    <row r="16" spans="1:4" x14ac:dyDescent="0.3">
      <c r="A16" s="1">
        <v>15</v>
      </c>
      <c r="B16" s="1" t="s">
        <v>21</v>
      </c>
      <c r="C16" s="1" t="s">
        <v>19</v>
      </c>
      <c r="D16" s="1">
        <v>1586</v>
      </c>
    </row>
    <row r="17" spans="1:4" x14ac:dyDescent="0.3">
      <c r="A17" s="2">
        <v>16</v>
      </c>
      <c r="B17" s="2" t="s">
        <v>22</v>
      </c>
      <c r="C17" s="2" t="s">
        <v>4</v>
      </c>
      <c r="D17" s="2">
        <v>1332</v>
      </c>
    </row>
    <row r="18" spans="1:4" x14ac:dyDescent="0.3">
      <c r="A18" s="1">
        <v>17</v>
      </c>
      <c r="B18" s="1" t="s">
        <v>23</v>
      </c>
      <c r="C18" s="1" t="s">
        <v>7</v>
      </c>
      <c r="D18" s="1">
        <v>1294</v>
      </c>
    </row>
    <row r="19" spans="1:4" x14ac:dyDescent="0.3">
      <c r="A19" s="2">
        <v>18</v>
      </c>
      <c r="B19" s="2" t="s">
        <v>24</v>
      </c>
      <c r="C19" s="2" t="s">
        <v>25</v>
      </c>
      <c r="D19" s="2" t="s">
        <v>26</v>
      </c>
    </row>
    <row r="20" spans="1:4" x14ac:dyDescent="0.3">
      <c r="A20" s="1">
        <v>18</v>
      </c>
      <c r="B20" s="1" t="s">
        <v>27</v>
      </c>
      <c r="C20" s="1" t="s">
        <v>7</v>
      </c>
      <c r="D20" s="1" t="s">
        <v>26</v>
      </c>
    </row>
    <row r="21" spans="1:4" x14ac:dyDescent="0.3">
      <c r="A21" s="2">
        <v>20</v>
      </c>
      <c r="B21" s="2" t="s">
        <v>28</v>
      </c>
      <c r="C21" s="2" t="s">
        <v>1</v>
      </c>
      <c r="D21" s="2">
        <v>1142</v>
      </c>
    </row>
    <row r="22" spans="1:4" x14ac:dyDescent="0.3">
      <c r="A22" s="1">
        <v>21</v>
      </c>
      <c r="B22" s="1" t="s">
        <v>29</v>
      </c>
      <c r="C22" s="1" t="s">
        <v>7</v>
      </c>
      <c r="D22" s="1">
        <v>1140</v>
      </c>
    </row>
    <row r="23" spans="1:4" x14ac:dyDescent="0.3">
      <c r="A23" s="2">
        <v>22</v>
      </c>
      <c r="B23" s="2" t="s">
        <v>30</v>
      </c>
      <c r="C23" s="2" t="s">
        <v>7</v>
      </c>
      <c r="D23" s="2">
        <v>1133</v>
      </c>
    </row>
    <row r="24" spans="1:4" ht="28.8" x14ac:dyDescent="0.3">
      <c r="A24" s="1">
        <v>23</v>
      </c>
      <c r="B24" s="1" t="s">
        <v>31</v>
      </c>
      <c r="C24" s="1" t="s">
        <v>11</v>
      </c>
      <c r="D24" s="1">
        <v>1088</v>
      </c>
    </row>
    <row r="25" spans="1:4" x14ac:dyDescent="0.3">
      <c r="A25" s="2">
        <v>24</v>
      </c>
      <c r="B25" s="2" t="s">
        <v>32</v>
      </c>
      <c r="C25" s="2" t="s">
        <v>25</v>
      </c>
      <c r="D25" s="2">
        <v>1016</v>
      </c>
    </row>
    <row r="26" spans="1:4" x14ac:dyDescent="0.3">
      <c r="A26" s="1">
        <v>25</v>
      </c>
      <c r="B26" s="1" t="s">
        <v>33</v>
      </c>
      <c r="C26" s="1" t="s">
        <v>25</v>
      </c>
      <c r="D26" s="1" t="s">
        <v>34</v>
      </c>
    </row>
    <row r="27" spans="1:4" x14ac:dyDescent="0.3">
      <c r="A27" s="2">
        <v>26</v>
      </c>
      <c r="B27" s="2" t="s">
        <v>35</v>
      </c>
      <c r="C27" s="2" t="s">
        <v>19</v>
      </c>
      <c r="D27" s="2">
        <v>890</v>
      </c>
    </row>
    <row r="28" spans="1:4" x14ac:dyDescent="0.3">
      <c r="A28" s="1">
        <v>27</v>
      </c>
      <c r="B28" s="1" t="s">
        <v>36</v>
      </c>
      <c r="C28" s="1" t="s">
        <v>25</v>
      </c>
      <c r="D28" s="1">
        <v>880</v>
      </c>
    </row>
    <row r="29" spans="1:4" x14ac:dyDescent="0.3">
      <c r="A29" s="2">
        <v>28</v>
      </c>
      <c r="B29" s="2" t="s">
        <v>37</v>
      </c>
      <c r="C29" s="2" t="s">
        <v>4</v>
      </c>
      <c r="D29" s="2">
        <v>877</v>
      </c>
    </row>
    <row r="30" spans="1:4" ht="28.8" x14ac:dyDescent="0.3">
      <c r="A30" s="1">
        <v>29</v>
      </c>
      <c r="B30" s="1" t="s">
        <v>38</v>
      </c>
      <c r="C30" s="1" t="s">
        <v>39</v>
      </c>
      <c r="D30" s="1">
        <v>866</v>
      </c>
    </row>
    <row r="31" spans="1:4" x14ac:dyDescent="0.3">
      <c r="A31" s="2">
        <v>30</v>
      </c>
      <c r="B31" s="2" t="s">
        <v>40</v>
      </c>
      <c r="C31" s="2" t="s">
        <v>1</v>
      </c>
      <c r="D31" s="2">
        <v>821</v>
      </c>
    </row>
    <row r="32" spans="1:4" x14ac:dyDescent="0.3">
      <c r="A32" s="1">
        <v>31</v>
      </c>
      <c r="B32" s="1" t="s">
        <v>41</v>
      </c>
      <c r="C32" s="1" t="s">
        <v>7</v>
      </c>
      <c r="D32" s="1">
        <v>790</v>
      </c>
    </row>
    <row r="33" spans="1:4" ht="28.8" x14ac:dyDescent="0.3">
      <c r="A33" s="2">
        <v>32</v>
      </c>
      <c r="B33" s="2" t="s">
        <v>42</v>
      </c>
      <c r="C33" s="2" t="s">
        <v>4</v>
      </c>
      <c r="D33" s="2">
        <v>750</v>
      </c>
    </row>
    <row r="34" spans="1:4" x14ac:dyDescent="0.3">
      <c r="A34" s="1">
        <v>32</v>
      </c>
      <c r="B34" s="1" t="s">
        <v>43</v>
      </c>
      <c r="C34" s="1" t="s">
        <v>11</v>
      </c>
      <c r="D34" s="1">
        <v>750</v>
      </c>
    </row>
    <row r="35" spans="1:4" x14ac:dyDescent="0.3">
      <c r="A35" s="2">
        <v>34</v>
      </c>
      <c r="B35" s="2" t="s">
        <v>44</v>
      </c>
      <c r="C35" s="2" t="s">
        <v>39</v>
      </c>
      <c r="D35" s="2">
        <v>743</v>
      </c>
    </row>
    <row r="36" spans="1:4" x14ac:dyDescent="0.3">
      <c r="A36" s="1">
        <v>35</v>
      </c>
      <c r="B36" s="1" t="s">
        <v>45</v>
      </c>
      <c r="C36" s="1" t="s">
        <v>39</v>
      </c>
      <c r="D36" s="1">
        <v>742</v>
      </c>
    </row>
    <row r="37" spans="1:4" x14ac:dyDescent="0.3">
      <c r="A37" s="2">
        <v>36</v>
      </c>
      <c r="B37" s="2" t="s">
        <v>46</v>
      </c>
      <c r="C37" s="2" t="s">
        <v>11</v>
      </c>
      <c r="D37" s="2" t="s">
        <v>47</v>
      </c>
    </row>
    <row r="38" spans="1:4" x14ac:dyDescent="0.3">
      <c r="A38" s="1">
        <v>37</v>
      </c>
      <c r="B38" s="1" t="s">
        <v>48</v>
      </c>
      <c r="C38" s="1" t="s">
        <v>7</v>
      </c>
      <c r="D38" s="1" t="s">
        <v>49</v>
      </c>
    </row>
    <row r="39" spans="1:4" x14ac:dyDescent="0.3">
      <c r="A39" s="2">
        <v>38</v>
      </c>
      <c r="B39" s="2" t="s">
        <v>50</v>
      </c>
      <c r="C39" s="2" t="s">
        <v>4</v>
      </c>
      <c r="D39" s="2">
        <v>706</v>
      </c>
    </row>
    <row r="40" spans="1:4" x14ac:dyDescent="0.3">
      <c r="A40" s="1">
        <v>39</v>
      </c>
      <c r="B40" s="1" t="s">
        <v>51</v>
      </c>
      <c r="C40" s="1" t="s">
        <v>4</v>
      </c>
      <c r="D40" s="1">
        <v>700</v>
      </c>
    </row>
    <row r="41" spans="1:4" x14ac:dyDescent="0.3">
      <c r="A41" s="2">
        <v>40</v>
      </c>
      <c r="B41" s="2" t="s">
        <v>52</v>
      </c>
      <c r="C41" s="2" t="s">
        <v>4</v>
      </c>
      <c r="D41" s="2" t="s">
        <v>53</v>
      </c>
    </row>
    <row r="42" spans="1:4" x14ac:dyDescent="0.3">
      <c r="A42" s="1">
        <v>41</v>
      </c>
      <c r="B42" s="1" t="s">
        <v>54</v>
      </c>
      <c r="C42" s="1" t="s">
        <v>39</v>
      </c>
      <c r="D42" s="1">
        <v>590</v>
      </c>
    </row>
    <row r="43" spans="1:4" x14ac:dyDescent="0.3">
      <c r="A43" s="2">
        <v>42</v>
      </c>
      <c r="B43" s="2" t="s">
        <v>55</v>
      </c>
      <c r="C43" s="2" t="s">
        <v>25</v>
      </c>
      <c r="D43" s="2" t="s">
        <v>56</v>
      </c>
    </row>
    <row r="44" spans="1:4" x14ac:dyDescent="0.3">
      <c r="A44" s="1">
        <v>43</v>
      </c>
      <c r="B44" s="1" t="s">
        <v>57</v>
      </c>
      <c r="C44" s="1" t="s">
        <v>4</v>
      </c>
      <c r="D44" s="1" t="s">
        <v>58</v>
      </c>
    </row>
    <row r="45" spans="1:4" x14ac:dyDescent="0.3">
      <c r="A45" s="2">
        <v>43</v>
      </c>
      <c r="B45" s="2" t="s">
        <v>59</v>
      </c>
      <c r="C45" s="2" t="s">
        <v>7</v>
      </c>
      <c r="D45" s="2" t="s">
        <v>60</v>
      </c>
    </row>
    <row r="46" spans="1:4" x14ac:dyDescent="0.3">
      <c r="A46" s="1">
        <v>44</v>
      </c>
      <c r="B46" s="1" t="s">
        <v>61</v>
      </c>
      <c r="C46" s="1" t="s">
        <v>19</v>
      </c>
      <c r="D46" s="1">
        <v>519</v>
      </c>
    </row>
    <row r="47" spans="1:4" x14ac:dyDescent="0.3">
      <c r="A47" s="2">
        <v>45</v>
      </c>
      <c r="B47" s="2" t="s">
        <v>62</v>
      </c>
      <c r="C47" s="2" t="s">
        <v>19</v>
      </c>
      <c r="D47" s="2">
        <v>510</v>
      </c>
    </row>
    <row r="48" spans="1:4" x14ac:dyDescent="0.3">
      <c r="A48" s="1">
        <v>45</v>
      </c>
      <c r="B48" s="1" t="s">
        <v>63</v>
      </c>
      <c r="C48" s="1" t="s">
        <v>7</v>
      </c>
      <c r="D48" s="1" t="s">
        <v>64</v>
      </c>
    </row>
    <row r="49" spans="1:4" x14ac:dyDescent="0.3">
      <c r="A49" s="2">
        <v>47</v>
      </c>
      <c r="B49" s="2" t="s">
        <v>65</v>
      </c>
      <c r="C49" s="2" t="s">
        <v>19</v>
      </c>
      <c r="D49" s="2">
        <v>500</v>
      </c>
    </row>
    <row r="50" spans="1:4" x14ac:dyDescent="0.3">
      <c r="A50" s="1">
        <v>48</v>
      </c>
      <c r="B50" s="1" t="s">
        <v>66</v>
      </c>
      <c r="C50" s="1" t="s">
        <v>19</v>
      </c>
      <c r="D50" s="1">
        <v>490</v>
      </c>
    </row>
    <row r="51" spans="1:4" x14ac:dyDescent="0.3">
      <c r="A51" s="2">
        <v>50</v>
      </c>
      <c r="B51" s="2" t="s">
        <v>67</v>
      </c>
      <c r="C51" s="2" t="s">
        <v>4</v>
      </c>
      <c r="D51" s="2">
        <v>465</v>
      </c>
    </row>
    <row r="52" spans="1:4" x14ac:dyDescent="0.3">
      <c r="A52" s="1">
        <v>51</v>
      </c>
      <c r="B52" s="1" t="s">
        <v>68</v>
      </c>
      <c r="C52" s="1" t="s">
        <v>25</v>
      </c>
      <c r="D52" s="1">
        <v>462</v>
      </c>
    </row>
    <row r="53" spans="1:4" x14ac:dyDescent="0.3">
      <c r="A53" s="2">
        <v>52</v>
      </c>
      <c r="B53" s="2" t="s">
        <v>69</v>
      </c>
      <c r="C53" s="2" t="s">
        <v>7</v>
      </c>
      <c r="D53" s="2" t="s">
        <v>70</v>
      </c>
    </row>
    <row r="54" spans="1:4" x14ac:dyDescent="0.3">
      <c r="A54" s="1">
        <v>53</v>
      </c>
      <c r="B54" s="1" t="s">
        <v>71</v>
      </c>
      <c r="C54" s="1" t="s">
        <v>19</v>
      </c>
      <c r="D54" s="1">
        <v>430</v>
      </c>
    </row>
    <row r="55" spans="1:4" x14ac:dyDescent="0.3">
      <c r="A55" s="2">
        <v>53</v>
      </c>
      <c r="B55" s="2" t="s">
        <v>72</v>
      </c>
      <c r="C55" s="2" t="s">
        <v>19</v>
      </c>
      <c r="D55" s="2" t="s">
        <v>73</v>
      </c>
    </row>
    <row r="56" spans="1:4" x14ac:dyDescent="0.3">
      <c r="A56" s="1">
        <v>55</v>
      </c>
      <c r="B56" s="1" t="s">
        <v>74</v>
      </c>
      <c r="C56" s="1" t="s">
        <v>4</v>
      </c>
      <c r="D56" s="1">
        <v>422</v>
      </c>
    </row>
    <row r="57" spans="1:4" x14ac:dyDescent="0.3">
      <c r="A57" s="2">
        <v>56</v>
      </c>
      <c r="B57" s="2" t="s">
        <v>75</v>
      </c>
      <c r="C57" s="2" t="s">
        <v>39</v>
      </c>
      <c r="D57" s="2">
        <v>416</v>
      </c>
    </row>
    <row r="58" spans="1:4" x14ac:dyDescent="0.3">
      <c r="A58" s="1">
        <v>57</v>
      </c>
      <c r="B58" s="1" t="s">
        <v>76</v>
      </c>
      <c r="C58" s="1" t="s">
        <v>4</v>
      </c>
      <c r="D58" s="1">
        <v>411</v>
      </c>
    </row>
    <row r="59" spans="1:4" x14ac:dyDescent="0.3">
      <c r="A59" s="2">
        <v>58</v>
      </c>
      <c r="B59" s="2" t="s">
        <v>77</v>
      </c>
      <c r="C59" s="2" t="s">
        <v>7</v>
      </c>
      <c r="D59" s="2">
        <v>409</v>
      </c>
    </row>
    <row r="60" spans="1:4" ht="28.8" x14ac:dyDescent="0.3">
      <c r="A60" s="1">
        <v>59</v>
      </c>
      <c r="B60" s="1" t="s">
        <v>78</v>
      </c>
      <c r="C60" s="1" t="s">
        <v>4</v>
      </c>
      <c r="D60" s="1">
        <v>407</v>
      </c>
    </row>
    <row r="61" spans="1:4" x14ac:dyDescent="0.3">
      <c r="A61" s="2">
        <v>60</v>
      </c>
      <c r="B61" s="2" t="s">
        <v>79</v>
      </c>
      <c r="C61" s="2" t="s">
        <v>1</v>
      </c>
      <c r="D61" s="2">
        <v>406</v>
      </c>
    </row>
    <row r="62" spans="1:4" ht="28.8" x14ac:dyDescent="0.3">
      <c r="A62" s="1">
        <v>61</v>
      </c>
      <c r="B62" s="1" t="s">
        <v>80</v>
      </c>
      <c r="C62" s="1" t="s">
        <v>4</v>
      </c>
      <c r="D62" s="1">
        <v>400</v>
      </c>
    </row>
    <row r="63" spans="1:4" x14ac:dyDescent="0.3">
      <c r="A63" s="2">
        <v>62</v>
      </c>
      <c r="B63" s="2" t="s">
        <v>81</v>
      </c>
      <c r="C63" s="2" t="s">
        <v>4</v>
      </c>
      <c r="D63" s="2">
        <v>396</v>
      </c>
    </row>
    <row r="64" spans="1:4" x14ac:dyDescent="0.3">
      <c r="A64" s="1">
        <v>63</v>
      </c>
      <c r="B64" s="1" t="s">
        <v>82</v>
      </c>
      <c r="C64" s="1" t="s">
        <v>25</v>
      </c>
      <c r="D64" s="1">
        <v>381</v>
      </c>
    </row>
    <row r="65" spans="1:4" x14ac:dyDescent="0.3">
      <c r="A65" s="2">
        <v>64</v>
      </c>
      <c r="B65" s="2" t="s">
        <v>83</v>
      </c>
      <c r="C65" s="2" t="s">
        <v>4</v>
      </c>
      <c r="D65" s="2" t="s">
        <v>84</v>
      </c>
    </row>
    <row r="66" spans="1:4" x14ac:dyDescent="0.3">
      <c r="A66" s="1">
        <v>65</v>
      </c>
      <c r="B66" s="1" t="s">
        <v>85</v>
      </c>
      <c r="C66" s="1" t="s">
        <v>19</v>
      </c>
      <c r="D66" s="1">
        <v>378</v>
      </c>
    </row>
    <row r="67" spans="1:4" x14ac:dyDescent="0.3">
      <c r="A67" s="2">
        <v>66</v>
      </c>
      <c r="B67" s="2" t="s">
        <v>86</v>
      </c>
      <c r="C67" s="2" t="s">
        <v>19</v>
      </c>
      <c r="D67" s="2">
        <v>370</v>
      </c>
    </row>
    <row r="68" spans="1:4" x14ac:dyDescent="0.3">
      <c r="A68" s="1">
        <v>67</v>
      </c>
      <c r="B68" s="1" t="s">
        <v>87</v>
      </c>
      <c r="C68" s="1" t="s">
        <v>4</v>
      </c>
      <c r="D68" s="1">
        <v>366</v>
      </c>
    </row>
    <row r="69" spans="1:4" x14ac:dyDescent="0.3">
      <c r="A69" s="2">
        <v>68</v>
      </c>
      <c r="B69" s="2" t="s">
        <v>88</v>
      </c>
      <c r="C69" s="2" t="s">
        <v>19</v>
      </c>
      <c r="D69" s="2">
        <v>360</v>
      </c>
    </row>
    <row r="70" spans="1:4" x14ac:dyDescent="0.3">
      <c r="A70" s="1">
        <v>68</v>
      </c>
      <c r="B70" s="1" t="s">
        <v>89</v>
      </c>
      <c r="C70" s="1" t="s">
        <v>19</v>
      </c>
      <c r="D70" s="1">
        <v>360</v>
      </c>
    </row>
    <row r="71" spans="1:4" x14ac:dyDescent="0.3">
      <c r="A71" s="2">
        <v>70</v>
      </c>
      <c r="B71" s="2" t="s">
        <v>90</v>
      </c>
      <c r="C71" s="2" t="s">
        <v>19</v>
      </c>
      <c r="D71" s="2">
        <v>351</v>
      </c>
    </row>
    <row r="72" spans="1:4" x14ac:dyDescent="0.3">
      <c r="A72" s="1">
        <v>71</v>
      </c>
      <c r="B72" s="1" t="s">
        <v>91</v>
      </c>
      <c r="C72" s="1" t="s">
        <v>1</v>
      </c>
      <c r="D72" s="1">
        <v>345</v>
      </c>
    </row>
    <row r="73" spans="1:4" x14ac:dyDescent="0.3">
      <c r="A73" s="2">
        <v>72</v>
      </c>
      <c r="B73" s="2" t="s">
        <v>92</v>
      </c>
      <c r="C73" s="2" t="s">
        <v>39</v>
      </c>
      <c r="D73" s="2">
        <v>331</v>
      </c>
    </row>
    <row r="74" spans="1:4" x14ac:dyDescent="0.3">
      <c r="A74" s="1">
        <v>73</v>
      </c>
      <c r="B74" s="1" t="s">
        <v>93</v>
      </c>
      <c r="C74" s="1" t="s">
        <v>1</v>
      </c>
      <c r="D74" s="1">
        <v>322</v>
      </c>
    </row>
    <row r="75" spans="1:4" x14ac:dyDescent="0.3">
      <c r="A75" s="2">
        <v>74</v>
      </c>
      <c r="B75" s="2" t="s">
        <v>94</v>
      </c>
      <c r="C75" s="2" t="s">
        <v>11</v>
      </c>
      <c r="D75" s="2">
        <v>313</v>
      </c>
    </row>
    <row r="76" spans="1:4" x14ac:dyDescent="0.3">
      <c r="A76" s="1">
        <v>75</v>
      </c>
      <c r="B76" s="1" t="s">
        <v>95</v>
      </c>
      <c r="C76" s="1" t="s">
        <v>25</v>
      </c>
      <c r="D76" s="1" t="s">
        <v>96</v>
      </c>
    </row>
    <row r="77" spans="1:4" x14ac:dyDescent="0.3">
      <c r="A77" s="2">
        <v>76</v>
      </c>
      <c r="B77" s="2" t="s">
        <v>97</v>
      </c>
      <c r="C77" s="2" t="s">
        <v>1</v>
      </c>
      <c r="D77" s="2">
        <v>297</v>
      </c>
    </row>
    <row r="78" spans="1:4" x14ac:dyDescent="0.3">
      <c r="A78" s="1">
        <v>77</v>
      </c>
      <c r="B78" s="1" t="s">
        <v>98</v>
      </c>
      <c r="C78" s="1" t="s">
        <v>7</v>
      </c>
      <c r="D78" s="1">
        <v>291</v>
      </c>
    </row>
    <row r="79" spans="1:4" x14ac:dyDescent="0.3">
      <c r="A79" s="2">
        <v>78</v>
      </c>
      <c r="B79" s="2" t="s">
        <v>99</v>
      </c>
      <c r="C79" s="2" t="s">
        <v>1</v>
      </c>
      <c r="D79" s="2">
        <v>280</v>
      </c>
    </row>
    <row r="80" spans="1:4" x14ac:dyDescent="0.3">
      <c r="A80" s="1">
        <v>79</v>
      </c>
      <c r="B80" s="1" t="s">
        <v>100</v>
      </c>
      <c r="C80" s="1" t="s">
        <v>7</v>
      </c>
      <c r="D80" s="1" t="s">
        <v>101</v>
      </c>
    </row>
    <row r="81" spans="1:4" x14ac:dyDescent="0.3">
      <c r="A81" s="2">
        <v>80</v>
      </c>
      <c r="B81" s="2" t="s">
        <v>102</v>
      </c>
      <c r="C81" s="2" t="s">
        <v>19</v>
      </c>
      <c r="D81" s="2">
        <v>275</v>
      </c>
    </row>
    <row r="82" spans="1:4" x14ac:dyDescent="0.3">
      <c r="A82" s="1">
        <v>81</v>
      </c>
      <c r="B82" s="1" t="s">
        <v>103</v>
      </c>
      <c r="C82" s="1" t="s">
        <v>1</v>
      </c>
      <c r="D82" s="1">
        <v>274</v>
      </c>
    </row>
    <row r="83" spans="1:4" x14ac:dyDescent="0.3">
      <c r="A83" s="2">
        <v>82</v>
      </c>
      <c r="B83" s="2" t="s">
        <v>104</v>
      </c>
      <c r="C83" s="2" t="s">
        <v>19</v>
      </c>
      <c r="D83" s="2" t="s">
        <v>105</v>
      </c>
    </row>
    <row r="84" spans="1:4" x14ac:dyDescent="0.3">
      <c r="A84" s="1">
        <v>83</v>
      </c>
      <c r="B84" s="1" t="s">
        <v>106</v>
      </c>
      <c r="C84" s="1" t="s">
        <v>39</v>
      </c>
      <c r="D84" s="1">
        <v>268</v>
      </c>
    </row>
    <row r="85" spans="1:4" ht="28.8" x14ac:dyDescent="0.3">
      <c r="A85" s="2">
        <v>84</v>
      </c>
      <c r="B85" s="2" t="s">
        <v>107</v>
      </c>
      <c r="C85" s="2" t="s">
        <v>39</v>
      </c>
      <c r="D85" s="2">
        <v>263</v>
      </c>
    </row>
    <row r="86" spans="1:4" ht="28.8" x14ac:dyDescent="0.3">
      <c r="A86" s="1">
        <v>85</v>
      </c>
      <c r="B86" s="1" t="s">
        <v>108</v>
      </c>
      <c r="C86" s="1" t="s">
        <v>25</v>
      </c>
      <c r="D86" s="1" t="s">
        <v>109</v>
      </c>
    </row>
    <row r="87" spans="1:4" x14ac:dyDescent="0.3">
      <c r="A87" s="2">
        <v>85</v>
      </c>
      <c r="B87" s="2" t="s">
        <v>110</v>
      </c>
      <c r="C87" s="2" t="s">
        <v>39</v>
      </c>
      <c r="D87" s="2">
        <v>260</v>
      </c>
    </row>
    <row r="88" spans="1:4" x14ac:dyDescent="0.3">
      <c r="A88" s="1">
        <v>87</v>
      </c>
      <c r="B88" s="1" t="s">
        <v>111</v>
      </c>
      <c r="C88" s="1" t="s">
        <v>4</v>
      </c>
      <c r="D88" s="1">
        <v>258</v>
      </c>
    </row>
    <row r="89" spans="1:4" x14ac:dyDescent="0.3">
      <c r="A89" s="2">
        <v>88</v>
      </c>
      <c r="B89" s="2" t="s">
        <v>112</v>
      </c>
      <c r="C89" s="2" t="s">
        <v>4</v>
      </c>
      <c r="D89" s="2">
        <v>250</v>
      </c>
    </row>
    <row r="90" spans="1:4" x14ac:dyDescent="0.3">
      <c r="A90" s="1">
        <v>88</v>
      </c>
      <c r="B90" s="1" t="s">
        <v>113</v>
      </c>
      <c r="C90" s="1" t="s">
        <v>4</v>
      </c>
      <c r="D90" s="1" t="s">
        <v>114</v>
      </c>
    </row>
    <row r="91" spans="1:4" x14ac:dyDescent="0.3">
      <c r="A91" s="2">
        <v>88</v>
      </c>
      <c r="B91" s="2" t="s">
        <v>115</v>
      </c>
      <c r="C91" s="2" t="s">
        <v>7</v>
      </c>
      <c r="D91" s="2">
        <v>250</v>
      </c>
    </row>
    <row r="92" spans="1:4" x14ac:dyDescent="0.3">
      <c r="A92" s="1">
        <v>91</v>
      </c>
      <c r="B92" s="1" t="s">
        <v>116</v>
      </c>
      <c r="C92" s="1" t="s">
        <v>7</v>
      </c>
      <c r="D92" s="1">
        <v>239</v>
      </c>
    </row>
    <row r="93" spans="1:4" x14ac:dyDescent="0.3">
      <c r="A93" s="2">
        <v>92</v>
      </c>
      <c r="B93" s="2" t="s">
        <v>117</v>
      </c>
      <c r="C93" s="2" t="s">
        <v>7</v>
      </c>
      <c r="D93" s="2">
        <v>234</v>
      </c>
    </row>
    <row r="94" spans="1:4" x14ac:dyDescent="0.3">
      <c r="A94" s="1">
        <v>93</v>
      </c>
      <c r="B94" s="1" t="s">
        <v>118</v>
      </c>
      <c r="C94" s="1" t="s">
        <v>39</v>
      </c>
      <c r="D94" s="1">
        <v>215</v>
      </c>
    </row>
    <row r="95" spans="1:4" x14ac:dyDescent="0.3">
      <c r="A95" s="2">
        <v>94</v>
      </c>
      <c r="B95" s="2" t="s">
        <v>119</v>
      </c>
      <c r="C95" s="2" t="s">
        <v>7</v>
      </c>
      <c r="D95" s="2">
        <v>213</v>
      </c>
    </row>
    <row r="96" spans="1:4" x14ac:dyDescent="0.3">
      <c r="A96" s="1">
        <v>94</v>
      </c>
      <c r="B96" s="1" t="s">
        <v>120</v>
      </c>
      <c r="C96" s="1" t="s">
        <v>11</v>
      </c>
      <c r="D96" s="1">
        <v>213</v>
      </c>
    </row>
    <row r="97" spans="1:4" x14ac:dyDescent="0.3">
      <c r="A97" s="2">
        <v>96</v>
      </c>
      <c r="B97" s="2" t="s">
        <v>121</v>
      </c>
      <c r="C97" s="2" t="s">
        <v>25</v>
      </c>
      <c r="D97" s="2">
        <v>201</v>
      </c>
    </row>
    <row r="98" spans="1:4" x14ac:dyDescent="0.3">
      <c r="A98" s="1">
        <v>97</v>
      </c>
      <c r="B98" s="1" t="s">
        <v>122</v>
      </c>
      <c r="C98" s="1" t="s">
        <v>19</v>
      </c>
      <c r="D98" s="1" t="s">
        <v>123</v>
      </c>
    </row>
    <row r="99" spans="1:4" ht="28.8" x14ac:dyDescent="0.3">
      <c r="A99" s="2">
        <v>98</v>
      </c>
      <c r="B99" s="2" t="s">
        <v>124</v>
      </c>
      <c r="C99" s="2" t="s">
        <v>25</v>
      </c>
      <c r="D99" s="2">
        <v>188</v>
      </c>
    </row>
    <row r="100" spans="1:4" x14ac:dyDescent="0.3">
      <c r="A100" s="1">
        <v>98</v>
      </c>
      <c r="B100" s="1" t="s">
        <v>125</v>
      </c>
      <c r="C100" s="1" t="s">
        <v>4</v>
      </c>
      <c r="D100" s="1">
        <v>188</v>
      </c>
    </row>
    <row r="101" spans="1:4" x14ac:dyDescent="0.3">
      <c r="A101" s="2">
        <v>100</v>
      </c>
      <c r="B101" s="2" t="s">
        <v>126</v>
      </c>
      <c r="C101" s="2" t="s">
        <v>7</v>
      </c>
      <c r="D101" s="2">
        <v>183</v>
      </c>
    </row>
    <row r="102" spans="1:4" x14ac:dyDescent="0.3">
      <c r="A102" s="1">
        <v>101</v>
      </c>
      <c r="B102" s="1" t="s">
        <v>127</v>
      </c>
      <c r="C102" s="1" t="s">
        <v>4</v>
      </c>
      <c r="D102" s="1" t="s">
        <v>128</v>
      </c>
    </row>
    <row r="103" spans="1:4" ht="28.8" x14ac:dyDescent="0.3">
      <c r="A103" s="2">
        <v>102</v>
      </c>
      <c r="B103" s="2" t="s">
        <v>129</v>
      </c>
      <c r="C103" s="2" t="s">
        <v>19</v>
      </c>
      <c r="D103" s="2" t="s">
        <v>130</v>
      </c>
    </row>
    <row r="104" spans="1:4" ht="28.8" x14ac:dyDescent="0.3">
      <c r="A104" s="1">
        <v>103</v>
      </c>
      <c r="B104" s="1" t="s">
        <v>131</v>
      </c>
      <c r="C104" s="1" t="s">
        <v>7</v>
      </c>
      <c r="D104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AADA-517B-4076-90AA-FF0F63E6E046}">
  <dimension ref="A1:K78"/>
  <sheetViews>
    <sheetView tabSelected="1" workbookViewId="0">
      <selection activeCell="C2" sqref="C2"/>
    </sheetView>
  </sheetViews>
  <sheetFormatPr defaultRowHeight="14.4" x14ac:dyDescent="0.3"/>
  <cols>
    <col min="1" max="1" width="22" style="7" customWidth="1"/>
    <col min="2" max="3" width="22.21875" style="7" customWidth="1"/>
    <col min="4" max="4" width="60.33203125" style="3" customWidth="1"/>
    <col min="5" max="5" width="30.5546875" style="9" customWidth="1"/>
    <col min="6" max="6" width="11.109375" style="3" customWidth="1"/>
    <col min="7" max="7" width="11.5546875" style="3" customWidth="1"/>
    <col min="8" max="9" width="15.88671875" style="3" customWidth="1"/>
    <col min="10" max="10" width="43.6640625" style="3" customWidth="1"/>
    <col min="11" max="11" width="22.88671875" style="3" customWidth="1"/>
  </cols>
  <sheetData>
    <row r="1" spans="1:11" s="5" customFormat="1" ht="28.8" x14ac:dyDescent="0.3">
      <c r="A1" s="6" t="s">
        <v>324</v>
      </c>
      <c r="B1" s="6" t="s">
        <v>132</v>
      </c>
      <c r="C1" s="6" t="s">
        <v>149</v>
      </c>
      <c r="D1" s="4" t="s">
        <v>159</v>
      </c>
      <c r="E1" s="6"/>
      <c r="F1" s="4" t="s">
        <v>150</v>
      </c>
      <c r="G1" s="4" t="s">
        <v>151</v>
      </c>
      <c r="H1" s="4" t="s">
        <v>152</v>
      </c>
      <c r="I1" s="4" t="s">
        <v>153</v>
      </c>
      <c r="J1" s="4" t="s">
        <v>154</v>
      </c>
      <c r="K1" s="4" t="s">
        <v>158</v>
      </c>
    </row>
    <row r="2" spans="1:11" x14ac:dyDescent="0.3">
      <c r="A2" s="7" t="s">
        <v>325</v>
      </c>
      <c r="B2" s="7" t="s">
        <v>326</v>
      </c>
      <c r="C2" s="7" t="s">
        <v>8</v>
      </c>
      <c r="D2" s="7" t="s">
        <v>160</v>
      </c>
      <c r="E2" s="9" t="str">
        <f>VLOOKUP(C2,ALI!$B$2:$B$104,1,FALSE)</f>
        <v>Nestlé en France</v>
      </c>
      <c r="F2" s="3" t="s">
        <v>155</v>
      </c>
      <c r="G2" s="3" t="s">
        <v>155</v>
      </c>
      <c r="H2" s="3" t="s">
        <v>155</v>
      </c>
      <c r="I2" s="3" t="s">
        <v>155</v>
      </c>
      <c r="J2" s="3" t="s">
        <v>157</v>
      </c>
      <c r="K2" s="3" t="e" cm="1">
        <f t="array" ref="K2">- retrouver le nom</f>
        <v>#NAME?</v>
      </c>
    </row>
    <row r="3" spans="1:11" x14ac:dyDescent="0.3">
      <c r="A3" s="7" t="s">
        <v>327</v>
      </c>
      <c r="B3" s="7" t="s">
        <v>328</v>
      </c>
      <c r="C3" s="7" t="s">
        <v>8</v>
      </c>
      <c r="D3" s="7" t="s">
        <v>180</v>
      </c>
      <c r="E3" s="9" t="str">
        <f>VLOOKUP(C3,ALI!$B$2:$B$104,1,FALSE)</f>
        <v>Nestlé en France</v>
      </c>
      <c r="F3" s="3" t="s">
        <v>155</v>
      </c>
      <c r="G3" s="3" t="s">
        <v>155</v>
      </c>
      <c r="H3" s="3" t="s">
        <v>155</v>
      </c>
      <c r="I3" s="3" t="s">
        <v>162</v>
      </c>
      <c r="J3" s="3" t="s">
        <v>167</v>
      </c>
    </row>
    <row r="4" spans="1:11" x14ac:dyDescent="0.3">
      <c r="A4" s="7" t="s">
        <v>329</v>
      </c>
      <c r="B4" s="7" t="s">
        <v>330</v>
      </c>
      <c r="C4" s="7" t="s">
        <v>8</v>
      </c>
      <c r="D4" s="7" t="s">
        <v>208</v>
      </c>
      <c r="E4" s="9" t="str">
        <f>VLOOKUP(C4,ALI!$B$2:$B$104,1,FALSE)</f>
        <v>Nestlé en France</v>
      </c>
      <c r="F4" s="3" t="s">
        <v>155</v>
      </c>
      <c r="G4" s="3" t="s">
        <v>155</v>
      </c>
      <c r="H4" s="3" t="s">
        <v>162</v>
      </c>
    </row>
    <row r="5" spans="1:11" x14ac:dyDescent="0.3">
      <c r="A5" s="7" t="s">
        <v>331</v>
      </c>
      <c r="B5" s="7" t="s">
        <v>332</v>
      </c>
      <c r="C5" s="7" t="s">
        <v>0</v>
      </c>
      <c r="D5" s="7" t="s">
        <v>206</v>
      </c>
      <c r="E5" s="9" t="str">
        <f>VLOOKUP(C5,ALI!$B$2:$B$104,1,FALSE)</f>
        <v>Groupe Lactalis</v>
      </c>
      <c r="F5" s="3" t="s">
        <v>155</v>
      </c>
      <c r="G5" s="3" t="s">
        <v>155</v>
      </c>
      <c r="H5" s="3" t="s">
        <v>155</v>
      </c>
      <c r="I5" s="3" t="s">
        <v>162</v>
      </c>
    </row>
    <row r="6" spans="1:11" x14ac:dyDescent="0.3">
      <c r="A6" s="7" t="s">
        <v>333</v>
      </c>
      <c r="B6" s="7" t="s">
        <v>334</v>
      </c>
      <c r="C6" s="7" t="s">
        <v>0</v>
      </c>
      <c r="D6" s="7" t="s">
        <v>197</v>
      </c>
      <c r="E6" s="9" t="str">
        <f>VLOOKUP(C6,ALI!$B$2:$B$104,1,FALSE)</f>
        <v>Groupe Lactalis</v>
      </c>
      <c r="F6" s="3" t="s">
        <v>155</v>
      </c>
      <c r="G6" s="3" t="s">
        <v>155</v>
      </c>
      <c r="H6" s="3" t="s">
        <v>155</v>
      </c>
      <c r="I6" s="3" t="s">
        <v>155</v>
      </c>
      <c r="J6" s="3" t="s">
        <v>198</v>
      </c>
    </row>
    <row r="7" spans="1:11" x14ac:dyDescent="0.3">
      <c r="A7" s="7" t="s">
        <v>335</v>
      </c>
      <c r="B7" s="7" t="s">
        <v>336</v>
      </c>
      <c r="C7" s="7" t="s">
        <v>13</v>
      </c>
      <c r="D7" s="7" t="s">
        <v>297</v>
      </c>
      <c r="E7" s="9" t="str">
        <f>VLOOKUP(C7,ALI!$B$2:$B$104,1,FALSE)</f>
        <v>Groupe Danone</v>
      </c>
      <c r="F7" s="3" t="s">
        <v>155</v>
      </c>
      <c r="G7" s="3" t="s">
        <v>155</v>
      </c>
      <c r="H7" s="3" t="s">
        <v>155</v>
      </c>
    </row>
    <row r="8" spans="1:11" x14ac:dyDescent="0.3">
      <c r="A8" s="7" t="s">
        <v>337</v>
      </c>
      <c r="B8" s="7" t="s">
        <v>338</v>
      </c>
      <c r="C8" s="7" t="s">
        <v>13</v>
      </c>
      <c r="D8" s="7" t="s">
        <v>200</v>
      </c>
      <c r="E8" s="9" t="str">
        <f>VLOOKUP(C8,ALI!$B$2:$B$104,1,FALSE)</f>
        <v>Groupe Danone</v>
      </c>
      <c r="F8" s="3" t="s">
        <v>155</v>
      </c>
      <c r="G8" s="3" t="s">
        <v>155</v>
      </c>
      <c r="H8" s="3" t="s">
        <v>155</v>
      </c>
      <c r="I8" s="3" t="s">
        <v>155</v>
      </c>
      <c r="J8" s="3" t="s">
        <v>201</v>
      </c>
    </row>
    <row r="9" spans="1:11" x14ac:dyDescent="0.3">
      <c r="A9" s="7" t="s">
        <v>339</v>
      </c>
      <c r="B9" s="7" t="s">
        <v>340</v>
      </c>
      <c r="C9" s="7" t="s">
        <v>135</v>
      </c>
      <c r="D9" s="7" t="s">
        <v>222</v>
      </c>
      <c r="E9" s="9" t="e">
        <f>VLOOKUP(C9,ALI!$B$2:$B$104,1,FALSE)</f>
        <v>#N/A</v>
      </c>
      <c r="F9" s="3" t="s">
        <v>155</v>
      </c>
      <c r="G9" s="3" t="s">
        <v>155</v>
      </c>
      <c r="H9" s="3" t="s">
        <v>162</v>
      </c>
      <c r="I9" s="3" t="s">
        <v>162</v>
      </c>
      <c r="J9" s="3" t="s">
        <v>288</v>
      </c>
    </row>
    <row r="10" spans="1:11" x14ac:dyDescent="0.3">
      <c r="A10" s="7" t="s">
        <v>331</v>
      </c>
      <c r="B10" s="7" t="s">
        <v>341</v>
      </c>
      <c r="C10" s="7" t="s">
        <v>135</v>
      </c>
      <c r="D10" s="7" t="s">
        <v>195</v>
      </c>
      <c r="E10" s="9" t="e">
        <f>VLOOKUP(C10,ALI!$B$2:$B$104,1,FALSE)</f>
        <v>#N/A</v>
      </c>
      <c r="F10" s="3" t="s">
        <v>155</v>
      </c>
      <c r="G10" s="3" t="s">
        <v>155</v>
      </c>
      <c r="H10" s="3" t="s">
        <v>155</v>
      </c>
    </row>
    <row r="11" spans="1:11" x14ac:dyDescent="0.3">
      <c r="A11" s="7" t="s">
        <v>342</v>
      </c>
      <c r="B11" s="7" t="s">
        <v>343</v>
      </c>
      <c r="C11" s="7" t="s">
        <v>135</v>
      </c>
      <c r="D11" s="7" t="s">
        <v>281</v>
      </c>
      <c r="E11" s="9" t="e">
        <f>VLOOKUP(C11,ALI!$B$2:$B$104,1,FALSE)</f>
        <v>#N/A</v>
      </c>
      <c r="F11" s="3" t="s">
        <v>155</v>
      </c>
      <c r="G11" s="3" t="s">
        <v>155</v>
      </c>
      <c r="H11" s="3" t="s">
        <v>155</v>
      </c>
    </row>
    <row r="12" spans="1:11" x14ac:dyDescent="0.3">
      <c r="A12" s="7" t="s">
        <v>427</v>
      </c>
      <c r="B12" s="7" t="s">
        <v>428</v>
      </c>
      <c r="C12" s="7" t="s">
        <v>48</v>
      </c>
      <c r="D12" s="7" t="s">
        <v>183</v>
      </c>
      <c r="E12" s="9" t="str">
        <f>VLOOKUP(C12,ALI!$B$2:$B$104,1,FALSE)</f>
        <v>Unilever France</v>
      </c>
      <c r="F12" s="3" t="s">
        <v>155</v>
      </c>
      <c r="G12" s="3" t="s">
        <v>162</v>
      </c>
      <c r="H12" s="3" t="s">
        <v>162</v>
      </c>
    </row>
    <row r="13" spans="1:11" x14ac:dyDescent="0.3">
      <c r="A13" s="7" t="s">
        <v>429</v>
      </c>
      <c r="B13" s="7" t="s">
        <v>430</v>
      </c>
      <c r="C13" s="7" t="s">
        <v>48</v>
      </c>
      <c r="D13" s="7" t="s">
        <v>184</v>
      </c>
      <c r="E13" s="9" t="str">
        <f>VLOOKUP(C13,ALI!$B$2:$B$104,1,FALSE)</f>
        <v>Unilever France</v>
      </c>
      <c r="F13" s="3" t="s">
        <v>155</v>
      </c>
      <c r="G13" s="3" t="s">
        <v>162</v>
      </c>
      <c r="H13" s="3" t="s">
        <v>162</v>
      </c>
    </row>
    <row r="14" spans="1:11" x14ac:dyDescent="0.3">
      <c r="A14" s="7" t="s">
        <v>344</v>
      </c>
      <c r="B14" s="7" t="s">
        <v>345</v>
      </c>
      <c r="C14" s="7" t="s">
        <v>48</v>
      </c>
      <c r="D14" s="7" t="s">
        <v>186</v>
      </c>
      <c r="E14" s="9" t="str">
        <f>VLOOKUP(C14,ALI!$B$2:$B$104,1,FALSE)</f>
        <v>Unilever France</v>
      </c>
      <c r="F14" s="3" t="s">
        <v>155</v>
      </c>
      <c r="H14" s="3" t="s">
        <v>162</v>
      </c>
    </row>
    <row r="15" spans="1:11" x14ac:dyDescent="0.3">
      <c r="A15" s="10" t="s">
        <v>346</v>
      </c>
      <c r="B15" s="10" t="s">
        <v>426</v>
      </c>
      <c r="C15" s="10" t="s">
        <v>48</v>
      </c>
      <c r="D15" s="7" t="s">
        <v>305</v>
      </c>
      <c r="E15" s="9" t="str">
        <f>VLOOKUP(C15,ALI!$B$2:$B$104,1,FALSE)</f>
        <v>Unilever France</v>
      </c>
      <c r="F15" s="3" t="s">
        <v>155</v>
      </c>
      <c r="G15" s="3" t="s">
        <v>155</v>
      </c>
      <c r="H15" s="3" t="s">
        <v>155</v>
      </c>
      <c r="I15" s="3" t="s">
        <v>162</v>
      </c>
    </row>
    <row r="16" spans="1:11" x14ac:dyDescent="0.3">
      <c r="A16" s="7" t="s">
        <v>355</v>
      </c>
      <c r="B16" s="7" t="s">
        <v>431</v>
      </c>
      <c r="C16" s="7" t="s">
        <v>10</v>
      </c>
      <c r="D16" s="7" t="s">
        <v>188</v>
      </c>
      <c r="E16" s="9" t="str">
        <f>VLOOKUP(C16,ALI!$B$2:$B$104,1,FALSE)</f>
        <v>Coca-Cola Europacific Partners France</v>
      </c>
      <c r="F16" s="3" t="s">
        <v>155</v>
      </c>
      <c r="G16" s="3" t="s">
        <v>155</v>
      </c>
      <c r="H16" s="3" t="s">
        <v>155</v>
      </c>
      <c r="I16" s="3" t="s">
        <v>162</v>
      </c>
      <c r="J16" s="3" t="s">
        <v>187</v>
      </c>
    </row>
    <row r="17" spans="1:10" x14ac:dyDescent="0.3">
      <c r="A17" s="7" t="s">
        <v>347</v>
      </c>
      <c r="B17" s="7" t="s">
        <v>348</v>
      </c>
      <c r="C17" s="7" t="s">
        <v>10</v>
      </c>
      <c r="D17" s="7" t="s">
        <v>218</v>
      </c>
      <c r="E17" s="9" t="str">
        <f>VLOOKUP(C17,ALI!$B$2:$B$104,1,FALSE)</f>
        <v>Coca-Cola Europacific Partners France</v>
      </c>
      <c r="F17" s="3" t="s">
        <v>155</v>
      </c>
      <c r="G17" s="3" t="s">
        <v>155</v>
      </c>
    </row>
    <row r="18" spans="1:10" x14ac:dyDescent="0.3">
      <c r="A18" s="7" t="s">
        <v>349</v>
      </c>
      <c r="B18" s="7" t="s">
        <v>350</v>
      </c>
      <c r="C18" s="7" t="s">
        <v>10</v>
      </c>
      <c r="D18" s="7" t="s">
        <v>220</v>
      </c>
      <c r="E18" s="9" t="str">
        <f>VLOOKUP(C18,ALI!$B$2:$B$104,1,FALSE)</f>
        <v>Coca-Cola Europacific Partners France</v>
      </c>
      <c r="F18" s="3" t="s">
        <v>155</v>
      </c>
      <c r="G18" s="3" t="s">
        <v>155</v>
      </c>
    </row>
    <row r="19" spans="1:10" x14ac:dyDescent="0.3">
      <c r="A19" s="7" t="s">
        <v>351</v>
      </c>
      <c r="B19" s="7" t="s">
        <v>352</v>
      </c>
      <c r="C19" s="7" t="s">
        <v>17</v>
      </c>
      <c r="D19" s="7" t="s">
        <v>203</v>
      </c>
      <c r="E19" s="9" t="str">
        <f>VLOOKUP(C19,ALI!$B$2:$B$104,1,FALSE)</f>
        <v>Savencia Fromage &amp; Dairy</v>
      </c>
      <c r="F19" s="3" t="s">
        <v>155</v>
      </c>
      <c r="G19" s="3" t="s">
        <v>155</v>
      </c>
      <c r="H19" s="3" t="s">
        <v>155</v>
      </c>
    </row>
    <row r="20" spans="1:10" x14ac:dyDescent="0.3">
      <c r="A20" s="7" t="s">
        <v>353</v>
      </c>
      <c r="B20" s="7" t="s">
        <v>354</v>
      </c>
      <c r="C20" s="7" t="s">
        <v>136</v>
      </c>
      <c r="D20" s="7" t="s">
        <v>204</v>
      </c>
      <c r="E20" s="9" t="e">
        <f>VLOOKUP(C20,ALI!$B$2:$B$104,1,FALSE)</f>
        <v>#N/A</v>
      </c>
      <c r="F20" s="3" t="s">
        <v>155</v>
      </c>
      <c r="G20" s="3" t="s">
        <v>155</v>
      </c>
      <c r="H20" s="3" t="s">
        <v>155</v>
      </c>
      <c r="I20" s="3" t="s">
        <v>155</v>
      </c>
      <c r="J20" s="3" t="s">
        <v>205</v>
      </c>
    </row>
    <row r="21" spans="1:10" x14ac:dyDescent="0.3">
      <c r="A21" s="8" t="s">
        <v>432</v>
      </c>
      <c r="B21" s="8" t="s">
        <v>433</v>
      </c>
      <c r="C21" s="8" t="s">
        <v>21</v>
      </c>
      <c r="D21" s="7" t="s">
        <v>166</v>
      </c>
      <c r="E21" s="9" t="str">
        <f>VLOOKUP(C21,ALI!$B$2:$B$104,1,FALSE)</f>
        <v>Ferrero France</v>
      </c>
      <c r="F21" s="3" t="s">
        <v>155</v>
      </c>
      <c r="G21" s="3" t="s">
        <v>155</v>
      </c>
      <c r="H21" s="3" t="s">
        <v>155</v>
      </c>
      <c r="I21" s="3" t="s">
        <v>162</v>
      </c>
      <c r="J21" s="3" t="s">
        <v>167</v>
      </c>
    </row>
    <row r="22" spans="1:10" x14ac:dyDescent="0.3">
      <c r="A22" s="8" t="s">
        <v>434</v>
      </c>
      <c r="B22" s="8" t="s">
        <v>435</v>
      </c>
      <c r="C22" s="8" t="s">
        <v>21</v>
      </c>
      <c r="D22" s="7" t="s">
        <v>176</v>
      </c>
      <c r="E22" s="9" t="str">
        <f>VLOOKUP(C22,ALI!$B$2:$B$104,1,FALSE)</f>
        <v>Ferrero France</v>
      </c>
      <c r="F22" s="3" t="s">
        <v>155</v>
      </c>
      <c r="G22" s="3" t="s">
        <v>155</v>
      </c>
      <c r="H22" s="3" t="s">
        <v>155</v>
      </c>
      <c r="I22" s="3" t="s">
        <v>162</v>
      </c>
      <c r="J22" s="3" t="s">
        <v>177</v>
      </c>
    </row>
    <row r="23" spans="1:10" x14ac:dyDescent="0.3">
      <c r="A23" s="8" t="s">
        <v>414</v>
      </c>
      <c r="B23" s="8" t="s">
        <v>436</v>
      </c>
      <c r="C23" s="8" t="s">
        <v>21</v>
      </c>
      <c r="D23" s="7" t="s">
        <v>178</v>
      </c>
      <c r="E23" s="9" t="str">
        <f>VLOOKUP(C23,ALI!$B$2:$B$104,1,FALSE)</f>
        <v>Ferrero France</v>
      </c>
      <c r="F23" s="3" t="s">
        <v>155</v>
      </c>
      <c r="G23" s="3" t="s">
        <v>155</v>
      </c>
      <c r="H23" s="3" t="s">
        <v>155</v>
      </c>
    </row>
    <row r="24" spans="1:10" x14ac:dyDescent="0.3">
      <c r="A24" s="7" t="s">
        <v>355</v>
      </c>
      <c r="B24" s="7" t="s">
        <v>356</v>
      </c>
      <c r="C24" s="7" t="s">
        <v>20</v>
      </c>
      <c r="D24" s="7" t="s">
        <v>210</v>
      </c>
      <c r="E24" s="9" t="str">
        <f>VLOOKUP(C24,ALI!$B$2:$B$104,1,FALSE)</f>
        <v>Mondelez France</v>
      </c>
      <c r="F24" s="3" t="s">
        <v>155</v>
      </c>
      <c r="G24" s="3" t="s">
        <v>155</v>
      </c>
      <c r="H24" s="3" t="s">
        <v>162</v>
      </c>
    </row>
    <row r="25" spans="1:10" x14ac:dyDescent="0.3">
      <c r="A25" s="7" t="s">
        <v>357</v>
      </c>
      <c r="B25" s="7" t="s">
        <v>358</v>
      </c>
      <c r="C25" s="7" t="s">
        <v>20</v>
      </c>
      <c r="D25" s="7" t="s">
        <v>212</v>
      </c>
      <c r="E25" s="9" t="str">
        <f>VLOOKUP(C25,ALI!$B$2:$B$104,1,FALSE)</f>
        <v>Mondelez France</v>
      </c>
      <c r="F25" s="3" t="s">
        <v>155</v>
      </c>
      <c r="G25" s="3" t="s">
        <v>155</v>
      </c>
      <c r="H25" s="3" t="s">
        <v>155</v>
      </c>
      <c r="J25" s="3" t="s">
        <v>172</v>
      </c>
    </row>
    <row r="26" spans="1:10" x14ac:dyDescent="0.3">
      <c r="A26" s="7" t="s">
        <v>359</v>
      </c>
      <c r="B26" s="7" t="s">
        <v>360</v>
      </c>
      <c r="C26" s="7" t="s">
        <v>20</v>
      </c>
      <c r="D26" s="7" t="s">
        <v>214</v>
      </c>
      <c r="E26" s="9" t="str">
        <f>VLOOKUP(C26,ALI!$B$2:$B$104,1,FALSE)</f>
        <v>Mondelez France</v>
      </c>
      <c r="F26" s="3" t="s">
        <v>155</v>
      </c>
      <c r="G26" s="3" t="s">
        <v>155</v>
      </c>
      <c r="H26" s="3" t="s">
        <v>162</v>
      </c>
    </row>
    <row r="27" spans="1:10" x14ac:dyDescent="0.3">
      <c r="A27" s="7" t="s">
        <v>361</v>
      </c>
      <c r="B27" s="7" t="s">
        <v>362</v>
      </c>
      <c r="C27" s="7" t="s">
        <v>20</v>
      </c>
      <c r="D27" s="7" t="s">
        <v>216</v>
      </c>
      <c r="E27" s="9" t="str">
        <f>VLOOKUP(C27,ALI!$B$2:$B$104,1,FALSE)</f>
        <v>Mondelez France</v>
      </c>
      <c r="F27" s="3" t="s">
        <v>155</v>
      </c>
      <c r="G27" s="3" t="s">
        <v>155</v>
      </c>
      <c r="H27" s="3" t="s">
        <v>162</v>
      </c>
    </row>
    <row r="28" spans="1:10" x14ac:dyDescent="0.3">
      <c r="A28" s="7" t="s">
        <v>437</v>
      </c>
      <c r="B28" s="7" t="s">
        <v>438</v>
      </c>
      <c r="C28" s="7" t="s">
        <v>24</v>
      </c>
      <c r="D28" s="7" t="s">
        <v>169</v>
      </c>
      <c r="E28" s="9" t="str">
        <f>VLOOKUP(C28,ALI!$B$2:$B$104,1,FALSE)</f>
        <v>Heineken Entreprise</v>
      </c>
      <c r="F28" s="3" t="s">
        <v>155</v>
      </c>
      <c r="G28" s="3" t="s">
        <v>155</v>
      </c>
      <c r="H28" s="3" t="s">
        <v>155</v>
      </c>
      <c r="I28" s="3" t="s">
        <v>155</v>
      </c>
      <c r="J28" s="3" t="s">
        <v>170</v>
      </c>
    </row>
    <row r="29" spans="1:10" x14ac:dyDescent="0.3">
      <c r="A29" s="7" t="s">
        <v>439</v>
      </c>
      <c r="B29" s="7" t="s">
        <v>440</v>
      </c>
      <c r="C29" s="7" t="s">
        <v>55</v>
      </c>
      <c r="D29" s="7" t="s">
        <v>174</v>
      </c>
      <c r="E29" s="9" t="str">
        <f>VLOOKUP(C29,ALI!$B$2:$B$104,1,FALSE)</f>
        <v>Pernod Ricard</v>
      </c>
      <c r="F29" s="3" t="s">
        <v>155</v>
      </c>
      <c r="G29" s="3" t="s">
        <v>155</v>
      </c>
      <c r="H29" s="3" t="s">
        <v>162</v>
      </c>
    </row>
    <row r="30" spans="1:10" x14ac:dyDescent="0.3">
      <c r="A30" s="7" t="s">
        <v>441</v>
      </c>
      <c r="B30" s="7" t="s">
        <v>442</v>
      </c>
      <c r="C30" s="7" t="s">
        <v>55</v>
      </c>
      <c r="D30" s="7" t="s">
        <v>175</v>
      </c>
      <c r="E30" s="9" t="str">
        <f>VLOOKUP(C30,ALI!$B$2:$B$104,1,FALSE)</f>
        <v>Pernod Ricard</v>
      </c>
      <c r="F30" s="3" t="s">
        <v>155</v>
      </c>
      <c r="G30" s="3" t="s">
        <v>155</v>
      </c>
      <c r="H30" s="3" t="s">
        <v>162</v>
      </c>
    </row>
    <row r="31" spans="1:10" x14ac:dyDescent="0.3">
      <c r="C31" s="7" t="s">
        <v>137</v>
      </c>
      <c r="D31" s="7"/>
      <c r="E31" s="9" t="e">
        <f>VLOOKUP(C31,ALI!$B$2:$B$104,1,FALSE)</f>
        <v>#N/A</v>
      </c>
      <c r="F31" s="3" t="s">
        <v>223</v>
      </c>
    </row>
    <row r="32" spans="1:10" x14ac:dyDescent="0.3">
      <c r="A32" s="7" t="s">
        <v>363</v>
      </c>
      <c r="B32" s="7" t="s">
        <v>364</v>
      </c>
      <c r="C32" s="7" t="s">
        <v>138</v>
      </c>
      <c r="D32" s="7" t="s">
        <v>225</v>
      </c>
      <c r="E32" s="9" t="e">
        <f>VLOOKUP(C32,ALI!$B$2:$B$104,1,FALSE)</f>
        <v>#N/A</v>
      </c>
      <c r="F32" s="3" t="s">
        <v>155</v>
      </c>
      <c r="G32" s="3" t="s">
        <v>155</v>
      </c>
      <c r="H32" s="3" t="s">
        <v>162</v>
      </c>
    </row>
    <row r="33" spans="1:10" x14ac:dyDescent="0.3">
      <c r="A33" s="7" t="s">
        <v>443</v>
      </c>
      <c r="B33" s="7" t="s">
        <v>444</v>
      </c>
      <c r="C33" s="7" t="s">
        <v>38</v>
      </c>
      <c r="D33" s="7" t="s">
        <v>171</v>
      </c>
      <c r="E33" s="9" t="str">
        <f>VLOOKUP(C33,ALI!$B$2:$B$104,1,FALSE)</f>
        <v>Mars Petcare &amp; Food France (Mars)</v>
      </c>
      <c r="F33" s="3" t="s">
        <v>155</v>
      </c>
      <c r="G33" s="3" t="s">
        <v>155</v>
      </c>
      <c r="H33" s="3" t="s">
        <v>155</v>
      </c>
      <c r="I33" s="3" t="s">
        <v>162</v>
      </c>
      <c r="J33" s="3" t="s">
        <v>172</v>
      </c>
    </row>
    <row r="34" spans="1:10" x14ac:dyDescent="0.3">
      <c r="A34" s="12" t="s">
        <v>344</v>
      </c>
      <c r="B34" s="7" t="s">
        <v>445</v>
      </c>
      <c r="C34" s="7" t="s">
        <v>38</v>
      </c>
      <c r="D34" s="7" t="s">
        <v>173</v>
      </c>
      <c r="E34" s="9" t="str">
        <f>VLOOKUP(C34,ALI!$B$2:$B$104,1,FALSE)</f>
        <v>Mars Petcare &amp; Food France (Mars)</v>
      </c>
      <c r="F34" s="3" t="s">
        <v>155</v>
      </c>
      <c r="G34" s="3" t="s">
        <v>155</v>
      </c>
      <c r="H34" s="3" t="s">
        <v>155</v>
      </c>
      <c r="I34" s="3" t="s">
        <v>162</v>
      </c>
      <c r="J34" s="3" t="s">
        <v>172</v>
      </c>
    </row>
    <row r="35" spans="1:10" x14ac:dyDescent="0.3">
      <c r="A35" s="7" t="s">
        <v>335</v>
      </c>
      <c r="B35" s="7" t="s">
        <v>365</v>
      </c>
      <c r="C35" s="7" t="s">
        <v>38</v>
      </c>
      <c r="D35" s="7" t="s">
        <v>227</v>
      </c>
      <c r="E35" s="9" t="str">
        <f>VLOOKUP(C35,ALI!$B$2:$B$104,1,FALSE)</f>
        <v>Mars Petcare &amp; Food France (Mars)</v>
      </c>
      <c r="F35" s="3" t="s">
        <v>155</v>
      </c>
      <c r="G35" s="3" t="s">
        <v>155</v>
      </c>
      <c r="H35" s="3" t="s">
        <v>162</v>
      </c>
    </row>
    <row r="36" spans="1:10" x14ac:dyDescent="0.3">
      <c r="A36" s="7" t="s">
        <v>366</v>
      </c>
      <c r="B36" s="7" t="s">
        <v>367</v>
      </c>
      <c r="C36" s="7" t="s">
        <v>2</v>
      </c>
      <c r="D36" s="7" t="s">
        <v>229</v>
      </c>
      <c r="E36" s="9" t="str">
        <f>VLOOKUP(C36,ALI!$B$2:$B$104,1,FALSE)</f>
        <v>Sodiaal</v>
      </c>
      <c r="F36" s="3" t="s">
        <v>155</v>
      </c>
      <c r="G36" s="3" t="s">
        <v>155</v>
      </c>
      <c r="H36" s="3" t="s">
        <v>155</v>
      </c>
    </row>
    <row r="37" spans="1:10" x14ac:dyDescent="0.3">
      <c r="A37" s="7" t="s">
        <v>368</v>
      </c>
      <c r="B37" s="7" t="s">
        <v>369</v>
      </c>
      <c r="C37" s="7" t="s">
        <v>18</v>
      </c>
      <c r="D37" s="7" t="s">
        <v>231</v>
      </c>
      <c r="E37" s="9" t="str">
        <f>VLOOKUP(C37,ALI!$B$2:$B$104,1,FALSE)</f>
        <v>JDE France (JDEPeets)</v>
      </c>
      <c r="F37" s="3" t="s">
        <v>155</v>
      </c>
      <c r="G37" s="3" t="s">
        <v>155</v>
      </c>
    </row>
    <row r="38" spans="1:10" x14ac:dyDescent="0.3">
      <c r="A38" s="7" t="s">
        <v>370</v>
      </c>
      <c r="B38" s="7" t="s">
        <v>371</v>
      </c>
      <c r="C38" s="7" t="s">
        <v>18</v>
      </c>
      <c r="D38" s="7" t="s">
        <v>161</v>
      </c>
      <c r="E38" s="9" t="str">
        <f>VLOOKUP(C38,ALI!$B$2:$B$104,1,FALSE)</f>
        <v>JDE France (JDEPeets)</v>
      </c>
      <c r="F38" s="3" t="s">
        <v>155</v>
      </c>
      <c r="G38" s="3" t="s">
        <v>155</v>
      </c>
    </row>
    <row r="39" spans="1:10" x14ac:dyDescent="0.3">
      <c r="A39" s="7" t="s">
        <v>372</v>
      </c>
      <c r="B39" s="7" t="s">
        <v>373</v>
      </c>
      <c r="C39" s="7" t="s">
        <v>139</v>
      </c>
      <c r="D39" s="7" t="s">
        <v>234</v>
      </c>
      <c r="E39" s="9" t="e">
        <f>VLOOKUP(C39,ALI!$B$2:$B$104,1,FALSE)</f>
        <v>#N/A</v>
      </c>
      <c r="F39" s="3" t="s">
        <v>155</v>
      </c>
      <c r="G39" s="3" t="s">
        <v>155</v>
      </c>
    </row>
    <row r="40" spans="1:10" x14ac:dyDescent="0.3">
      <c r="A40" s="7" t="s">
        <v>374</v>
      </c>
      <c r="B40" s="7" t="s">
        <v>375</v>
      </c>
      <c r="C40" s="7" t="s">
        <v>139</v>
      </c>
      <c r="D40" s="7" t="s">
        <v>236</v>
      </c>
      <c r="E40" s="9" t="e">
        <f>VLOOKUP(C40,ALI!$B$2:$B$104,1,FALSE)</f>
        <v>#N/A</v>
      </c>
      <c r="F40" s="3" t="s">
        <v>155</v>
      </c>
      <c r="G40" s="3" t="s">
        <v>155</v>
      </c>
    </row>
    <row r="41" spans="1:10" x14ac:dyDescent="0.3">
      <c r="A41" s="7" t="s">
        <v>376</v>
      </c>
      <c r="B41" s="7" t="s">
        <v>377</v>
      </c>
      <c r="C41" s="7" t="s">
        <v>50</v>
      </c>
      <c r="D41" s="7" t="s">
        <v>238</v>
      </c>
      <c r="E41" s="9" t="str">
        <f>VLOOKUP(C41,ALI!$B$2:$B$104,1,FALSE)</f>
        <v>Fleury Michon</v>
      </c>
      <c r="F41" s="3" t="s">
        <v>155</v>
      </c>
      <c r="G41" s="3" t="s">
        <v>155</v>
      </c>
      <c r="H41" s="3" t="s">
        <v>155</v>
      </c>
      <c r="I41" s="3" t="s">
        <v>162</v>
      </c>
      <c r="J41" s="3" t="s">
        <v>172</v>
      </c>
    </row>
    <row r="42" spans="1:10" x14ac:dyDescent="0.3">
      <c r="A42" s="7" t="s">
        <v>446</v>
      </c>
      <c r="B42" s="7" t="s">
        <v>447</v>
      </c>
      <c r="C42" s="7" t="s">
        <v>42</v>
      </c>
      <c r="D42" s="7" t="s">
        <v>182</v>
      </c>
      <c r="E42" s="9" t="str">
        <f>VLOOKUP(C42,ALI!$B$2:$B$104,1,FALSE)</f>
        <v>Herta France (Casa Tarradellas)</v>
      </c>
      <c r="F42" s="3" t="s">
        <v>155</v>
      </c>
      <c r="G42" s="3" t="s">
        <v>155</v>
      </c>
      <c r="H42" s="3" t="s">
        <v>162</v>
      </c>
    </row>
    <row r="43" spans="1:10" x14ac:dyDescent="0.3">
      <c r="A43" s="7" t="s">
        <v>378</v>
      </c>
      <c r="B43" s="7" t="s">
        <v>379</v>
      </c>
      <c r="C43" s="7" t="s">
        <v>30</v>
      </c>
      <c r="D43" s="7" t="s">
        <v>240</v>
      </c>
      <c r="E43" s="9" t="str">
        <f>VLOOKUP(C43,ALI!$B$2:$B$104,1,FALSE)</f>
        <v>PepsiCo France</v>
      </c>
      <c r="F43" s="3" t="s">
        <v>155</v>
      </c>
      <c r="G43" s="3" t="s">
        <v>155</v>
      </c>
      <c r="H43" s="3" t="s">
        <v>155</v>
      </c>
      <c r="I43" s="3" t="s">
        <v>162</v>
      </c>
      <c r="J43" s="3" t="s">
        <v>172</v>
      </c>
    </row>
    <row r="44" spans="1:10" x14ac:dyDescent="0.3">
      <c r="A44" s="7" t="s">
        <v>380</v>
      </c>
      <c r="B44" s="7" t="s">
        <v>381</v>
      </c>
      <c r="C44" s="7" t="s">
        <v>30</v>
      </c>
      <c r="D44" s="7" t="s">
        <v>242</v>
      </c>
      <c r="E44" s="9" t="str">
        <f>VLOOKUP(C44,ALI!$B$2:$B$104,1,FALSE)</f>
        <v>PepsiCo France</v>
      </c>
      <c r="F44" s="3" t="s">
        <v>155</v>
      </c>
      <c r="G44" s="3" t="s">
        <v>155</v>
      </c>
      <c r="H44" s="3" t="s">
        <v>162</v>
      </c>
    </row>
    <row r="45" spans="1:10" x14ac:dyDescent="0.3">
      <c r="C45" s="7" t="s">
        <v>32</v>
      </c>
      <c r="D45" s="7"/>
      <c r="E45" s="9" t="str">
        <f>VLOOKUP(C45,ALI!$B$2:$B$104,1,FALSE)</f>
        <v>Kronenbourg (Carlsberg)</v>
      </c>
    </row>
    <row r="46" spans="1:10" x14ac:dyDescent="0.3">
      <c r="A46" s="7" t="s">
        <v>382</v>
      </c>
      <c r="B46" s="7" t="s">
        <v>383</v>
      </c>
      <c r="C46" s="7" t="s">
        <v>33</v>
      </c>
      <c r="D46" s="7" t="s">
        <v>266</v>
      </c>
      <c r="E46" s="9" t="str">
        <f>VLOOKUP(C46,ALI!$B$2:$B$104,1,FALSE)</f>
        <v>La Martiniquaise</v>
      </c>
      <c r="F46" s="3" t="s">
        <v>155</v>
      </c>
      <c r="G46" s="3" t="s">
        <v>155</v>
      </c>
      <c r="H46" s="3" t="s">
        <v>155</v>
      </c>
      <c r="I46" s="3" t="s">
        <v>155</v>
      </c>
      <c r="J46" s="3" t="s">
        <v>267</v>
      </c>
    </row>
    <row r="47" spans="1:10" x14ac:dyDescent="0.3">
      <c r="A47" s="7" t="s">
        <v>384</v>
      </c>
      <c r="B47" s="7" t="s">
        <v>385</v>
      </c>
      <c r="C47" s="7" t="s">
        <v>40</v>
      </c>
      <c r="D47" s="7" t="s">
        <v>164</v>
      </c>
      <c r="E47" s="9" t="str">
        <f>VLOOKUP(C47,ALI!$B$2:$B$104,1,FALSE)</f>
        <v>Groupe Bel</v>
      </c>
      <c r="F47" s="3" t="s">
        <v>155</v>
      </c>
      <c r="G47" s="3" t="s">
        <v>155</v>
      </c>
      <c r="H47" s="3" t="s">
        <v>155</v>
      </c>
      <c r="J47" s="3" t="s">
        <v>165</v>
      </c>
    </row>
    <row r="48" spans="1:10" x14ac:dyDescent="0.3">
      <c r="A48" s="7" t="s">
        <v>386</v>
      </c>
      <c r="B48" s="7" t="s">
        <v>387</v>
      </c>
      <c r="C48" s="7" t="s">
        <v>140</v>
      </c>
      <c r="D48" s="7" t="s">
        <v>190</v>
      </c>
      <c r="E48" s="9" t="e">
        <f>VLOOKUP(C48,ALI!$B$2:$B$104,1,FALSE)</f>
        <v>#N/A</v>
      </c>
      <c r="F48" s="3" t="s">
        <v>155</v>
      </c>
      <c r="G48" s="3" t="s">
        <v>155</v>
      </c>
      <c r="H48" s="3" t="s">
        <v>155</v>
      </c>
      <c r="J48" s="3" t="s">
        <v>243</v>
      </c>
    </row>
    <row r="49" spans="1:10" x14ac:dyDescent="0.3">
      <c r="A49" s="7" t="s">
        <v>388</v>
      </c>
      <c r="B49" s="7" t="s">
        <v>389</v>
      </c>
      <c r="C49" s="7" t="s">
        <v>140</v>
      </c>
      <c r="D49" s="7" t="s">
        <v>252</v>
      </c>
      <c r="E49" s="9" t="e">
        <f>VLOOKUP(C49,ALI!$B$2:$B$104,1,FALSE)</f>
        <v>#N/A</v>
      </c>
      <c r="F49" s="3" t="s">
        <v>155</v>
      </c>
      <c r="G49" s="3" t="s">
        <v>162</v>
      </c>
      <c r="H49" s="3" t="s">
        <v>155</v>
      </c>
    </row>
    <row r="50" spans="1:10" x14ac:dyDescent="0.3">
      <c r="A50" s="7" t="s">
        <v>390</v>
      </c>
      <c r="B50" s="7" t="s">
        <v>391</v>
      </c>
      <c r="C50" s="7" t="s">
        <v>36</v>
      </c>
      <c r="D50" s="7" t="s">
        <v>240</v>
      </c>
      <c r="E50" s="9" t="str">
        <f>VLOOKUP(C50,ALI!$B$2:$B$104,1,FALSE)</f>
        <v>AB InBev France</v>
      </c>
      <c r="F50" s="3" t="s">
        <v>155</v>
      </c>
      <c r="G50" s="3" t="s">
        <v>162</v>
      </c>
    </row>
    <row r="51" spans="1:10" x14ac:dyDescent="0.3">
      <c r="A51" s="7" t="s">
        <v>392</v>
      </c>
      <c r="B51" s="7" t="s">
        <v>393</v>
      </c>
      <c r="C51" s="7" t="s">
        <v>31</v>
      </c>
      <c r="D51" s="7" t="s">
        <v>246</v>
      </c>
      <c r="E51" s="9" t="str">
        <f>VLOOKUP(C51,ALI!$B$2:$B$104,1,FALSE)</f>
        <v>Suntory Beverage &amp; Food France (Suntory)</v>
      </c>
      <c r="F51" s="3" t="s">
        <v>155</v>
      </c>
      <c r="G51" s="3" t="s">
        <v>162</v>
      </c>
    </row>
    <row r="52" spans="1:10" x14ac:dyDescent="0.3">
      <c r="A52" s="7" t="s">
        <v>357</v>
      </c>
      <c r="B52" s="7" t="s">
        <v>394</v>
      </c>
      <c r="C52" s="7" t="s">
        <v>31</v>
      </c>
      <c r="D52" s="7" t="s">
        <v>248</v>
      </c>
      <c r="E52" s="9" t="str">
        <f>VLOOKUP(C52,ALI!$B$2:$B$104,1,FALSE)</f>
        <v>Suntory Beverage &amp; Food France (Suntory)</v>
      </c>
      <c r="F52" s="3" t="s">
        <v>155</v>
      </c>
      <c r="G52" s="3" t="s">
        <v>162</v>
      </c>
    </row>
    <row r="53" spans="1:10" x14ac:dyDescent="0.3">
      <c r="A53" s="7" t="s">
        <v>395</v>
      </c>
      <c r="B53" s="7" t="s">
        <v>396</v>
      </c>
      <c r="C53" s="7" t="s">
        <v>31</v>
      </c>
      <c r="D53" s="7" t="s">
        <v>250</v>
      </c>
      <c r="E53" s="9" t="str">
        <f>VLOOKUP(C53,ALI!$B$2:$B$104,1,FALSE)</f>
        <v>Suntory Beverage &amp; Food France (Suntory)</v>
      </c>
      <c r="F53" s="3" t="s">
        <v>155</v>
      </c>
      <c r="G53" s="3" t="s">
        <v>162</v>
      </c>
    </row>
    <row r="54" spans="1:10" x14ac:dyDescent="0.3">
      <c r="C54" s="7" t="s">
        <v>141</v>
      </c>
      <c r="D54" s="7"/>
      <c r="E54" s="9" t="e">
        <f>VLOOKUP(C54,ALI!$B$2:$B$104,1,FALSE)</f>
        <v>#N/A</v>
      </c>
    </row>
    <row r="55" spans="1:10" x14ac:dyDescent="0.3">
      <c r="A55" s="7" t="s">
        <v>368</v>
      </c>
      <c r="B55" s="7" t="s">
        <v>397</v>
      </c>
      <c r="C55" s="7" t="s">
        <v>44</v>
      </c>
      <c r="D55" s="7" t="s">
        <v>192</v>
      </c>
      <c r="E55" s="9" t="str">
        <f>VLOOKUP(C55,ALI!$B$2:$B$104,1,FALSE)</f>
        <v>Barilla France</v>
      </c>
      <c r="F55" s="3" t="s">
        <v>155</v>
      </c>
      <c r="H55" s="3" t="s">
        <v>155</v>
      </c>
      <c r="I55" s="3" t="s">
        <v>162</v>
      </c>
      <c r="J55" s="3" t="s">
        <v>193</v>
      </c>
    </row>
    <row r="56" spans="1:10" x14ac:dyDescent="0.3">
      <c r="C56" s="7" t="s">
        <v>142</v>
      </c>
      <c r="D56" s="7"/>
      <c r="E56" s="9" t="e">
        <f>VLOOKUP(C56,ALI!$B$2:$B$104,1,FALSE)</f>
        <v>#N/A</v>
      </c>
      <c r="F56" s="3" t="s">
        <v>162</v>
      </c>
    </row>
    <row r="57" spans="1:10" x14ac:dyDescent="0.3">
      <c r="C57" s="7" t="s">
        <v>143</v>
      </c>
      <c r="D57" s="7"/>
      <c r="E57" s="9" t="e">
        <f>VLOOKUP(C57,ALI!$B$2:$B$104,1,FALSE)</f>
        <v>#N/A</v>
      </c>
      <c r="F57" s="3" t="s">
        <v>162</v>
      </c>
    </row>
    <row r="58" spans="1:10" x14ac:dyDescent="0.3">
      <c r="A58" s="7" t="s">
        <v>398</v>
      </c>
      <c r="B58" s="7" t="s">
        <v>399</v>
      </c>
      <c r="C58" s="7" t="s">
        <v>144</v>
      </c>
      <c r="D58" s="7" t="s">
        <v>254</v>
      </c>
      <c r="E58" s="9" t="e">
        <f>VLOOKUP(C58,ALI!$B$2:$B$104,1,FALSE)</f>
        <v>#N/A</v>
      </c>
      <c r="F58" s="3" t="s">
        <v>155</v>
      </c>
      <c r="G58" s="3" t="s">
        <v>155</v>
      </c>
      <c r="H58" s="3" t="s">
        <v>162</v>
      </c>
    </row>
    <row r="59" spans="1:10" x14ac:dyDescent="0.3">
      <c r="A59" s="7" t="s">
        <v>400</v>
      </c>
      <c r="B59" s="7" t="s">
        <v>401</v>
      </c>
      <c r="C59" s="7" t="s">
        <v>27</v>
      </c>
      <c r="D59" s="7" t="s">
        <v>257</v>
      </c>
      <c r="E59" s="9" t="str">
        <f>VLOOKUP(C59,ALI!$B$2:$B$104,1,FALSE)</f>
        <v>Andros</v>
      </c>
      <c r="F59" s="3" t="s">
        <v>155</v>
      </c>
    </row>
    <row r="60" spans="1:10" x14ac:dyDescent="0.3">
      <c r="A60" s="7" t="s">
        <v>402</v>
      </c>
      <c r="B60" s="7" t="s">
        <v>403</v>
      </c>
      <c r="C60" s="7" t="s">
        <v>145</v>
      </c>
      <c r="D60" s="7" t="s">
        <v>261</v>
      </c>
      <c r="E60" s="9" t="e">
        <f>VLOOKUP(C60,ALI!$B$2:$B$104,1,FALSE)</f>
        <v>#N/A</v>
      </c>
      <c r="F60" s="3" t="s">
        <v>155</v>
      </c>
    </row>
    <row r="61" spans="1:10" x14ac:dyDescent="0.3">
      <c r="A61" s="7" t="s">
        <v>404</v>
      </c>
      <c r="B61" s="7" t="s">
        <v>405</v>
      </c>
      <c r="C61" s="7" t="s">
        <v>145</v>
      </c>
      <c r="D61" s="7" t="s">
        <v>260</v>
      </c>
      <c r="E61" s="9" t="e">
        <f>VLOOKUP(C61,ALI!$B$2:$B$104,1,FALSE)</f>
        <v>#N/A</v>
      </c>
      <c r="F61" s="3" t="s">
        <v>155</v>
      </c>
    </row>
    <row r="62" spans="1:10" x14ac:dyDescent="0.3">
      <c r="A62" s="7" t="s">
        <v>406</v>
      </c>
      <c r="B62" s="7" t="s">
        <v>407</v>
      </c>
      <c r="C62" s="7" t="s">
        <v>262</v>
      </c>
      <c r="D62" s="7" t="s">
        <v>264</v>
      </c>
      <c r="E62" s="9" t="e">
        <f>VLOOKUP(C62,ALI!$B$2:$B$104,1,FALSE)</f>
        <v>#N/A</v>
      </c>
      <c r="F62" s="3" t="s">
        <v>155</v>
      </c>
      <c r="G62" s="3" t="s">
        <v>162</v>
      </c>
    </row>
    <row r="63" spans="1:10" x14ac:dyDescent="0.3">
      <c r="A63" s="7" t="s">
        <v>335</v>
      </c>
      <c r="B63" s="7" t="s">
        <v>408</v>
      </c>
      <c r="C63" s="7" t="s">
        <v>41</v>
      </c>
      <c r="D63" s="7" t="s">
        <v>290</v>
      </c>
      <c r="E63" s="9" t="str">
        <f>VLOOKUP(C63,ALI!$B$2:$B$104,1,FALSE)</f>
        <v>Bonduelle</v>
      </c>
      <c r="F63" s="3" t="s">
        <v>155</v>
      </c>
      <c r="G63" s="3" t="s">
        <v>155</v>
      </c>
      <c r="H63" s="3" t="s">
        <v>155</v>
      </c>
      <c r="I63" s="3" t="s">
        <v>155</v>
      </c>
      <c r="J63" s="3" t="s">
        <v>291</v>
      </c>
    </row>
    <row r="64" spans="1:10" x14ac:dyDescent="0.3">
      <c r="C64" s="7" t="s">
        <v>46</v>
      </c>
      <c r="D64" s="7"/>
      <c r="E64" s="9" t="str">
        <f>VLOOKUP(C64,ALI!$B$2:$B$104,1,FALSE)</f>
        <v>Roxane</v>
      </c>
    </row>
    <row r="65" spans="1:10" x14ac:dyDescent="0.3">
      <c r="A65" s="8" t="s">
        <v>337</v>
      </c>
      <c r="B65" s="8" t="s">
        <v>448</v>
      </c>
      <c r="C65" s="8" t="s">
        <v>146</v>
      </c>
      <c r="D65" s="7" t="s">
        <v>161</v>
      </c>
      <c r="E65" s="9" t="e">
        <f>VLOOKUP(C65,ALI!$B$2:$B$104,1,FALSE)</f>
        <v>#N/A</v>
      </c>
      <c r="F65" s="3" t="s">
        <v>155</v>
      </c>
      <c r="G65" s="3" t="s">
        <v>155</v>
      </c>
      <c r="H65" s="3" t="s">
        <v>162</v>
      </c>
    </row>
    <row r="66" spans="1:10" x14ac:dyDescent="0.3">
      <c r="A66" s="7" t="s">
        <v>349</v>
      </c>
      <c r="B66" s="7" t="s">
        <v>409</v>
      </c>
      <c r="C66" s="7" t="s">
        <v>71</v>
      </c>
      <c r="D66" s="7" t="s">
        <v>161</v>
      </c>
      <c r="E66" s="9" t="str">
        <f>VLOOKUP(C66,ALI!$B$2:$B$104,1,FALSE)</f>
        <v>Lindt et Sprungli France</v>
      </c>
      <c r="F66" s="3" t="s">
        <v>155</v>
      </c>
    </row>
    <row r="67" spans="1:10" x14ac:dyDescent="0.3">
      <c r="C67" s="7" t="s">
        <v>90</v>
      </c>
      <c r="D67" s="7"/>
      <c r="E67" s="9" t="str">
        <f>VLOOKUP(C67,ALI!$B$2:$B$104,1,FALSE)</f>
        <v>Carte Noire (Lavazza)</v>
      </c>
    </row>
    <row r="68" spans="1:10" x14ac:dyDescent="0.3">
      <c r="C68" s="7" t="s">
        <v>147</v>
      </c>
      <c r="D68" s="7"/>
      <c r="E68" s="9" t="e">
        <f>VLOOKUP(C68,ALI!$B$2:$B$104,1,FALSE)</f>
        <v>#N/A</v>
      </c>
    </row>
    <row r="69" spans="1:10" x14ac:dyDescent="0.3">
      <c r="C69" s="7" t="s">
        <v>148</v>
      </c>
      <c r="D69" s="7"/>
      <c r="E69" s="9" t="e">
        <f>VLOOKUP(C69,ALI!$B$2:$B$104,1,FALSE)</f>
        <v>#N/A</v>
      </c>
    </row>
    <row r="70" spans="1:10" x14ac:dyDescent="0.3">
      <c r="A70" s="7" t="s">
        <v>357</v>
      </c>
      <c r="B70" s="7" t="s">
        <v>449</v>
      </c>
      <c r="C70" s="7" t="s">
        <v>268</v>
      </c>
      <c r="D70" s="7" t="s">
        <v>270</v>
      </c>
      <c r="E70" s="9" t="e">
        <f>VLOOKUP(C70,ALI!$B$2:$B$104,1,FALSE)</f>
        <v>#N/A</v>
      </c>
      <c r="F70" s="3" t="s">
        <v>155</v>
      </c>
      <c r="G70" s="3" t="s">
        <v>155</v>
      </c>
    </row>
    <row r="71" spans="1:10" x14ac:dyDescent="0.3">
      <c r="A71" s="7" t="s">
        <v>410</v>
      </c>
      <c r="B71" s="7" t="s">
        <v>411</v>
      </c>
      <c r="C71" s="7" t="s">
        <v>271</v>
      </c>
      <c r="D71" s="7" t="s">
        <v>273</v>
      </c>
      <c r="E71" s="9" t="e">
        <f>VLOOKUP(C71,ALI!$B$2:$B$104,1,FALSE)</f>
        <v>#N/A</v>
      </c>
      <c r="F71" s="3" t="s">
        <v>155</v>
      </c>
      <c r="G71" s="3" t="s">
        <v>155</v>
      </c>
      <c r="H71" s="3" t="s">
        <v>155</v>
      </c>
      <c r="I71" s="3" t="s">
        <v>162</v>
      </c>
      <c r="J71" s="3" t="s">
        <v>292</v>
      </c>
    </row>
    <row r="72" spans="1:10" x14ac:dyDescent="0.3">
      <c r="A72" s="7" t="s">
        <v>412</v>
      </c>
      <c r="B72" s="7" t="s">
        <v>413</v>
      </c>
      <c r="C72" s="7" t="s">
        <v>274</v>
      </c>
      <c r="D72" s="7" t="s">
        <v>276</v>
      </c>
      <c r="E72" s="9" t="e">
        <f>VLOOKUP(C72,ALI!$B$2:$B$104,1,FALSE)</f>
        <v>#N/A</v>
      </c>
      <c r="F72" s="3" t="s">
        <v>155</v>
      </c>
      <c r="G72" s="3" t="s">
        <v>155</v>
      </c>
      <c r="H72" s="3" t="s">
        <v>155</v>
      </c>
    </row>
    <row r="73" spans="1:10" x14ac:dyDescent="0.3">
      <c r="A73" s="7" t="s">
        <v>414</v>
      </c>
      <c r="B73" s="7" t="s">
        <v>415</v>
      </c>
      <c r="C73" s="7" t="s">
        <v>277</v>
      </c>
      <c r="D73" s="7" t="s">
        <v>279</v>
      </c>
      <c r="E73" s="9" t="e">
        <f>VLOOKUP(C73,ALI!$B$2:$B$104,1,FALSE)</f>
        <v>#N/A</v>
      </c>
      <c r="F73" s="3" t="s">
        <v>155</v>
      </c>
      <c r="G73" s="3" t="s">
        <v>155</v>
      </c>
      <c r="H73" s="3" t="s">
        <v>155</v>
      </c>
    </row>
    <row r="74" spans="1:10" ht="15" x14ac:dyDescent="0.35">
      <c r="A74" s="7" t="s">
        <v>416</v>
      </c>
      <c r="B74" s="7" t="s">
        <v>417</v>
      </c>
      <c r="C74" s="7" t="s">
        <v>293</v>
      </c>
      <c r="D74" s="11" t="s">
        <v>295</v>
      </c>
      <c r="E74" s="9" t="e">
        <f>VLOOKUP(C74,ALI!$B$2:$B$104,1,FALSE)</f>
        <v>#N/A</v>
      </c>
      <c r="F74" s="3" t="s">
        <v>155</v>
      </c>
      <c r="G74" s="3" t="s">
        <v>155</v>
      </c>
      <c r="H74" s="3" t="s">
        <v>155</v>
      </c>
    </row>
    <row r="75" spans="1:10" x14ac:dyDescent="0.3">
      <c r="A75" s="7" t="s">
        <v>418</v>
      </c>
      <c r="B75" s="7" t="s">
        <v>419</v>
      </c>
      <c r="C75" s="7" t="s">
        <v>298</v>
      </c>
      <c r="D75" s="7" t="s">
        <v>300</v>
      </c>
      <c r="E75" s="9" t="e">
        <f>VLOOKUP(C75,ALI!$B$2:$B$104,1,FALSE)</f>
        <v>#N/A</v>
      </c>
      <c r="F75" s="3" t="s">
        <v>155</v>
      </c>
      <c r="G75" s="3" t="s">
        <v>155</v>
      </c>
      <c r="H75" s="3" t="s">
        <v>155</v>
      </c>
    </row>
    <row r="76" spans="1:10" x14ac:dyDescent="0.3">
      <c r="A76" s="9" t="s">
        <v>420</v>
      </c>
      <c r="B76" s="9" t="s">
        <v>421</v>
      </c>
      <c r="C76" s="9" t="s">
        <v>302</v>
      </c>
      <c r="D76" s="7" t="s">
        <v>303</v>
      </c>
      <c r="E76" s="9" t="e">
        <f>VLOOKUP(C76,ALI!$B$2:$B$104,1,FALSE)</f>
        <v>#N/A</v>
      </c>
      <c r="F76" s="3" t="s">
        <v>155</v>
      </c>
      <c r="G76" s="3" t="s">
        <v>155</v>
      </c>
      <c r="H76" s="3" t="s">
        <v>155</v>
      </c>
    </row>
    <row r="77" spans="1:10" x14ac:dyDescent="0.3">
      <c r="A77" s="9" t="s">
        <v>422</v>
      </c>
      <c r="B77" s="9" t="s">
        <v>423</v>
      </c>
      <c r="C77" s="9" t="s">
        <v>306</v>
      </c>
      <c r="D77" s="7" t="s">
        <v>307</v>
      </c>
      <c r="E77" s="9" t="e">
        <f>VLOOKUP(C77,ALI!$B$2:$B$104,1,FALSE)</f>
        <v>#N/A</v>
      </c>
      <c r="F77" s="3" t="s">
        <v>155</v>
      </c>
      <c r="G77" s="3" t="s">
        <v>155</v>
      </c>
      <c r="H77" s="3" t="s">
        <v>155</v>
      </c>
    </row>
    <row r="78" spans="1:10" x14ac:dyDescent="0.3">
      <c r="A78" s="7" t="s">
        <v>424</v>
      </c>
      <c r="B78" s="7" t="s">
        <v>425</v>
      </c>
      <c r="C78" s="7" t="s">
        <v>54</v>
      </c>
      <c r="D78" s="7" t="s">
        <v>309</v>
      </c>
      <c r="E78" s="9" t="str">
        <f>VLOOKUP(C78,ALI!$B$2:$B$104,1,FALSE)</f>
        <v>Panzani</v>
      </c>
      <c r="F78" s="3" t="s">
        <v>155</v>
      </c>
      <c r="G78" s="3" t="s">
        <v>155</v>
      </c>
      <c r="H78" s="3" t="s">
        <v>155</v>
      </c>
    </row>
  </sheetData>
  <hyperlinks>
    <hyperlink ref="A65" r:id="rId1" display="https://www.linkedin.com/in/lereboursjulie/" xr:uid="{5E182E0C-CCDC-4CA8-A51B-146544ADDF1F}"/>
    <hyperlink ref="A21" r:id="rId2" display="https://www.linkedin.com/in/oceanedesbois/" xr:uid="{E947E4E8-9894-482F-8ADF-9BD6D35A8EE1}"/>
    <hyperlink ref="A23" r:id="rId3" display="https://www.linkedin.com/in/guillaume-robin-674950117/" xr:uid="{B6DDEB11-9028-4230-9493-024BA2FBD926}"/>
    <hyperlink ref="A76" r:id="rId4" display="https://www.linkedin.com/in/ACoAAABT2AgBTIi4onsCKwVYTgCX0vbzMImrGbw" xr:uid="{A4B6A04F-41A7-4B66-96EF-1B362D201EA2}"/>
    <hyperlink ref="A15" r:id="rId5" tooltip="Ouvrir le profil de Sarah ASTON BAQA" display="https://www.linkedin.com/in/ACoAABRuA3kBi2Uof8Yu3Yj66TkT-6elWSzfgBU" xr:uid="{79A0D0DD-E9BE-4AF8-B5EF-E4240CE9F2A3}"/>
    <hyperlink ref="A34" r:id="rId6" display="https://www.linkedin.com/in/marc-descheemaekere-449731105/" xr:uid="{93F8A629-E6DE-4E6C-822E-1543033C2D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034C-9342-44FB-B9BD-CDC7B57C38DA}">
  <dimension ref="A1:C68"/>
  <sheetViews>
    <sheetView topLeftCell="A43" workbookViewId="0">
      <selection activeCell="C68" sqref="C68"/>
    </sheetView>
  </sheetViews>
  <sheetFormatPr defaultRowHeight="14.4" x14ac:dyDescent="0.3"/>
  <sheetData>
    <row r="1" spans="1:3" x14ac:dyDescent="0.3">
      <c r="A1" s="7" t="s">
        <v>156</v>
      </c>
      <c r="C1" t="e">
        <f>VLOOKUP(A1,'FMCG GLOBAL'!$A$1:$G$78,2,FALSE)</f>
        <v>#N/A</v>
      </c>
    </row>
    <row r="2" spans="1:3" x14ac:dyDescent="0.3">
      <c r="A2" s="7" t="s">
        <v>179</v>
      </c>
      <c r="C2" t="e">
        <f>VLOOKUP(A2,'FMCG GLOBAL'!$A$1:$G$78,2,FALSE)</f>
        <v>#N/A</v>
      </c>
    </row>
    <row r="3" spans="1:3" x14ac:dyDescent="0.3">
      <c r="A3" s="7" t="s">
        <v>207</v>
      </c>
      <c r="C3" t="e">
        <f>VLOOKUP(A3,'FMCG GLOBAL'!$A$1:$G$78,2,FALSE)</f>
        <v>#N/A</v>
      </c>
    </row>
    <row r="4" spans="1:3" x14ac:dyDescent="0.3">
      <c r="A4" s="7" t="s">
        <v>168</v>
      </c>
      <c r="C4" t="e">
        <f>VLOOKUP(A4,'FMCG GLOBAL'!$A$1:$G$78,2,FALSE)</f>
        <v>#N/A</v>
      </c>
    </row>
    <row r="5" spans="1:3" x14ac:dyDescent="0.3">
      <c r="A5" s="7" t="s">
        <v>196</v>
      </c>
      <c r="C5" t="e">
        <f>VLOOKUP(A5,'FMCG GLOBAL'!$A$1:$G$78,2,FALSE)</f>
        <v>#N/A</v>
      </c>
    </row>
    <row r="6" spans="1:3" x14ac:dyDescent="0.3">
      <c r="A6" s="7" t="s">
        <v>296</v>
      </c>
      <c r="C6" t="e">
        <f>VLOOKUP(A6,'FMCG GLOBAL'!$A$1:$G$78,2,FALSE)</f>
        <v>#N/A</v>
      </c>
    </row>
    <row r="7" spans="1:3" x14ac:dyDescent="0.3">
      <c r="A7" s="7" t="s">
        <v>199</v>
      </c>
      <c r="C7" t="e">
        <f>VLOOKUP(A7,'FMCG GLOBAL'!$A$1:$G$78,2,FALSE)</f>
        <v>#N/A</v>
      </c>
    </row>
    <row r="8" spans="1:3" x14ac:dyDescent="0.3">
      <c r="A8" s="7" t="s">
        <v>221</v>
      </c>
      <c r="C8" t="e">
        <f>VLOOKUP(A8,'FMCG GLOBAL'!$A$1:$G$78,2,FALSE)</f>
        <v>#N/A</v>
      </c>
    </row>
    <row r="9" spans="1:3" x14ac:dyDescent="0.3">
      <c r="A9" s="7" t="s">
        <v>194</v>
      </c>
      <c r="C9" t="e">
        <f>VLOOKUP(A9,'FMCG GLOBAL'!$A$1:$G$78,2,FALSE)</f>
        <v>#N/A</v>
      </c>
    </row>
    <row r="10" spans="1:3" x14ac:dyDescent="0.3">
      <c r="A10" s="7" t="s">
        <v>280</v>
      </c>
      <c r="C10" t="e">
        <f>VLOOKUP(A10,'FMCG GLOBAL'!$A$1:$G$78,2,FALSE)</f>
        <v>#N/A</v>
      </c>
    </row>
    <row r="11" spans="1:3" x14ac:dyDescent="0.3">
      <c r="A11" s="7" t="s">
        <v>322</v>
      </c>
      <c r="C11" t="e">
        <f>VLOOKUP(A11,'FMCG GLOBAL'!$A$1:$G$78,2,FALSE)</f>
        <v>#N/A</v>
      </c>
    </row>
    <row r="12" spans="1:3" x14ac:dyDescent="0.3">
      <c r="A12" s="7" t="s">
        <v>323</v>
      </c>
      <c r="C12" t="e">
        <f>VLOOKUP(A12,'FMCG GLOBAL'!$A$1:$G$78,2,FALSE)</f>
        <v>#N/A</v>
      </c>
    </row>
    <row r="13" spans="1:3" x14ac:dyDescent="0.3">
      <c r="A13" s="7" t="s">
        <v>185</v>
      </c>
      <c r="C13" t="e">
        <f>VLOOKUP(A13,'FMCG GLOBAL'!$A$1:$G$78,2,FALSE)</f>
        <v>#N/A</v>
      </c>
    </row>
    <row r="14" spans="1:3" x14ac:dyDescent="0.3">
      <c r="A14" s="10" t="s">
        <v>304</v>
      </c>
      <c r="C14" t="e">
        <f>VLOOKUP(A14,'FMCG GLOBAL'!$A$1:$G$78,2,FALSE)</f>
        <v>#N/A</v>
      </c>
    </row>
    <row r="15" spans="1:3" x14ac:dyDescent="0.3">
      <c r="A15" s="7" t="s">
        <v>311</v>
      </c>
      <c r="C15" t="e">
        <f>VLOOKUP(A15,'FMCG GLOBAL'!$A$1:$G$78,2,FALSE)</f>
        <v>#N/A</v>
      </c>
    </row>
    <row r="16" spans="1:3" x14ac:dyDescent="0.3">
      <c r="A16" s="7" t="s">
        <v>217</v>
      </c>
      <c r="C16" t="e">
        <f>VLOOKUP(A16,'FMCG GLOBAL'!$A$1:$G$78,2,FALSE)</f>
        <v>#N/A</v>
      </c>
    </row>
    <row r="17" spans="1:3" x14ac:dyDescent="0.3">
      <c r="A17" s="7" t="s">
        <v>219</v>
      </c>
      <c r="C17" t="e">
        <f>VLOOKUP(A17,'FMCG GLOBAL'!$A$1:$G$78,2,FALSE)</f>
        <v>#N/A</v>
      </c>
    </row>
    <row r="18" spans="1:3" x14ac:dyDescent="0.3">
      <c r="A18" s="7" t="s">
        <v>202</v>
      </c>
      <c r="C18" t="e">
        <f>VLOOKUP(A18,'FMCG GLOBAL'!$A$1:$G$78,2,FALSE)</f>
        <v>#N/A</v>
      </c>
    </row>
    <row r="19" spans="1:3" x14ac:dyDescent="0.3">
      <c r="A19" s="7" t="s">
        <v>181</v>
      </c>
      <c r="C19" t="e">
        <f>VLOOKUP(A19,'FMCG GLOBAL'!$A$1:$G$78,2,FALSE)</f>
        <v>#N/A</v>
      </c>
    </row>
    <row r="20" spans="1:3" x14ac:dyDescent="0.3">
      <c r="A20" s="8" t="s">
        <v>312</v>
      </c>
      <c r="C20" t="e">
        <f>VLOOKUP(A20,'FMCG GLOBAL'!$A$1:$G$78,2,FALSE)</f>
        <v>#N/A</v>
      </c>
    </row>
    <row r="21" spans="1:3" x14ac:dyDescent="0.3">
      <c r="A21" s="8" t="s">
        <v>313</v>
      </c>
      <c r="C21" t="e">
        <f>VLOOKUP(A21,'FMCG GLOBAL'!$A$1:$G$78,2,FALSE)</f>
        <v>#N/A</v>
      </c>
    </row>
    <row r="22" spans="1:3" x14ac:dyDescent="0.3">
      <c r="A22" s="8" t="s">
        <v>314</v>
      </c>
      <c r="C22" t="e">
        <f>VLOOKUP(A22,'FMCG GLOBAL'!$A$1:$G$78,2,FALSE)</f>
        <v>#N/A</v>
      </c>
    </row>
    <row r="23" spans="1:3" x14ac:dyDescent="0.3">
      <c r="A23" s="7" t="s">
        <v>209</v>
      </c>
      <c r="C23" t="e">
        <f>VLOOKUP(A23,'FMCG GLOBAL'!$A$1:$G$78,2,FALSE)</f>
        <v>#N/A</v>
      </c>
    </row>
    <row r="24" spans="1:3" x14ac:dyDescent="0.3">
      <c r="A24" s="7" t="s">
        <v>211</v>
      </c>
      <c r="C24" t="e">
        <f>VLOOKUP(A24,'FMCG GLOBAL'!$A$1:$G$78,2,FALSE)</f>
        <v>#N/A</v>
      </c>
    </row>
    <row r="25" spans="1:3" x14ac:dyDescent="0.3">
      <c r="A25" s="7" t="s">
        <v>213</v>
      </c>
      <c r="C25" t="e">
        <f>VLOOKUP(A25,'FMCG GLOBAL'!$A$1:$G$78,2,FALSE)</f>
        <v>#N/A</v>
      </c>
    </row>
    <row r="26" spans="1:3" x14ac:dyDescent="0.3">
      <c r="A26" s="7" t="s">
        <v>215</v>
      </c>
      <c r="C26" t="e">
        <f>VLOOKUP(A26,'FMCG GLOBAL'!$A$1:$G$78,2,FALSE)</f>
        <v>#N/A</v>
      </c>
    </row>
    <row r="27" spans="1:3" x14ac:dyDescent="0.3">
      <c r="A27" s="7" t="s">
        <v>315</v>
      </c>
      <c r="C27" t="e">
        <f>VLOOKUP(A27,'FMCG GLOBAL'!$A$1:$G$78,2,FALSE)</f>
        <v>#N/A</v>
      </c>
    </row>
    <row r="28" spans="1:3" x14ac:dyDescent="0.3">
      <c r="A28" s="7" t="s">
        <v>316</v>
      </c>
      <c r="C28" t="e">
        <f>VLOOKUP(A28,'FMCG GLOBAL'!$A$1:$G$78,2,FALSE)</f>
        <v>#N/A</v>
      </c>
    </row>
    <row r="29" spans="1:3" x14ac:dyDescent="0.3">
      <c r="A29" s="12" t="s">
        <v>317</v>
      </c>
      <c r="C29" t="e">
        <f>VLOOKUP(A29,'FMCG GLOBAL'!$A$1:$G$78,2,FALSE)</f>
        <v>#N/A</v>
      </c>
    </row>
    <row r="30" spans="1:3" x14ac:dyDescent="0.3">
      <c r="A30" s="7" t="s">
        <v>224</v>
      </c>
      <c r="C30" t="e">
        <f>VLOOKUP(A30,'FMCG GLOBAL'!$A$1:$G$78,2,FALSE)</f>
        <v>#N/A</v>
      </c>
    </row>
    <row r="31" spans="1:3" x14ac:dyDescent="0.3">
      <c r="A31" s="7" t="s">
        <v>318</v>
      </c>
      <c r="C31" t="e">
        <f>VLOOKUP(A31,'FMCG GLOBAL'!$A$1:$G$78,2,FALSE)</f>
        <v>#N/A</v>
      </c>
    </row>
    <row r="32" spans="1:3" x14ac:dyDescent="0.3">
      <c r="A32" s="7" t="s">
        <v>319</v>
      </c>
      <c r="C32" t="e">
        <f>VLOOKUP(A32,'FMCG GLOBAL'!$A$1:$G$78,2,FALSE)</f>
        <v>#N/A</v>
      </c>
    </row>
    <row r="33" spans="1:3" x14ac:dyDescent="0.3">
      <c r="A33" s="7" t="s">
        <v>226</v>
      </c>
      <c r="C33" t="e">
        <f>VLOOKUP(A33,'FMCG GLOBAL'!$A$1:$G$78,2,FALSE)</f>
        <v>#N/A</v>
      </c>
    </row>
    <row r="34" spans="1:3" x14ac:dyDescent="0.3">
      <c r="A34" s="7" t="s">
        <v>228</v>
      </c>
      <c r="C34" t="e">
        <f>VLOOKUP(A34,'FMCG GLOBAL'!$A$1:$G$78,2,FALSE)</f>
        <v>#N/A</v>
      </c>
    </row>
    <row r="35" spans="1:3" x14ac:dyDescent="0.3">
      <c r="A35" s="7" t="s">
        <v>230</v>
      </c>
      <c r="C35" t="e">
        <f>VLOOKUP(A35,'FMCG GLOBAL'!$A$1:$G$78,2,FALSE)</f>
        <v>#N/A</v>
      </c>
    </row>
    <row r="36" spans="1:3" x14ac:dyDescent="0.3">
      <c r="A36" s="7" t="s">
        <v>232</v>
      </c>
      <c r="C36" t="e">
        <f>VLOOKUP(A36,'FMCG GLOBAL'!$A$1:$G$78,2,FALSE)</f>
        <v>#N/A</v>
      </c>
    </row>
    <row r="37" spans="1:3" x14ac:dyDescent="0.3">
      <c r="A37" s="7" t="s">
        <v>233</v>
      </c>
      <c r="C37" t="e">
        <f>VLOOKUP(A37,'FMCG GLOBAL'!$A$1:$G$78,2,FALSE)</f>
        <v>#N/A</v>
      </c>
    </row>
    <row r="38" spans="1:3" x14ac:dyDescent="0.3">
      <c r="A38" s="7" t="s">
        <v>235</v>
      </c>
      <c r="C38" t="e">
        <f>VLOOKUP(A38,'FMCG GLOBAL'!$A$1:$G$78,2,FALSE)</f>
        <v>#N/A</v>
      </c>
    </row>
    <row r="39" spans="1:3" x14ac:dyDescent="0.3">
      <c r="A39" s="7" t="s">
        <v>237</v>
      </c>
      <c r="C39" t="e">
        <f>VLOOKUP(A39,'FMCG GLOBAL'!$A$1:$G$78,2,FALSE)</f>
        <v>#N/A</v>
      </c>
    </row>
    <row r="40" spans="1:3" x14ac:dyDescent="0.3">
      <c r="A40" s="7" t="s">
        <v>320</v>
      </c>
      <c r="C40" t="e">
        <f>VLOOKUP(A40,'FMCG GLOBAL'!$A$1:$G$78,2,FALSE)</f>
        <v>#N/A</v>
      </c>
    </row>
    <row r="41" spans="1:3" x14ac:dyDescent="0.3">
      <c r="A41" s="7" t="s">
        <v>239</v>
      </c>
      <c r="C41" t="e">
        <f>VLOOKUP(A41,'FMCG GLOBAL'!$A$1:$G$78,2,FALSE)</f>
        <v>#N/A</v>
      </c>
    </row>
    <row r="42" spans="1:3" x14ac:dyDescent="0.3">
      <c r="A42" s="7" t="s">
        <v>241</v>
      </c>
      <c r="C42" t="e">
        <f>VLOOKUP(A42,'FMCG GLOBAL'!$A$1:$G$78,2,FALSE)</f>
        <v>#N/A</v>
      </c>
    </row>
    <row r="43" spans="1:3" x14ac:dyDescent="0.3">
      <c r="A43" s="7" t="s">
        <v>265</v>
      </c>
      <c r="C43" t="e">
        <f>VLOOKUP(A43,'FMCG GLOBAL'!$A$1:$G$78,2,FALSE)</f>
        <v>#N/A</v>
      </c>
    </row>
    <row r="44" spans="1:3" x14ac:dyDescent="0.3">
      <c r="A44" s="7" t="s">
        <v>163</v>
      </c>
      <c r="C44" t="e">
        <f>VLOOKUP(A44,'FMCG GLOBAL'!$A$1:$G$78,2,FALSE)</f>
        <v>#N/A</v>
      </c>
    </row>
    <row r="45" spans="1:3" x14ac:dyDescent="0.3">
      <c r="A45" s="7" t="s">
        <v>189</v>
      </c>
      <c r="C45" t="e">
        <f>VLOOKUP(A45,'FMCG GLOBAL'!$A$1:$G$78,2,FALSE)</f>
        <v>#N/A</v>
      </c>
    </row>
    <row r="46" spans="1:3" x14ac:dyDescent="0.3">
      <c r="A46" s="7" t="s">
        <v>251</v>
      </c>
      <c r="C46" t="e">
        <f>VLOOKUP(A46,'FMCG GLOBAL'!$A$1:$G$78,2,FALSE)</f>
        <v>#N/A</v>
      </c>
    </row>
    <row r="47" spans="1:3" x14ac:dyDescent="0.3">
      <c r="A47" s="7" t="s">
        <v>244</v>
      </c>
      <c r="C47" t="e">
        <f>VLOOKUP(A47,'FMCG GLOBAL'!$A$1:$G$78,2,FALSE)</f>
        <v>#N/A</v>
      </c>
    </row>
    <row r="48" spans="1:3" x14ac:dyDescent="0.3">
      <c r="A48" s="7" t="s">
        <v>245</v>
      </c>
      <c r="C48" t="e">
        <f>VLOOKUP(A48,'FMCG GLOBAL'!$A$1:$G$78,2,FALSE)</f>
        <v>#N/A</v>
      </c>
    </row>
    <row r="49" spans="1:3" x14ac:dyDescent="0.3">
      <c r="A49" s="7" t="s">
        <v>247</v>
      </c>
      <c r="C49" t="e">
        <f>VLOOKUP(A49,'FMCG GLOBAL'!$A$1:$G$78,2,FALSE)</f>
        <v>#N/A</v>
      </c>
    </row>
    <row r="50" spans="1:3" x14ac:dyDescent="0.3">
      <c r="A50" s="7" t="s">
        <v>249</v>
      </c>
      <c r="C50" t="e">
        <f>VLOOKUP(A50,'FMCG GLOBAL'!$A$1:$G$78,2,FALSE)</f>
        <v>#N/A</v>
      </c>
    </row>
    <row r="51" spans="1:3" x14ac:dyDescent="0.3">
      <c r="A51" s="7" t="s">
        <v>191</v>
      </c>
      <c r="C51" t="e">
        <f>VLOOKUP(A51,'FMCG GLOBAL'!$A$1:$G$78,2,FALSE)</f>
        <v>#N/A</v>
      </c>
    </row>
    <row r="52" spans="1:3" x14ac:dyDescent="0.3">
      <c r="A52" s="7" t="s">
        <v>253</v>
      </c>
      <c r="C52" t="e">
        <f>VLOOKUP(A52,'FMCG GLOBAL'!$A$1:$G$78,2,FALSE)</f>
        <v>#N/A</v>
      </c>
    </row>
    <row r="53" spans="1:3" x14ac:dyDescent="0.3">
      <c r="A53" s="7" t="s">
        <v>256</v>
      </c>
      <c r="C53" t="e">
        <f>VLOOKUP(A53,'FMCG GLOBAL'!$A$1:$G$78,2,FALSE)</f>
        <v>#N/A</v>
      </c>
    </row>
    <row r="54" spans="1:3" x14ac:dyDescent="0.3">
      <c r="A54" s="7" t="s">
        <v>258</v>
      </c>
      <c r="C54" t="e">
        <f>VLOOKUP(A54,'FMCG GLOBAL'!$A$1:$G$78,2,FALSE)</f>
        <v>#N/A</v>
      </c>
    </row>
    <row r="55" spans="1:3" x14ac:dyDescent="0.3">
      <c r="A55" s="7" t="s">
        <v>259</v>
      </c>
      <c r="C55" t="e">
        <f>VLOOKUP(A55,'FMCG GLOBAL'!$A$1:$G$78,2,FALSE)</f>
        <v>#N/A</v>
      </c>
    </row>
    <row r="56" spans="1:3" x14ac:dyDescent="0.3">
      <c r="A56" s="7" t="s">
        <v>263</v>
      </c>
      <c r="C56" t="e">
        <f>VLOOKUP(A56,'FMCG GLOBAL'!$A$1:$G$78,2,FALSE)</f>
        <v>#N/A</v>
      </c>
    </row>
    <row r="57" spans="1:3" x14ac:dyDescent="0.3">
      <c r="A57" s="7" t="s">
        <v>289</v>
      </c>
      <c r="C57" t="e">
        <f>VLOOKUP(A57,'FMCG GLOBAL'!$A$1:$G$78,2,FALSE)</f>
        <v>#N/A</v>
      </c>
    </row>
    <row r="58" spans="1:3" x14ac:dyDescent="0.3">
      <c r="A58" s="8" t="s">
        <v>321</v>
      </c>
      <c r="C58" t="e">
        <f>VLOOKUP(A58,'FMCG GLOBAL'!$A$1:$G$78,2,FALSE)</f>
        <v>#N/A</v>
      </c>
    </row>
    <row r="59" spans="1:3" x14ac:dyDescent="0.3">
      <c r="A59" s="7" t="s">
        <v>255</v>
      </c>
      <c r="C59" t="e">
        <f>VLOOKUP(A59,'FMCG GLOBAL'!$A$1:$G$78,2,FALSE)</f>
        <v>#N/A</v>
      </c>
    </row>
    <row r="60" spans="1:3" x14ac:dyDescent="0.3">
      <c r="A60" s="7" t="s">
        <v>269</v>
      </c>
      <c r="C60" t="e">
        <f>VLOOKUP(A60,'FMCG GLOBAL'!$A$1:$G$78,2,FALSE)</f>
        <v>#N/A</v>
      </c>
    </row>
    <row r="61" spans="1:3" x14ac:dyDescent="0.3">
      <c r="A61" s="7" t="s">
        <v>272</v>
      </c>
      <c r="C61" t="e">
        <f>VLOOKUP(A61,'FMCG GLOBAL'!$A$1:$G$78,2,FALSE)</f>
        <v>#N/A</v>
      </c>
    </row>
    <row r="62" spans="1:3" x14ac:dyDescent="0.3">
      <c r="A62" s="7" t="s">
        <v>275</v>
      </c>
      <c r="C62" t="e">
        <f>VLOOKUP(A62,'FMCG GLOBAL'!$A$1:$G$78,2,FALSE)</f>
        <v>#N/A</v>
      </c>
    </row>
    <row r="63" spans="1:3" x14ac:dyDescent="0.3">
      <c r="A63" s="7" t="s">
        <v>278</v>
      </c>
      <c r="C63" t="e">
        <f>VLOOKUP(A63,'FMCG GLOBAL'!$A$1:$G$78,2,FALSE)</f>
        <v>#N/A</v>
      </c>
    </row>
    <row r="64" spans="1:3" x14ac:dyDescent="0.3">
      <c r="A64" s="7" t="s">
        <v>294</v>
      </c>
      <c r="C64" t="e">
        <f>VLOOKUP(A64,'FMCG GLOBAL'!$A$1:$G$78,2,FALSE)</f>
        <v>#N/A</v>
      </c>
    </row>
    <row r="65" spans="1:3" x14ac:dyDescent="0.3">
      <c r="A65" s="7" t="s">
        <v>299</v>
      </c>
      <c r="C65" t="e">
        <f>VLOOKUP(A65,'FMCG GLOBAL'!$A$1:$G$78,2,FALSE)</f>
        <v>#N/A</v>
      </c>
    </row>
    <row r="66" spans="1:3" x14ac:dyDescent="0.3">
      <c r="A66" s="7" t="s">
        <v>301</v>
      </c>
      <c r="C66" t="e">
        <f>VLOOKUP(A66,'FMCG GLOBAL'!$A$1:$G$78,2,FALSE)</f>
        <v>#N/A</v>
      </c>
    </row>
    <row r="67" spans="1:3" x14ac:dyDescent="0.3">
      <c r="A67" s="7" t="s">
        <v>310</v>
      </c>
      <c r="C67" t="e">
        <f>VLOOKUP(A67,'FMCG GLOBAL'!$A$1:$G$78,2,FALSE)</f>
        <v>#N/A</v>
      </c>
    </row>
    <row r="68" spans="1:3" x14ac:dyDescent="0.3">
      <c r="A68" s="7" t="s">
        <v>308</v>
      </c>
      <c r="C68" t="e">
        <f>VLOOKUP(A68,'FMCG GLOBAL'!$A$1:$G$78,2,FALSE)</f>
        <v>#N/A</v>
      </c>
    </row>
  </sheetData>
  <hyperlinks>
    <hyperlink ref="A58" r:id="rId1" display="https://www.linkedin.com/in/lereboursjulie/" xr:uid="{61CFA85F-F7C0-4DCE-804C-041FAD0BD0E0}"/>
    <hyperlink ref="A20" r:id="rId2" display="https://www.linkedin.com/in/oceanedesbois/" xr:uid="{49EA6714-E58B-4C04-AC55-7808758A575D}"/>
    <hyperlink ref="A22" r:id="rId3" display="https://www.linkedin.com/in/guillaume-robin-674950117/" xr:uid="{B62D1306-27A4-4389-8835-E69C81B271D7}"/>
    <hyperlink ref="A66" r:id="rId4" display="https://www.linkedin.com/in/ACoAAABT2AgBTIi4onsCKwVYTgCX0vbzMImrGbw" xr:uid="{591D5B00-A85C-4C9B-A37B-815055C15030}"/>
    <hyperlink ref="A14" r:id="rId5" tooltip="Ouvrir le profil de Sarah ASTON BAQA" display="https://www.linkedin.com/in/ACoAABRuA3kBi2Uof8Yu3Yj66TkT-6elWSzfgBU" xr:uid="{8138CC9B-CE6B-4FC8-AF73-672AC3831261}"/>
    <hyperlink ref="A29" r:id="rId6" display="https://www.linkedin.com/in/juliette-margerand-0236a823/" xr:uid="{49AB231F-7262-4128-8C94-280FCCBE10C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EC2D-0C37-40D5-A034-AC547D7EE005}">
  <dimension ref="A3:D11"/>
  <sheetViews>
    <sheetView workbookViewId="0">
      <selection activeCell="C6" sqref="C6"/>
    </sheetView>
  </sheetViews>
  <sheetFormatPr defaultRowHeight="14.4" x14ac:dyDescent="0.3"/>
  <sheetData>
    <row r="3" spans="1:4" x14ac:dyDescent="0.3">
      <c r="A3" t="s">
        <v>282</v>
      </c>
      <c r="B3">
        <v>699</v>
      </c>
      <c r="C3">
        <f>B3*0.95</f>
        <v>664.05</v>
      </c>
    </row>
    <row r="4" spans="1:4" x14ac:dyDescent="0.3">
      <c r="A4" t="s">
        <v>283</v>
      </c>
      <c r="B4">
        <v>799</v>
      </c>
      <c r="C4">
        <f>B4*0.85</f>
        <v>679.15</v>
      </c>
    </row>
    <row r="5" spans="1:4" x14ac:dyDescent="0.3">
      <c r="A5" t="s">
        <v>284</v>
      </c>
      <c r="B5">
        <v>749</v>
      </c>
      <c r="C5">
        <f>B5*0.85</f>
        <v>636.65</v>
      </c>
    </row>
    <row r="6" spans="1:4" x14ac:dyDescent="0.3">
      <c r="A6" t="s">
        <v>285</v>
      </c>
    </row>
    <row r="7" spans="1:4" x14ac:dyDescent="0.3">
      <c r="A7" t="s">
        <v>286</v>
      </c>
      <c r="B7">
        <v>749</v>
      </c>
      <c r="C7">
        <f>B7*0.8</f>
        <v>599.20000000000005</v>
      </c>
    </row>
    <row r="8" spans="1:4" x14ac:dyDescent="0.3">
      <c r="B8">
        <v>899</v>
      </c>
      <c r="C8">
        <f>B8*0.8</f>
        <v>719.2</v>
      </c>
    </row>
    <row r="9" spans="1:4" x14ac:dyDescent="0.3">
      <c r="A9" t="s">
        <v>287</v>
      </c>
    </row>
    <row r="11" spans="1:4" x14ac:dyDescent="0.3">
      <c r="D11">
        <f>2*14*810</f>
        <v>22680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</vt:lpstr>
      <vt:lpstr>FMCG GLOBAL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Delille</dc:creator>
  <cp:lastModifiedBy>Clément Delille</cp:lastModifiedBy>
  <dcterms:created xsi:type="dcterms:W3CDTF">2025-05-14T07:19:29Z</dcterms:created>
  <dcterms:modified xsi:type="dcterms:W3CDTF">2025-09-11T11:44:29Z</dcterms:modified>
</cp:coreProperties>
</file>