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" sheetId="1" state="visible" r:id="rId3"/>
    <sheet name="TOTAL_BASIC" sheetId="2" state="visible" r:id="rId4"/>
    <sheet name="PER_GAME_BASIC" sheetId="3" state="visible" r:id="rId5"/>
    <sheet name="ADVANCED" sheetId="4" state="visible" r:id="rId6"/>
    <sheet name="SHOOTING" sheetId="5" state="visible" r:id="rId7"/>
  </sheets>
  <definedNames>
    <definedName function="false" hidden="true" localSheetId="3" name="_xlnm._FilterDatabase" vbProcedure="false">ADVANCED!$A$2:$BI$2</definedName>
    <definedName function="false" hidden="true" localSheetId="2" name="_xlnm._FilterDatabase" vbProcedure="false">PER_GAME_BASIC!$A$2:$AC$2</definedName>
    <definedName function="false" hidden="true" localSheetId="4" name="_xlnm._FilterDatabase" vbProcedure="false">SHOOTING!$A$3:$AD$3</definedName>
    <definedName function="false" hidden="true" localSheetId="1" name="_xlnm._FilterDatabase" vbProcedure="false">TOTAL_BASIC!$A$2:$AC$2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<sst xmlns="http://schemas.openxmlformats.org/spreadsheetml/2006/main" count="2388" uniqueCount="282">
  <si>
    <t xml:space="preserve">TOTAL_BASIC</t>
  </si>
  <si>
    <t xml:space="preserve">Statistiques de base au total classées par minutes jouées</t>
  </si>
  <si>
    <t xml:space="preserve">PER_GAME_BASIC</t>
  </si>
  <si>
    <t xml:space="preserve">Statistiques de base par match classées par minutes jouées</t>
  </si>
  <si>
    <t xml:space="preserve">ADVANCED</t>
  </si>
  <si>
    <t xml:space="preserve">Statistiques avancées classées par minutes jouées</t>
  </si>
  <si>
    <t xml:space="preserve">SHOOTING</t>
  </si>
  <si>
    <t xml:space="preserve">Statistiques shooting classées par minutes jouées</t>
  </si>
  <si>
    <t xml:space="preserve">MIN LIMIT</t>
  </si>
  <si>
    <t xml:space="preserve">DATA</t>
  </si>
  <si>
    <t xml:space="preserve">Player</t>
  </si>
  <si>
    <t xml:space="preserve">Team</t>
  </si>
  <si>
    <t xml:space="preserve">Pos</t>
  </si>
  <si>
    <t xml:space="preserve">G</t>
  </si>
  <si>
    <t xml:space="preserve">MP</t>
  </si>
  <si>
    <t xml:space="preserve">GS</t>
  </si>
  <si>
    <t xml:space="preserve">FG</t>
  </si>
  <si>
    <t xml:space="preserve">FGA</t>
  </si>
  <si>
    <t xml:space="preserve">FG%</t>
  </si>
  <si>
    <t xml:space="preserve">3P</t>
  </si>
  <si>
    <t xml:space="preserve">3PA</t>
  </si>
  <si>
    <t xml:space="preserve">3P%</t>
  </si>
  <si>
    <t xml:space="preserve">2P</t>
  </si>
  <si>
    <t xml:space="preserve">2PA</t>
  </si>
  <si>
    <t xml:space="preserve">2P%</t>
  </si>
  <si>
    <t xml:space="preserve">FT</t>
  </si>
  <si>
    <t xml:space="preserve">FTA</t>
  </si>
  <si>
    <t xml:space="preserve">FT%</t>
  </si>
  <si>
    <t xml:space="preserve">ORB</t>
  </si>
  <si>
    <t xml:space="preserve">TRB</t>
  </si>
  <si>
    <t xml:space="preserve">AST</t>
  </si>
  <si>
    <t xml:space="preserve">STL</t>
  </si>
  <si>
    <t xml:space="preserve">BLK</t>
  </si>
  <si>
    <t xml:space="preserve">TOV</t>
  </si>
  <si>
    <t xml:space="preserve">PF</t>
  </si>
  <si>
    <t xml:space="preserve">PTS</t>
  </si>
  <si>
    <t xml:space="preserve">AST/TO</t>
  </si>
  <si>
    <t xml:space="preserve">Kelsey Plum</t>
  </si>
  <si>
    <t xml:space="preserve">LAS</t>
  </si>
  <si>
    <t xml:space="preserve">Allisha Gray</t>
  </si>
  <si>
    <t xml:space="preserve">ATL</t>
  </si>
  <si>
    <t xml:space="preserve">Sonia Citron</t>
  </si>
  <si>
    <t xml:space="preserve">WAS</t>
  </si>
  <si>
    <t xml:space="preserve">Gabby Williams</t>
  </si>
  <si>
    <t xml:space="preserve">SEA</t>
  </si>
  <si>
    <t xml:space="preserve">F</t>
  </si>
  <si>
    <t xml:space="preserve">Kelsey Mitchell</t>
  </si>
  <si>
    <t xml:space="preserve">IND</t>
  </si>
  <si>
    <t xml:space="preserve">Dearica Hamby</t>
  </si>
  <si>
    <t xml:space="preserve">Chelsea Gray</t>
  </si>
  <si>
    <t xml:space="preserve">LVA</t>
  </si>
  <si>
    <t xml:space="preserve">Nneka Ogwumike</t>
  </si>
  <si>
    <t xml:space="preserve">Skylar Diggins</t>
  </si>
  <si>
    <t xml:space="preserve">Jackie Young</t>
  </si>
  <si>
    <t xml:space="preserve">Aliyah Boston</t>
  </si>
  <si>
    <t xml:space="preserve">C-F</t>
  </si>
  <si>
    <t xml:space="preserve">Veronica Burton</t>
  </si>
  <si>
    <t xml:space="preserve">GSV</t>
  </si>
  <si>
    <t xml:space="preserve">Courtney Williams</t>
  </si>
  <si>
    <t xml:space="preserve">MIN</t>
  </si>
  <si>
    <t xml:space="preserve">Azura Stevens</t>
  </si>
  <si>
    <t xml:space="preserve">F-C</t>
  </si>
  <si>
    <t xml:space="preserve">A'ja Wilson</t>
  </si>
  <si>
    <t xml:space="preserve">C</t>
  </si>
  <si>
    <t xml:space="preserve">Jewell Loyd</t>
  </si>
  <si>
    <t xml:space="preserve">Bridget Carleton</t>
  </si>
  <si>
    <t xml:space="preserve">Tina Charles</t>
  </si>
  <si>
    <t xml:space="preserve">CON</t>
  </si>
  <si>
    <t xml:space="preserve">Alyssa Thomas</t>
  </si>
  <si>
    <t xml:space="preserve">PHO</t>
  </si>
  <si>
    <t xml:space="preserve">Kayla McBride</t>
  </si>
  <si>
    <t xml:space="preserve">Ezi Magbegor</t>
  </si>
  <si>
    <t xml:space="preserve">Paige Bueckers</t>
  </si>
  <si>
    <t xml:space="preserve">DAL</t>
  </si>
  <si>
    <t xml:space="preserve">Sabrina Ionescu</t>
  </si>
  <si>
    <t xml:space="preserve">NYL</t>
  </si>
  <si>
    <t xml:space="preserve">Brittney Sykes</t>
  </si>
  <si>
    <t xml:space="preserve">TOT</t>
  </si>
  <si>
    <t xml:space="preserve">Natasha Cloud</t>
  </si>
  <si>
    <t xml:space="preserve">Lexie Hull</t>
  </si>
  <si>
    <t xml:space="preserve">Kiki Iriafen</t>
  </si>
  <si>
    <t xml:space="preserve">Rickea Jackson</t>
  </si>
  <si>
    <t xml:space="preserve">Brionna Jones</t>
  </si>
  <si>
    <t xml:space="preserve">Rhyne Howard</t>
  </si>
  <si>
    <t xml:space="preserve">Erica Wheeler</t>
  </si>
  <si>
    <t xml:space="preserve">Naz Hillmon</t>
  </si>
  <si>
    <t xml:space="preserve">Sug Sutton</t>
  </si>
  <si>
    <t xml:space="preserve">Alanna Smith</t>
  </si>
  <si>
    <t xml:space="preserve">Marina Mabrey</t>
  </si>
  <si>
    <t xml:space="preserve">Kamilla Cardoso</t>
  </si>
  <si>
    <t xml:space="preserve">CHI</t>
  </si>
  <si>
    <t xml:space="preserve">Saniya Rivers</t>
  </si>
  <si>
    <t xml:space="preserve">Rachel Banham</t>
  </si>
  <si>
    <t xml:space="preserve">Napheesa Collier</t>
  </si>
  <si>
    <t xml:space="preserve">Natasha Howard</t>
  </si>
  <si>
    <t xml:space="preserve">Leonie Fiebich</t>
  </si>
  <si>
    <t xml:space="preserve">Satou Sabally</t>
  </si>
  <si>
    <t xml:space="preserve">Sami Whitcomb</t>
  </si>
  <si>
    <t xml:space="preserve">Jade Melbourne</t>
  </si>
  <si>
    <t xml:space="preserve">Janelle SalaÃ¼n</t>
  </si>
  <si>
    <t xml:space="preserve">Ariel Atkins</t>
  </si>
  <si>
    <t xml:space="preserve">Arike Ogunbowale</t>
  </si>
  <si>
    <t xml:space="preserve">Julie Allemand</t>
  </si>
  <si>
    <t xml:space="preserve">Kia Nurse</t>
  </si>
  <si>
    <t xml:space="preserve">NaLyssa Smith</t>
  </si>
  <si>
    <t xml:space="preserve">Breanna Stewart</t>
  </si>
  <si>
    <t xml:space="preserve">Angel Reese</t>
  </si>
  <si>
    <t xml:space="preserve">Temi Fagbenle</t>
  </si>
  <si>
    <t xml:space="preserve">Elizabeth Williams</t>
  </si>
  <si>
    <t xml:space="preserve">Myisha Hines-Allen</t>
  </si>
  <si>
    <t xml:space="preserve">Monique Akoa Makani</t>
  </si>
  <si>
    <t xml:space="preserve">Shakira Austin</t>
  </si>
  <si>
    <t xml:space="preserve">Bria Hartley</t>
  </si>
  <si>
    <t xml:space="preserve">Jessica Shepard</t>
  </si>
  <si>
    <t xml:space="preserve">Natisha Hiedeman</t>
  </si>
  <si>
    <t xml:space="preserve">Jonquel Jones</t>
  </si>
  <si>
    <t xml:space="preserve">Alysha Clark</t>
  </si>
  <si>
    <t xml:space="preserve">Rebecca Allen</t>
  </si>
  <si>
    <t xml:space="preserve">F-G</t>
  </si>
  <si>
    <t xml:space="preserve">Brittney Griner</t>
  </si>
  <si>
    <t xml:space="preserve">Marine Johannes</t>
  </si>
  <si>
    <t xml:space="preserve">Olivia Nelson-Ododa</t>
  </si>
  <si>
    <t xml:space="preserve">Kathryn Westbeld</t>
  </si>
  <si>
    <t xml:space="preserve">Jordin Canada</t>
  </si>
  <si>
    <t xml:space="preserve">Kennedy Burke</t>
  </si>
  <si>
    <t xml:space="preserve">G-F</t>
  </si>
  <si>
    <t xml:space="preserve">DeWanna Bonner</t>
  </si>
  <si>
    <t xml:space="preserve">Dana Evans</t>
  </si>
  <si>
    <t xml:space="preserve">Aneesah Morrow</t>
  </si>
  <si>
    <t xml:space="preserve">Maya Caldwell</t>
  </si>
  <si>
    <t xml:space="preserve">Sophie Cunningham</t>
  </si>
  <si>
    <t xml:space="preserve">Kahleah Copper</t>
  </si>
  <si>
    <t xml:space="preserve">Te-Hina PaoPao</t>
  </si>
  <si>
    <t xml:space="preserve">Michaela Onyenwere</t>
  </si>
  <si>
    <t xml:space="preserve">Jacy Sheldon</t>
  </si>
  <si>
    <t xml:space="preserve">Maddy Siegrist</t>
  </si>
  <si>
    <t xml:space="preserve">Tiffany Hayes</t>
  </si>
  <si>
    <t xml:space="preserve">Kate Martin</t>
  </si>
  <si>
    <t xml:space="preserve">DiJonai Carrington</t>
  </si>
  <si>
    <t xml:space="preserve">Aziaha James</t>
  </si>
  <si>
    <t xml:space="preserve">Aaliyah Nye</t>
  </si>
  <si>
    <t xml:space="preserve">Odyssey Sims</t>
  </si>
  <si>
    <t xml:space="preserve">LeÃ¯la Lacan</t>
  </si>
  <si>
    <t xml:space="preserve">Kayla Thornton</t>
  </si>
  <si>
    <t xml:space="preserve">Stefanie Dolson</t>
  </si>
  <si>
    <t xml:space="preserve">Carla Leite</t>
  </si>
  <si>
    <t xml:space="preserve">Luisa Geiselsoder</t>
  </si>
  <si>
    <t xml:space="preserve">Kitija Laksa</t>
  </si>
  <si>
    <t xml:space="preserve">Natasha Mack</t>
  </si>
  <si>
    <t xml:space="preserve">Kaila Charles</t>
  </si>
  <si>
    <t xml:space="preserve">Dominique Malonga</t>
  </si>
  <si>
    <t xml:space="preserve">Haley Jones</t>
  </si>
  <si>
    <t xml:space="preserve">Stephanie Talbot</t>
  </si>
  <si>
    <t xml:space="preserve">JJ Quinerly</t>
  </si>
  <si>
    <t xml:space="preserve">Aaliyah Edwards</t>
  </si>
  <si>
    <t xml:space="preserve">Aari McDonald</t>
  </si>
  <si>
    <t xml:space="preserve">Li Yueru</t>
  </si>
  <si>
    <t xml:space="preserve">Rae Burrell</t>
  </si>
  <si>
    <t xml:space="preserve">Kiah Stokes</t>
  </si>
  <si>
    <t xml:space="preserve">Emily Engstler</t>
  </si>
  <si>
    <t xml:space="preserve">Tiffany Mitchell</t>
  </si>
  <si>
    <t xml:space="preserve">Lucy Olsen</t>
  </si>
  <si>
    <t xml:space="preserve">Rebekah Gardner</t>
  </si>
  <si>
    <t xml:space="preserve">Iliana Rupert</t>
  </si>
  <si>
    <t xml:space="preserve">Sarah Ashlee Barker</t>
  </si>
  <si>
    <t xml:space="preserve">Monique Billings</t>
  </si>
  <si>
    <t xml:space="preserve">Lexi Held</t>
  </si>
  <si>
    <t xml:space="preserve">Nia Coffey</t>
  </si>
  <si>
    <t xml:space="preserve">Lindsay Allen</t>
  </si>
  <si>
    <t xml:space="preserve">Cecilia Zandalasini</t>
  </si>
  <si>
    <t xml:space="preserve">Julie Vanloo</t>
  </si>
  <si>
    <t xml:space="preserve">Emma Meesseman</t>
  </si>
  <si>
    <t xml:space="preserve">Damiris Dantas</t>
  </si>
  <si>
    <t xml:space="preserve">Sevgi Uzun</t>
  </si>
  <si>
    <t xml:space="preserve">Diamond Miller</t>
  </si>
  <si>
    <t xml:space="preserve">Kierstan Bell</t>
  </si>
  <si>
    <t xml:space="preserve">Grace Berger</t>
  </si>
  <si>
    <t xml:space="preserve">Caitlin Clark</t>
  </si>
  <si>
    <t xml:space="preserve">Sydney Colson</t>
  </si>
  <si>
    <t xml:space="preserve">Laeticia Amihere</t>
  </si>
  <si>
    <t xml:space="preserve">Haley Peters</t>
  </si>
  <si>
    <t xml:space="preserve">Maria Kliundikova</t>
  </si>
  <si>
    <t xml:space="preserve">Kalani Brown</t>
  </si>
  <si>
    <t xml:space="preserve">Hailey Van Lith</t>
  </si>
  <si>
    <t xml:space="preserve">Isabelle Harrison</t>
  </si>
  <si>
    <t xml:space="preserve">Shatori Walker-Kimbrough</t>
  </si>
  <si>
    <t xml:space="preserve">Maddy Westbeld</t>
  </si>
  <si>
    <t xml:space="preserve">Nyara Sabally</t>
  </si>
  <si>
    <t xml:space="preserve">Shey Peddy</t>
  </si>
  <si>
    <t xml:space="preserve">Zia Cooke</t>
  </si>
  <si>
    <t xml:space="preserve">Kaitlyn Chen</t>
  </si>
  <si>
    <t xml:space="preserve">Cameron Brink</t>
  </si>
  <si>
    <t xml:space="preserve">Brianna Turner</t>
  </si>
  <si>
    <t xml:space="preserve">Karlie Samuelson</t>
  </si>
  <si>
    <t xml:space="preserve">Lexie Brown</t>
  </si>
  <si>
    <t xml:space="preserve">Megan Gustafson</t>
  </si>
  <si>
    <t xml:space="preserve">Teaira McCowan</t>
  </si>
  <si>
    <t xml:space="preserve">Makayla Timpson</t>
  </si>
  <si>
    <t xml:space="preserve">Emma Cannon</t>
  </si>
  <si>
    <t xml:space="preserve">Courtney Vandersloot</t>
  </si>
  <si>
    <t xml:space="preserve">Aerial Powers</t>
  </si>
  <si>
    <t xml:space="preserve">Mercedes Russell</t>
  </si>
  <si>
    <t xml:space="preserve">Amy Okonkwo</t>
  </si>
  <si>
    <t xml:space="preserve">Chloe Bibby</t>
  </si>
  <si>
    <t xml:space="preserve">Mamignan TourÃ©</t>
  </si>
  <si>
    <t xml:space="preserve">Jaylyn Sherrod</t>
  </si>
  <si>
    <t xml:space="preserve">Liatu King</t>
  </si>
  <si>
    <t xml:space="preserve">Jaelyn Brown</t>
  </si>
  <si>
    <t xml:space="preserve">Murjanatu Musa</t>
  </si>
  <si>
    <t xml:space="preserve">Kiana Williams</t>
  </si>
  <si>
    <t xml:space="preserve">Kariata Diaby</t>
  </si>
  <si>
    <t xml:space="preserve">Alissa Pili</t>
  </si>
  <si>
    <t xml:space="preserve">Elizabeth Kitley</t>
  </si>
  <si>
    <t xml:space="preserve">Rayah Marshall</t>
  </si>
  <si>
    <t xml:space="preserve">Sika KonÃ©</t>
  </si>
  <si>
    <t xml:space="preserve">Tyasha Harris</t>
  </si>
  <si>
    <t xml:space="preserve">Anastasiia Kosu</t>
  </si>
  <si>
    <t xml:space="preserve">Sania Feagin</t>
  </si>
  <si>
    <t xml:space="preserve">Robyn Parks</t>
  </si>
  <si>
    <t xml:space="preserve">Mackenzie Holmes</t>
  </si>
  <si>
    <t xml:space="preserve">Marquesha Davis</t>
  </si>
  <si>
    <t xml:space="preserve">Madison Scott</t>
  </si>
  <si>
    <t xml:space="preserve">Christyn Williams</t>
  </si>
  <si>
    <t xml:space="preserve">Taylor Thierry</t>
  </si>
  <si>
    <t xml:space="preserve">Moriah Jefferson</t>
  </si>
  <si>
    <t xml:space="preserve">Joyner Holmes</t>
  </si>
  <si>
    <t xml:space="preserve">Kyara Linskens</t>
  </si>
  <si>
    <t xml:space="preserve">Crystal Bradford</t>
  </si>
  <si>
    <t xml:space="preserve">Camryn Taylor</t>
  </si>
  <si>
    <t xml:space="preserve">Alexis Prince</t>
  </si>
  <si>
    <t xml:space="preserve">Serena Sundell</t>
  </si>
  <si>
    <t xml:space="preserve">Bree Hall</t>
  </si>
  <si>
    <t xml:space="preserve">Cheyenne Parker-Tyus</t>
  </si>
  <si>
    <t xml:space="preserve">Megan McConnell</t>
  </si>
  <si>
    <t xml:space="preserve">Yvonne Anderson</t>
  </si>
  <si>
    <t xml:space="preserve">MariÃ¨me Badiane</t>
  </si>
  <si>
    <t xml:space="preserve">Ajae Petty</t>
  </si>
  <si>
    <t xml:space="preserve">Kamiah Smalls</t>
  </si>
  <si>
    <t xml:space="preserve">Kyra Lambert</t>
  </si>
  <si>
    <t xml:space="preserve">Min</t>
  </si>
  <si>
    <t xml:space="preserve">Max</t>
  </si>
  <si>
    <t xml:space="preserve">Moyenne</t>
  </si>
  <si>
    <t xml:space="preserve">CENTILE</t>
  </si>
  <si>
    <t xml:space="preserve">PPP</t>
  </si>
  <si>
    <t xml:space="preserve">BLK/PF</t>
  </si>
  <si>
    <t xml:space="preserve">PPP+</t>
  </si>
  <si>
    <t xml:space="preserve">PER</t>
  </si>
  <si>
    <t xml:space="preserve">TS%</t>
  </si>
  <si>
    <t xml:space="preserve">eFG%</t>
  </si>
  <si>
    <t xml:space="preserve">3PAr</t>
  </si>
  <si>
    <t xml:space="preserve">FTr</t>
  </si>
  <si>
    <t xml:space="preserve">ORB%</t>
  </si>
  <si>
    <t xml:space="preserve">TRB%</t>
  </si>
  <si>
    <t xml:space="preserve">AST%</t>
  </si>
  <si>
    <t xml:space="preserve">STL%</t>
  </si>
  <si>
    <t xml:space="preserve">BLK%</t>
  </si>
  <si>
    <t xml:space="preserve">TOV%</t>
  </si>
  <si>
    <t xml:space="preserve">USG%</t>
  </si>
  <si>
    <t xml:space="preserve">ORtg</t>
  </si>
  <si>
    <t xml:space="preserve">DRtg</t>
  </si>
  <si>
    <t xml:space="preserve">OWS</t>
  </si>
  <si>
    <t xml:space="preserve">DWS</t>
  </si>
  <si>
    <t xml:space="preserve">WS</t>
  </si>
  <si>
    <t xml:space="preserve">WS/40</t>
  </si>
  <si>
    <t xml:space="preserve">TS+</t>
  </si>
  <si>
    <t xml:space="preserve">PPP
(100 poss)</t>
  </si>
  <si>
    <t xml:space="preserve">NRtg</t>
  </si>
  <si>
    <t xml:space="preserve">PPSA</t>
  </si>
  <si>
    <t xml:space="preserve">Ratio Playmaking</t>
  </si>
  <si>
    <t xml:space="preserve">Ratio %AST/TO</t>
  </si>
  <si>
    <t xml:space="preserve">Stats</t>
  </si>
  <si>
    <t xml:space="preserve">% of FGA by Distance</t>
  </si>
  <si>
    <t xml:space="preserve">FG% by Distance</t>
  </si>
  <si>
    <t xml:space="preserve">% of FG Ast'd</t>
  </si>
  <si>
    <t xml:space="preserve">Corner 3s</t>
  </si>
  <si>
    <t xml:space="preserve">Dist.</t>
  </si>
  <si>
    <t xml:space="preserve">0-3</t>
  </si>
  <si>
    <t xml:space="preserve">3-10</t>
  </si>
  <si>
    <t xml:space="preserve">10-16</t>
  </si>
  <si>
    <t xml:space="preserve">16-3P</t>
  </si>
  <si>
    <t xml:space="preserve">%3PA</t>
  </si>
  <si>
    <t xml:space="preserve">%AST'd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</si>
</sst>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@"/>
  </numFmts>
  <fonts count="6">
    <font>
      <sz val="11"/>
      <color theme="1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Aptos Narrow"/>
      <family val="0"/>
      <charset val="1"/>
    </font>
    <font>
      <b val="true"/>
      <sz val="11"/>
      <color theme="1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 pitchFamily="0" charset="1"/>
        <a:ea typeface="Aptos Narrow" pitchFamily="0" charset="1"/>
        <a:cs typeface="Aptos Narrow" pitchFamily="0" charset="1"/>
      </a:majorFont>
      <a:minorFont>
        <a:latin typeface="Aptos Narrow" pitchFamily="0" charset="1"/>
        <a:ea typeface="Aptos Narrow" pitchFamily="0" charset="1"/>
        <a:cs typeface="Aptos Narrow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703125" defaultRowHeight="15" customHeight="true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64.13"/>
    <col collapsed="false" customWidth="true" hidden="false" outlineLevel="0" max="26" min="3" style="0" width="10.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1" t="s">
        <v>7</v>
      </c>
    </row>
    <row r="6" customFormat="false" ht="15" hidden="false" customHeight="true" outlineLevel="0" collapsed="false">
      <c r="A6" s="0" t="s">
        <v>8</v>
      </c>
      <c r="B6" s="2" t="n">
        <v>100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1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2.5703125" defaultRowHeight="15" customHeight="true" zeroHeight="false" outlineLevelRow="0" outlineLevelCol="0"/>
  <cols>
    <col collapsed="false" customWidth="true" hidden="false" outlineLevel="0" max="1" min="1" style="0" width="25.71"/>
    <col collapsed="false" customWidth="true" hidden="false" outlineLevel="0" max="29" min="2" style="0" width="7.72"/>
  </cols>
  <sheetData>
    <row r="1" customFormat="false" ht="24.45" hidden="false" customHeight="false" outlineLevel="0" collapsed="false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5" hidden="false" customHeight="false" outlineLevel="0" collapsed="false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13</v>
      </c>
      <c r="G2" s="4" t="s">
        <v>15</v>
      </c>
      <c r="H2" s="4" t="s">
        <v>14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4" t="s">
        <v>35</v>
      </c>
      <c r="AC2" s="4" t="s">
        <v>36</v>
      </c>
    </row>
    <row r="3" customFormat="false" ht="15" hidden="false" customHeight="false" outlineLevel="0" collapsed="false">
      <c r="A3" s="1" t="s">
        <v>37</v>
      </c>
      <c r="B3" s="5" t="s">
        <v>38</v>
      </c>
      <c r="C3" s="6" t="s">
        <v>13</v>
      </c>
      <c r="D3" s="6" t="n">
        <v>43</v>
      </c>
      <c r="E3" s="6" t="n">
        <v>1508</v>
      </c>
      <c r="F3" s="6" t="n">
        <v>43</v>
      </c>
      <c r="G3" s="6" t="n">
        <v>43</v>
      </c>
      <c r="H3" s="6" t="n">
        <v>1508</v>
      </c>
      <c r="I3" s="6" t="n">
        <v>261</v>
      </c>
      <c r="J3" s="6" t="n">
        <v>618</v>
      </c>
      <c r="K3" s="6" t="n">
        <v>0.422</v>
      </c>
      <c r="L3" s="6" t="n">
        <v>99</v>
      </c>
      <c r="M3" s="6" t="n">
        <v>279</v>
      </c>
      <c r="N3" s="6" t="n">
        <v>0.355</v>
      </c>
      <c r="O3" s="6" t="n">
        <v>162</v>
      </c>
      <c r="P3" s="6" t="n">
        <v>339</v>
      </c>
      <c r="Q3" s="6" t="n">
        <v>0.478</v>
      </c>
      <c r="R3" s="6" t="n">
        <v>218</v>
      </c>
      <c r="S3" s="6" t="n">
        <v>244</v>
      </c>
      <c r="T3" s="6" t="n">
        <v>0.893</v>
      </c>
      <c r="U3" s="6" t="n">
        <v>10</v>
      </c>
      <c r="V3" s="6" t="n">
        <v>132</v>
      </c>
      <c r="W3" s="6" t="n">
        <v>247</v>
      </c>
      <c r="X3" s="6" t="n">
        <v>53</v>
      </c>
      <c r="Y3" s="6" t="n">
        <v>4</v>
      </c>
      <c r="Z3" s="6" t="n">
        <v>131</v>
      </c>
      <c r="AA3" s="6" t="n">
        <v>117</v>
      </c>
      <c r="AB3" s="6" t="n">
        <v>839</v>
      </c>
      <c r="AC3" s="7" t="n">
        <f aca="false">IF(Z3=0,"",W3/Z3)</f>
        <v>1.88549618320611</v>
      </c>
    </row>
    <row r="4" customFormat="false" ht="15" hidden="false" customHeight="false" outlineLevel="0" collapsed="false">
      <c r="A4" s="1" t="s">
        <v>39</v>
      </c>
      <c r="B4" s="5" t="s">
        <v>40</v>
      </c>
      <c r="C4" s="6" t="s">
        <v>13</v>
      </c>
      <c r="D4" s="6" t="n">
        <v>42</v>
      </c>
      <c r="E4" s="6" t="n">
        <v>1451</v>
      </c>
      <c r="F4" s="6" t="n">
        <v>42</v>
      </c>
      <c r="G4" s="6" t="n">
        <v>42</v>
      </c>
      <c r="H4" s="6" t="n">
        <v>1451</v>
      </c>
      <c r="I4" s="6" t="n">
        <v>246</v>
      </c>
      <c r="J4" s="6" t="n">
        <v>546</v>
      </c>
      <c r="K4" s="6" t="n">
        <v>0.451</v>
      </c>
      <c r="L4" s="6" t="n">
        <v>98</v>
      </c>
      <c r="M4" s="6" t="n">
        <v>255</v>
      </c>
      <c r="N4" s="6" t="n">
        <v>0.384</v>
      </c>
      <c r="O4" s="6" t="n">
        <v>148</v>
      </c>
      <c r="P4" s="6" t="n">
        <v>291</v>
      </c>
      <c r="Q4" s="6" t="n">
        <v>0.509</v>
      </c>
      <c r="R4" s="6" t="n">
        <v>183</v>
      </c>
      <c r="S4" s="6" t="n">
        <v>229</v>
      </c>
      <c r="T4" s="6" t="n">
        <v>0.799</v>
      </c>
      <c r="U4" s="6" t="n">
        <v>36</v>
      </c>
      <c r="V4" s="6" t="n">
        <v>223</v>
      </c>
      <c r="W4" s="6" t="n">
        <v>147</v>
      </c>
      <c r="X4" s="6" t="n">
        <v>45</v>
      </c>
      <c r="Y4" s="6" t="n">
        <v>15</v>
      </c>
      <c r="Z4" s="6" t="n">
        <v>74</v>
      </c>
      <c r="AA4" s="6" t="n">
        <v>109</v>
      </c>
      <c r="AB4" s="6" t="n">
        <v>773</v>
      </c>
      <c r="AC4" s="7" t="n">
        <f aca="false">IF(Z4=0,"",W4/Z4)</f>
        <v>1.98648648648649</v>
      </c>
    </row>
    <row r="5" customFormat="false" ht="15" hidden="false" customHeight="false" outlineLevel="0" collapsed="false">
      <c r="A5" s="1" t="s">
        <v>41</v>
      </c>
      <c r="B5" s="5" t="s">
        <v>42</v>
      </c>
      <c r="C5" s="6" t="s">
        <v>13</v>
      </c>
      <c r="D5" s="6" t="n">
        <v>44</v>
      </c>
      <c r="E5" s="6" t="n">
        <v>1415</v>
      </c>
      <c r="F5" s="6" t="n">
        <v>44</v>
      </c>
      <c r="G5" s="6" t="n">
        <v>44</v>
      </c>
      <c r="H5" s="6" t="n">
        <v>1415</v>
      </c>
      <c r="I5" s="6" t="n">
        <v>223</v>
      </c>
      <c r="J5" s="6" t="n">
        <v>474</v>
      </c>
      <c r="K5" s="6" t="n">
        <v>0.47</v>
      </c>
      <c r="L5" s="6" t="n">
        <v>81</v>
      </c>
      <c r="M5" s="6" t="n">
        <v>182</v>
      </c>
      <c r="N5" s="6" t="n">
        <v>0.445</v>
      </c>
      <c r="O5" s="6" t="n">
        <v>142</v>
      </c>
      <c r="P5" s="6" t="n">
        <v>292</v>
      </c>
      <c r="Q5" s="6" t="n">
        <v>0.486</v>
      </c>
      <c r="R5" s="6" t="n">
        <v>130</v>
      </c>
      <c r="S5" s="6" t="n">
        <v>149</v>
      </c>
      <c r="T5" s="6" t="n">
        <v>0.872</v>
      </c>
      <c r="U5" s="6" t="n">
        <v>29</v>
      </c>
      <c r="V5" s="6" t="n">
        <v>174</v>
      </c>
      <c r="W5" s="6" t="n">
        <v>104</v>
      </c>
      <c r="X5" s="6" t="n">
        <v>55</v>
      </c>
      <c r="Y5" s="6" t="n">
        <v>17</v>
      </c>
      <c r="Z5" s="6" t="n">
        <v>91</v>
      </c>
      <c r="AA5" s="6" t="n">
        <v>94</v>
      </c>
      <c r="AB5" s="6" t="n">
        <v>657</v>
      </c>
      <c r="AC5" s="7" t="n">
        <f aca="false">IF(Z5=0,"",W5/Z5)</f>
        <v>1.14285714285714</v>
      </c>
    </row>
    <row r="6" customFormat="false" ht="15" hidden="false" customHeight="false" outlineLevel="0" collapsed="false">
      <c r="A6" s="1" t="s">
        <v>43</v>
      </c>
      <c r="B6" s="5" t="s">
        <v>44</v>
      </c>
      <c r="C6" s="6" t="s">
        <v>45</v>
      </c>
      <c r="D6" s="6" t="n">
        <v>44</v>
      </c>
      <c r="E6" s="6" t="n">
        <v>1391</v>
      </c>
      <c r="F6" s="6" t="n">
        <v>44</v>
      </c>
      <c r="G6" s="6" t="n">
        <v>44</v>
      </c>
      <c r="H6" s="6" t="n">
        <v>1391</v>
      </c>
      <c r="I6" s="6" t="n">
        <v>198</v>
      </c>
      <c r="J6" s="6" t="n">
        <v>469</v>
      </c>
      <c r="K6" s="6" t="n">
        <v>0.422</v>
      </c>
      <c r="L6" s="6" t="n">
        <v>50</v>
      </c>
      <c r="M6" s="6" t="n">
        <v>164</v>
      </c>
      <c r="N6" s="6" t="n">
        <v>0.305</v>
      </c>
      <c r="O6" s="6" t="n">
        <v>148</v>
      </c>
      <c r="P6" s="6" t="n">
        <v>305</v>
      </c>
      <c r="Q6" s="6" t="n">
        <v>0.485</v>
      </c>
      <c r="R6" s="6" t="n">
        <v>64</v>
      </c>
      <c r="S6" s="6" t="n">
        <v>75</v>
      </c>
      <c r="T6" s="6" t="n">
        <v>0.853</v>
      </c>
      <c r="U6" s="6" t="n">
        <v>24</v>
      </c>
      <c r="V6" s="6" t="n">
        <v>189</v>
      </c>
      <c r="W6" s="6" t="n">
        <v>185</v>
      </c>
      <c r="X6" s="6" t="n">
        <v>99</v>
      </c>
      <c r="Y6" s="6" t="n">
        <v>21</v>
      </c>
      <c r="Z6" s="6" t="n">
        <v>84</v>
      </c>
      <c r="AA6" s="6" t="n">
        <v>64</v>
      </c>
      <c r="AB6" s="6" t="n">
        <v>510</v>
      </c>
      <c r="AC6" s="7" t="n">
        <f aca="false">IF(Z6=0,"",W6/Z6)</f>
        <v>2.20238095238095</v>
      </c>
    </row>
    <row r="7" customFormat="false" ht="15" hidden="false" customHeight="false" outlineLevel="0" collapsed="false">
      <c r="A7" s="1" t="s">
        <v>46</v>
      </c>
      <c r="B7" s="5" t="s">
        <v>47</v>
      </c>
      <c r="C7" s="6" t="s">
        <v>13</v>
      </c>
      <c r="D7" s="6" t="n">
        <v>44</v>
      </c>
      <c r="E7" s="6" t="n">
        <v>1381</v>
      </c>
      <c r="F7" s="6" t="n">
        <v>44</v>
      </c>
      <c r="G7" s="6" t="n">
        <v>44</v>
      </c>
      <c r="H7" s="6" t="n">
        <v>1381</v>
      </c>
      <c r="I7" s="6" t="n">
        <v>315</v>
      </c>
      <c r="J7" s="6" t="n">
        <v>691</v>
      </c>
      <c r="K7" s="6" t="n">
        <v>0.456</v>
      </c>
      <c r="L7" s="6" t="n">
        <v>111</v>
      </c>
      <c r="M7" s="6" t="n">
        <v>282</v>
      </c>
      <c r="N7" s="6" t="n">
        <v>0.394</v>
      </c>
      <c r="O7" s="6" t="n">
        <v>204</v>
      </c>
      <c r="P7" s="6" t="n">
        <v>409</v>
      </c>
      <c r="Q7" s="6" t="n">
        <v>0.499</v>
      </c>
      <c r="R7" s="6" t="n">
        <v>149</v>
      </c>
      <c r="S7" s="6" t="n">
        <v>190</v>
      </c>
      <c r="T7" s="6" t="n">
        <v>0.784</v>
      </c>
      <c r="U7" s="6" t="n">
        <v>18</v>
      </c>
      <c r="V7" s="6" t="n">
        <v>77</v>
      </c>
      <c r="W7" s="6" t="n">
        <v>150</v>
      </c>
      <c r="X7" s="6" t="n">
        <v>39</v>
      </c>
      <c r="Y7" s="6" t="n">
        <v>7</v>
      </c>
      <c r="Z7" s="6" t="n">
        <v>78</v>
      </c>
      <c r="AA7" s="6" t="n">
        <v>88</v>
      </c>
      <c r="AB7" s="6" t="n">
        <v>890</v>
      </c>
      <c r="AC7" s="7" t="n">
        <f aca="false">IF(Z7=0,"",W7/Z7)</f>
        <v>1.92307692307692</v>
      </c>
    </row>
    <row r="8" customFormat="false" ht="15" hidden="false" customHeight="false" outlineLevel="0" collapsed="false">
      <c r="A8" s="1" t="s">
        <v>48</v>
      </c>
      <c r="B8" s="5" t="s">
        <v>38</v>
      </c>
      <c r="C8" s="6" t="s">
        <v>45</v>
      </c>
      <c r="D8" s="6" t="n">
        <v>44</v>
      </c>
      <c r="E8" s="6" t="n">
        <v>1374</v>
      </c>
      <c r="F8" s="6" t="n">
        <v>44</v>
      </c>
      <c r="G8" s="6" t="n">
        <v>44</v>
      </c>
      <c r="H8" s="6" t="n">
        <v>1374</v>
      </c>
      <c r="I8" s="6" t="n">
        <v>324</v>
      </c>
      <c r="J8" s="6" t="n">
        <v>566</v>
      </c>
      <c r="K8" s="6" t="n">
        <v>0.572</v>
      </c>
      <c r="L8" s="6" t="n">
        <v>15</v>
      </c>
      <c r="M8" s="6" t="n">
        <v>54</v>
      </c>
      <c r="N8" s="6" t="n">
        <v>0.278</v>
      </c>
      <c r="O8" s="6" t="n">
        <v>309</v>
      </c>
      <c r="P8" s="6" t="n">
        <v>512</v>
      </c>
      <c r="Q8" s="6" t="n">
        <v>0.604</v>
      </c>
      <c r="R8" s="6" t="n">
        <v>148</v>
      </c>
      <c r="S8" s="6" t="n">
        <v>236</v>
      </c>
      <c r="T8" s="6" t="n">
        <v>0.627</v>
      </c>
      <c r="U8" s="6" t="n">
        <v>113</v>
      </c>
      <c r="V8" s="6" t="n">
        <v>349</v>
      </c>
      <c r="W8" s="6" t="n">
        <v>144</v>
      </c>
      <c r="X8" s="6" t="n">
        <v>69</v>
      </c>
      <c r="Y8" s="6" t="n">
        <v>21</v>
      </c>
      <c r="Z8" s="6" t="n">
        <v>117</v>
      </c>
      <c r="AA8" s="6" t="n">
        <v>119</v>
      </c>
      <c r="AB8" s="6" t="n">
        <v>811</v>
      </c>
      <c r="AC8" s="7" t="n">
        <f aca="false">IF(Z8=0,"",W8/Z8)</f>
        <v>1.23076923076923</v>
      </c>
    </row>
    <row r="9" customFormat="false" ht="15" hidden="false" customHeight="false" outlineLevel="0" collapsed="false">
      <c r="A9" s="1" t="s">
        <v>49</v>
      </c>
      <c r="B9" s="5" t="s">
        <v>50</v>
      </c>
      <c r="C9" s="6" t="s">
        <v>13</v>
      </c>
      <c r="D9" s="6" t="n">
        <v>44</v>
      </c>
      <c r="E9" s="6" t="n">
        <v>1368</v>
      </c>
      <c r="F9" s="6" t="n">
        <v>44</v>
      </c>
      <c r="G9" s="6" t="n">
        <v>44</v>
      </c>
      <c r="H9" s="6" t="n">
        <v>1368</v>
      </c>
      <c r="I9" s="6" t="n">
        <v>169</v>
      </c>
      <c r="J9" s="6" t="n">
        <v>385</v>
      </c>
      <c r="K9" s="6" t="n">
        <v>0.439</v>
      </c>
      <c r="L9" s="6" t="n">
        <v>63</v>
      </c>
      <c r="M9" s="6" t="n">
        <v>171</v>
      </c>
      <c r="N9" s="6" t="n">
        <v>0.368</v>
      </c>
      <c r="O9" s="6" t="n">
        <v>106</v>
      </c>
      <c r="P9" s="6" t="n">
        <v>214</v>
      </c>
      <c r="Q9" s="6" t="n">
        <v>0.495</v>
      </c>
      <c r="R9" s="6" t="n">
        <v>92</v>
      </c>
      <c r="S9" s="6" t="n">
        <v>104</v>
      </c>
      <c r="T9" s="6" t="n">
        <v>0.885</v>
      </c>
      <c r="U9" s="6" t="n">
        <v>25</v>
      </c>
      <c r="V9" s="6" t="n">
        <v>173</v>
      </c>
      <c r="W9" s="6" t="n">
        <v>239</v>
      </c>
      <c r="X9" s="6" t="n">
        <v>62</v>
      </c>
      <c r="Y9" s="6" t="n">
        <v>28</v>
      </c>
      <c r="Z9" s="6" t="n">
        <v>125</v>
      </c>
      <c r="AA9" s="6" t="n">
        <v>89</v>
      </c>
      <c r="AB9" s="6" t="n">
        <v>493</v>
      </c>
      <c r="AC9" s="7" t="n">
        <f aca="false">IF(Z9=0,"",W9/Z9)</f>
        <v>1.912</v>
      </c>
    </row>
    <row r="10" customFormat="false" ht="15" hidden="false" customHeight="false" outlineLevel="0" collapsed="false">
      <c r="A10" s="1" t="s">
        <v>51</v>
      </c>
      <c r="B10" s="5" t="s">
        <v>44</v>
      </c>
      <c r="C10" s="6" t="s">
        <v>45</v>
      </c>
      <c r="D10" s="6" t="n">
        <v>44</v>
      </c>
      <c r="E10" s="6" t="n">
        <v>1359</v>
      </c>
      <c r="F10" s="6" t="n">
        <v>44</v>
      </c>
      <c r="G10" s="6" t="n">
        <v>44</v>
      </c>
      <c r="H10" s="6" t="n">
        <v>1359</v>
      </c>
      <c r="I10" s="6" t="n">
        <v>320</v>
      </c>
      <c r="J10" s="6" t="n">
        <v>617</v>
      </c>
      <c r="K10" s="6" t="n">
        <v>0.519</v>
      </c>
      <c r="L10" s="6" t="n">
        <v>66</v>
      </c>
      <c r="M10" s="6" t="n">
        <v>180</v>
      </c>
      <c r="N10" s="6" t="n">
        <v>0.367</v>
      </c>
      <c r="O10" s="6" t="n">
        <v>254</v>
      </c>
      <c r="P10" s="6" t="n">
        <v>437</v>
      </c>
      <c r="Q10" s="6" t="n">
        <v>0.581</v>
      </c>
      <c r="R10" s="6" t="n">
        <v>97</v>
      </c>
      <c r="S10" s="6" t="n">
        <v>118</v>
      </c>
      <c r="T10" s="6" t="n">
        <v>0.822</v>
      </c>
      <c r="U10" s="6" t="n">
        <v>59</v>
      </c>
      <c r="V10" s="6" t="n">
        <v>309</v>
      </c>
      <c r="W10" s="6" t="n">
        <v>99</v>
      </c>
      <c r="X10" s="6" t="n">
        <v>50</v>
      </c>
      <c r="Y10" s="6" t="n">
        <v>18</v>
      </c>
      <c r="Z10" s="6" t="n">
        <v>85</v>
      </c>
      <c r="AA10" s="6" t="n">
        <v>83</v>
      </c>
      <c r="AB10" s="6" t="n">
        <v>803</v>
      </c>
      <c r="AC10" s="7" t="n">
        <f aca="false">IF(Z10=0,"",W10/Z10)</f>
        <v>1.16470588235294</v>
      </c>
    </row>
    <row r="11" customFormat="false" ht="15" hidden="false" customHeight="false" outlineLevel="0" collapsed="false">
      <c r="A11" s="1" t="s">
        <v>52</v>
      </c>
      <c r="B11" s="5" t="s">
        <v>44</v>
      </c>
      <c r="C11" s="6" t="s">
        <v>13</v>
      </c>
      <c r="D11" s="6" t="n">
        <v>43</v>
      </c>
      <c r="E11" s="6" t="n">
        <v>1343</v>
      </c>
      <c r="F11" s="6" t="n">
        <v>43</v>
      </c>
      <c r="G11" s="6" t="n">
        <v>43</v>
      </c>
      <c r="H11" s="6" t="n">
        <v>1343</v>
      </c>
      <c r="I11" s="6" t="n">
        <v>228</v>
      </c>
      <c r="J11" s="6" t="n">
        <v>539</v>
      </c>
      <c r="K11" s="6" t="n">
        <v>0.423</v>
      </c>
      <c r="L11" s="6" t="n">
        <v>62</v>
      </c>
      <c r="M11" s="6" t="n">
        <v>170</v>
      </c>
      <c r="N11" s="6" t="n">
        <v>0.365</v>
      </c>
      <c r="O11" s="6" t="n">
        <v>166</v>
      </c>
      <c r="P11" s="6" t="n">
        <v>369</v>
      </c>
      <c r="Q11" s="6" t="n">
        <v>0.45</v>
      </c>
      <c r="R11" s="6" t="n">
        <v>149</v>
      </c>
      <c r="S11" s="6" t="n">
        <v>189</v>
      </c>
      <c r="T11" s="6" t="n">
        <v>0.788</v>
      </c>
      <c r="U11" s="6" t="n">
        <v>27</v>
      </c>
      <c r="V11" s="6" t="n">
        <v>108</v>
      </c>
      <c r="W11" s="6" t="n">
        <v>258</v>
      </c>
      <c r="X11" s="6" t="n">
        <v>52</v>
      </c>
      <c r="Y11" s="6" t="n">
        <v>35</v>
      </c>
      <c r="Z11" s="6" t="n">
        <v>91</v>
      </c>
      <c r="AA11" s="6" t="n">
        <v>101</v>
      </c>
      <c r="AB11" s="6" t="n">
        <v>667</v>
      </c>
      <c r="AC11" s="7" t="n">
        <f aca="false">IF(Z11=0,"",W11/Z11)</f>
        <v>2.83516483516484</v>
      </c>
    </row>
    <row r="12" customFormat="false" ht="15" hidden="false" customHeight="false" outlineLevel="0" collapsed="false">
      <c r="A12" s="1" t="s">
        <v>53</v>
      </c>
      <c r="B12" s="5" t="s">
        <v>50</v>
      </c>
      <c r="C12" s="6" t="s">
        <v>13</v>
      </c>
      <c r="D12" s="6" t="n">
        <v>44</v>
      </c>
      <c r="E12" s="6" t="n">
        <v>1336</v>
      </c>
      <c r="F12" s="6" t="n">
        <v>44</v>
      </c>
      <c r="G12" s="6" t="n">
        <v>44</v>
      </c>
      <c r="H12" s="6" t="n">
        <v>1336</v>
      </c>
      <c r="I12" s="6" t="n">
        <v>260</v>
      </c>
      <c r="J12" s="6" t="n">
        <v>547</v>
      </c>
      <c r="K12" s="6" t="n">
        <v>0.475</v>
      </c>
      <c r="L12" s="6" t="n">
        <v>80</v>
      </c>
      <c r="M12" s="6" t="n">
        <v>223</v>
      </c>
      <c r="N12" s="6" t="n">
        <v>0.359</v>
      </c>
      <c r="O12" s="6" t="n">
        <v>180</v>
      </c>
      <c r="P12" s="6" t="n">
        <v>324</v>
      </c>
      <c r="Q12" s="6" t="n">
        <v>0.556</v>
      </c>
      <c r="R12" s="6" t="n">
        <v>127</v>
      </c>
      <c r="S12" s="6" t="n">
        <v>142</v>
      </c>
      <c r="T12" s="6" t="n">
        <v>0.894</v>
      </c>
      <c r="U12" s="6" t="n">
        <v>52</v>
      </c>
      <c r="V12" s="6" t="n">
        <v>196</v>
      </c>
      <c r="W12" s="6" t="n">
        <v>226</v>
      </c>
      <c r="X12" s="6" t="n">
        <v>57</v>
      </c>
      <c r="Y12" s="6" t="n">
        <v>18</v>
      </c>
      <c r="Z12" s="6" t="n">
        <v>98</v>
      </c>
      <c r="AA12" s="6" t="n">
        <v>106</v>
      </c>
      <c r="AB12" s="6" t="n">
        <v>727</v>
      </c>
      <c r="AC12" s="7" t="n">
        <f aca="false">IF(Z12=0,"",W12/Z12)</f>
        <v>2.30612244897959</v>
      </c>
    </row>
    <row r="13" customFormat="false" ht="15" hidden="false" customHeight="false" outlineLevel="0" collapsed="false">
      <c r="A13" s="1" t="s">
        <v>54</v>
      </c>
      <c r="B13" s="5" t="s">
        <v>47</v>
      </c>
      <c r="C13" s="6" t="s">
        <v>55</v>
      </c>
      <c r="D13" s="6" t="n">
        <v>44</v>
      </c>
      <c r="E13" s="6" t="n">
        <v>1327</v>
      </c>
      <c r="F13" s="6" t="n">
        <v>44</v>
      </c>
      <c r="G13" s="6" t="n">
        <v>44</v>
      </c>
      <c r="H13" s="6" t="n">
        <v>1327</v>
      </c>
      <c r="I13" s="6" t="n">
        <v>271</v>
      </c>
      <c r="J13" s="6" t="n">
        <v>504</v>
      </c>
      <c r="K13" s="6" t="n">
        <v>0.538</v>
      </c>
      <c r="L13" s="6" t="n">
        <v>6</v>
      </c>
      <c r="M13" s="6" t="n">
        <v>29</v>
      </c>
      <c r="N13" s="6" t="n">
        <v>0.207</v>
      </c>
      <c r="O13" s="6" t="n">
        <v>265</v>
      </c>
      <c r="P13" s="6" t="n">
        <v>475</v>
      </c>
      <c r="Q13" s="6" t="n">
        <v>0.558</v>
      </c>
      <c r="R13" s="6" t="n">
        <v>112</v>
      </c>
      <c r="S13" s="6" t="n">
        <v>147</v>
      </c>
      <c r="T13" s="6" t="n">
        <v>0.762</v>
      </c>
      <c r="U13" s="6" t="n">
        <v>107</v>
      </c>
      <c r="V13" s="6" t="n">
        <v>361</v>
      </c>
      <c r="W13" s="6" t="n">
        <v>163</v>
      </c>
      <c r="X13" s="6" t="n">
        <v>52</v>
      </c>
      <c r="Y13" s="6" t="n">
        <v>41</v>
      </c>
      <c r="Z13" s="6" t="n">
        <v>81</v>
      </c>
      <c r="AA13" s="6" t="n">
        <v>136</v>
      </c>
      <c r="AB13" s="6" t="n">
        <v>660</v>
      </c>
      <c r="AC13" s="7" t="n">
        <f aca="false">IF(Z13=0,"",W13/Z13)</f>
        <v>2.01234567901235</v>
      </c>
    </row>
    <row r="14" customFormat="false" ht="15" hidden="false" customHeight="false" outlineLevel="0" collapsed="false">
      <c r="A14" s="1" t="s">
        <v>56</v>
      </c>
      <c r="B14" s="5" t="s">
        <v>57</v>
      </c>
      <c r="C14" s="6" t="s">
        <v>13</v>
      </c>
      <c r="D14" s="6" t="n">
        <v>44</v>
      </c>
      <c r="E14" s="6" t="n">
        <v>1292</v>
      </c>
      <c r="F14" s="6" t="n">
        <v>44</v>
      </c>
      <c r="G14" s="6" t="n">
        <v>44</v>
      </c>
      <c r="H14" s="6" t="n">
        <v>1292</v>
      </c>
      <c r="I14" s="6" t="n">
        <v>149</v>
      </c>
      <c r="J14" s="6" t="n">
        <v>385</v>
      </c>
      <c r="K14" s="6" t="n">
        <v>0.387</v>
      </c>
      <c r="L14" s="6" t="n">
        <v>61</v>
      </c>
      <c r="M14" s="6" t="n">
        <v>177</v>
      </c>
      <c r="N14" s="6" t="n">
        <v>0.345</v>
      </c>
      <c r="O14" s="6" t="n">
        <v>88</v>
      </c>
      <c r="P14" s="6" t="n">
        <v>208</v>
      </c>
      <c r="Q14" s="6" t="n">
        <v>0.423</v>
      </c>
      <c r="R14" s="6" t="n">
        <v>166</v>
      </c>
      <c r="S14" s="6" t="n">
        <v>189</v>
      </c>
      <c r="T14" s="6" t="n">
        <v>0.878</v>
      </c>
      <c r="U14" s="6" t="n">
        <v>50</v>
      </c>
      <c r="V14" s="6" t="n">
        <v>192</v>
      </c>
      <c r="W14" s="6" t="n">
        <v>265</v>
      </c>
      <c r="X14" s="6" t="n">
        <v>50</v>
      </c>
      <c r="Y14" s="6" t="n">
        <v>27</v>
      </c>
      <c r="Z14" s="6" t="n">
        <v>94</v>
      </c>
      <c r="AA14" s="6" t="n">
        <v>103</v>
      </c>
      <c r="AB14" s="6" t="n">
        <v>525</v>
      </c>
      <c r="AC14" s="7" t="n">
        <f aca="false">IF(Z14=0,"",W14/Z14)</f>
        <v>2.81914893617021</v>
      </c>
    </row>
    <row r="15" customFormat="false" ht="15" hidden="false" customHeight="false" outlineLevel="0" collapsed="false">
      <c r="A15" s="1" t="s">
        <v>58</v>
      </c>
      <c r="B15" s="5" t="s">
        <v>59</v>
      </c>
      <c r="C15" s="6" t="s">
        <v>13</v>
      </c>
      <c r="D15" s="6" t="n">
        <v>44</v>
      </c>
      <c r="E15" s="6" t="n">
        <v>1260</v>
      </c>
      <c r="F15" s="6" t="n">
        <v>44</v>
      </c>
      <c r="G15" s="6" t="n">
        <v>44</v>
      </c>
      <c r="H15" s="6" t="n">
        <v>1260</v>
      </c>
      <c r="I15" s="6" t="n">
        <v>248</v>
      </c>
      <c r="J15" s="6" t="n">
        <v>580</v>
      </c>
      <c r="K15" s="6" t="n">
        <v>0.428</v>
      </c>
      <c r="L15" s="6" t="n">
        <v>58</v>
      </c>
      <c r="M15" s="6" t="n">
        <v>149</v>
      </c>
      <c r="N15" s="6" t="n">
        <v>0.389</v>
      </c>
      <c r="O15" s="6" t="n">
        <v>190</v>
      </c>
      <c r="P15" s="6" t="n">
        <v>431</v>
      </c>
      <c r="Q15" s="6" t="n">
        <v>0.441</v>
      </c>
      <c r="R15" s="6" t="n">
        <v>45</v>
      </c>
      <c r="S15" s="6" t="n">
        <v>53</v>
      </c>
      <c r="T15" s="6" t="n">
        <v>0.849</v>
      </c>
      <c r="U15" s="6" t="n">
        <v>23</v>
      </c>
      <c r="V15" s="6" t="n">
        <v>216</v>
      </c>
      <c r="W15" s="6" t="n">
        <v>271</v>
      </c>
      <c r="X15" s="6" t="n">
        <v>55</v>
      </c>
      <c r="Y15" s="6" t="n">
        <v>14</v>
      </c>
      <c r="Z15" s="6" t="n">
        <v>101</v>
      </c>
      <c r="AA15" s="6" t="n">
        <v>86</v>
      </c>
      <c r="AB15" s="6" t="n">
        <v>599</v>
      </c>
      <c r="AC15" s="7" t="n">
        <f aca="false">IF(Z15=0,"",W15/Z15)</f>
        <v>2.68316831683168</v>
      </c>
    </row>
    <row r="16" customFormat="false" ht="15" hidden="false" customHeight="false" outlineLevel="0" collapsed="false">
      <c r="A16" s="1" t="s">
        <v>60</v>
      </c>
      <c r="B16" s="5" t="s">
        <v>38</v>
      </c>
      <c r="C16" s="6" t="s">
        <v>61</v>
      </c>
      <c r="D16" s="6" t="n">
        <v>44</v>
      </c>
      <c r="E16" s="6" t="n">
        <v>1249</v>
      </c>
      <c r="F16" s="6" t="n">
        <v>44</v>
      </c>
      <c r="G16" s="6" t="n">
        <v>44</v>
      </c>
      <c r="H16" s="6" t="n">
        <v>1249</v>
      </c>
      <c r="I16" s="6" t="n">
        <v>204</v>
      </c>
      <c r="J16" s="6" t="n">
        <v>427</v>
      </c>
      <c r="K16" s="6" t="n">
        <v>0.478</v>
      </c>
      <c r="L16" s="6" t="n">
        <v>74</v>
      </c>
      <c r="M16" s="6" t="n">
        <v>194</v>
      </c>
      <c r="N16" s="6" t="n">
        <v>0.381</v>
      </c>
      <c r="O16" s="6" t="n">
        <v>130</v>
      </c>
      <c r="P16" s="6" t="n">
        <v>233</v>
      </c>
      <c r="Q16" s="6" t="n">
        <v>0.558</v>
      </c>
      <c r="R16" s="6" t="n">
        <v>79</v>
      </c>
      <c r="S16" s="6" t="n">
        <v>100</v>
      </c>
      <c r="T16" s="6" t="n">
        <v>0.79</v>
      </c>
      <c r="U16" s="6" t="n">
        <v>74</v>
      </c>
      <c r="V16" s="6" t="n">
        <v>352</v>
      </c>
      <c r="W16" s="6" t="n">
        <v>94</v>
      </c>
      <c r="X16" s="6" t="n">
        <v>54</v>
      </c>
      <c r="Y16" s="6" t="n">
        <v>47</v>
      </c>
      <c r="Z16" s="6" t="n">
        <v>64</v>
      </c>
      <c r="AA16" s="6" t="n">
        <v>98</v>
      </c>
      <c r="AB16" s="6" t="n">
        <v>561</v>
      </c>
      <c r="AC16" s="7" t="n">
        <f aca="false">IF(Z16=0,"",W16/Z16)</f>
        <v>1.46875</v>
      </c>
    </row>
    <row r="17" customFormat="false" ht="15" hidden="false" customHeight="false" outlineLevel="0" collapsed="false">
      <c r="A17" s="1" t="s">
        <v>62</v>
      </c>
      <c r="B17" s="5" t="s">
        <v>50</v>
      </c>
      <c r="C17" s="6" t="s">
        <v>63</v>
      </c>
      <c r="D17" s="6" t="n">
        <v>40</v>
      </c>
      <c r="E17" s="6" t="n">
        <v>1247</v>
      </c>
      <c r="F17" s="6" t="n">
        <v>40</v>
      </c>
      <c r="G17" s="6" t="n">
        <v>40</v>
      </c>
      <c r="H17" s="6" t="n">
        <v>1247</v>
      </c>
      <c r="I17" s="6" t="n">
        <v>332</v>
      </c>
      <c r="J17" s="6" t="n">
        <v>658</v>
      </c>
      <c r="K17" s="6" t="n">
        <v>0.505</v>
      </c>
      <c r="L17" s="6" t="n">
        <v>25</v>
      </c>
      <c r="M17" s="6" t="n">
        <v>59</v>
      </c>
      <c r="N17" s="6" t="n">
        <v>0.424</v>
      </c>
      <c r="O17" s="6" t="n">
        <v>307</v>
      </c>
      <c r="P17" s="6" t="n">
        <v>599</v>
      </c>
      <c r="Q17" s="6" t="n">
        <v>0.513</v>
      </c>
      <c r="R17" s="6" t="n">
        <v>248</v>
      </c>
      <c r="S17" s="6" t="n">
        <v>290</v>
      </c>
      <c r="T17" s="6" t="n">
        <v>0.855</v>
      </c>
      <c r="U17" s="6" t="n">
        <v>91</v>
      </c>
      <c r="V17" s="6" t="n">
        <v>407</v>
      </c>
      <c r="W17" s="6" t="n">
        <v>122</v>
      </c>
      <c r="X17" s="6" t="n">
        <v>64</v>
      </c>
      <c r="Y17" s="6" t="n">
        <v>92</v>
      </c>
      <c r="Z17" s="6" t="n">
        <v>87</v>
      </c>
      <c r="AA17" s="6" t="n">
        <v>75</v>
      </c>
      <c r="AB17" s="6" t="n">
        <v>937</v>
      </c>
      <c r="AC17" s="7" t="n">
        <f aca="false">IF(Z17=0,"",W17/Z17)</f>
        <v>1.40229885057471</v>
      </c>
    </row>
    <row r="18" customFormat="false" ht="15" hidden="false" customHeight="false" outlineLevel="0" collapsed="false">
      <c r="A18" s="1" t="s">
        <v>64</v>
      </c>
      <c r="B18" s="5" t="s">
        <v>50</v>
      </c>
      <c r="C18" s="6" t="s">
        <v>13</v>
      </c>
      <c r="D18" s="6" t="n">
        <v>44</v>
      </c>
      <c r="E18" s="6" t="n">
        <v>1245</v>
      </c>
      <c r="F18" s="6" t="n">
        <v>44</v>
      </c>
      <c r="G18" s="6" t="n">
        <v>25</v>
      </c>
      <c r="H18" s="6" t="n">
        <v>1245</v>
      </c>
      <c r="I18" s="6" t="n">
        <v>166</v>
      </c>
      <c r="J18" s="6" t="n">
        <v>427</v>
      </c>
      <c r="K18" s="6" t="n">
        <v>0.389</v>
      </c>
      <c r="L18" s="6" t="n">
        <v>100</v>
      </c>
      <c r="M18" s="6" t="n">
        <v>262</v>
      </c>
      <c r="N18" s="6" t="n">
        <v>0.382</v>
      </c>
      <c r="O18" s="6" t="n">
        <v>66</v>
      </c>
      <c r="P18" s="6" t="n">
        <v>165</v>
      </c>
      <c r="Q18" s="6" t="n">
        <v>0.4</v>
      </c>
      <c r="R18" s="6" t="n">
        <v>59</v>
      </c>
      <c r="S18" s="6" t="n">
        <v>71</v>
      </c>
      <c r="T18" s="6" t="n">
        <v>0.831</v>
      </c>
      <c r="U18" s="6" t="n">
        <v>49</v>
      </c>
      <c r="V18" s="6" t="n">
        <v>142</v>
      </c>
      <c r="W18" s="6" t="n">
        <v>81</v>
      </c>
      <c r="X18" s="6" t="n">
        <v>52</v>
      </c>
      <c r="Y18" s="6" t="n">
        <v>11</v>
      </c>
      <c r="Z18" s="6" t="n">
        <v>53</v>
      </c>
      <c r="AA18" s="6" t="n">
        <v>85</v>
      </c>
      <c r="AB18" s="6" t="n">
        <v>491</v>
      </c>
      <c r="AC18" s="7" t="n">
        <f aca="false">IF(Z18=0,"",W18/Z18)</f>
        <v>1.52830188679245</v>
      </c>
    </row>
    <row r="19" customFormat="false" ht="15" hidden="false" customHeight="false" outlineLevel="0" collapsed="false">
      <c r="A19" s="1" t="s">
        <v>65</v>
      </c>
      <c r="B19" s="5" t="s">
        <v>59</v>
      </c>
      <c r="C19" s="6" t="s">
        <v>45</v>
      </c>
      <c r="D19" s="6" t="n">
        <v>44</v>
      </c>
      <c r="E19" s="6" t="n">
        <v>1227</v>
      </c>
      <c r="F19" s="6" t="n">
        <v>44</v>
      </c>
      <c r="G19" s="6" t="n">
        <v>44</v>
      </c>
      <c r="H19" s="6" t="n">
        <v>1227</v>
      </c>
      <c r="I19" s="6" t="n">
        <v>102</v>
      </c>
      <c r="J19" s="6" t="n">
        <v>254</v>
      </c>
      <c r="K19" s="6" t="n">
        <v>0.402</v>
      </c>
      <c r="L19" s="6" t="n">
        <v>63</v>
      </c>
      <c r="M19" s="6" t="n">
        <v>169</v>
      </c>
      <c r="N19" s="6" t="n">
        <v>0.373</v>
      </c>
      <c r="O19" s="6" t="n">
        <v>39</v>
      </c>
      <c r="P19" s="6" t="n">
        <v>85</v>
      </c>
      <c r="Q19" s="6" t="n">
        <v>0.459</v>
      </c>
      <c r="R19" s="6" t="n">
        <v>18</v>
      </c>
      <c r="S19" s="6" t="n">
        <v>25</v>
      </c>
      <c r="T19" s="6" t="n">
        <v>0.72</v>
      </c>
      <c r="U19" s="6" t="n">
        <v>39</v>
      </c>
      <c r="V19" s="6" t="n">
        <v>158</v>
      </c>
      <c r="W19" s="6" t="n">
        <v>89</v>
      </c>
      <c r="X19" s="6" t="n">
        <v>37</v>
      </c>
      <c r="Y19" s="6" t="n">
        <v>12</v>
      </c>
      <c r="Z19" s="6" t="n">
        <v>33</v>
      </c>
      <c r="AA19" s="6" t="n">
        <v>83</v>
      </c>
      <c r="AB19" s="6" t="n">
        <v>285</v>
      </c>
      <c r="AC19" s="7" t="n">
        <f aca="false">IF(Z19=0,"",W19/Z19)</f>
        <v>2.6969696969697</v>
      </c>
    </row>
    <row r="20" customFormat="false" ht="15" hidden="false" customHeight="false" outlineLevel="0" collapsed="false">
      <c r="A20" s="1" t="s">
        <v>66</v>
      </c>
      <c r="B20" s="5" t="s">
        <v>67</v>
      </c>
      <c r="C20" s="6" t="s">
        <v>63</v>
      </c>
      <c r="D20" s="6" t="n">
        <v>43</v>
      </c>
      <c r="E20" s="6" t="n">
        <v>1222</v>
      </c>
      <c r="F20" s="6" t="n">
        <v>43</v>
      </c>
      <c r="G20" s="6" t="n">
        <v>42</v>
      </c>
      <c r="H20" s="6" t="n">
        <v>1222</v>
      </c>
      <c r="I20" s="6" t="n">
        <v>260</v>
      </c>
      <c r="J20" s="6" t="n">
        <v>593</v>
      </c>
      <c r="K20" s="6" t="n">
        <v>0.438</v>
      </c>
      <c r="L20" s="6" t="n">
        <v>12</v>
      </c>
      <c r="M20" s="6" t="n">
        <v>46</v>
      </c>
      <c r="N20" s="6" t="n">
        <v>0.261</v>
      </c>
      <c r="O20" s="6" t="n">
        <v>248</v>
      </c>
      <c r="P20" s="6" t="n">
        <v>547</v>
      </c>
      <c r="Q20" s="6" t="n">
        <v>0.453</v>
      </c>
      <c r="R20" s="6" t="n">
        <v>168</v>
      </c>
      <c r="S20" s="6" t="n">
        <v>196</v>
      </c>
      <c r="T20" s="6" t="n">
        <v>0.857</v>
      </c>
      <c r="U20" s="6" t="n">
        <v>62</v>
      </c>
      <c r="V20" s="6" t="n">
        <v>248</v>
      </c>
      <c r="W20" s="6" t="n">
        <v>74</v>
      </c>
      <c r="X20" s="6" t="n">
        <v>33</v>
      </c>
      <c r="Y20" s="6" t="n">
        <v>19</v>
      </c>
      <c r="Z20" s="6" t="n">
        <v>82</v>
      </c>
      <c r="AA20" s="6" t="n">
        <v>89</v>
      </c>
      <c r="AB20" s="6" t="n">
        <v>700</v>
      </c>
      <c r="AC20" s="7" t="n">
        <f aca="false">IF(Z20=0,"",W20/Z20)</f>
        <v>0.902439024390244</v>
      </c>
    </row>
    <row r="21" customFormat="false" ht="15.75" hidden="false" customHeight="true" outlineLevel="0" collapsed="false">
      <c r="A21" s="1" t="s">
        <v>68</v>
      </c>
      <c r="B21" s="5" t="s">
        <v>69</v>
      </c>
      <c r="C21" s="6" t="s">
        <v>45</v>
      </c>
      <c r="D21" s="6" t="n">
        <v>39</v>
      </c>
      <c r="E21" s="6" t="n">
        <v>1221</v>
      </c>
      <c r="F21" s="6" t="n">
        <v>39</v>
      </c>
      <c r="G21" s="6" t="n">
        <v>39</v>
      </c>
      <c r="H21" s="6" t="n">
        <v>1221</v>
      </c>
      <c r="I21" s="6" t="n">
        <v>241</v>
      </c>
      <c r="J21" s="6" t="n">
        <v>453</v>
      </c>
      <c r="K21" s="6" t="n">
        <v>0.532</v>
      </c>
      <c r="L21" s="6" t="n">
        <v>0</v>
      </c>
      <c r="M21" s="6" t="n">
        <v>6</v>
      </c>
      <c r="N21" s="6" t="n">
        <v>0</v>
      </c>
      <c r="O21" s="6" t="n">
        <v>241</v>
      </c>
      <c r="P21" s="6" t="n">
        <v>447</v>
      </c>
      <c r="Q21" s="6" t="n">
        <v>0.539</v>
      </c>
      <c r="R21" s="6" t="n">
        <v>117</v>
      </c>
      <c r="S21" s="6" t="n">
        <v>169</v>
      </c>
      <c r="T21" s="6" t="n">
        <v>0.692</v>
      </c>
      <c r="U21" s="6" t="n">
        <v>64</v>
      </c>
      <c r="V21" s="6" t="n">
        <v>344</v>
      </c>
      <c r="W21" s="6" t="n">
        <v>357</v>
      </c>
      <c r="X21" s="6" t="n">
        <v>62</v>
      </c>
      <c r="Y21" s="6" t="n">
        <v>17</v>
      </c>
      <c r="Z21" s="6" t="n">
        <v>135</v>
      </c>
      <c r="AA21" s="6" t="n">
        <v>82</v>
      </c>
      <c r="AB21" s="6" t="n">
        <v>599</v>
      </c>
      <c r="AC21" s="7" t="n">
        <f aca="false">IF(Z21=0,"",W21/Z21)</f>
        <v>2.64444444444444</v>
      </c>
    </row>
    <row r="22" customFormat="false" ht="15.75" hidden="false" customHeight="true" outlineLevel="0" collapsed="false">
      <c r="A22" s="1" t="s">
        <v>70</v>
      </c>
      <c r="B22" s="5" t="s">
        <v>59</v>
      </c>
      <c r="C22" s="6" t="s">
        <v>13</v>
      </c>
      <c r="D22" s="6" t="n">
        <v>39</v>
      </c>
      <c r="E22" s="6" t="n">
        <v>1220</v>
      </c>
      <c r="F22" s="6" t="n">
        <v>39</v>
      </c>
      <c r="G22" s="6" t="n">
        <v>39</v>
      </c>
      <c r="H22" s="6" t="n">
        <v>1220</v>
      </c>
      <c r="I22" s="6" t="n">
        <v>178</v>
      </c>
      <c r="J22" s="6" t="n">
        <v>428</v>
      </c>
      <c r="K22" s="6" t="n">
        <v>0.416</v>
      </c>
      <c r="L22" s="6" t="n">
        <v>103</v>
      </c>
      <c r="M22" s="6" t="n">
        <v>261</v>
      </c>
      <c r="N22" s="6" t="n">
        <v>0.395</v>
      </c>
      <c r="O22" s="6" t="n">
        <v>75</v>
      </c>
      <c r="P22" s="6" t="n">
        <v>167</v>
      </c>
      <c r="Q22" s="6" t="n">
        <v>0.449</v>
      </c>
      <c r="R22" s="6" t="n">
        <v>95</v>
      </c>
      <c r="S22" s="6" t="n">
        <v>105</v>
      </c>
      <c r="T22" s="6" t="n">
        <v>0.905</v>
      </c>
      <c r="U22" s="6" t="n">
        <v>10</v>
      </c>
      <c r="V22" s="6" t="n">
        <v>89</v>
      </c>
      <c r="W22" s="6" t="n">
        <v>137</v>
      </c>
      <c r="X22" s="6" t="n">
        <v>49</v>
      </c>
      <c r="Y22" s="6" t="n">
        <v>3</v>
      </c>
      <c r="Z22" s="6" t="n">
        <v>67</v>
      </c>
      <c r="AA22" s="6" t="n">
        <v>53</v>
      </c>
      <c r="AB22" s="6" t="n">
        <v>554</v>
      </c>
      <c r="AC22" s="7" t="n">
        <f aca="false">IF(Z22=0,"",W22/Z22)</f>
        <v>2.04477611940299</v>
      </c>
    </row>
    <row r="23" customFormat="false" ht="15.75" hidden="false" customHeight="true" outlineLevel="0" collapsed="false">
      <c r="A23" s="1" t="s">
        <v>71</v>
      </c>
      <c r="B23" s="6" t="s">
        <v>44</v>
      </c>
      <c r="C23" s="6" t="s">
        <v>61</v>
      </c>
      <c r="D23" s="6" t="n">
        <v>44</v>
      </c>
      <c r="E23" s="6" t="n">
        <v>1203</v>
      </c>
      <c r="F23" s="6" t="n">
        <v>44</v>
      </c>
      <c r="G23" s="6" t="n">
        <v>44</v>
      </c>
      <c r="H23" s="6" t="n">
        <v>1203</v>
      </c>
      <c r="I23" s="6" t="n">
        <v>141</v>
      </c>
      <c r="J23" s="6" t="n">
        <v>286</v>
      </c>
      <c r="K23" s="6" t="n">
        <v>0.493</v>
      </c>
      <c r="L23" s="6" t="n">
        <v>14</v>
      </c>
      <c r="M23" s="6" t="n">
        <v>48</v>
      </c>
      <c r="N23" s="6" t="n">
        <v>0.292</v>
      </c>
      <c r="O23" s="6" t="n">
        <v>127</v>
      </c>
      <c r="P23" s="6" t="n">
        <v>238</v>
      </c>
      <c r="Q23" s="6" t="n">
        <v>0.534</v>
      </c>
      <c r="R23" s="6" t="n">
        <v>57</v>
      </c>
      <c r="S23" s="6" t="n">
        <v>83</v>
      </c>
      <c r="T23" s="6" t="n">
        <v>0.687</v>
      </c>
      <c r="U23" s="6" t="n">
        <v>85</v>
      </c>
      <c r="V23" s="6" t="n">
        <v>272</v>
      </c>
      <c r="W23" s="6" t="n">
        <v>92</v>
      </c>
      <c r="X23" s="6" t="n">
        <v>30</v>
      </c>
      <c r="Y23" s="6" t="n">
        <v>96</v>
      </c>
      <c r="Z23" s="6" t="n">
        <v>43</v>
      </c>
      <c r="AA23" s="6" t="n">
        <v>126</v>
      </c>
      <c r="AB23" s="6" t="n">
        <v>353</v>
      </c>
      <c r="AC23" s="7" t="n">
        <f aca="false">IF(Z23=0,"",W23/Z23)</f>
        <v>2.13953488372093</v>
      </c>
    </row>
    <row r="24" customFormat="false" ht="15.75" hidden="false" customHeight="true" outlineLevel="0" collapsed="false">
      <c r="A24" s="1" t="s">
        <v>72</v>
      </c>
      <c r="B24" s="5" t="s">
        <v>73</v>
      </c>
      <c r="C24" s="6" t="s">
        <v>13</v>
      </c>
      <c r="D24" s="6" t="n">
        <v>36</v>
      </c>
      <c r="E24" s="6" t="n">
        <v>1199</v>
      </c>
      <c r="F24" s="6" t="n">
        <v>36</v>
      </c>
      <c r="G24" s="6" t="n">
        <v>36</v>
      </c>
      <c r="H24" s="6" t="n">
        <v>1199</v>
      </c>
      <c r="I24" s="6" t="n">
        <v>259</v>
      </c>
      <c r="J24" s="6" t="n">
        <v>543</v>
      </c>
      <c r="K24" s="6" t="n">
        <v>0.477</v>
      </c>
      <c r="L24" s="6" t="n">
        <v>39</v>
      </c>
      <c r="M24" s="6" t="n">
        <v>118</v>
      </c>
      <c r="N24" s="6" t="n">
        <v>0.331</v>
      </c>
      <c r="O24" s="6" t="n">
        <v>220</v>
      </c>
      <c r="P24" s="6" t="n">
        <v>425</v>
      </c>
      <c r="Q24" s="6" t="n">
        <v>0.518</v>
      </c>
      <c r="R24" s="6" t="n">
        <v>135</v>
      </c>
      <c r="S24" s="6" t="n">
        <v>152</v>
      </c>
      <c r="T24" s="6" t="n">
        <v>0.888</v>
      </c>
      <c r="U24" s="6" t="n">
        <v>25</v>
      </c>
      <c r="V24" s="6" t="n">
        <v>142</v>
      </c>
      <c r="W24" s="6" t="n">
        <v>194</v>
      </c>
      <c r="X24" s="6" t="n">
        <v>57</v>
      </c>
      <c r="Y24" s="6" t="n">
        <v>18</v>
      </c>
      <c r="Z24" s="6" t="n">
        <v>72</v>
      </c>
      <c r="AA24" s="6" t="n">
        <v>82</v>
      </c>
      <c r="AB24" s="6" t="n">
        <v>692</v>
      </c>
      <c r="AC24" s="7" t="n">
        <f aca="false">IF(Z24=0,"",W24/Z24)</f>
        <v>2.69444444444444</v>
      </c>
    </row>
    <row r="25" customFormat="false" ht="15.75" hidden="false" customHeight="true" outlineLevel="0" collapsed="false">
      <c r="A25" s="1" t="s">
        <v>74</v>
      </c>
      <c r="B25" s="5" t="s">
        <v>75</v>
      </c>
      <c r="C25" s="6" t="s">
        <v>13</v>
      </c>
      <c r="D25" s="6" t="n">
        <v>38</v>
      </c>
      <c r="E25" s="6" t="n">
        <v>1194</v>
      </c>
      <c r="F25" s="6" t="n">
        <v>38</v>
      </c>
      <c r="G25" s="6" t="n">
        <v>38</v>
      </c>
      <c r="H25" s="6" t="n">
        <v>1194</v>
      </c>
      <c r="I25" s="6" t="n">
        <v>230</v>
      </c>
      <c r="J25" s="6" t="n">
        <v>573</v>
      </c>
      <c r="K25" s="6" t="n">
        <v>0.401</v>
      </c>
      <c r="L25" s="6" t="n">
        <v>81</v>
      </c>
      <c r="M25" s="6" t="n">
        <v>271</v>
      </c>
      <c r="N25" s="6" t="n">
        <v>0.299</v>
      </c>
      <c r="O25" s="6" t="n">
        <v>149</v>
      </c>
      <c r="P25" s="6" t="n">
        <v>302</v>
      </c>
      <c r="Q25" s="6" t="n">
        <v>0.493</v>
      </c>
      <c r="R25" s="6" t="n">
        <v>152</v>
      </c>
      <c r="S25" s="6" t="n">
        <v>163</v>
      </c>
      <c r="T25" s="6" t="n">
        <v>0.933</v>
      </c>
      <c r="U25" s="6" t="n">
        <v>30</v>
      </c>
      <c r="V25" s="6" t="n">
        <v>185</v>
      </c>
      <c r="W25" s="6" t="n">
        <v>216</v>
      </c>
      <c r="X25" s="6" t="n">
        <v>48</v>
      </c>
      <c r="Y25" s="6" t="n">
        <v>16</v>
      </c>
      <c r="Z25" s="6" t="n">
        <v>100</v>
      </c>
      <c r="AA25" s="6" t="n">
        <v>63</v>
      </c>
      <c r="AB25" s="6" t="n">
        <v>693</v>
      </c>
      <c r="AC25" s="7" t="n">
        <f aca="false">IF(Z25=0,"",W25/Z25)</f>
        <v>2.16</v>
      </c>
    </row>
    <row r="26" customFormat="false" ht="15.75" hidden="false" customHeight="true" outlineLevel="0" collapsed="false">
      <c r="A26" s="1" t="s">
        <v>76</v>
      </c>
      <c r="B26" s="5" t="s">
        <v>77</v>
      </c>
      <c r="C26" s="6" t="s">
        <v>13</v>
      </c>
      <c r="D26" s="6" t="n">
        <v>39</v>
      </c>
      <c r="E26" s="6" t="n">
        <v>1194</v>
      </c>
      <c r="F26" s="6" t="n">
        <v>39</v>
      </c>
      <c r="G26" s="6" t="n">
        <v>38</v>
      </c>
      <c r="H26" s="6" t="n">
        <v>1194</v>
      </c>
      <c r="I26" s="6" t="n">
        <v>174</v>
      </c>
      <c r="J26" s="6" t="n">
        <v>457</v>
      </c>
      <c r="K26" s="6" t="n">
        <v>0.381</v>
      </c>
      <c r="L26" s="6" t="n">
        <v>31</v>
      </c>
      <c r="M26" s="6" t="n">
        <v>102</v>
      </c>
      <c r="N26" s="6" t="n">
        <v>0.304</v>
      </c>
      <c r="O26" s="6" t="n">
        <v>143</v>
      </c>
      <c r="P26" s="6" t="n">
        <v>355</v>
      </c>
      <c r="Q26" s="6" t="n">
        <v>0.403</v>
      </c>
      <c r="R26" s="6" t="n">
        <v>171</v>
      </c>
      <c r="S26" s="6" t="n">
        <v>219</v>
      </c>
      <c r="T26" s="6" t="n">
        <v>0.781</v>
      </c>
      <c r="U26" s="6" t="n">
        <v>20</v>
      </c>
      <c r="V26" s="6" t="n">
        <v>123</v>
      </c>
      <c r="W26" s="6" t="n">
        <v>155</v>
      </c>
      <c r="X26" s="6" t="n">
        <v>48</v>
      </c>
      <c r="Y26" s="6" t="n">
        <v>14</v>
      </c>
      <c r="Z26" s="6" t="n">
        <v>98</v>
      </c>
      <c r="AA26" s="6" t="n">
        <v>99</v>
      </c>
      <c r="AB26" s="6" t="n">
        <v>550</v>
      </c>
      <c r="AC26" s="7" t="n">
        <f aca="false">IF(Z26=0,"",W26/Z26)</f>
        <v>1.58163265306122</v>
      </c>
    </row>
    <row r="27" customFormat="false" ht="15.75" hidden="false" customHeight="true" outlineLevel="0" collapsed="false">
      <c r="A27" s="1" t="s">
        <v>78</v>
      </c>
      <c r="B27" s="5" t="s">
        <v>75</v>
      </c>
      <c r="C27" s="6" t="s">
        <v>13</v>
      </c>
      <c r="D27" s="6" t="n">
        <v>41</v>
      </c>
      <c r="E27" s="6" t="n">
        <v>1191</v>
      </c>
      <c r="F27" s="6" t="n">
        <v>41</v>
      </c>
      <c r="G27" s="6" t="n">
        <v>41</v>
      </c>
      <c r="H27" s="6" t="n">
        <v>1191</v>
      </c>
      <c r="I27" s="6" t="n">
        <v>151</v>
      </c>
      <c r="J27" s="6" t="n">
        <v>349</v>
      </c>
      <c r="K27" s="6" t="n">
        <v>0.433</v>
      </c>
      <c r="L27" s="6" t="n">
        <v>52</v>
      </c>
      <c r="M27" s="6" t="n">
        <v>154</v>
      </c>
      <c r="N27" s="6" t="n">
        <v>0.338</v>
      </c>
      <c r="O27" s="6" t="n">
        <v>99</v>
      </c>
      <c r="P27" s="6" t="n">
        <v>195</v>
      </c>
      <c r="Q27" s="6" t="n">
        <v>0.508</v>
      </c>
      <c r="R27" s="6" t="n">
        <v>60</v>
      </c>
      <c r="S27" s="6" t="n">
        <v>69</v>
      </c>
      <c r="T27" s="6" t="n">
        <v>0.87</v>
      </c>
      <c r="U27" s="6" t="n">
        <v>14</v>
      </c>
      <c r="V27" s="6" t="n">
        <v>151</v>
      </c>
      <c r="W27" s="6" t="n">
        <v>211</v>
      </c>
      <c r="X27" s="6" t="n">
        <v>49</v>
      </c>
      <c r="Y27" s="6" t="n">
        <v>14</v>
      </c>
      <c r="Z27" s="6" t="n">
        <v>77</v>
      </c>
      <c r="AA27" s="6" t="n">
        <v>119</v>
      </c>
      <c r="AB27" s="6" t="n">
        <v>414</v>
      </c>
      <c r="AC27" s="7" t="n">
        <f aca="false">IF(Z27=0,"",W27/Z27)</f>
        <v>2.74025974025974</v>
      </c>
    </row>
    <row r="28" customFormat="false" ht="15.75" hidden="false" customHeight="true" outlineLevel="0" collapsed="false">
      <c r="A28" s="1" t="s">
        <v>79</v>
      </c>
      <c r="B28" s="5" t="s">
        <v>47</v>
      </c>
      <c r="C28" s="6" t="s">
        <v>13</v>
      </c>
      <c r="D28" s="6" t="n">
        <v>44</v>
      </c>
      <c r="E28" s="6" t="n">
        <v>1189</v>
      </c>
      <c r="F28" s="6" t="n">
        <v>44</v>
      </c>
      <c r="G28" s="6" t="n">
        <v>30</v>
      </c>
      <c r="H28" s="6" t="n">
        <v>1189</v>
      </c>
      <c r="I28" s="6" t="n">
        <v>118</v>
      </c>
      <c r="J28" s="6" t="n">
        <v>299</v>
      </c>
      <c r="K28" s="6" t="n">
        <v>0.395</v>
      </c>
      <c r="L28" s="6" t="n">
        <v>55</v>
      </c>
      <c r="M28" s="6" t="n">
        <v>150</v>
      </c>
      <c r="N28" s="6" t="n">
        <v>0.367</v>
      </c>
      <c r="O28" s="6" t="n">
        <v>63</v>
      </c>
      <c r="P28" s="6" t="n">
        <v>149</v>
      </c>
      <c r="Q28" s="6" t="n">
        <v>0.423</v>
      </c>
      <c r="R28" s="6" t="n">
        <v>26</v>
      </c>
      <c r="S28" s="6" t="n">
        <v>36</v>
      </c>
      <c r="T28" s="6" t="n">
        <v>0.722</v>
      </c>
      <c r="U28" s="6" t="n">
        <v>62</v>
      </c>
      <c r="V28" s="6" t="n">
        <v>190</v>
      </c>
      <c r="W28" s="6" t="n">
        <v>79</v>
      </c>
      <c r="X28" s="6" t="n">
        <v>51</v>
      </c>
      <c r="Y28" s="6" t="n">
        <v>7</v>
      </c>
      <c r="Z28" s="6" t="n">
        <v>41</v>
      </c>
      <c r="AA28" s="6" t="n">
        <v>121</v>
      </c>
      <c r="AB28" s="6" t="n">
        <v>317</v>
      </c>
      <c r="AC28" s="7" t="n">
        <f aca="false">IF(Z28=0,"",W28/Z28)</f>
        <v>1.92682926829268</v>
      </c>
    </row>
    <row r="29" customFormat="false" ht="15.75" hidden="false" customHeight="true" outlineLevel="0" collapsed="false">
      <c r="A29" s="1" t="s">
        <v>80</v>
      </c>
      <c r="B29" s="5" t="s">
        <v>42</v>
      </c>
      <c r="C29" s="6" t="s">
        <v>45</v>
      </c>
      <c r="D29" s="6" t="n">
        <v>44</v>
      </c>
      <c r="E29" s="6" t="n">
        <v>1185</v>
      </c>
      <c r="F29" s="6" t="n">
        <v>44</v>
      </c>
      <c r="G29" s="6" t="n">
        <v>44</v>
      </c>
      <c r="H29" s="6" t="n">
        <v>1185</v>
      </c>
      <c r="I29" s="6" t="n">
        <v>222</v>
      </c>
      <c r="J29" s="6" t="n">
        <v>455</v>
      </c>
      <c r="K29" s="6" t="n">
        <v>0.488</v>
      </c>
      <c r="L29" s="6" t="n">
        <v>2</v>
      </c>
      <c r="M29" s="6" t="n">
        <v>11</v>
      </c>
      <c r="N29" s="6" t="n">
        <v>0.182</v>
      </c>
      <c r="O29" s="6" t="n">
        <v>220</v>
      </c>
      <c r="P29" s="6" t="n">
        <v>444</v>
      </c>
      <c r="Q29" s="6" t="n">
        <v>0.495</v>
      </c>
      <c r="R29" s="6" t="n">
        <v>138</v>
      </c>
      <c r="S29" s="6" t="n">
        <v>176</v>
      </c>
      <c r="T29" s="6" t="n">
        <v>0.784</v>
      </c>
      <c r="U29" s="6" t="n">
        <v>114</v>
      </c>
      <c r="V29" s="6" t="n">
        <v>376</v>
      </c>
      <c r="W29" s="6" t="n">
        <v>69</v>
      </c>
      <c r="X29" s="6" t="n">
        <v>26</v>
      </c>
      <c r="Y29" s="6" t="n">
        <v>7</v>
      </c>
      <c r="Z29" s="6" t="n">
        <v>96</v>
      </c>
      <c r="AA29" s="6" t="n">
        <v>126</v>
      </c>
      <c r="AB29" s="6" t="n">
        <v>584</v>
      </c>
      <c r="AC29" s="7" t="n">
        <f aca="false">IF(Z29=0,"",W29/Z29)</f>
        <v>0.71875</v>
      </c>
    </row>
    <row r="30" customFormat="false" ht="15.75" hidden="false" customHeight="true" outlineLevel="0" collapsed="false">
      <c r="A30" s="1" t="s">
        <v>81</v>
      </c>
      <c r="B30" s="5" t="s">
        <v>38</v>
      </c>
      <c r="C30" s="6" t="s">
        <v>45</v>
      </c>
      <c r="D30" s="6" t="n">
        <v>38</v>
      </c>
      <c r="E30" s="6" t="n">
        <v>1173</v>
      </c>
      <c r="F30" s="6" t="n">
        <v>38</v>
      </c>
      <c r="G30" s="6" t="n">
        <v>37</v>
      </c>
      <c r="H30" s="6" t="n">
        <v>1173</v>
      </c>
      <c r="I30" s="6" t="n">
        <v>205</v>
      </c>
      <c r="J30" s="6" t="n">
        <v>483</v>
      </c>
      <c r="K30" s="6" t="n">
        <v>0.424</v>
      </c>
      <c r="L30" s="6" t="n">
        <v>65</v>
      </c>
      <c r="M30" s="6" t="n">
        <v>187</v>
      </c>
      <c r="N30" s="6" t="n">
        <v>0.348</v>
      </c>
      <c r="O30" s="6" t="n">
        <v>140</v>
      </c>
      <c r="P30" s="6" t="n">
        <v>296</v>
      </c>
      <c r="Q30" s="6" t="n">
        <v>0.473</v>
      </c>
      <c r="R30" s="6" t="n">
        <v>83</v>
      </c>
      <c r="S30" s="6" t="n">
        <v>98</v>
      </c>
      <c r="T30" s="6" t="n">
        <v>0.847</v>
      </c>
      <c r="U30" s="6" t="n">
        <v>38</v>
      </c>
      <c r="V30" s="6" t="n">
        <v>122</v>
      </c>
      <c r="W30" s="6" t="n">
        <v>64</v>
      </c>
      <c r="X30" s="6" t="n">
        <v>23</v>
      </c>
      <c r="Y30" s="6" t="n">
        <v>14</v>
      </c>
      <c r="Z30" s="6" t="n">
        <v>78</v>
      </c>
      <c r="AA30" s="6" t="n">
        <v>71</v>
      </c>
      <c r="AB30" s="6" t="n">
        <v>558</v>
      </c>
      <c r="AC30" s="7" t="n">
        <f aca="false">IF(Z30=0,"",W30/Z30)</f>
        <v>0.820512820512821</v>
      </c>
    </row>
    <row r="31" customFormat="false" ht="15.75" hidden="false" customHeight="true" outlineLevel="0" collapsed="false">
      <c r="A31" s="1" t="s">
        <v>82</v>
      </c>
      <c r="B31" s="5" t="s">
        <v>40</v>
      </c>
      <c r="C31" s="6" t="s">
        <v>45</v>
      </c>
      <c r="D31" s="6" t="n">
        <v>44</v>
      </c>
      <c r="E31" s="6" t="n">
        <v>1169</v>
      </c>
      <c r="F31" s="6" t="n">
        <v>44</v>
      </c>
      <c r="G31" s="6" t="n">
        <v>44</v>
      </c>
      <c r="H31" s="6" t="n">
        <v>1169</v>
      </c>
      <c r="I31" s="6" t="n">
        <v>225</v>
      </c>
      <c r="J31" s="6" t="n">
        <v>427</v>
      </c>
      <c r="K31" s="6" t="n">
        <v>0.527</v>
      </c>
      <c r="L31" s="6" t="n">
        <v>12</v>
      </c>
      <c r="M31" s="6" t="n">
        <v>46</v>
      </c>
      <c r="N31" s="6" t="n">
        <v>0.261</v>
      </c>
      <c r="O31" s="6" t="n">
        <v>213</v>
      </c>
      <c r="P31" s="6" t="n">
        <v>381</v>
      </c>
      <c r="Q31" s="6" t="n">
        <v>0.559</v>
      </c>
      <c r="R31" s="6" t="n">
        <v>102</v>
      </c>
      <c r="S31" s="6" t="n">
        <v>132</v>
      </c>
      <c r="T31" s="6" t="n">
        <v>0.773</v>
      </c>
      <c r="U31" s="6" t="n">
        <v>136</v>
      </c>
      <c r="V31" s="6" t="n">
        <v>319</v>
      </c>
      <c r="W31" s="6" t="n">
        <v>95</v>
      </c>
      <c r="X31" s="6" t="n">
        <v>48</v>
      </c>
      <c r="Y31" s="6" t="n">
        <v>36</v>
      </c>
      <c r="Z31" s="6" t="n">
        <v>64</v>
      </c>
      <c r="AA31" s="6" t="n">
        <v>109</v>
      </c>
      <c r="AB31" s="6" t="n">
        <v>564</v>
      </c>
      <c r="AC31" s="7" t="n">
        <f aca="false">IF(Z31=0,"",W31/Z31)</f>
        <v>1.484375</v>
      </c>
    </row>
    <row r="32" customFormat="false" ht="15.75" hidden="false" customHeight="true" outlineLevel="0" collapsed="false">
      <c r="A32" s="1" t="s">
        <v>83</v>
      </c>
      <c r="B32" s="5" t="s">
        <v>40</v>
      </c>
      <c r="C32" s="6" t="s">
        <v>13</v>
      </c>
      <c r="D32" s="6" t="n">
        <v>33</v>
      </c>
      <c r="E32" s="6" t="n">
        <v>1151</v>
      </c>
      <c r="F32" s="6" t="n">
        <v>33</v>
      </c>
      <c r="G32" s="6" t="n">
        <v>32</v>
      </c>
      <c r="H32" s="6" t="n">
        <v>1151</v>
      </c>
      <c r="I32" s="6" t="n">
        <v>187</v>
      </c>
      <c r="J32" s="6" t="n">
        <v>499</v>
      </c>
      <c r="K32" s="6" t="n">
        <v>0.375</v>
      </c>
      <c r="L32" s="6" t="n">
        <v>102</v>
      </c>
      <c r="M32" s="6" t="n">
        <v>317</v>
      </c>
      <c r="N32" s="6" t="n">
        <v>0.322</v>
      </c>
      <c r="O32" s="6" t="n">
        <v>85</v>
      </c>
      <c r="P32" s="6" t="n">
        <v>182</v>
      </c>
      <c r="Q32" s="6" t="n">
        <v>0.467</v>
      </c>
      <c r="R32" s="6" t="n">
        <v>101</v>
      </c>
      <c r="S32" s="6" t="n">
        <v>118</v>
      </c>
      <c r="T32" s="6" t="n">
        <v>0.856</v>
      </c>
      <c r="U32" s="6" t="n">
        <v>31</v>
      </c>
      <c r="V32" s="6" t="n">
        <v>148</v>
      </c>
      <c r="W32" s="6" t="n">
        <v>153</v>
      </c>
      <c r="X32" s="6" t="n">
        <v>51</v>
      </c>
      <c r="Y32" s="6" t="n">
        <v>27</v>
      </c>
      <c r="Z32" s="6" t="n">
        <v>55</v>
      </c>
      <c r="AA32" s="6" t="n">
        <v>96</v>
      </c>
      <c r="AB32" s="6" t="n">
        <v>577</v>
      </c>
      <c r="AC32" s="7" t="n">
        <f aca="false">IF(Z32=0,"",W32/Z32)</f>
        <v>2.78181818181818</v>
      </c>
    </row>
    <row r="33" customFormat="false" ht="15.75" hidden="false" customHeight="true" outlineLevel="0" collapsed="false">
      <c r="A33" s="1" t="s">
        <v>84</v>
      </c>
      <c r="B33" s="5" t="s">
        <v>44</v>
      </c>
      <c r="C33" s="6" t="s">
        <v>13</v>
      </c>
      <c r="D33" s="6" t="n">
        <v>44</v>
      </c>
      <c r="E33" s="6" t="n">
        <v>1126</v>
      </c>
      <c r="F33" s="6" t="n">
        <v>44</v>
      </c>
      <c r="G33" s="6" t="n">
        <v>24</v>
      </c>
      <c r="H33" s="6" t="n">
        <v>1126</v>
      </c>
      <c r="I33" s="6" t="n">
        <v>168</v>
      </c>
      <c r="J33" s="6" t="n">
        <v>420</v>
      </c>
      <c r="K33" s="6" t="n">
        <v>0.4</v>
      </c>
      <c r="L33" s="6" t="n">
        <v>76</v>
      </c>
      <c r="M33" s="6" t="n">
        <v>204</v>
      </c>
      <c r="N33" s="6" t="n">
        <v>0.373</v>
      </c>
      <c r="O33" s="6" t="n">
        <v>92</v>
      </c>
      <c r="P33" s="6" t="n">
        <v>216</v>
      </c>
      <c r="Q33" s="6" t="n">
        <v>0.426</v>
      </c>
      <c r="R33" s="6" t="n">
        <v>43</v>
      </c>
      <c r="S33" s="6" t="n">
        <v>50</v>
      </c>
      <c r="T33" s="6" t="n">
        <v>0.86</v>
      </c>
      <c r="U33" s="6" t="n">
        <v>17</v>
      </c>
      <c r="V33" s="6" t="n">
        <v>119</v>
      </c>
      <c r="W33" s="6" t="n">
        <v>144</v>
      </c>
      <c r="X33" s="6" t="n">
        <v>56</v>
      </c>
      <c r="Y33" s="6" t="n">
        <v>9</v>
      </c>
      <c r="Z33" s="6" t="n">
        <v>68</v>
      </c>
      <c r="AA33" s="6" t="n">
        <v>112</v>
      </c>
      <c r="AB33" s="6" t="n">
        <v>455</v>
      </c>
      <c r="AC33" s="7" t="n">
        <f aca="false">IF(Z33=0,"",W33/Z33)</f>
        <v>2.11764705882353</v>
      </c>
    </row>
    <row r="34" customFormat="false" ht="15.75" hidden="false" customHeight="true" outlineLevel="0" collapsed="false">
      <c r="A34" s="1" t="s">
        <v>85</v>
      </c>
      <c r="B34" s="5" t="s">
        <v>40</v>
      </c>
      <c r="C34" s="6" t="s">
        <v>45</v>
      </c>
      <c r="D34" s="6" t="n">
        <v>44</v>
      </c>
      <c r="E34" s="6" t="n">
        <v>1122</v>
      </c>
      <c r="F34" s="6" t="n">
        <v>44</v>
      </c>
      <c r="G34" s="6" t="n">
        <v>17</v>
      </c>
      <c r="H34" s="6" t="n">
        <v>1122</v>
      </c>
      <c r="I34" s="6" t="n">
        <v>139</v>
      </c>
      <c r="J34" s="6" t="n">
        <v>300</v>
      </c>
      <c r="K34" s="6" t="n">
        <v>0.463</v>
      </c>
      <c r="L34" s="6" t="n">
        <v>53</v>
      </c>
      <c r="M34" s="6" t="n">
        <v>165</v>
      </c>
      <c r="N34" s="6" t="n">
        <v>0.321</v>
      </c>
      <c r="O34" s="6" t="n">
        <v>86</v>
      </c>
      <c r="P34" s="6" t="n">
        <v>135</v>
      </c>
      <c r="Q34" s="6" t="n">
        <v>0.637</v>
      </c>
      <c r="R34" s="6" t="n">
        <v>49</v>
      </c>
      <c r="S34" s="6" t="n">
        <v>59</v>
      </c>
      <c r="T34" s="6" t="n">
        <v>0.831</v>
      </c>
      <c r="U34" s="6" t="n">
        <v>69</v>
      </c>
      <c r="V34" s="6" t="n">
        <v>271</v>
      </c>
      <c r="W34" s="6" t="n">
        <v>105</v>
      </c>
      <c r="X34" s="6" t="n">
        <v>21</v>
      </c>
      <c r="Y34" s="6" t="n">
        <v>19</v>
      </c>
      <c r="Z34" s="6" t="n">
        <v>50</v>
      </c>
      <c r="AA34" s="6" t="n">
        <v>74</v>
      </c>
      <c r="AB34" s="6" t="n">
        <v>380</v>
      </c>
      <c r="AC34" s="7" t="n">
        <f aca="false">IF(Z34=0,"",W34/Z34)</f>
        <v>2.1</v>
      </c>
    </row>
    <row r="35" customFormat="false" ht="15.75" hidden="false" customHeight="true" outlineLevel="0" collapsed="false">
      <c r="A35" s="1" t="s">
        <v>86</v>
      </c>
      <c r="B35" s="5" t="s">
        <v>42</v>
      </c>
      <c r="C35" s="6" t="s">
        <v>13</v>
      </c>
      <c r="D35" s="6" t="n">
        <v>43</v>
      </c>
      <c r="E35" s="6" t="n">
        <v>1122</v>
      </c>
      <c r="F35" s="6" t="n">
        <v>43</v>
      </c>
      <c r="G35" s="6" t="n">
        <v>43</v>
      </c>
      <c r="H35" s="6" t="n">
        <v>1122</v>
      </c>
      <c r="I35" s="6" t="n">
        <v>119</v>
      </c>
      <c r="J35" s="6" t="n">
        <v>282</v>
      </c>
      <c r="K35" s="6" t="n">
        <v>0.422</v>
      </c>
      <c r="L35" s="6" t="n">
        <v>42</v>
      </c>
      <c r="M35" s="6" t="n">
        <v>119</v>
      </c>
      <c r="N35" s="6" t="n">
        <v>0.353</v>
      </c>
      <c r="O35" s="6" t="n">
        <v>77</v>
      </c>
      <c r="P35" s="6" t="n">
        <v>163</v>
      </c>
      <c r="Q35" s="6" t="n">
        <v>0.472</v>
      </c>
      <c r="R35" s="6" t="n">
        <v>37</v>
      </c>
      <c r="S35" s="6" t="n">
        <v>48</v>
      </c>
      <c r="T35" s="6" t="n">
        <v>0.771</v>
      </c>
      <c r="U35" s="6" t="n">
        <v>8</v>
      </c>
      <c r="V35" s="6" t="n">
        <v>77</v>
      </c>
      <c r="W35" s="6" t="n">
        <v>166</v>
      </c>
      <c r="X35" s="6" t="n">
        <v>33</v>
      </c>
      <c r="Y35" s="6" t="n">
        <v>3</v>
      </c>
      <c r="Z35" s="6" t="n">
        <v>83</v>
      </c>
      <c r="AA35" s="6" t="n">
        <v>58</v>
      </c>
      <c r="AB35" s="6" t="n">
        <v>317</v>
      </c>
      <c r="AC35" s="7" t="n">
        <f aca="false">IF(Z35=0,"",W35/Z35)</f>
        <v>2</v>
      </c>
    </row>
    <row r="36" customFormat="false" ht="15.75" hidden="false" customHeight="true" outlineLevel="0" collapsed="false">
      <c r="A36" s="1" t="s">
        <v>87</v>
      </c>
      <c r="B36" s="5" t="s">
        <v>59</v>
      </c>
      <c r="C36" s="6" t="s">
        <v>45</v>
      </c>
      <c r="D36" s="6" t="n">
        <v>42</v>
      </c>
      <c r="E36" s="6" t="n">
        <v>1114</v>
      </c>
      <c r="F36" s="6" t="n">
        <v>42</v>
      </c>
      <c r="G36" s="6" t="n">
        <v>42</v>
      </c>
      <c r="H36" s="6" t="n">
        <v>1114</v>
      </c>
      <c r="I36" s="6" t="n">
        <v>160</v>
      </c>
      <c r="J36" s="6" t="n">
        <v>330</v>
      </c>
      <c r="K36" s="6" t="n">
        <v>0.485</v>
      </c>
      <c r="L36" s="6" t="n">
        <v>53</v>
      </c>
      <c r="M36" s="6" t="n">
        <v>161</v>
      </c>
      <c r="N36" s="6" t="n">
        <v>0.329</v>
      </c>
      <c r="O36" s="6" t="n">
        <v>107</v>
      </c>
      <c r="P36" s="6" t="n">
        <v>169</v>
      </c>
      <c r="Q36" s="6" t="n">
        <v>0.633</v>
      </c>
      <c r="R36" s="6" t="n">
        <v>31</v>
      </c>
      <c r="S36" s="6" t="n">
        <v>65</v>
      </c>
      <c r="T36" s="6" t="n">
        <v>0.477</v>
      </c>
      <c r="U36" s="6" t="n">
        <v>65</v>
      </c>
      <c r="V36" s="6" t="n">
        <v>214</v>
      </c>
      <c r="W36" s="6" t="n">
        <v>121</v>
      </c>
      <c r="X36" s="6" t="n">
        <v>55</v>
      </c>
      <c r="Y36" s="6" t="n">
        <v>80</v>
      </c>
      <c r="Z36" s="6" t="n">
        <v>65</v>
      </c>
      <c r="AA36" s="6" t="n">
        <v>116</v>
      </c>
      <c r="AB36" s="6" t="n">
        <v>404</v>
      </c>
      <c r="AC36" s="7" t="n">
        <f aca="false">IF(Z36=0,"",W36/Z36)</f>
        <v>1.86153846153846</v>
      </c>
    </row>
    <row r="37" customFormat="false" ht="15.75" hidden="false" customHeight="true" outlineLevel="0" collapsed="false">
      <c r="A37" s="1" t="s">
        <v>88</v>
      </c>
      <c r="B37" s="5" t="s">
        <v>67</v>
      </c>
      <c r="C37" s="6" t="s">
        <v>13</v>
      </c>
      <c r="D37" s="6" t="n">
        <v>35</v>
      </c>
      <c r="E37" s="6" t="n">
        <v>1103</v>
      </c>
      <c r="F37" s="6" t="n">
        <v>35</v>
      </c>
      <c r="G37" s="6" t="n">
        <v>34</v>
      </c>
      <c r="H37" s="6" t="n">
        <v>1103</v>
      </c>
      <c r="I37" s="6" t="n">
        <v>179</v>
      </c>
      <c r="J37" s="6" t="n">
        <v>488</v>
      </c>
      <c r="K37" s="6" t="n">
        <v>0.367</v>
      </c>
      <c r="L37" s="6" t="n">
        <v>66</v>
      </c>
      <c r="M37" s="6" t="n">
        <v>244</v>
      </c>
      <c r="N37" s="6" t="n">
        <v>0.27</v>
      </c>
      <c r="O37" s="6" t="n">
        <v>113</v>
      </c>
      <c r="P37" s="6" t="n">
        <v>244</v>
      </c>
      <c r="Q37" s="6" t="n">
        <v>0.463</v>
      </c>
      <c r="R37" s="6" t="n">
        <v>80</v>
      </c>
      <c r="S37" s="6" t="n">
        <v>92</v>
      </c>
      <c r="T37" s="6" t="n">
        <v>0.87</v>
      </c>
      <c r="U37" s="6" t="n">
        <v>17</v>
      </c>
      <c r="V37" s="6" t="n">
        <v>146</v>
      </c>
      <c r="W37" s="6" t="n">
        <v>141</v>
      </c>
      <c r="X37" s="6" t="n">
        <v>24</v>
      </c>
      <c r="Y37" s="6" t="n">
        <v>10</v>
      </c>
      <c r="Z37" s="6" t="n">
        <v>98</v>
      </c>
      <c r="AA37" s="6" t="n">
        <v>100</v>
      </c>
      <c r="AB37" s="6" t="n">
        <v>504</v>
      </c>
      <c r="AC37" s="7" t="n">
        <f aca="false">IF(Z37=0,"",W37/Z37)</f>
        <v>1.43877551020408</v>
      </c>
    </row>
    <row r="38" customFormat="false" ht="15.75" hidden="false" customHeight="true" outlineLevel="0" collapsed="false">
      <c r="A38" s="1" t="s">
        <v>89</v>
      </c>
      <c r="B38" s="5" t="s">
        <v>90</v>
      </c>
      <c r="C38" s="6" t="s">
        <v>63</v>
      </c>
      <c r="D38" s="6" t="n">
        <v>40</v>
      </c>
      <c r="E38" s="6" t="n">
        <v>1102</v>
      </c>
      <c r="F38" s="6" t="n">
        <v>40</v>
      </c>
      <c r="G38" s="6" t="n">
        <v>39</v>
      </c>
      <c r="H38" s="6" t="n">
        <v>1102</v>
      </c>
      <c r="I38" s="6" t="n">
        <v>223</v>
      </c>
      <c r="J38" s="6" t="n">
        <v>422</v>
      </c>
      <c r="K38" s="6" t="n">
        <v>0.528</v>
      </c>
      <c r="L38" s="6" t="n">
        <v>1</v>
      </c>
      <c r="M38" s="6" t="n">
        <v>2</v>
      </c>
      <c r="N38" s="6" t="n">
        <v>0.5</v>
      </c>
      <c r="O38" s="6" t="n">
        <v>222</v>
      </c>
      <c r="P38" s="6" t="n">
        <v>420</v>
      </c>
      <c r="Q38" s="6" t="n">
        <v>0.529</v>
      </c>
      <c r="R38" s="6" t="n">
        <v>96</v>
      </c>
      <c r="S38" s="6" t="n">
        <v>133</v>
      </c>
      <c r="T38" s="6" t="n">
        <v>0.722</v>
      </c>
      <c r="U38" s="6" t="n">
        <v>118</v>
      </c>
      <c r="V38" s="6" t="n">
        <v>341</v>
      </c>
      <c r="W38" s="6" t="n">
        <v>98</v>
      </c>
      <c r="X38" s="6" t="n">
        <v>14</v>
      </c>
      <c r="Y38" s="6" t="n">
        <v>47</v>
      </c>
      <c r="Z38" s="6" t="n">
        <v>97</v>
      </c>
      <c r="AA38" s="6" t="n">
        <v>113</v>
      </c>
      <c r="AB38" s="6" t="n">
        <v>543</v>
      </c>
      <c r="AC38" s="7" t="n">
        <f aca="false">IF(Z38=0,"",W38/Z38)</f>
        <v>1.01030927835052</v>
      </c>
    </row>
    <row r="39" customFormat="false" ht="15.75" hidden="false" customHeight="true" outlineLevel="0" collapsed="false">
      <c r="A39" s="1" t="s">
        <v>91</v>
      </c>
      <c r="B39" s="5" t="s">
        <v>67</v>
      </c>
      <c r="C39" s="6" t="s">
        <v>13</v>
      </c>
      <c r="D39" s="6" t="n">
        <v>42</v>
      </c>
      <c r="E39" s="6" t="n">
        <v>1097</v>
      </c>
      <c r="F39" s="6" t="n">
        <v>42</v>
      </c>
      <c r="G39" s="6" t="n">
        <v>25</v>
      </c>
      <c r="H39" s="6" t="n">
        <v>1097</v>
      </c>
      <c r="I39" s="6" t="n">
        <v>142</v>
      </c>
      <c r="J39" s="6" t="n">
        <v>349</v>
      </c>
      <c r="K39" s="6" t="n">
        <v>0.407</v>
      </c>
      <c r="L39" s="6" t="n">
        <v>43</v>
      </c>
      <c r="M39" s="6" t="n">
        <v>126</v>
      </c>
      <c r="N39" s="6" t="n">
        <v>0.341</v>
      </c>
      <c r="O39" s="6" t="n">
        <v>99</v>
      </c>
      <c r="P39" s="6" t="n">
        <v>223</v>
      </c>
      <c r="Q39" s="6" t="n">
        <v>0.444</v>
      </c>
      <c r="R39" s="6" t="n">
        <v>44</v>
      </c>
      <c r="S39" s="6" t="n">
        <v>59</v>
      </c>
      <c r="T39" s="6" t="n">
        <v>0.746</v>
      </c>
      <c r="U39" s="6" t="n">
        <v>29</v>
      </c>
      <c r="V39" s="6" t="n">
        <v>118</v>
      </c>
      <c r="W39" s="6" t="n">
        <v>113</v>
      </c>
      <c r="X39" s="6" t="n">
        <v>62</v>
      </c>
      <c r="Y39" s="6" t="n">
        <v>38</v>
      </c>
      <c r="Z39" s="6" t="n">
        <v>62</v>
      </c>
      <c r="AA39" s="6" t="n">
        <v>70</v>
      </c>
      <c r="AB39" s="6" t="n">
        <v>371</v>
      </c>
      <c r="AC39" s="7" t="n">
        <f aca="false">IF(Z39=0,"",W39/Z39)</f>
        <v>1.82258064516129</v>
      </c>
    </row>
    <row r="40" customFormat="false" ht="15.75" hidden="false" customHeight="true" outlineLevel="0" collapsed="false">
      <c r="A40" s="1" t="s">
        <v>92</v>
      </c>
      <c r="B40" s="5" t="s">
        <v>90</v>
      </c>
      <c r="C40" s="6" t="s">
        <v>13</v>
      </c>
      <c r="D40" s="6" t="n">
        <v>44</v>
      </c>
      <c r="E40" s="6" t="n">
        <v>1081</v>
      </c>
      <c r="F40" s="6" t="n">
        <v>44</v>
      </c>
      <c r="G40" s="6" t="n">
        <v>33</v>
      </c>
      <c r="H40" s="6" t="n">
        <v>1081</v>
      </c>
      <c r="I40" s="6" t="n">
        <v>129</v>
      </c>
      <c r="J40" s="6" t="n">
        <v>338</v>
      </c>
      <c r="K40" s="6" t="n">
        <v>0.382</v>
      </c>
      <c r="L40" s="6" t="n">
        <v>86</v>
      </c>
      <c r="M40" s="6" t="n">
        <v>241</v>
      </c>
      <c r="N40" s="6" t="n">
        <v>0.357</v>
      </c>
      <c r="O40" s="6" t="n">
        <v>43</v>
      </c>
      <c r="P40" s="6" t="n">
        <v>97</v>
      </c>
      <c r="Q40" s="6" t="n">
        <v>0.443</v>
      </c>
      <c r="R40" s="6" t="n">
        <v>52</v>
      </c>
      <c r="S40" s="6" t="n">
        <v>59</v>
      </c>
      <c r="T40" s="6" t="n">
        <v>0.881</v>
      </c>
      <c r="U40" s="6" t="n">
        <v>6</v>
      </c>
      <c r="V40" s="6" t="n">
        <v>74</v>
      </c>
      <c r="W40" s="6" t="n">
        <v>119</v>
      </c>
      <c r="X40" s="6" t="n">
        <v>26</v>
      </c>
      <c r="Y40" s="6" t="n">
        <v>11</v>
      </c>
      <c r="Z40" s="6" t="n">
        <v>71</v>
      </c>
      <c r="AA40" s="6" t="n">
        <v>84</v>
      </c>
      <c r="AB40" s="6" t="n">
        <v>396</v>
      </c>
      <c r="AC40" s="7" t="n">
        <f aca="false">IF(Z40=0,"",W40/Z40)</f>
        <v>1.67605633802817</v>
      </c>
    </row>
    <row r="41" customFormat="false" ht="15.75" hidden="false" customHeight="true" outlineLevel="0" collapsed="false">
      <c r="A41" s="1" t="s">
        <v>93</v>
      </c>
      <c r="B41" s="5" t="s">
        <v>59</v>
      </c>
      <c r="C41" s="6" t="s">
        <v>45</v>
      </c>
      <c r="D41" s="6" t="n">
        <v>33</v>
      </c>
      <c r="E41" s="6" t="n">
        <v>1065</v>
      </c>
      <c r="F41" s="6" t="n">
        <v>33</v>
      </c>
      <c r="G41" s="6" t="n">
        <v>33</v>
      </c>
      <c r="H41" s="6" t="n">
        <v>1065</v>
      </c>
      <c r="I41" s="6" t="n">
        <v>275</v>
      </c>
      <c r="J41" s="6" t="n">
        <v>518</v>
      </c>
      <c r="K41" s="6" t="n">
        <v>0.531</v>
      </c>
      <c r="L41" s="6" t="n">
        <v>50</v>
      </c>
      <c r="M41" s="6" t="n">
        <v>124</v>
      </c>
      <c r="N41" s="6" t="n">
        <v>0.403</v>
      </c>
      <c r="O41" s="6" t="n">
        <v>225</v>
      </c>
      <c r="P41" s="6" t="n">
        <v>394</v>
      </c>
      <c r="Q41" s="6" t="n">
        <v>0.571</v>
      </c>
      <c r="R41" s="6" t="n">
        <v>155</v>
      </c>
      <c r="S41" s="6" t="n">
        <v>171</v>
      </c>
      <c r="T41" s="6" t="n">
        <v>0.906</v>
      </c>
      <c r="U41" s="6" t="n">
        <v>62</v>
      </c>
      <c r="V41" s="6" t="n">
        <v>241</v>
      </c>
      <c r="W41" s="6" t="n">
        <v>105</v>
      </c>
      <c r="X41" s="6" t="n">
        <v>54</v>
      </c>
      <c r="Y41" s="6" t="n">
        <v>50</v>
      </c>
      <c r="Z41" s="6" t="n">
        <v>70</v>
      </c>
      <c r="AA41" s="6" t="n">
        <v>78</v>
      </c>
      <c r="AB41" s="6" t="n">
        <v>755</v>
      </c>
      <c r="AC41" s="7" t="n">
        <f aca="false">IF(Z41=0,"",W41/Z41)</f>
        <v>1.5</v>
      </c>
    </row>
    <row r="42" customFormat="false" ht="15.75" hidden="false" customHeight="true" outlineLevel="0" collapsed="false">
      <c r="A42" s="1" t="s">
        <v>94</v>
      </c>
      <c r="B42" s="5" t="s">
        <v>47</v>
      </c>
      <c r="C42" s="6" t="s">
        <v>45</v>
      </c>
      <c r="D42" s="6" t="n">
        <v>44</v>
      </c>
      <c r="E42" s="6" t="n">
        <v>1060</v>
      </c>
      <c r="F42" s="6" t="n">
        <v>44</v>
      </c>
      <c r="G42" s="6" t="n">
        <v>44</v>
      </c>
      <c r="H42" s="6" t="n">
        <v>1060</v>
      </c>
      <c r="I42" s="6" t="n">
        <v>200</v>
      </c>
      <c r="J42" s="6" t="n">
        <v>362</v>
      </c>
      <c r="K42" s="6" t="n">
        <v>0.552</v>
      </c>
      <c r="L42" s="6" t="n">
        <v>6</v>
      </c>
      <c r="M42" s="6" t="n">
        <v>33</v>
      </c>
      <c r="N42" s="6" t="n">
        <v>0.182</v>
      </c>
      <c r="O42" s="6" t="n">
        <v>194</v>
      </c>
      <c r="P42" s="6" t="n">
        <v>329</v>
      </c>
      <c r="Q42" s="6" t="n">
        <v>0.59</v>
      </c>
      <c r="R42" s="6" t="n">
        <v>94</v>
      </c>
      <c r="S42" s="6" t="n">
        <v>132</v>
      </c>
      <c r="T42" s="6" t="n">
        <v>0.712</v>
      </c>
      <c r="U42" s="6" t="n">
        <v>86</v>
      </c>
      <c r="V42" s="6" t="n">
        <v>290</v>
      </c>
      <c r="W42" s="6" t="n">
        <v>66</v>
      </c>
      <c r="X42" s="6" t="n">
        <v>52</v>
      </c>
      <c r="Y42" s="6" t="n">
        <v>25</v>
      </c>
      <c r="Z42" s="6" t="n">
        <v>85</v>
      </c>
      <c r="AA42" s="6" t="n">
        <v>119</v>
      </c>
      <c r="AB42" s="6" t="n">
        <v>500</v>
      </c>
      <c r="AC42" s="7" t="n">
        <f aca="false">IF(Z42=0,"",W42/Z42)</f>
        <v>0.776470588235294</v>
      </c>
    </row>
    <row r="43" customFormat="false" ht="15.75" hidden="false" customHeight="true" outlineLevel="0" collapsed="false">
      <c r="A43" s="1" t="s">
        <v>95</v>
      </c>
      <c r="B43" s="5" t="s">
        <v>75</v>
      </c>
      <c r="C43" s="6" t="s">
        <v>45</v>
      </c>
      <c r="D43" s="6" t="n">
        <v>37</v>
      </c>
      <c r="E43" s="6" t="n">
        <v>1041</v>
      </c>
      <c r="F43" s="6" t="n">
        <v>37</v>
      </c>
      <c r="G43" s="6" t="n">
        <v>37</v>
      </c>
      <c r="H43" s="6" t="n">
        <v>1041</v>
      </c>
      <c r="I43" s="6" t="n">
        <v>108</v>
      </c>
      <c r="J43" s="6" t="n">
        <v>221</v>
      </c>
      <c r="K43" s="6" t="n">
        <v>0.489</v>
      </c>
      <c r="L43" s="6" t="n">
        <v>51</v>
      </c>
      <c r="M43" s="6" t="n">
        <v>120</v>
      </c>
      <c r="N43" s="6" t="n">
        <v>0.425</v>
      </c>
      <c r="O43" s="6" t="n">
        <v>57</v>
      </c>
      <c r="P43" s="6" t="n">
        <v>101</v>
      </c>
      <c r="Q43" s="6" t="n">
        <v>0.564</v>
      </c>
      <c r="R43" s="6" t="n">
        <v>54</v>
      </c>
      <c r="S43" s="6" t="n">
        <v>62</v>
      </c>
      <c r="T43" s="6" t="n">
        <v>0.871</v>
      </c>
      <c r="U43" s="6" t="n">
        <v>23</v>
      </c>
      <c r="V43" s="6" t="n">
        <v>131</v>
      </c>
      <c r="W43" s="6" t="n">
        <v>64</v>
      </c>
      <c r="X43" s="6" t="n">
        <v>34</v>
      </c>
      <c r="Y43" s="6" t="n">
        <v>14</v>
      </c>
      <c r="Z43" s="6" t="n">
        <v>45</v>
      </c>
      <c r="AA43" s="6" t="n">
        <v>90</v>
      </c>
      <c r="AB43" s="6" t="n">
        <v>321</v>
      </c>
      <c r="AC43" s="7" t="n">
        <f aca="false">IF(Z43=0,"",W43/Z43)</f>
        <v>1.42222222222222</v>
      </c>
    </row>
    <row r="44" customFormat="false" ht="15.75" hidden="false" customHeight="true" outlineLevel="0" collapsed="false">
      <c r="A44" s="1" t="s">
        <v>96</v>
      </c>
      <c r="B44" s="5" t="s">
        <v>69</v>
      </c>
      <c r="C44" s="6" t="s">
        <v>45</v>
      </c>
      <c r="D44" s="6" t="n">
        <v>39</v>
      </c>
      <c r="E44" s="6" t="n">
        <v>1039</v>
      </c>
      <c r="F44" s="6" t="n">
        <v>39</v>
      </c>
      <c r="G44" s="6" t="n">
        <v>39</v>
      </c>
      <c r="H44" s="6" t="n">
        <v>1039</v>
      </c>
      <c r="I44" s="6" t="n">
        <v>208</v>
      </c>
      <c r="J44" s="6" t="n">
        <v>515</v>
      </c>
      <c r="K44" s="6" t="n">
        <v>0.404</v>
      </c>
      <c r="L44" s="6" t="n">
        <v>67</v>
      </c>
      <c r="M44" s="6" t="n">
        <v>209</v>
      </c>
      <c r="N44" s="6" t="n">
        <v>0.321</v>
      </c>
      <c r="O44" s="6" t="n">
        <v>141</v>
      </c>
      <c r="P44" s="6" t="n">
        <v>306</v>
      </c>
      <c r="Q44" s="6" t="n">
        <v>0.461</v>
      </c>
      <c r="R44" s="6" t="n">
        <v>153</v>
      </c>
      <c r="S44" s="6" t="n">
        <v>185</v>
      </c>
      <c r="T44" s="6" t="n">
        <v>0.827</v>
      </c>
      <c r="U44" s="6" t="n">
        <v>54</v>
      </c>
      <c r="V44" s="6" t="n">
        <v>231</v>
      </c>
      <c r="W44" s="6" t="n">
        <v>98</v>
      </c>
      <c r="X44" s="6" t="n">
        <v>49</v>
      </c>
      <c r="Y44" s="6" t="n">
        <v>13</v>
      </c>
      <c r="Z44" s="6" t="n">
        <v>77</v>
      </c>
      <c r="AA44" s="6" t="n">
        <v>115</v>
      </c>
      <c r="AB44" s="6" t="n">
        <v>636</v>
      </c>
      <c r="AC44" s="7" t="n">
        <f aca="false">IF(Z44=0,"",W44/Z44)</f>
        <v>1.27272727272727</v>
      </c>
    </row>
    <row r="45" customFormat="false" ht="15.75" hidden="false" customHeight="true" outlineLevel="0" collapsed="false">
      <c r="A45" s="1" t="s">
        <v>97</v>
      </c>
      <c r="B45" s="5" t="s">
        <v>69</v>
      </c>
      <c r="C45" s="6" t="s">
        <v>13</v>
      </c>
      <c r="D45" s="6" t="n">
        <v>43</v>
      </c>
      <c r="E45" s="6" t="n">
        <v>1027</v>
      </c>
      <c r="F45" s="6" t="n">
        <v>43</v>
      </c>
      <c r="G45" s="6" t="n">
        <v>20</v>
      </c>
      <c r="H45" s="6" t="n">
        <v>1027</v>
      </c>
      <c r="I45" s="6" t="n">
        <v>129</v>
      </c>
      <c r="J45" s="6" t="n">
        <v>335</v>
      </c>
      <c r="K45" s="6" t="n">
        <v>0.385</v>
      </c>
      <c r="L45" s="6" t="n">
        <v>86</v>
      </c>
      <c r="M45" s="6" t="n">
        <v>238</v>
      </c>
      <c r="N45" s="6" t="n">
        <v>0.361</v>
      </c>
      <c r="O45" s="6" t="n">
        <v>43</v>
      </c>
      <c r="P45" s="6" t="n">
        <v>97</v>
      </c>
      <c r="Q45" s="6" t="n">
        <v>0.443</v>
      </c>
      <c r="R45" s="6" t="n">
        <v>46</v>
      </c>
      <c r="S45" s="6" t="n">
        <v>54</v>
      </c>
      <c r="T45" s="6" t="n">
        <v>0.852</v>
      </c>
      <c r="U45" s="6" t="n">
        <v>16</v>
      </c>
      <c r="V45" s="6" t="n">
        <v>113</v>
      </c>
      <c r="W45" s="6" t="n">
        <v>108</v>
      </c>
      <c r="X45" s="6" t="n">
        <v>33</v>
      </c>
      <c r="Y45" s="6" t="n">
        <v>7</v>
      </c>
      <c r="Z45" s="6" t="n">
        <v>67</v>
      </c>
      <c r="AA45" s="6" t="n">
        <v>90</v>
      </c>
      <c r="AB45" s="6" t="n">
        <v>390</v>
      </c>
      <c r="AC45" s="7" t="n">
        <f aca="false">IF(Z45=0,"",W45/Z45)</f>
        <v>1.61194029850746</v>
      </c>
    </row>
    <row r="46" customFormat="false" ht="15.75" hidden="false" customHeight="true" outlineLevel="0" collapsed="false">
      <c r="A46" s="1" t="s">
        <v>98</v>
      </c>
      <c r="B46" s="5" t="s">
        <v>42</v>
      </c>
      <c r="C46" s="6" t="s">
        <v>13</v>
      </c>
      <c r="D46" s="6" t="n">
        <v>43</v>
      </c>
      <c r="E46" s="6" t="n">
        <v>1008</v>
      </c>
      <c r="F46" s="6" t="n">
        <v>43</v>
      </c>
      <c r="G46" s="6" t="n">
        <v>12</v>
      </c>
      <c r="H46" s="6" t="n">
        <v>1008</v>
      </c>
      <c r="I46" s="6" t="n">
        <v>90</v>
      </c>
      <c r="J46" s="6" t="n">
        <v>225</v>
      </c>
      <c r="K46" s="6" t="n">
        <v>0.4</v>
      </c>
      <c r="L46" s="6" t="n">
        <v>26</v>
      </c>
      <c r="M46" s="6" t="n">
        <v>95</v>
      </c>
      <c r="N46" s="6" t="n">
        <v>0.274</v>
      </c>
      <c r="O46" s="6" t="n">
        <v>64</v>
      </c>
      <c r="P46" s="6" t="n">
        <v>130</v>
      </c>
      <c r="Q46" s="6" t="n">
        <v>0.492</v>
      </c>
      <c r="R46" s="6" t="n">
        <v>49</v>
      </c>
      <c r="S46" s="6" t="n">
        <v>73</v>
      </c>
      <c r="T46" s="6" t="n">
        <v>0.671</v>
      </c>
      <c r="U46" s="6" t="n">
        <v>17</v>
      </c>
      <c r="V46" s="6" t="n">
        <v>80</v>
      </c>
      <c r="W46" s="6" t="n">
        <v>124</v>
      </c>
      <c r="X46" s="6" t="n">
        <v>26</v>
      </c>
      <c r="Y46" s="6" t="n">
        <v>8</v>
      </c>
      <c r="Z46" s="6" t="n">
        <v>72</v>
      </c>
      <c r="AA46" s="6" t="n">
        <v>101</v>
      </c>
      <c r="AB46" s="6" t="n">
        <v>255</v>
      </c>
      <c r="AC46" s="7" t="n">
        <f aca="false">IF(Z46=0,"",W46/Z46)</f>
        <v>1.72222222222222</v>
      </c>
    </row>
    <row r="47" customFormat="false" ht="15.75" hidden="false" customHeight="true" outlineLevel="0" collapsed="false">
      <c r="A47" s="1" t="s">
        <v>99</v>
      </c>
      <c r="B47" s="5" t="s">
        <v>57</v>
      </c>
      <c r="C47" s="6" t="s">
        <v>45</v>
      </c>
      <c r="D47" s="6" t="n">
        <v>36</v>
      </c>
      <c r="E47" s="6" t="n">
        <v>973</v>
      </c>
      <c r="F47" s="6" t="n">
        <v>36</v>
      </c>
      <c r="G47" s="6" t="n">
        <v>33</v>
      </c>
      <c r="H47" s="6" t="n">
        <v>973</v>
      </c>
      <c r="I47" s="6" t="n">
        <v>147</v>
      </c>
      <c r="J47" s="6" t="n">
        <v>362</v>
      </c>
      <c r="K47" s="6" t="n">
        <v>0.406</v>
      </c>
      <c r="L47" s="6" t="n">
        <v>63</v>
      </c>
      <c r="M47" s="6" t="n">
        <v>172</v>
      </c>
      <c r="N47" s="6" t="n">
        <v>0.366</v>
      </c>
      <c r="O47" s="6" t="n">
        <v>84</v>
      </c>
      <c r="P47" s="6" t="n">
        <v>190</v>
      </c>
      <c r="Q47" s="6" t="n">
        <v>0.442</v>
      </c>
      <c r="R47" s="6" t="n">
        <v>50</v>
      </c>
      <c r="S47" s="6" t="n">
        <v>62</v>
      </c>
      <c r="T47" s="6" t="n">
        <v>0.806</v>
      </c>
      <c r="U47" s="6" t="n">
        <v>32</v>
      </c>
      <c r="V47" s="6" t="n">
        <v>183</v>
      </c>
      <c r="W47" s="6" t="n">
        <v>43</v>
      </c>
      <c r="X47" s="6" t="n">
        <v>22</v>
      </c>
      <c r="Y47" s="6" t="n">
        <v>3</v>
      </c>
      <c r="Z47" s="6" t="n">
        <v>53</v>
      </c>
      <c r="AA47" s="6" t="n">
        <v>70</v>
      </c>
      <c r="AB47" s="6" t="n">
        <v>407</v>
      </c>
      <c r="AC47" s="7" t="n">
        <f aca="false">IF(Z47=0,"",W47/Z47)</f>
        <v>0.811320754716981</v>
      </c>
    </row>
    <row r="48" customFormat="false" ht="15.75" hidden="false" customHeight="true" outlineLevel="0" collapsed="false">
      <c r="A48" s="1" t="s">
        <v>100</v>
      </c>
      <c r="B48" s="6" t="s">
        <v>90</v>
      </c>
      <c r="C48" s="6" t="s">
        <v>13</v>
      </c>
      <c r="D48" s="6" t="n">
        <v>34</v>
      </c>
      <c r="E48" s="6" t="n">
        <v>970</v>
      </c>
      <c r="F48" s="6" t="n">
        <v>34</v>
      </c>
      <c r="G48" s="6" t="n">
        <v>34</v>
      </c>
      <c r="H48" s="6" t="n">
        <v>970</v>
      </c>
      <c r="I48" s="6" t="n">
        <v>162</v>
      </c>
      <c r="J48" s="6" t="n">
        <v>365</v>
      </c>
      <c r="K48" s="6" t="n">
        <v>0.444</v>
      </c>
      <c r="L48" s="6" t="n">
        <v>43</v>
      </c>
      <c r="M48" s="6" t="n">
        <v>119</v>
      </c>
      <c r="N48" s="6" t="n">
        <v>0.361</v>
      </c>
      <c r="O48" s="6" t="n">
        <v>119</v>
      </c>
      <c r="P48" s="6" t="n">
        <v>246</v>
      </c>
      <c r="Q48" s="6" t="n">
        <v>0.484</v>
      </c>
      <c r="R48" s="6" t="n">
        <v>80</v>
      </c>
      <c r="S48" s="6" t="n">
        <v>93</v>
      </c>
      <c r="T48" s="6" t="n">
        <v>0.86</v>
      </c>
      <c r="U48" s="6" t="n">
        <v>23</v>
      </c>
      <c r="V48" s="6" t="n">
        <v>114</v>
      </c>
      <c r="W48" s="6" t="n">
        <v>122</v>
      </c>
      <c r="X48" s="6" t="n">
        <v>53</v>
      </c>
      <c r="Y48" s="6" t="n">
        <v>24</v>
      </c>
      <c r="Z48" s="6" t="n">
        <v>84</v>
      </c>
      <c r="AA48" s="6" t="n">
        <v>102</v>
      </c>
      <c r="AB48" s="6" t="n">
        <v>447</v>
      </c>
      <c r="AC48" s="7" t="n">
        <f aca="false">IF(Z48=0,"",W48/Z48)</f>
        <v>1.45238095238095</v>
      </c>
    </row>
    <row r="49" customFormat="false" ht="15.75" hidden="false" customHeight="true" outlineLevel="0" collapsed="false">
      <c r="A49" s="1" t="s">
        <v>101</v>
      </c>
      <c r="B49" s="5" t="s">
        <v>73</v>
      </c>
      <c r="C49" s="6" t="s">
        <v>13</v>
      </c>
      <c r="D49" s="6" t="n">
        <v>29</v>
      </c>
      <c r="E49" s="6" t="n">
        <v>966</v>
      </c>
      <c r="F49" s="6" t="n">
        <v>29</v>
      </c>
      <c r="G49" s="6" t="n">
        <v>29</v>
      </c>
      <c r="H49" s="6" t="n">
        <v>966</v>
      </c>
      <c r="I49" s="6" t="n">
        <v>147</v>
      </c>
      <c r="J49" s="6" t="n">
        <v>404</v>
      </c>
      <c r="K49" s="6" t="n">
        <v>0.364</v>
      </c>
      <c r="L49" s="6" t="n">
        <v>48</v>
      </c>
      <c r="M49" s="6" t="n">
        <v>158</v>
      </c>
      <c r="N49" s="6" t="n">
        <v>0.304</v>
      </c>
      <c r="O49" s="6" t="n">
        <v>99</v>
      </c>
      <c r="P49" s="6" t="n">
        <v>246</v>
      </c>
      <c r="Q49" s="6" t="n">
        <v>0.402</v>
      </c>
      <c r="R49" s="6" t="n">
        <v>108</v>
      </c>
      <c r="S49" s="6" t="n">
        <v>116</v>
      </c>
      <c r="T49" s="6" t="n">
        <v>0.931</v>
      </c>
      <c r="U49" s="6" t="n">
        <v>10</v>
      </c>
      <c r="V49" s="6" t="n">
        <v>72</v>
      </c>
      <c r="W49" s="6" t="n">
        <v>120</v>
      </c>
      <c r="X49" s="6" t="n">
        <v>39</v>
      </c>
      <c r="Y49" s="6" t="n">
        <v>7</v>
      </c>
      <c r="Z49" s="6" t="n">
        <v>60</v>
      </c>
      <c r="AA49" s="6" t="n">
        <v>74</v>
      </c>
      <c r="AB49" s="6" t="n">
        <v>450</v>
      </c>
      <c r="AC49" s="7" t="n">
        <f aca="false">IF(Z49=0,"",W49/Z49)</f>
        <v>2</v>
      </c>
    </row>
    <row r="50" customFormat="false" ht="15.75" hidden="false" customHeight="true" outlineLevel="0" collapsed="false">
      <c r="A50" s="1" t="s">
        <v>102</v>
      </c>
      <c r="B50" s="6" t="s">
        <v>38</v>
      </c>
      <c r="C50" s="6" t="s">
        <v>13</v>
      </c>
      <c r="D50" s="6" t="n">
        <v>34</v>
      </c>
      <c r="E50" s="6" t="n">
        <v>963</v>
      </c>
      <c r="F50" s="6" t="n">
        <v>34</v>
      </c>
      <c r="G50" s="6" t="n">
        <v>27</v>
      </c>
      <c r="H50" s="6" t="n">
        <v>963</v>
      </c>
      <c r="I50" s="6" t="n">
        <v>70</v>
      </c>
      <c r="J50" s="6" t="n">
        <v>159</v>
      </c>
      <c r="K50" s="6" t="n">
        <v>0.44</v>
      </c>
      <c r="L50" s="6" t="n">
        <v>28</v>
      </c>
      <c r="M50" s="6" t="n">
        <v>101</v>
      </c>
      <c r="N50" s="6" t="n">
        <v>0.277</v>
      </c>
      <c r="O50" s="6" t="n">
        <v>42</v>
      </c>
      <c r="P50" s="6" t="n">
        <v>58</v>
      </c>
      <c r="Q50" s="6" t="n">
        <v>0.724</v>
      </c>
      <c r="R50" s="6" t="n">
        <v>15</v>
      </c>
      <c r="S50" s="6" t="n">
        <v>19</v>
      </c>
      <c r="T50" s="6" t="n">
        <v>0.789</v>
      </c>
      <c r="U50" s="6" t="n">
        <v>13</v>
      </c>
      <c r="V50" s="6" t="n">
        <v>127</v>
      </c>
      <c r="W50" s="6" t="n">
        <v>170</v>
      </c>
      <c r="X50" s="6" t="n">
        <v>45</v>
      </c>
      <c r="Y50" s="6" t="n">
        <v>1</v>
      </c>
      <c r="Z50" s="6" t="n">
        <v>53</v>
      </c>
      <c r="AA50" s="6" t="n">
        <v>55</v>
      </c>
      <c r="AB50" s="6" t="n">
        <v>183</v>
      </c>
      <c r="AC50" s="7" t="n">
        <f aca="false">IF(Z50=0,"",W50/Z50)</f>
        <v>3.20754716981132</v>
      </c>
    </row>
    <row r="51" customFormat="false" ht="15.75" hidden="false" customHeight="true" outlineLevel="0" collapsed="false">
      <c r="A51" s="1" t="s">
        <v>103</v>
      </c>
      <c r="B51" s="5" t="s">
        <v>90</v>
      </c>
      <c r="C51" s="6" t="s">
        <v>13</v>
      </c>
      <c r="D51" s="6" t="n">
        <v>44</v>
      </c>
      <c r="E51" s="6" t="n">
        <v>962</v>
      </c>
      <c r="F51" s="6" t="n">
        <v>44</v>
      </c>
      <c r="G51" s="6" t="n">
        <v>18</v>
      </c>
      <c r="H51" s="6" t="n">
        <v>962</v>
      </c>
      <c r="I51" s="6" t="n">
        <v>103</v>
      </c>
      <c r="J51" s="6" t="n">
        <v>291</v>
      </c>
      <c r="K51" s="6" t="n">
        <v>0.354</v>
      </c>
      <c r="L51" s="6" t="n">
        <v>61</v>
      </c>
      <c r="M51" s="6" t="n">
        <v>182</v>
      </c>
      <c r="N51" s="6" t="n">
        <v>0.335</v>
      </c>
      <c r="O51" s="6" t="n">
        <v>42</v>
      </c>
      <c r="P51" s="6" t="n">
        <v>109</v>
      </c>
      <c r="Q51" s="6" t="n">
        <v>0.385</v>
      </c>
      <c r="R51" s="6" t="n">
        <v>49</v>
      </c>
      <c r="S51" s="6" t="n">
        <v>62</v>
      </c>
      <c r="T51" s="6" t="n">
        <v>0.79</v>
      </c>
      <c r="U51" s="6" t="n">
        <v>18</v>
      </c>
      <c r="V51" s="6" t="n">
        <v>103</v>
      </c>
      <c r="W51" s="6" t="n">
        <v>55</v>
      </c>
      <c r="X51" s="6" t="n">
        <v>14</v>
      </c>
      <c r="Y51" s="6" t="n">
        <v>2</v>
      </c>
      <c r="Z51" s="6" t="n">
        <v>55</v>
      </c>
      <c r="AA51" s="6" t="n">
        <v>72</v>
      </c>
      <c r="AB51" s="6" t="n">
        <v>316</v>
      </c>
      <c r="AC51" s="7" t="n">
        <f aca="false">IF(Z51=0,"",W51/Z51)</f>
        <v>1</v>
      </c>
    </row>
    <row r="52" customFormat="false" ht="15.75" hidden="false" customHeight="true" outlineLevel="0" collapsed="false">
      <c r="A52" s="1" t="s">
        <v>104</v>
      </c>
      <c r="B52" s="5" t="s">
        <v>77</v>
      </c>
      <c r="C52" s="6" t="s">
        <v>45</v>
      </c>
      <c r="D52" s="6" t="n">
        <v>45</v>
      </c>
      <c r="E52" s="6" t="n">
        <v>956</v>
      </c>
      <c r="F52" s="6" t="n">
        <v>45</v>
      </c>
      <c r="G52" s="6" t="n">
        <v>41</v>
      </c>
      <c r="H52" s="6" t="n">
        <v>956</v>
      </c>
      <c r="I52" s="6" t="n">
        <v>134</v>
      </c>
      <c r="J52" s="6" t="n">
        <v>267</v>
      </c>
      <c r="K52" s="6" t="n">
        <v>0.502</v>
      </c>
      <c r="L52" s="6" t="n">
        <v>8</v>
      </c>
      <c r="M52" s="6" t="n">
        <v>27</v>
      </c>
      <c r="N52" s="6" t="n">
        <v>0.296</v>
      </c>
      <c r="O52" s="6" t="n">
        <v>126</v>
      </c>
      <c r="P52" s="6" t="n">
        <v>240</v>
      </c>
      <c r="Q52" s="6" t="n">
        <v>0.525</v>
      </c>
      <c r="R52" s="6" t="n">
        <v>66</v>
      </c>
      <c r="S52" s="6" t="n">
        <v>108</v>
      </c>
      <c r="T52" s="6" t="n">
        <v>0.611</v>
      </c>
      <c r="U52" s="6" t="n">
        <v>74</v>
      </c>
      <c r="V52" s="6" t="n">
        <v>231</v>
      </c>
      <c r="W52" s="6" t="n">
        <v>33</v>
      </c>
      <c r="X52" s="6" t="n">
        <v>25</v>
      </c>
      <c r="Y52" s="6" t="n">
        <v>29</v>
      </c>
      <c r="Z52" s="6" t="n">
        <v>51</v>
      </c>
      <c r="AA52" s="6" t="n">
        <v>131</v>
      </c>
      <c r="AB52" s="6" t="n">
        <v>342</v>
      </c>
      <c r="AC52" s="7" t="n">
        <f aca="false">IF(Z52=0,"",W52/Z52)</f>
        <v>0.647058823529412</v>
      </c>
    </row>
    <row r="53" customFormat="false" ht="15.75" hidden="false" customHeight="true" outlineLevel="0" collapsed="false">
      <c r="A53" s="1" t="s">
        <v>105</v>
      </c>
      <c r="B53" s="5" t="s">
        <v>75</v>
      </c>
      <c r="C53" s="6" t="s">
        <v>45</v>
      </c>
      <c r="D53" s="6" t="n">
        <v>31</v>
      </c>
      <c r="E53" s="6" t="n">
        <v>948</v>
      </c>
      <c r="F53" s="6" t="n">
        <v>31</v>
      </c>
      <c r="G53" s="6" t="n">
        <v>31</v>
      </c>
      <c r="H53" s="6" t="n">
        <v>948</v>
      </c>
      <c r="I53" s="6" t="n">
        <v>188</v>
      </c>
      <c r="J53" s="6" t="n">
        <v>408</v>
      </c>
      <c r="K53" s="6" t="n">
        <v>0.461</v>
      </c>
      <c r="L53" s="6" t="n">
        <v>21</v>
      </c>
      <c r="M53" s="6" t="n">
        <v>87</v>
      </c>
      <c r="N53" s="6" t="n">
        <v>0.241</v>
      </c>
      <c r="O53" s="6" t="n">
        <v>167</v>
      </c>
      <c r="P53" s="6" t="n">
        <v>321</v>
      </c>
      <c r="Q53" s="6" t="n">
        <v>0.52</v>
      </c>
      <c r="R53" s="6" t="n">
        <v>169</v>
      </c>
      <c r="S53" s="6" t="n">
        <v>202</v>
      </c>
      <c r="T53" s="6" t="n">
        <v>0.837</v>
      </c>
      <c r="U53" s="6" t="n">
        <v>31</v>
      </c>
      <c r="V53" s="6" t="n">
        <v>203</v>
      </c>
      <c r="W53" s="6" t="n">
        <v>108</v>
      </c>
      <c r="X53" s="6" t="n">
        <v>42</v>
      </c>
      <c r="Y53" s="6" t="n">
        <v>42</v>
      </c>
      <c r="Z53" s="6" t="n">
        <v>60</v>
      </c>
      <c r="AA53" s="6" t="n">
        <v>59</v>
      </c>
      <c r="AB53" s="6" t="n">
        <v>566</v>
      </c>
      <c r="AC53" s="7" t="n">
        <f aca="false">IF(Z53=0,"",W53/Z53)</f>
        <v>1.8</v>
      </c>
    </row>
    <row r="54" customFormat="false" ht="15.75" hidden="false" customHeight="true" outlineLevel="0" collapsed="false">
      <c r="A54" s="1" t="s">
        <v>106</v>
      </c>
      <c r="B54" s="6" t="s">
        <v>90</v>
      </c>
      <c r="C54" s="6" t="s">
        <v>45</v>
      </c>
      <c r="D54" s="6" t="n">
        <v>30</v>
      </c>
      <c r="E54" s="6" t="n">
        <v>947</v>
      </c>
      <c r="F54" s="6" t="n">
        <v>30</v>
      </c>
      <c r="G54" s="6" t="n">
        <v>30</v>
      </c>
      <c r="H54" s="6" t="n">
        <v>947</v>
      </c>
      <c r="I54" s="6" t="n">
        <v>153</v>
      </c>
      <c r="J54" s="6" t="n">
        <v>334</v>
      </c>
      <c r="K54" s="6" t="n">
        <v>0.458</v>
      </c>
      <c r="L54" s="6" t="n">
        <v>4</v>
      </c>
      <c r="M54" s="6" t="n">
        <v>22</v>
      </c>
      <c r="N54" s="6" t="n">
        <v>0.182</v>
      </c>
      <c r="O54" s="6" t="n">
        <v>149</v>
      </c>
      <c r="P54" s="6" t="n">
        <v>312</v>
      </c>
      <c r="Q54" s="6" t="n">
        <v>0.478</v>
      </c>
      <c r="R54" s="6" t="n">
        <v>130</v>
      </c>
      <c r="S54" s="6" t="n">
        <v>172</v>
      </c>
      <c r="T54" s="6" t="n">
        <v>0.756</v>
      </c>
      <c r="U54" s="6" t="n">
        <v>123</v>
      </c>
      <c r="V54" s="6" t="n">
        <v>377</v>
      </c>
      <c r="W54" s="6" t="n">
        <v>110</v>
      </c>
      <c r="X54" s="6" t="n">
        <v>44</v>
      </c>
      <c r="Y54" s="6" t="n">
        <v>20</v>
      </c>
      <c r="Z54" s="6" t="n">
        <v>118</v>
      </c>
      <c r="AA54" s="6" t="n">
        <v>103</v>
      </c>
      <c r="AB54" s="6" t="n">
        <v>440</v>
      </c>
      <c r="AC54" s="7" t="n">
        <f aca="false">IF(Z54=0,"",W54/Z54)</f>
        <v>0.932203389830508</v>
      </c>
    </row>
    <row r="55" customFormat="false" ht="15.75" hidden="false" customHeight="true" outlineLevel="0" collapsed="false">
      <c r="A55" s="1" t="s">
        <v>107</v>
      </c>
      <c r="B55" s="5" t="s">
        <v>57</v>
      </c>
      <c r="C55" s="6" t="s">
        <v>63</v>
      </c>
      <c r="D55" s="6" t="n">
        <v>39</v>
      </c>
      <c r="E55" s="6" t="n">
        <v>925</v>
      </c>
      <c r="F55" s="6" t="n">
        <v>39</v>
      </c>
      <c r="G55" s="6" t="n">
        <v>38</v>
      </c>
      <c r="H55" s="6" t="n">
        <v>925</v>
      </c>
      <c r="I55" s="6" t="n">
        <v>125</v>
      </c>
      <c r="J55" s="6" t="n">
        <v>249</v>
      </c>
      <c r="K55" s="6" t="n">
        <v>0.502</v>
      </c>
      <c r="L55" s="6" t="n">
        <v>12</v>
      </c>
      <c r="M55" s="6" t="n">
        <v>62</v>
      </c>
      <c r="N55" s="6" t="n">
        <v>0.194</v>
      </c>
      <c r="O55" s="6" t="n">
        <v>113</v>
      </c>
      <c r="P55" s="6" t="n">
        <v>187</v>
      </c>
      <c r="Q55" s="6" t="n">
        <v>0.604</v>
      </c>
      <c r="R55" s="6" t="n">
        <v>26</v>
      </c>
      <c r="S55" s="6" t="n">
        <v>36</v>
      </c>
      <c r="T55" s="6" t="n">
        <v>0.722</v>
      </c>
      <c r="U55" s="6" t="n">
        <v>70</v>
      </c>
      <c r="V55" s="6" t="n">
        <v>190</v>
      </c>
      <c r="W55" s="6" t="n">
        <v>61</v>
      </c>
      <c r="X55" s="6" t="n">
        <v>35</v>
      </c>
      <c r="Y55" s="6" t="n">
        <v>23</v>
      </c>
      <c r="Z55" s="6" t="n">
        <v>58</v>
      </c>
      <c r="AA55" s="6" t="n">
        <v>119</v>
      </c>
      <c r="AB55" s="6" t="n">
        <v>288</v>
      </c>
      <c r="AC55" s="7" t="n">
        <f aca="false">IF(Z55=0,"",W55/Z55)</f>
        <v>1.05172413793103</v>
      </c>
    </row>
    <row r="56" customFormat="false" ht="15.75" hidden="false" customHeight="true" outlineLevel="0" collapsed="false">
      <c r="A56" s="1" t="s">
        <v>108</v>
      </c>
      <c r="B56" s="5" t="s">
        <v>90</v>
      </c>
      <c r="C56" s="6" t="s">
        <v>55</v>
      </c>
      <c r="D56" s="6" t="n">
        <v>43</v>
      </c>
      <c r="E56" s="6" t="n">
        <v>906</v>
      </c>
      <c r="F56" s="6" t="n">
        <v>43</v>
      </c>
      <c r="G56" s="6" t="n">
        <v>15</v>
      </c>
      <c r="H56" s="6" t="n">
        <v>906</v>
      </c>
      <c r="I56" s="6" t="n">
        <v>157</v>
      </c>
      <c r="J56" s="6" t="n">
        <v>327</v>
      </c>
      <c r="K56" s="6" t="n">
        <v>0.48</v>
      </c>
      <c r="L56" s="6" t="n">
        <v>0</v>
      </c>
      <c r="M56" s="6" t="n">
        <v>0</v>
      </c>
      <c r="N56" s="6" t="n">
        <v>0</v>
      </c>
      <c r="O56" s="6" t="n">
        <v>157</v>
      </c>
      <c r="P56" s="6" t="n">
        <v>327</v>
      </c>
      <c r="Q56" s="6" t="n">
        <v>0.48</v>
      </c>
      <c r="R56" s="6" t="n">
        <v>50</v>
      </c>
      <c r="S56" s="6" t="n">
        <v>81</v>
      </c>
      <c r="T56" s="6" t="n">
        <v>0.617</v>
      </c>
      <c r="U56" s="6" t="n">
        <v>79</v>
      </c>
      <c r="V56" s="6" t="n">
        <v>223</v>
      </c>
      <c r="W56" s="6" t="n">
        <v>78</v>
      </c>
      <c r="X56" s="6" t="n">
        <v>31</v>
      </c>
      <c r="Y56" s="6" t="n">
        <v>39</v>
      </c>
      <c r="Z56" s="6" t="n">
        <v>56</v>
      </c>
      <c r="AA56" s="6" t="n">
        <v>62</v>
      </c>
      <c r="AB56" s="6" t="n">
        <v>364</v>
      </c>
      <c r="AC56" s="7" t="n">
        <f aca="false">IF(Z56=0,"",W56/Z56)</f>
        <v>1.39285714285714</v>
      </c>
    </row>
    <row r="57" customFormat="false" ht="15.75" hidden="false" customHeight="true" outlineLevel="0" collapsed="false">
      <c r="A57" s="1" t="s">
        <v>109</v>
      </c>
      <c r="B57" s="5" t="s">
        <v>73</v>
      </c>
      <c r="C57" s="6" t="s">
        <v>45</v>
      </c>
      <c r="D57" s="6" t="n">
        <v>40</v>
      </c>
      <c r="E57" s="6" t="n">
        <v>882</v>
      </c>
      <c r="F57" s="6" t="n">
        <v>40</v>
      </c>
      <c r="G57" s="6" t="n">
        <v>20</v>
      </c>
      <c r="H57" s="6" t="n">
        <v>882</v>
      </c>
      <c r="I57" s="6" t="n">
        <v>112</v>
      </c>
      <c r="J57" s="6" t="n">
        <v>249</v>
      </c>
      <c r="K57" s="6" t="n">
        <v>0.45</v>
      </c>
      <c r="L57" s="6" t="n">
        <v>16</v>
      </c>
      <c r="M57" s="6" t="n">
        <v>60</v>
      </c>
      <c r="N57" s="6" t="n">
        <v>0.267</v>
      </c>
      <c r="O57" s="6" t="n">
        <v>96</v>
      </c>
      <c r="P57" s="6" t="n">
        <v>189</v>
      </c>
      <c r="Q57" s="6" t="n">
        <v>0.508</v>
      </c>
      <c r="R57" s="6" t="n">
        <v>62</v>
      </c>
      <c r="S57" s="6" t="n">
        <v>83</v>
      </c>
      <c r="T57" s="6" t="n">
        <v>0.747</v>
      </c>
      <c r="U57" s="6" t="n">
        <v>58</v>
      </c>
      <c r="V57" s="6" t="n">
        <v>240</v>
      </c>
      <c r="W57" s="6" t="n">
        <v>116</v>
      </c>
      <c r="X57" s="6" t="n">
        <v>32</v>
      </c>
      <c r="Y57" s="6" t="n">
        <v>18</v>
      </c>
      <c r="Z57" s="6" t="n">
        <v>87</v>
      </c>
      <c r="AA57" s="6" t="n">
        <v>101</v>
      </c>
      <c r="AB57" s="6" t="n">
        <v>302</v>
      </c>
      <c r="AC57" s="7" t="n">
        <f aca="false">IF(Z57=0,"",W57/Z57)</f>
        <v>1.33333333333333</v>
      </c>
    </row>
    <row r="58" customFormat="false" ht="15.75" hidden="false" customHeight="true" outlineLevel="0" collapsed="false">
      <c r="A58" s="1" t="s">
        <v>110</v>
      </c>
      <c r="B58" s="5" t="s">
        <v>69</v>
      </c>
      <c r="C58" s="6" t="s">
        <v>13</v>
      </c>
      <c r="D58" s="6" t="n">
        <v>41</v>
      </c>
      <c r="E58" s="6" t="n">
        <v>881</v>
      </c>
      <c r="F58" s="6" t="n">
        <v>41</v>
      </c>
      <c r="G58" s="6" t="n">
        <v>40</v>
      </c>
      <c r="H58" s="6" t="n">
        <v>881</v>
      </c>
      <c r="I58" s="6" t="n">
        <v>114</v>
      </c>
      <c r="J58" s="6" t="n">
        <v>265</v>
      </c>
      <c r="K58" s="6" t="n">
        <v>0.43</v>
      </c>
      <c r="L58" s="6" t="n">
        <v>49</v>
      </c>
      <c r="M58" s="6" t="n">
        <v>123</v>
      </c>
      <c r="N58" s="6" t="n">
        <v>0.398</v>
      </c>
      <c r="O58" s="6" t="n">
        <v>65</v>
      </c>
      <c r="P58" s="6" t="n">
        <v>142</v>
      </c>
      <c r="Q58" s="6" t="n">
        <v>0.458</v>
      </c>
      <c r="R58" s="6" t="n">
        <v>38</v>
      </c>
      <c r="S58" s="6" t="n">
        <v>41</v>
      </c>
      <c r="T58" s="6" t="n">
        <v>0.927</v>
      </c>
      <c r="U58" s="6" t="n">
        <v>25</v>
      </c>
      <c r="V58" s="6" t="n">
        <v>91</v>
      </c>
      <c r="W58" s="6" t="n">
        <v>111</v>
      </c>
      <c r="X58" s="6" t="n">
        <v>32</v>
      </c>
      <c r="Y58" s="6" t="n">
        <v>3</v>
      </c>
      <c r="Z58" s="6" t="n">
        <v>55</v>
      </c>
      <c r="AA58" s="6" t="n">
        <v>101</v>
      </c>
      <c r="AB58" s="6" t="n">
        <v>315</v>
      </c>
      <c r="AC58" s="7" t="n">
        <f aca="false">IF(Z58=0,"",W58/Z58)</f>
        <v>2.01818181818182</v>
      </c>
    </row>
    <row r="59" customFormat="false" ht="15.75" hidden="false" customHeight="true" outlineLevel="0" collapsed="false">
      <c r="A59" s="1" t="s">
        <v>111</v>
      </c>
      <c r="B59" s="5" t="s">
        <v>42</v>
      </c>
      <c r="C59" s="6" t="s">
        <v>61</v>
      </c>
      <c r="D59" s="6" t="n">
        <v>38</v>
      </c>
      <c r="E59" s="6" t="n">
        <v>874</v>
      </c>
      <c r="F59" s="6" t="n">
        <v>38</v>
      </c>
      <c r="G59" s="6" t="n">
        <v>30</v>
      </c>
      <c r="H59" s="6" t="n">
        <v>874</v>
      </c>
      <c r="I59" s="6" t="n">
        <v>191</v>
      </c>
      <c r="J59" s="6" t="n">
        <v>411</v>
      </c>
      <c r="K59" s="6" t="n">
        <v>0.465</v>
      </c>
      <c r="L59" s="6" t="n">
        <v>2</v>
      </c>
      <c r="M59" s="6" t="n">
        <v>15</v>
      </c>
      <c r="N59" s="6" t="n">
        <v>0.133</v>
      </c>
      <c r="O59" s="6" t="n">
        <v>189</v>
      </c>
      <c r="P59" s="6" t="n">
        <v>396</v>
      </c>
      <c r="Q59" s="6" t="n">
        <v>0.477</v>
      </c>
      <c r="R59" s="6" t="n">
        <v>97</v>
      </c>
      <c r="S59" s="6" t="n">
        <v>146</v>
      </c>
      <c r="T59" s="6" t="n">
        <v>0.664</v>
      </c>
      <c r="U59" s="6" t="n">
        <v>57</v>
      </c>
      <c r="V59" s="6" t="n">
        <v>242</v>
      </c>
      <c r="W59" s="6" t="n">
        <v>68</v>
      </c>
      <c r="X59" s="6" t="n">
        <v>41</v>
      </c>
      <c r="Y59" s="6" t="n">
        <v>43</v>
      </c>
      <c r="Z59" s="6" t="n">
        <v>92</v>
      </c>
      <c r="AA59" s="6" t="n">
        <v>81</v>
      </c>
      <c r="AB59" s="6" t="n">
        <v>481</v>
      </c>
      <c r="AC59" s="7" t="n">
        <f aca="false">IF(Z59=0,"",W59/Z59)</f>
        <v>0.739130434782609</v>
      </c>
    </row>
    <row r="60" customFormat="false" ht="15.75" hidden="false" customHeight="true" outlineLevel="0" collapsed="false">
      <c r="A60" s="1" t="s">
        <v>112</v>
      </c>
      <c r="B60" s="5" t="s">
        <v>67</v>
      </c>
      <c r="C60" s="6" t="s">
        <v>13</v>
      </c>
      <c r="D60" s="6" t="n">
        <v>38</v>
      </c>
      <c r="E60" s="6" t="n">
        <v>867</v>
      </c>
      <c r="F60" s="6" t="n">
        <v>38</v>
      </c>
      <c r="G60" s="6" t="n">
        <v>32</v>
      </c>
      <c r="H60" s="6" t="n">
        <v>867</v>
      </c>
      <c r="I60" s="6" t="n">
        <v>106</v>
      </c>
      <c r="J60" s="6" t="n">
        <v>293</v>
      </c>
      <c r="K60" s="6" t="n">
        <v>0.362</v>
      </c>
      <c r="L60" s="6" t="n">
        <v>54</v>
      </c>
      <c r="M60" s="6" t="n">
        <v>147</v>
      </c>
      <c r="N60" s="6" t="n">
        <v>0.367</v>
      </c>
      <c r="O60" s="6" t="n">
        <v>52</v>
      </c>
      <c r="P60" s="6" t="n">
        <v>146</v>
      </c>
      <c r="Q60" s="6" t="n">
        <v>0.356</v>
      </c>
      <c r="R60" s="6" t="n">
        <v>71</v>
      </c>
      <c r="S60" s="6" t="n">
        <v>92</v>
      </c>
      <c r="T60" s="6" t="n">
        <v>0.772</v>
      </c>
      <c r="U60" s="6" t="n">
        <v>11</v>
      </c>
      <c r="V60" s="6" t="n">
        <v>75</v>
      </c>
      <c r="W60" s="6" t="n">
        <v>117</v>
      </c>
      <c r="X60" s="6" t="n">
        <v>29</v>
      </c>
      <c r="Y60" s="6" t="n">
        <v>0</v>
      </c>
      <c r="Z60" s="6" t="n">
        <v>69</v>
      </c>
      <c r="AA60" s="6" t="n">
        <v>95</v>
      </c>
      <c r="AB60" s="6" t="n">
        <v>337</v>
      </c>
      <c r="AC60" s="7" t="n">
        <f aca="false">IF(Z60=0,"",W60/Z60)</f>
        <v>1.69565217391304</v>
      </c>
    </row>
    <row r="61" customFormat="false" ht="15.75" hidden="false" customHeight="true" outlineLevel="0" collapsed="false">
      <c r="A61" s="1" t="s">
        <v>113</v>
      </c>
      <c r="B61" s="5" t="s">
        <v>59</v>
      </c>
      <c r="C61" s="6" t="s">
        <v>45</v>
      </c>
      <c r="D61" s="6" t="n">
        <v>40</v>
      </c>
      <c r="E61" s="6" t="n">
        <v>835</v>
      </c>
      <c r="F61" s="6" t="n">
        <v>40</v>
      </c>
      <c r="G61" s="6" t="n">
        <v>12</v>
      </c>
      <c r="H61" s="6" t="n">
        <v>835</v>
      </c>
      <c r="I61" s="6" t="n">
        <v>132</v>
      </c>
      <c r="J61" s="6" t="n">
        <v>207</v>
      </c>
      <c r="K61" s="6" t="n">
        <v>0.638</v>
      </c>
      <c r="L61" s="6" t="n">
        <v>0</v>
      </c>
      <c r="M61" s="6" t="n">
        <v>1</v>
      </c>
      <c r="N61" s="6" t="n">
        <v>0</v>
      </c>
      <c r="O61" s="6" t="n">
        <v>132</v>
      </c>
      <c r="P61" s="6" t="n">
        <v>206</v>
      </c>
      <c r="Q61" s="6" t="n">
        <v>0.641</v>
      </c>
      <c r="R61" s="6" t="n">
        <v>56</v>
      </c>
      <c r="S61" s="6" t="n">
        <v>103</v>
      </c>
      <c r="T61" s="6" t="n">
        <v>0.544</v>
      </c>
      <c r="U61" s="6" t="n">
        <v>92</v>
      </c>
      <c r="V61" s="6" t="n">
        <v>293</v>
      </c>
      <c r="W61" s="6" t="n">
        <v>104</v>
      </c>
      <c r="X61" s="6" t="n">
        <v>19</v>
      </c>
      <c r="Y61" s="6" t="n">
        <v>4</v>
      </c>
      <c r="Z61" s="6" t="n">
        <v>58</v>
      </c>
      <c r="AA61" s="6" t="n">
        <v>44</v>
      </c>
      <c r="AB61" s="6" t="n">
        <v>320</v>
      </c>
      <c r="AC61" s="7" t="n">
        <f aca="false">IF(Z61=0,"",W61/Z61)</f>
        <v>1.79310344827586</v>
      </c>
    </row>
    <row r="62" customFormat="false" ht="15.75" hidden="false" customHeight="true" outlineLevel="0" collapsed="false">
      <c r="A62" s="1" t="s">
        <v>114</v>
      </c>
      <c r="B62" s="5" t="s">
        <v>59</v>
      </c>
      <c r="C62" s="6" t="s">
        <v>13</v>
      </c>
      <c r="D62" s="6" t="n">
        <v>44</v>
      </c>
      <c r="E62" s="6" t="n">
        <v>833</v>
      </c>
      <c r="F62" s="6" t="n">
        <v>44</v>
      </c>
      <c r="G62" s="6" t="n">
        <v>0</v>
      </c>
      <c r="H62" s="6" t="n">
        <v>833</v>
      </c>
      <c r="I62" s="6" t="n">
        <v>151</v>
      </c>
      <c r="J62" s="6" t="n">
        <v>307</v>
      </c>
      <c r="K62" s="6" t="n">
        <v>0.492</v>
      </c>
      <c r="L62" s="6" t="n">
        <v>46</v>
      </c>
      <c r="M62" s="6" t="n">
        <v>124</v>
      </c>
      <c r="N62" s="6" t="n">
        <v>0.371</v>
      </c>
      <c r="O62" s="6" t="n">
        <v>105</v>
      </c>
      <c r="P62" s="6" t="n">
        <v>183</v>
      </c>
      <c r="Q62" s="6" t="n">
        <v>0.574</v>
      </c>
      <c r="R62" s="6" t="n">
        <v>51</v>
      </c>
      <c r="S62" s="6" t="n">
        <v>67</v>
      </c>
      <c r="T62" s="6" t="n">
        <v>0.761</v>
      </c>
      <c r="U62" s="6" t="n">
        <v>11</v>
      </c>
      <c r="V62" s="6" t="n">
        <v>82</v>
      </c>
      <c r="W62" s="6" t="n">
        <v>123</v>
      </c>
      <c r="X62" s="6" t="n">
        <v>32</v>
      </c>
      <c r="Y62" s="6" t="n">
        <v>9</v>
      </c>
      <c r="Z62" s="6" t="n">
        <v>54</v>
      </c>
      <c r="AA62" s="6" t="n">
        <v>71</v>
      </c>
      <c r="AB62" s="6" t="n">
        <v>399</v>
      </c>
      <c r="AC62" s="7" t="n">
        <f aca="false">IF(Z62=0,"",W62/Z62)</f>
        <v>2.27777777777778</v>
      </c>
    </row>
    <row r="63" customFormat="false" ht="15.75" hidden="false" customHeight="true" outlineLevel="0" collapsed="false">
      <c r="A63" s="1" t="s">
        <v>115</v>
      </c>
      <c r="B63" s="5" t="s">
        <v>75</v>
      </c>
      <c r="C63" s="6" t="s">
        <v>63</v>
      </c>
      <c r="D63" s="6" t="n">
        <v>31</v>
      </c>
      <c r="E63" s="6" t="n">
        <v>830</v>
      </c>
      <c r="F63" s="6" t="n">
        <v>31</v>
      </c>
      <c r="G63" s="6" t="n">
        <v>31</v>
      </c>
      <c r="H63" s="6" t="n">
        <v>830</v>
      </c>
      <c r="I63" s="6" t="n">
        <v>150</v>
      </c>
      <c r="J63" s="6" t="n">
        <v>306</v>
      </c>
      <c r="K63" s="6" t="n">
        <v>0.49</v>
      </c>
      <c r="L63" s="6" t="n">
        <v>53</v>
      </c>
      <c r="M63" s="6" t="n">
        <v>125</v>
      </c>
      <c r="N63" s="6" t="n">
        <v>0.424</v>
      </c>
      <c r="O63" s="6" t="n">
        <v>97</v>
      </c>
      <c r="P63" s="6" t="n">
        <v>181</v>
      </c>
      <c r="Q63" s="6" t="n">
        <v>0.536</v>
      </c>
      <c r="R63" s="6" t="n">
        <v>70</v>
      </c>
      <c r="S63" s="6" t="n">
        <v>91</v>
      </c>
      <c r="T63" s="6" t="n">
        <v>0.769</v>
      </c>
      <c r="U63" s="6" t="n">
        <v>45</v>
      </c>
      <c r="V63" s="6" t="n">
        <v>251</v>
      </c>
      <c r="W63" s="6" t="n">
        <v>85</v>
      </c>
      <c r="X63" s="6" t="n">
        <v>15</v>
      </c>
      <c r="Y63" s="6" t="n">
        <v>33</v>
      </c>
      <c r="Z63" s="6" t="n">
        <v>65</v>
      </c>
      <c r="AA63" s="6" t="n">
        <v>79</v>
      </c>
      <c r="AB63" s="6" t="n">
        <v>423</v>
      </c>
      <c r="AC63" s="7" t="n">
        <f aca="false">IF(Z63=0,"",W63/Z63)</f>
        <v>1.30769230769231</v>
      </c>
    </row>
    <row r="64" customFormat="false" ht="15.75" hidden="false" customHeight="true" outlineLevel="0" collapsed="false">
      <c r="A64" s="1" t="s">
        <v>116</v>
      </c>
      <c r="B64" s="5" t="s">
        <v>77</v>
      </c>
      <c r="C64" s="6" t="s">
        <v>45</v>
      </c>
      <c r="D64" s="6" t="n">
        <v>42</v>
      </c>
      <c r="E64" s="6" t="n">
        <v>828</v>
      </c>
      <c r="F64" s="6" t="n">
        <v>42</v>
      </c>
      <c r="G64" s="6" t="n">
        <v>15</v>
      </c>
      <c r="H64" s="6" t="n">
        <v>828</v>
      </c>
      <c r="I64" s="6" t="n">
        <v>59</v>
      </c>
      <c r="J64" s="6" t="n">
        <v>159</v>
      </c>
      <c r="K64" s="6" t="n">
        <v>0.371</v>
      </c>
      <c r="L64" s="6" t="n">
        <v>26</v>
      </c>
      <c r="M64" s="6" t="n">
        <v>96</v>
      </c>
      <c r="N64" s="6" t="n">
        <v>0.271</v>
      </c>
      <c r="O64" s="6" t="n">
        <v>33</v>
      </c>
      <c r="P64" s="6" t="n">
        <v>63</v>
      </c>
      <c r="Q64" s="6" t="n">
        <v>0.524</v>
      </c>
      <c r="R64" s="6" t="n">
        <v>19</v>
      </c>
      <c r="S64" s="6" t="n">
        <v>26</v>
      </c>
      <c r="T64" s="6" t="n">
        <v>0.731</v>
      </c>
      <c r="U64" s="6" t="n">
        <v>16</v>
      </c>
      <c r="V64" s="6" t="n">
        <v>117</v>
      </c>
      <c r="W64" s="6" t="n">
        <v>51</v>
      </c>
      <c r="X64" s="6" t="n">
        <v>26</v>
      </c>
      <c r="Y64" s="6" t="n">
        <v>4</v>
      </c>
      <c r="Z64" s="6" t="n">
        <v>22</v>
      </c>
      <c r="AA64" s="6" t="n">
        <v>81</v>
      </c>
      <c r="AB64" s="6" t="n">
        <v>163</v>
      </c>
      <c r="AC64" s="7" t="n">
        <f aca="false">IF(Z64=0,"",W64/Z64)</f>
        <v>2.31818181818182</v>
      </c>
    </row>
    <row r="65" customFormat="false" ht="15.75" hidden="false" customHeight="true" outlineLevel="0" collapsed="false">
      <c r="A65" s="1" t="s">
        <v>117</v>
      </c>
      <c r="B65" s="5" t="s">
        <v>90</v>
      </c>
      <c r="C65" s="6" t="s">
        <v>118</v>
      </c>
      <c r="D65" s="6" t="n">
        <v>44</v>
      </c>
      <c r="E65" s="6" t="n">
        <v>821</v>
      </c>
      <c r="F65" s="6" t="n">
        <v>44</v>
      </c>
      <c r="G65" s="6" t="n">
        <v>17</v>
      </c>
      <c r="H65" s="6" t="n">
        <v>821</v>
      </c>
      <c r="I65" s="6" t="n">
        <v>82</v>
      </c>
      <c r="J65" s="6" t="n">
        <v>240</v>
      </c>
      <c r="K65" s="6" t="n">
        <v>0.342</v>
      </c>
      <c r="L65" s="6" t="n">
        <v>42</v>
      </c>
      <c r="M65" s="6" t="n">
        <v>132</v>
      </c>
      <c r="N65" s="6" t="n">
        <v>0.318</v>
      </c>
      <c r="O65" s="6" t="n">
        <v>40</v>
      </c>
      <c r="P65" s="6" t="n">
        <v>108</v>
      </c>
      <c r="Q65" s="6" t="n">
        <v>0.37</v>
      </c>
      <c r="R65" s="6" t="n">
        <v>19</v>
      </c>
      <c r="S65" s="6" t="n">
        <v>31</v>
      </c>
      <c r="T65" s="6" t="n">
        <v>0.613</v>
      </c>
      <c r="U65" s="6" t="n">
        <v>16</v>
      </c>
      <c r="V65" s="6" t="n">
        <v>113</v>
      </c>
      <c r="W65" s="6" t="n">
        <v>57</v>
      </c>
      <c r="X65" s="6" t="n">
        <v>23</v>
      </c>
      <c r="Y65" s="6" t="n">
        <v>23</v>
      </c>
      <c r="Z65" s="6" t="n">
        <v>39</v>
      </c>
      <c r="AA65" s="6" t="n">
        <v>62</v>
      </c>
      <c r="AB65" s="6" t="n">
        <v>225</v>
      </c>
      <c r="AC65" s="7" t="n">
        <f aca="false">IF(Z65=0,"",W65/Z65)</f>
        <v>1.46153846153846</v>
      </c>
    </row>
    <row r="66" customFormat="false" ht="15.75" hidden="false" customHeight="true" outlineLevel="0" collapsed="false">
      <c r="A66" s="1" t="s">
        <v>119</v>
      </c>
      <c r="B66" s="5" t="s">
        <v>40</v>
      </c>
      <c r="C66" s="6" t="s">
        <v>63</v>
      </c>
      <c r="D66" s="6" t="n">
        <v>39</v>
      </c>
      <c r="E66" s="6" t="n">
        <v>810</v>
      </c>
      <c r="F66" s="6" t="n">
        <v>39</v>
      </c>
      <c r="G66" s="6" t="n">
        <v>25</v>
      </c>
      <c r="H66" s="6" t="n">
        <v>810</v>
      </c>
      <c r="I66" s="6" t="n">
        <v>156</v>
      </c>
      <c r="J66" s="6" t="n">
        <v>301</v>
      </c>
      <c r="K66" s="6" t="n">
        <v>0.518</v>
      </c>
      <c r="L66" s="6" t="n">
        <v>5</v>
      </c>
      <c r="M66" s="6" t="n">
        <v>19</v>
      </c>
      <c r="N66" s="6" t="n">
        <v>0.263</v>
      </c>
      <c r="O66" s="6" t="n">
        <v>151</v>
      </c>
      <c r="P66" s="6" t="n">
        <v>282</v>
      </c>
      <c r="Q66" s="6" t="n">
        <v>0.535</v>
      </c>
      <c r="R66" s="6" t="n">
        <v>65</v>
      </c>
      <c r="S66" s="6" t="n">
        <v>85</v>
      </c>
      <c r="T66" s="6" t="n">
        <v>0.765</v>
      </c>
      <c r="U66" s="6" t="n">
        <v>36</v>
      </c>
      <c r="V66" s="6" t="n">
        <v>203</v>
      </c>
      <c r="W66" s="6" t="n">
        <v>33</v>
      </c>
      <c r="X66" s="6" t="n">
        <v>5</v>
      </c>
      <c r="Y66" s="6" t="n">
        <v>47</v>
      </c>
      <c r="Z66" s="6" t="n">
        <v>59</v>
      </c>
      <c r="AA66" s="6" t="n">
        <v>75</v>
      </c>
      <c r="AB66" s="6" t="n">
        <v>382</v>
      </c>
      <c r="AC66" s="7" t="n">
        <f aca="false">IF(Z66=0,"",W66/Z66)</f>
        <v>0.559322033898305</v>
      </c>
    </row>
    <row r="67" customFormat="false" ht="15.75" hidden="false" customHeight="true" outlineLevel="0" collapsed="false">
      <c r="A67" s="1" t="s">
        <v>120</v>
      </c>
      <c r="B67" s="5" t="s">
        <v>75</v>
      </c>
      <c r="C67" s="6" t="s">
        <v>13</v>
      </c>
      <c r="D67" s="6" t="n">
        <v>44</v>
      </c>
      <c r="E67" s="6" t="n">
        <v>803</v>
      </c>
      <c r="F67" s="6" t="n">
        <v>44</v>
      </c>
      <c r="G67" s="6" t="n">
        <v>5</v>
      </c>
      <c r="H67" s="6" t="n">
        <v>803</v>
      </c>
      <c r="I67" s="6" t="n">
        <v>100</v>
      </c>
      <c r="J67" s="6" t="n">
        <v>252</v>
      </c>
      <c r="K67" s="6" t="n">
        <v>0.397</v>
      </c>
      <c r="L67" s="6" t="n">
        <v>65</v>
      </c>
      <c r="M67" s="6" t="n">
        <v>189</v>
      </c>
      <c r="N67" s="6" t="n">
        <v>0.344</v>
      </c>
      <c r="O67" s="6" t="n">
        <v>35</v>
      </c>
      <c r="P67" s="6" t="n">
        <v>63</v>
      </c>
      <c r="Q67" s="6" t="n">
        <v>0.556</v>
      </c>
      <c r="R67" s="6" t="n">
        <v>16</v>
      </c>
      <c r="S67" s="6" t="n">
        <v>19</v>
      </c>
      <c r="T67" s="6" t="n">
        <v>0.842</v>
      </c>
      <c r="U67" s="6" t="n">
        <v>13</v>
      </c>
      <c r="V67" s="6" t="n">
        <v>84</v>
      </c>
      <c r="W67" s="6" t="n">
        <v>70</v>
      </c>
      <c r="X67" s="6" t="n">
        <v>25</v>
      </c>
      <c r="Y67" s="6" t="n">
        <v>12</v>
      </c>
      <c r="Z67" s="6" t="n">
        <v>52</v>
      </c>
      <c r="AA67" s="6" t="n">
        <v>46</v>
      </c>
      <c r="AB67" s="6" t="n">
        <v>281</v>
      </c>
      <c r="AC67" s="7" t="n">
        <f aca="false">IF(Z67=0,"",W67/Z67)</f>
        <v>1.34615384615385</v>
      </c>
    </row>
    <row r="68" customFormat="false" ht="15.75" hidden="false" customHeight="true" outlineLevel="0" collapsed="false">
      <c r="A68" s="1" t="s">
        <v>121</v>
      </c>
      <c r="B68" s="5" t="s">
        <v>67</v>
      </c>
      <c r="C68" s="6" t="s">
        <v>63</v>
      </c>
      <c r="D68" s="6" t="n">
        <v>37</v>
      </c>
      <c r="E68" s="6" t="n">
        <v>800</v>
      </c>
      <c r="F68" s="6" t="n">
        <v>37</v>
      </c>
      <c r="G68" s="6" t="n">
        <v>21</v>
      </c>
      <c r="H68" s="6" t="n">
        <v>800</v>
      </c>
      <c r="I68" s="6" t="n">
        <v>113</v>
      </c>
      <c r="J68" s="6" t="n">
        <v>215</v>
      </c>
      <c r="K68" s="6" t="n">
        <v>0.526</v>
      </c>
      <c r="L68" s="6" t="n">
        <v>1</v>
      </c>
      <c r="M68" s="6" t="n">
        <v>2</v>
      </c>
      <c r="N68" s="6" t="n">
        <v>0.5</v>
      </c>
      <c r="O68" s="6" t="n">
        <v>112</v>
      </c>
      <c r="P68" s="6" t="n">
        <v>213</v>
      </c>
      <c r="Q68" s="6" t="n">
        <v>0.526</v>
      </c>
      <c r="R68" s="6" t="n">
        <v>78</v>
      </c>
      <c r="S68" s="6" t="n">
        <v>111</v>
      </c>
      <c r="T68" s="6" t="n">
        <v>0.703</v>
      </c>
      <c r="U68" s="6" t="n">
        <v>60</v>
      </c>
      <c r="V68" s="6" t="n">
        <v>184</v>
      </c>
      <c r="W68" s="6" t="n">
        <v>34</v>
      </c>
      <c r="X68" s="6" t="n">
        <v>27</v>
      </c>
      <c r="Y68" s="6" t="n">
        <v>43</v>
      </c>
      <c r="Z68" s="6" t="n">
        <v>40</v>
      </c>
      <c r="AA68" s="6" t="n">
        <v>89</v>
      </c>
      <c r="AB68" s="6" t="n">
        <v>305</v>
      </c>
      <c r="AC68" s="7" t="n">
        <f aca="false">IF(Z68=0,"",W68/Z68)</f>
        <v>0.85</v>
      </c>
    </row>
    <row r="69" customFormat="false" ht="15.75" hidden="false" customHeight="true" outlineLevel="0" collapsed="false">
      <c r="A69" s="1" t="s">
        <v>122</v>
      </c>
      <c r="B69" s="5" t="s">
        <v>69</v>
      </c>
      <c r="C69" s="6" t="s">
        <v>45</v>
      </c>
      <c r="D69" s="6" t="n">
        <v>43</v>
      </c>
      <c r="E69" s="6" t="n">
        <v>792</v>
      </c>
      <c r="F69" s="6" t="n">
        <v>43</v>
      </c>
      <c r="G69" s="6" t="n">
        <v>24</v>
      </c>
      <c r="H69" s="6" t="n">
        <v>792</v>
      </c>
      <c r="I69" s="6" t="n">
        <v>77</v>
      </c>
      <c r="J69" s="6" t="n">
        <v>215</v>
      </c>
      <c r="K69" s="6" t="n">
        <v>0.358</v>
      </c>
      <c r="L69" s="6" t="n">
        <v>42</v>
      </c>
      <c r="M69" s="6" t="n">
        <v>131</v>
      </c>
      <c r="N69" s="6" t="n">
        <v>0.321</v>
      </c>
      <c r="O69" s="6" t="n">
        <v>35</v>
      </c>
      <c r="P69" s="6" t="n">
        <v>84</v>
      </c>
      <c r="Q69" s="6" t="n">
        <v>0.417</v>
      </c>
      <c r="R69" s="6" t="n">
        <v>25</v>
      </c>
      <c r="S69" s="6" t="n">
        <v>32</v>
      </c>
      <c r="T69" s="6" t="n">
        <v>0.781</v>
      </c>
      <c r="U69" s="6" t="n">
        <v>30</v>
      </c>
      <c r="V69" s="6" t="n">
        <v>109</v>
      </c>
      <c r="W69" s="6" t="n">
        <v>39</v>
      </c>
      <c r="X69" s="6" t="n">
        <v>36</v>
      </c>
      <c r="Y69" s="6" t="n">
        <v>24</v>
      </c>
      <c r="Z69" s="6" t="n">
        <v>24</v>
      </c>
      <c r="AA69" s="6" t="n">
        <v>66</v>
      </c>
      <c r="AB69" s="6" t="n">
        <v>221</v>
      </c>
      <c r="AC69" s="7" t="n">
        <f aca="false">IF(Z69=0,"",W69/Z69)</f>
        <v>1.625</v>
      </c>
    </row>
    <row r="70" customFormat="false" ht="15.75" hidden="false" customHeight="true" outlineLevel="0" collapsed="false">
      <c r="A70" s="1" t="s">
        <v>123</v>
      </c>
      <c r="B70" s="5" t="s">
        <v>40</v>
      </c>
      <c r="C70" s="6" t="s">
        <v>13</v>
      </c>
      <c r="D70" s="6" t="n">
        <v>28</v>
      </c>
      <c r="E70" s="6" t="n">
        <v>783</v>
      </c>
      <c r="F70" s="6" t="n">
        <v>28</v>
      </c>
      <c r="G70" s="6" t="n">
        <v>26</v>
      </c>
      <c r="H70" s="6" t="n">
        <v>783</v>
      </c>
      <c r="I70" s="6" t="n">
        <v>108</v>
      </c>
      <c r="J70" s="6" t="n">
        <v>273</v>
      </c>
      <c r="K70" s="6" t="n">
        <v>0.396</v>
      </c>
      <c r="L70" s="6" t="n">
        <v>25</v>
      </c>
      <c r="M70" s="6" t="n">
        <v>86</v>
      </c>
      <c r="N70" s="6" t="n">
        <v>0.291</v>
      </c>
      <c r="O70" s="6" t="n">
        <v>83</v>
      </c>
      <c r="P70" s="6" t="n">
        <v>187</v>
      </c>
      <c r="Q70" s="6" t="n">
        <v>0.444</v>
      </c>
      <c r="R70" s="6" t="n">
        <v>73</v>
      </c>
      <c r="S70" s="6" t="n">
        <v>96</v>
      </c>
      <c r="T70" s="6" t="n">
        <v>0.76</v>
      </c>
      <c r="U70" s="6" t="n">
        <v>8</v>
      </c>
      <c r="V70" s="6" t="n">
        <v>91</v>
      </c>
      <c r="W70" s="6" t="n">
        <v>159</v>
      </c>
      <c r="X70" s="6" t="n">
        <v>48</v>
      </c>
      <c r="Y70" s="6" t="n">
        <v>9</v>
      </c>
      <c r="Z70" s="6" t="n">
        <v>62</v>
      </c>
      <c r="AA70" s="6" t="n">
        <v>46</v>
      </c>
      <c r="AB70" s="6" t="n">
        <v>314</v>
      </c>
      <c r="AC70" s="7" t="n">
        <f aca="false">IF(Z70=0,"",W70/Z70)</f>
        <v>2.56451612903226</v>
      </c>
    </row>
    <row r="71" customFormat="false" ht="15.75" hidden="false" customHeight="true" outlineLevel="0" collapsed="false">
      <c r="A71" s="1" t="s">
        <v>124</v>
      </c>
      <c r="B71" s="5" t="s">
        <v>75</v>
      </c>
      <c r="C71" s="6" t="s">
        <v>125</v>
      </c>
      <c r="D71" s="6" t="n">
        <v>36</v>
      </c>
      <c r="E71" s="6" t="n">
        <v>779</v>
      </c>
      <c r="F71" s="6" t="n">
        <v>36</v>
      </c>
      <c r="G71" s="6" t="n">
        <v>9</v>
      </c>
      <c r="H71" s="6" t="n">
        <v>779</v>
      </c>
      <c r="I71" s="6" t="n">
        <v>102</v>
      </c>
      <c r="J71" s="6" t="n">
        <v>218</v>
      </c>
      <c r="K71" s="6" t="n">
        <v>0.468</v>
      </c>
      <c r="L71" s="6" t="n">
        <v>46</v>
      </c>
      <c r="M71" s="6" t="n">
        <v>111</v>
      </c>
      <c r="N71" s="6" t="n">
        <v>0.414</v>
      </c>
      <c r="O71" s="6" t="n">
        <v>56</v>
      </c>
      <c r="P71" s="6" t="n">
        <v>107</v>
      </c>
      <c r="Q71" s="6" t="n">
        <v>0.523</v>
      </c>
      <c r="R71" s="6" t="n">
        <v>41</v>
      </c>
      <c r="S71" s="6" t="n">
        <v>54</v>
      </c>
      <c r="T71" s="6" t="n">
        <v>0.759</v>
      </c>
      <c r="U71" s="6" t="n">
        <v>21</v>
      </c>
      <c r="V71" s="6" t="n">
        <v>85</v>
      </c>
      <c r="W71" s="6" t="n">
        <v>45</v>
      </c>
      <c r="X71" s="6" t="n">
        <v>28</v>
      </c>
      <c r="Y71" s="6" t="n">
        <v>16</v>
      </c>
      <c r="Z71" s="6" t="n">
        <v>34</v>
      </c>
      <c r="AA71" s="6" t="n">
        <v>47</v>
      </c>
      <c r="AB71" s="6" t="n">
        <v>291</v>
      </c>
      <c r="AC71" s="7" t="n">
        <f aca="false">IF(Z71=0,"",W71/Z71)</f>
        <v>1.32352941176471</v>
      </c>
    </row>
    <row r="72" customFormat="false" ht="15.75" hidden="false" customHeight="true" outlineLevel="0" collapsed="false">
      <c r="A72" s="1" t="s">
        <v>126</v>
      </c>
      <c r="B72" s="5" t="s">
        <v>77</v>
      </c>
      <c r="C72" s="6" t="s">
        <v>125</v>
      </c>
      <c r="D72" s="6" t="n">
        <v>33</v>
      </c>
      <c r="E72" s="6" t="n">
        <v>778</v>
      </c>
      <c r="F72" s="6" t="n">
        <v>33</v>
      </c>
      <c r="G72" s="6" t="n">
        <v>4</v>
      </c>
      <c r="H72" s="6" t="n">
        <v>778</v>
      </c>
      <c r="I72" s="6" t="n">
        <v>105</v>
      </c>
      <c r="J72" s="6" t="n">
        <v>257</v>
      </c>
      <c r="K72" s="6" t="n">
        <v>0.409</v>
      </c>
      <c r="L72" s="6" t="n">
        <v>40</v>
      </c>
      <c r="M72" s="6" t="n">
        <v>120</v>
      </c>
      <c r="N72" s="6" t="n">
        <v>0.333</v>
      </c>
      <c r="O72" s="6" t="n">
        <v>65</v>
      </c>
      <c r="P72" s="6" t="n">
        <v>137</v>
      </c>
      <c r="Q72" s="6" t="n">
        <v>0.474</v>
      </c>
      <c r="R72" s="6" t="n">
        <v>75</v>
      </c>
      <c r="S72" s="6" t="n">
        <v>86</v>
      </c>
      <c r="T72" s="6" t="n">
        <v>0.872</v>
      </c>
      <c r="U72" s="6" t="n">
        <v>29</v>
      </c>
      <c r="V72" s="6" t="n">
        <v>137</v>
      </c>
      <c r="W72" s="6" t="n">
        <v>38</v>
      </c>
      <c r="X72" s="6" t="n">
        <v>28</v>
      </c>
      <c r="Y72" s="6" t="n">
        <v>9</v>
      </c>
      <c r="Z72" s="6" t="n">
        <v>28</v>
      </c>
      <c r="AA72" s="6" t="n">
        <v>43</v>
      </c>
      <c r="AB72" s="6" t="n">
        <v>325</v>
      </c>
      <c r="AC72" s="7" t="n">
        <f aca="false">IF(Z72=0,"",W72/Z72)</f>
        <v>1.35714285714286</v>
      </c>
    </row>
    <row r="73" customFormat="false" ht="15.75" hidden="false" customHeight="true" outlineLevel="0" collapsed="false">
      <c r="A73" s="1" t="s">
        <v>127</v>
      </c>
      <c r="B73" s="5" t="s">
        <v>50</v>
      </c>
      <c r="C73" s="6" t="s">
        <v>13</v>
      </c>
      <c r="D73" s="6" t="n">
        <v>44</v>
      </c>
      <c r="E73" s="6" t="n">
        <v>777</v>
      </c>
      <c r="F73" s="6" t="n">
        <v>44</v>
      </c>
      <c r="G73" s="6" t="n">
        <v>1</v>
      </c>
      <c r="H73" s="6" t="n">
        <v>777</v>
      </c>
      <c r="I73" s="6" t="n">
        <v>107</v>
      </c>
      <c r="J73" s="6" t="n">
        <v>275</v>
      </c>
      <c r="K73" s="6" t="n">
        <v>0.389</v>
      </c>
      <c r="L73" s="6" t="n">
        <v>37</v>
      </c>
      <c r="M73" s="6" t="n">
        <v>101</v>
      </c>
      <c r="N73" s="6" t="n">
        <v>0.366</v>
      </c>
      <c r="O73" s="6" t="n">
        <v>70</v>
      </c>
      <c r="P73" s="6" t="n">
        <v>174</v>
      </c>
      <c r="Q73" s="6" t="n">
        <v>0.402</v>
      </c>
      <c r="R73" s="6" t="n">
        <v>40</v>
      </c>
      <c r="S73" s="6" t="n">
        <v>53</v>
      </c>
      <c r="T73" s="6" t="n">
        <v>0.755</v>
      </c>
      <c r="U73" s="6" t="n">
        <v>8</v>
      </c>
      <c r="V73" s="6" t="n">
        <v>47</v>
      </c>
      <c r="W73" s="6" t="n">
        <v>96</v>
      </c>
      <c r="X73" s="6" t="n">
        <v>17</v>
      </c>
      <c r="Y73" s="6" t="n">
        <v>5</v>
      </c>
      <c r="Z73" s="6" t="n">
        <v>37</v>
      </c>
      <c r="AA73" s="6" t="n">
        <v>57</v>
      </c>
      <c r="AB73" s="6" t="n">
        <v>291</v>
      </c>
      <c r="AC73" s="7" t="n">
        <f aca="false">IF(Z73=0,"",W73/Z73)</f>
        <v>2.59459459459459</v>
      </c>
    </row>
    <row r="74" customFormat="false" ht="15.75" hidden="false" customHeight="true" outlineLevel="0" collapsed="false">
      <c r="A74" s="1" t="s">
        <v>128</v>
      </c>
      <c r="B74" s="5" t="s">
        <v>67</v>
      </c>
      <c r="C74" s="6" t="s">
        <v>45</v>
      </c>
      <c r="D74" s="6" t="n">
        <v>41</v>
      </c>
      <c r="E74" s="6" t="n">
        <v>775</v>
      </c>
      <c r="F74" s="6" t="n">
        <v>41</v>
      </c>
      <c r="G74" s="6" t="n">
        <v>23</v>
      </c>
      <c r="H74" s="6" t="n">
        <v>775</v>
      </c>
      <c r="I74" s="6" t="n">
        <v>112</v>
      </c>
      <c r="J74" s="6" t="n">
        <v>299</v>
      </c>
      <c r="K74" s="6" t="n">
        <v>0.375</v>
      </c>
      <c r="L74" s="6" t="n">
        <v>18</v>
      </c>
      <c r="M74" s="6" t="n">
        <v>75</v>
      </c>
      <c r="N74" s="6" t="n">
        <v>0.24</v>
      </c>
      <c r="O74" s="6" t="n">
        <v>94</v>
      </c>
      <c r="P74" s="6" t="n">
        <v>224</v>
      </c>
      <c r="Q74" s="6" t="n">
        <v>0.42</v>
      </c>
      <c r="R74" s="6" t="n">
        <v>72</v>
      </c>
      <c r="S74" s="6" t="n">
        <v>95</v>
      </c>
      <c r="T74" s="6" t="n">
        <v>0.758</v>
      </c>
      <c r="U74" s="6" t="n">
        <v>84</v>
      </c>
      <c r="V74" s="6" t="n">
        <v>282</v>
      </c>
      <c r="W74" s="6" t="n">
        <v>21</v>
      </c>
      <c r="X74" s="6" t="n">
        <v>32</v>
      </c>
      <c r="Y74" s="6" t="n">
        <v>18</v>
      </c>
      <c r="Z74" s="6" t="n">
        <v>45</v>
      </c>
      <c r="AA74" s="6" t="n">
        <v>81</v>
      </c>
      <c r="AB74" s="6" t="n">
        <v>314</v>
      </c>
      <c r="AC74" s="7" t="n">
        <f aca="false">IF(Z74=0,"",W74/Z74)</f>
        <v>0.466666666666667</v>
      </c>
    </row>
    <row r="75" customFormat="false" ht="15.75" hidden="false" customHeight="true" outlineLevel="0" collapsed="false">
      <c r="A75" s="1" t="s">
        <v>129</v>
      </c>
      <c r="B75" s="6" t="s">
        <v>40</v>
      </c>
      <c r="C75" s="6" t="s">
        <v>13</v>
      </c>
      <c r="D75" s="6" t="n">
        <v>41</v>
      </c>
      <c r="E75" s="6" t="n">
        <v>760</v>
      </c>
      <c r="F75" s="6" t="n">
        <v>41</v>
      </c>
      <c r="G75" s="6" t="n">
        <v>16</v>
      </c>
      <c r="H75" s="6" t="n">
        <v>760</v>
      </c>
      <c r="I75" s="6" t="n">
        <v>83</v>
      </c>
      <c r="J75" s="6" t="n">
        <v>195</v>
      </c>
      <c r="K75" s="6" t="n">
        <v>0.426</v>
      </c>
      <c r="L75" s="6" t="n">
        <v>39</v>
      </c>
      <c r="M75" s="6" t="n">
        <v>110</v>
      </c>
      <c r="N75" s="6" t="n">
        <v>0.355</v>
      </c>
      <c r="O75" s="6" t="n">
        <v>44</v>
      </c>
      <c r="P75" s="6" t="n">
        <v>85</v>
      </c>
      <c r="Q75" s="6" t="n">
        <v>0.518</v>
      </c>
      <c r="R75" s="6" t="n">
        <v>16</v>
      </c>
      <c r="S75" s="6" t="n">
        <v>20</v>
      </c>
      <c r="T75" s="6" t="n">
        <v>0.8</v>
      </c>
      <c r="U75" s="6" t="n">
        <v>33</v>
      </c>
      <c r="V75" s="6" t="n">
        <v>127</v>
      </c>
      <c r="W75" s="6" t="n">
        <v>74</v>
      </c>
      <c r="X75" s="6" t="n">
        <v>37</v>
      </c>
      <c r="Y75" s="6" t="n">
        <v>7</v>
      </c>
      <c r="Z75" s="6" t="n">
        <v>40</v>
      </c>
      <c r="AA75" s="6" t="n">
        <v>65</v>
      </c>
      <c r="AB75" s="6" t="n">
        <v>221</v>
      </c>
      <c r="AC75" s="7" t="n">
        <f aca="false">IF(Z75=0,"",W75/Z75)</f>
        <v>1.85</v>
      </c>
    </row>
    <row r="76" customFormat="false" ht="15.75" hidden="false" customHeight="true" outlineLevel="0" collapsed="false">
      <c r="A76" s="1" t="s">
        <v>130</v>
      </c>
      <c r="B76" s="5" t="s">
        <v>47</v>
      </c>
      <c r="C76" s="6" t="s">
        <v>13</v>
      </c>
      <c r="D76" s="6" t="n">
        <v>30</v>
      </c>
      <c r="E76" s="6" t="n">
        <v>756</v>
      </c>
      <c r="F76" s="6" t="n">
        <v>30</v>
      </c>
      <c r="G76" s="6" t="n">
        <v>13</v>
      </c>
      <c r="H76" s="6" t="n">
        <v>756</v>
      </c>
      <c r="I76" s="6" t="n">
        <v>82</v>
      </c>
      <c r="J76" s="6" t="n">
        <v>175</v>
      </c>
      <c r="K76" s="6" t="n">
        <v>0.469</v>
      </c>
      <c r="L76" s="6" t="n">
        <v>51</v>
      </c>
      <c r="M76" s="6" t="n">
        <v>118</v>
      </c>
      <c r="N76" s="6" t="n">
        <v>0.432</v>
      </c>
      <c r="O76" s="6" t="n">
        <v>31</v>
      </c>
      <c r="P76" s="6" t="n">
        <v>57</v>
      </c>
      <c r="Q76" s="6" t="n">
        <v>0.544</v>
      </c>
      <c r="R76" s="6" t="n">
        <v>42</v>
      </c>
      <c r="S76" s="6" t="n">
        <v>48</v>
      </c>
      <c r="T76" s="6" t="n">
        <v>0.875</v>
      </c>
      <c r="U76" s="6" t="n">
        <v>15</v>
      </c>
      <c r="V76" s="6" t="n">
        <v>105</v>
      </c>
      <c r="W76" s="6" t="n">
        <v>36</v>
      </c>
      <c r="X76" s="6" t="n">
        <v>29</v>
      </c>
      <c r="Y76" s="6" t="n">
        <v>3</v>
      </c>
      <c r="Z76" s="6" t="n">
        <v>34</v>
      </c>
      <c r="AA76" s="6" t="n">
        <v>65</v>
      </c>
      <c r="AB76" s="6" t="n">
        <v>257</v>
      </c>
      <c r="AC76" s="7" t="n">
        <f aca="false">IF(Z76=0,"",W76/Z76)</f>
        <v>1.05882352941176</v>
      </c>
    </row>
    <row r="77" customFormat="false" ht="15.75" hidden="false" customHeight="true" outlineLevel="0" collapsed="false">
      <c r="A77" s="1" t="s">
        <v>131</v>
      </c>
      <c r="B77" s="5" t="s">
        <v>69</v>
      </c>
      <c r="C77" s="6" t="s">
        <v>125</v>
      </c>
      <c r="D77" s="6" t="n">
        <v>28</v>
      </c>
      <c r="E77" s="6" t="n">
        <v>752</v>
      </c>
      <c r="F77" s="6" t="n">
        <v>28</v>
      </c>
      <c r="G77" s="6" t="n">
        <v>28</v>
      </c>
      <c r="H77" s="6" t="n">
        <v>752</v>
      </c>
      <c r="I77" s="6" t="n">
        <v>153</v>
      </c>
      <c r="J77" s="6" t="n">
        <v>361</v>
      </c>
      <c r="K77" s="6" t="n">
        <v>0.424</v>
      </c>
      <c r="L77" s="6" t="n">
        <v>57</v>
      </c>
      <c r="M77" s="6" t="n">
        <v>151</v>
      </c>
      <c r="N77" s="6" t="n">
        <v>0.377</v>
      </c>
      <c r="O77" s="6" t="n">
        <v>96</v>
      </c>
      <c r="P77" s="6" t="n">
        <v>210</v>
      </c>
      <c r="Q77" s="6" t="n">
        <v>0.457</v>
      </c>
      <c r="R77" s="6" t="n">
        <v>75</v>
      </c>
      <c r="S77" s="6" t="n">
        <v>88</v>
      </c>
      <c r="T77" s="6" t="n">
        <v>0.852</v>
      </c>
      <c r="U77" s="6" t="n">
        <v>11</v>
      </c>
      <c r="V77" s="6" t="n">
        <v>81</v>
      </c>
      <c r="W77" s="6" t="n">
        <v>43</v>
      </c>
      <c r="X77" s="6" t="n">
        <v>30</v>
      </c>
      <c r="Y77" s="6" t="n">
        <v>5</v>
      </c>
      <c r="Z77" s="6" t="n">
        <v>62</v>
      </c>
      <c r="AA77" s="6" t="n">
        <v>73</v>
      </c>
      <c r="AB77" s="6" t="n">
        <v>438</v>
      </c>
      <c r="AC77" s="7" t="n">
        <f aca="false">IF(Z77=0,"",W77/Z77)</f>
        <v>0.693548387096774</v>
      </c>
    </row>
    <row r="78" customFormat="false" ht="15.75" hidden="false" customHeight="true" outlineLevel="0" collapsed="false">
      <c r="A78" s="1" t="s">
        <v>132</v>
      </c>
      <c r="B78" s="5" t="s">
        <v>40</v>
      </c>
      <c r="C78" s="6" t="s">
        <v>13</v>
      </c>
      <c r="D78" s="6" t="n">
        <v>43</v>
      </c>
      <c r="E78" s="6" t="n">
        <v>720</v>
      </c>
      <c r="F78" s="6" t="n">
        <v>43</v>
      </c>
      <c r="G78" s="6" t="n">
        <v>15</v>
      </c>
      <c r="H78" s="6" t="n">
        <v>720</v>
      </c>
      <c r="I78" s="6" t="n">
        <v>96</v>
      </c>
      <c r="J78" s="6" t="n">
        <v>218</v>
      </c>
      <c r="K78" s="6" t="n">
        <v>0.44</v>
      </c>
      <c r="L78" s="6" t="n">
        <v>51</v>
      </c>
      <c r="M78" s="6" t="n">
        <v>132</v>
      </c>
      <c r="N78" s="6" t="n">
        <v>0.386</v>
      </c>
      <c r="O78" s="6" t="n">
        <v>45</v>
      </c>
      <c r="P78" s="6" t="n">
        <v>86</v>
      </c>
      <c r="Q78" s="6" t="n">
        <v>0.523</v>
      </c>
      <c r="R78" s="6" t="n">
        <v>7</v>
      </c>
      <c r="S78" s="6" t="n">
        <v>13</v>
      </c>
      <c r="T78" s="6" t="n">
        <v>0.538</v>
      </c>
      <c r="U78" s="6" t="n">
        <v>10</v>
      </c>
      <c r="V78" s="6" t="n">
        <v>69</v>
      </c>
      <c r="W78" s="6" t="n">
        <v>105</v>
      </c>
      <c r="X78" s="6" t="n">
        <v>20</v>
      </c>
      <c r="Y78" s="6" t="n">
        <v>9</v>
      </c>
      <c r="Z78" s="6" t="n">
        <v>44</v>
      </c>
      <c r="AA78" s="6" t="n">
        <v>48</v>
      </c>
      <c r="AB78" s="6" t="n">
        <v>250</v>
      </c>
      <c r="AC78" s="7" t="n">
        <f aca="false">IF(Z78=0,"",W78/Z78)</f>
        <v>2.38636363636364</v>
      </c>
    </row>
    <row r="79" customFormat="false" ht="15.75" hidden="false" customHeight="true" outlineLevel="0" collapsed="false">
      <c r="A79" s="1" t="s">
        <v>133</v>
      </c>
      <c r="B79" s="5" t="s">
        <v>90</v>
      </c>
      <c r="C79" s="6" t="s">
        <v>45</v>
      </c>
      <c r="D79" s="6" t="n">
        <v>42</v>
      </c>
      <c r="E79" s="6" t="n">
        <v>711</v>
      </c>
      <c r="F79" s="6" t="n">
        <v>42</v>
      </c>
      <c r="G79" s="6" t="n">
        <v>22</v>
      </c>
      <c r="H79" s="6" t="n">
        <v>711</v>
      </c>
      <c r="I79" s="6" t="n">
        <v>89</v>
      </c>
      <c r="J79" s="6" t="n">
        <v>211</v>
      </c>
      <c r="K79" s="6" t="n">
        <v>0.422</v>
      </c>
      <c r="L79" s="6" t="n">
        <v>24</v>
      </c>
      <c r="M79" s="6" t="n">
        <v>68</v>
      </c>
      <c r="N79" s="6" t="n">
        <v>0.353</v>
      </c>
      <c r="O79" s="6" t="n">
        <v>65</v>
      </c>
      <c r="P79" s="6" t="n">
        <v>143</v>
      </c>
      <c r="Q79" s="6" t="n">
        <v>0.455</v>
      </c>
      <c r="R79" s="6" t="n">
        <v>43</v>
      </c>
      <c r="S79" s="6" t="n">
        <v>51</v>
      </c>
      <c r="T79" s="6" t="n">
        <v>0.843</v>
      </c>
      <c r="U79" s="6" t="n">
        <v>17</v>
      </c>
      <c r="V79" s="6" t="n">
        <v>69</v>
      </c>
      <c r="W79" s="6" t="n">
        <v>48</v>
      </c>
      <c r="X79" s="6" t="n">
        <v>16</v>
      </c>
      <c r="Y79" s="6" t="n">
        <v>4</v>
      </c>
      <c r="Z79" s="6" t="n">
        <v>56</v>
      </c>
      <c r="AA79" s="6" t="n">
        <v>75</v>
      </c>
      <c r="AB79" s="6" t="n">
        <v>245</v>
      </c>
      <c r="AC79" s="7" t="n">
        <f aca="false">IF(Z79=0,"",W79/Z79)</f>
        <v>0.857142857142857</v>
      </c>
    </row>
    <row r="80" customFormat="false" ht="15.75" hidden="false" customHeight="true" outlineLevel="0" collapsed="false">
      <c r="A80" s="1" t="s">
        <v>134</v>
      </c>
      <c r="B80" s="5" t="s">
        <v>77</v>
      </c>
      <c r="C80" s="6" t="s">
        <v>13</v>
      </c>
      <c r="D80" s="6" t="n">
        <v>30</v>
      </c>
      <c r="E80" s="6" t="n">
        <v>708</v>
      </c>
      <c r="F80" s="6" t="n">
        <v>30</v>
      </c>
      <c r="G80" s="6" t="n">
        <v>17</v>
      </c>
      <c r="H80" s="6" t="n">
        <v>708</v>
      </c>
      <c r="I80" s="6" t="n">
        <v>83</v>
      </c>
      <c r="J80" s="6" t="n">
        <v>178</v>
      </c>
      <c r="K80" s="6" t="n">
        <v>0.466</v>
      </c>
      <c r="L80" s="6" t="n">
        <v>36</v>
      </c>
      <c r="M80" s="6" t="n">
        <v>91</v>
      </c>
      <c r="N80" s="6" t="n">
        <v>0.396</v>
      </c>
      <c r="O80" s="6" t="n">
        <v>47</v>
      </c>
      <c r="P80" s="6" t="n">
        <v>87</v>
      </c>
      <c r="Q80" s="6" t="n">
        <v>0.54</v>
      </c>
      <c r="R80" s="6" t="n">
        <v>22</v>
      </c>
      <c r="S80" s="6" t="n">
        <v>25</v>
      </c>
      <c r="T80" s="6" t="n">
        <v>0.88</v>
      </c>
      <c r="U80" s="6" t="n">
        <v>22</v>
      </c>
      <c r="V80" s="6" t="n">
        <v>57</v>
      </c>
      <c r="W80" s="6" t="n">
        <v>56</v>
      </c>
      <c r="X80" s="6" t="n">
        <v>27</v>
      </c>
      <c r="Y80" s="6" t="n">
        <v>6</v>
      </c>
      <c r="Z80" s="6" t="n">
        <v>31</v>
      </c>
      <c r="AA80" s="6" t="n">
        <v>72</v>
      </c>
      <c r="AB80" s="6" t="n">
        <v>224</v>
      </c>
      <c r="AC80" s="7" t="n">
        <f aca="false">IF(Z80=0,"",W80/Z80)</f>
        <v>1.80645161290323</v>
      </c>
    </row>
    <row r="81" customFormat="false" ht="15.75" hidden="false" customHeight="true" outlineLevel="0" collapsed="false">
      <c r="A81" s="1" t="s">
        <v>135</v>
      </c>
      <c r="B81" s="5" t="s">
        <v>73</v>
      </c>
      <c r="C81" s="6" t="s">
        <v>45</v>
      </c>
      <c r="D81" s="6" t="n">
        <v>26</v>
      </c>
      <c r="E81" s="6" t="n">
        <v>702</v>
      </c>
      <c r="F81" s="6" t="n">
        <v>26</v>
      </c>
      <c r="G81" s="6" t="n">
        <v>15</v>
      </c>
      <c r="H81" s="6" t="n">
        <v>702</v>
      </c>
      <c r="I81" s="6" t="n">
        <v>132</v>
      </c>
      <c r="J81" s="6" t="n">
        <v>269</v>
      </c>
      <c r="K81" s="6" t="n">
        <v>0.491</v>
      </c>
      <c r="L81" s="6" t="n">
        <v>26</v>
      </c>
      <c r="M81" s="6" t="n">
        <v>81</v>
      </c>
      <c r="N81" s="6" t="n">
        <v>0.321</v>
      </c>
      <c r="O81" s="6" t="n">
        <v>106</v>
      </c>
      <c r="P81" s="6" t="n">
        <v>188</v>
      </c>
      <c r="Q81" s="6" t="n">
        <v>0.564</v>
      </c>
      <c r="R81" s="6" t="n">
        <v>40</v>
      </c>
      <c r="S81" s="6" t="n">
        <v>58</v>
      </c>
      <c r="T81" s="6" t="n">
        <v>0.69</v>
      </c>
      <c r="U81" s="6" t="n">
        <v>52</v>
      </c>
      <c r="V81" s="6" t="n">
        <v>111</v>
      </c>
      <c r="W81" s="6" t="n">
        <v>21</v>
      </c>
      <c r="X81" s="6" t="n">
        <v>19</v>
      </c>
      <c r="Y81" s="6" t="n">
        <v>15</v>
      </c>
      <c r="Z81" s="6" t="n">
        <v>14</v>
      </c>
      <c r="AA81" s="6" t="n">
        <v>50</v>
      </c>
      <c r="AB81" s="6" t="n">
        <v>330</v>
      </c>
      <c r="AC81" s="7" t="n">
        <f aca="false">IF(Z81=0,"",W81/Z81)</f>
        <v>1.5</v>
      </c>
    </row>
    <row r="82" customFormat="false" ht="15.75" hidden="false" customHeight="true" outlineLevel="0" collapsed="false">
      <c r="A82" s="1" t="s">
        <v>136</v>
      </c>
      <c r="B82" s="5" t="s">
        <v>57</v>
      </c>
      <c r="C82" s="6" t="s">
        <v>13</v>
      </c>
      <c r="D82" s="6" t="n">
        <v>26</v>
      </c>
      <c r="E82" s="6" t="n">
        <v>700</v>
      </c>
      <c r="F82" s="6" t="n">
        <v>26</v>
      </c>
      <c r="G82" s="6" t="n">
        <v>24</v>
      </c>
      <c r="H82" s="6" t="n">
        <v>700</v>
      </c>
      <c r="I82" s="6" t="n">
        <v>99</v>
      </c>
      <c r="J82" s="6" t="n">
        <v>237</v>
      </c>
      <c r="K82" s="6" t="n">
        <v>0.418</v>
      </c>
      <c r="L82" s="6" t="n">
        <v>41</v>
      </c>
      <c r="M82" s="6" t="n">
        <v>101</v>
      </c>
      <c r="N82" s="6" t="n">
        <v>0.406</v>
      </c>
      <c r="O82" s="6" t="n">
        <v>58</v>
      </c>
      <c r="P82" s="6" t="n">
        <v>136</v>
      </c>
      <c r="Q82" s="6" t="n">
        <v>0.426</v>
      </c>
      <c r="R82" s="6" t="n">
        <v>64</v>
      </c>
      <c r="S82" s="6" t="n">
        <v>80</v>
      </c>
      <c r="T82" s="6" t="n">
        <v>0.8</v>
      </c>
      <c r="U82" s="6" t="n">
        <v>18</v>
      </c>
      <c r="V82" s="6" t="n">
        <v>100</v>
      </c>
      <c r="W82" s="6" t="n">
        <v>77</v>
      </c>
      <c r="X82" s="6" t="n">
        <v>14</v>
      </c>
      <c r="Y82" s="6" t="n">
        <v>4</v>
      </c>
      <c r="Z82" s="6" t="n">
        <v>49</v>
      </c>
      <c r="AA82" s="6" t="n">
        <v>58</v>
      </c>
      <c r="AB82" s="6" t="n">
        <v>303</v>
      </c>
      <c r="AC82" s="7" t="n">
        <f aca="false">IF(Z82=0,"",W82/Z82)</f>
        <v>1.57142857142857</v>
      </c>
    </row>
    <row r="83" customFormat="false" ht="15.75" hidden="false" customHeight="true" outlineLevel="0" collapsed="false">
      <c r="A83" s="1" t="s">
        <v>137</v>
      </c>
      <c r="B83" s="5" t="s">
        <v>57</v>
      </c>
      <c r="C83" s="6" t="s">
        <v>13</v>
      </c>
      <c r="D83" s="6" t="n">
        <v>42</v>
      </c>
      <c r="E83" s="6" t="n">
        <v>687</v>
      </c>
      <c r="F83" s="6" t="n">
        <v>42</v>
      </c>
      <c r="G83" s="6" t="n">
        <v>4</v>
      </c>
      <c r="H83" s="6" t="n">
        <v>687</v>
      </c>
      <c r="I83" s="6" t="n">
        <v>86</v>
      </c>
      <c r="J83" s="6" t="n">
        <v>266</v>
      </c>
      <c r="K83" s="6" t="n">
        <v>0.323</v>
      </c>
      <c r="L83" s="6" t="n">
        <v>57</v>
      </c>
      <c r="M83" s="6" t="n">
        <v>184</v>
      </c>
      <c r="N83" s="6" t="n">
        <v>0.31</v>
      </c>
      <c r="O83" s="6" t="n">
        <v>29</v>
      </c>
      <c r="P83" s="6" t="n">
        <v>82</v>
      </c>
      <c r="Q83" s="6" t="n">
        <v>0.354</v>
      </c>
      <c r="R83" s="6" t="n">
        <v>32</v>
      </c>
      <c r="S83" s="6" t="n">
        <v>41</v>
      </c>
      <c r="T83" s="6" t="n">
        <v>0.78</v>
      </c>
      <c r="U83" s="6" t="n">
        <v>20</v>
      </c>
      <c r="V83" s="6" t="n">
        <v>112</v>
      </c>
      <c r="W83" s="6" t="n">
        <v>40</v>
      </c>
      <c r="X83" s="6" t="n">
        <v>17</v>
      </c>
      <c r="Y83" s="6" t="n">
        <v>4</v>
      </c>
      <c r="Z83" s="6" t="n">
        <v>34</v>
      </c>
      <c r="AA83" s="6" t="n">
        <v>48</v>
      </c>
      <c r="AB83" s="6" t="n">
        <v>261</v>
      </c>
      <c r="AC83" s="7" t="n">
        <f aca="false">IF(Z83=0,"",W83/Z83)</f>
        <v>1.17647058823529</v>
      </c>
    </row>
    <row r="84" customFormat="false" ht="15.75" hidden="false" customHeight="true" outlineLevel="0" collapsed="false">
      <c r="A84" s="1" t="s">
        <v>138</v>
      </c>
      <c r="B84" s="5" t="s">
        <v>77</v>
      </c>
      <c r="C84" s="6" t="s">
        <v>125</v>
      </c>
      <c r="D84" s="6" t="n">
        <v>31</v>
      </c>
      <c r="E84" s="6" t="n">
        <v>680</v>
      </c>
      <c r="F84" s="6" t="n">
        <v>31</v>
      </c>
      <c r="G84" s="6" t="n">
        <v>14</v>
      </c>
      <c r="H84" s="6" t="n">
        <v>680</v>
      </c>
      <c r="I84" s="6" t="n">
        <v>107</v>
      </c>
      <c r="J84" s="6" t="n">
        <v>277</v>
      </c>
      <c r="K84" s="6" t="n">
        <v>0.386</v>
      </c>
      <c r="L84" s="6" t="n">
        <v>23</v>
      </c>
      <c r="M84" s="6" t="n">
        <v>72</v>
      </c>
      <c r="N84" s="6" t="n">
        <v>0.319</v>
      </c>
      <c r="O84" s="6" t="n">
        <v>84</v>
      </c>
      <c r="P84" s="6" t="n">
        <v>205</v>
      </c>
      <c r="Q84" s="6" t="n">
        <v>0.41</v>
      </c>
      <c r="R84" s="6" t="n">
        <v>66</v>
      </c>
      <c r="S84" s="6" t="n">
        <v>82</v>
      </c>
      <c r="T84" s="6" t="n">
        <v>0.805</v>
      </c>
      <c r="U84" s="6" t="n">
        <v>48</v>
      </c>
      <c r="V84" s="6" t="n">
        <v>124</v>
      </c>
      <c r="W84" s="6" t="n">
        <v>48</v>
      </c>
      <c r="X84" s="6" t="n">
        <v>34</v>
      </c>
      <c r="Y84" s="6" t="n">
        <v>13</v>
      </c>
      <c r="Z84" s="6" t="n">
        <v>59</v>
      </c>
      <c r="AA84" s="6" t="n">
        <v>78</v>
      </c>
      <c r="AB84" s="6" t="n">
        <v>303</v>
      </c>
      <c r="AC84" s="7" t="n">
        <f aca="false">IF(Z84=0,"",W84/Z84)</f>
        <v>0.813559322033898</v>
      </c>
    </row>
    <row r="85" customFormat="false" ht="15.75" hidden="false" customHeight="true" outlineLevel="0" collapsed="false">
      <c r="A85" s="1" t="s">
        <v>139</v>
      </c>
      <c r="B85" s="5" t="s">
        <v>73</v>
      </c>
      <c r="C85" s="6" t="s">
        <v>13</v>
      </c>
      <c r="D85" s="6" t="n">
        <v>38</v>
      </c>
      <c r="E85" s="6" t="n">
        <v>673</v>
      </c>
      <c r="F85" s="6" t="n">
        <v>38</v>
      </c>
      <c r="G85" s="6" t="n">
        <v>8</v>
      </c>
      <c r="H85" s="6" t="n">
        <v>673</v>
      </c>
      <c r="I85" s="6" t="n">
        <v>106</v>
      </c>
      <c r="J85" s="6" t="n">
        <v>284</v>
      </c>
      <c r="K85" s="6" t="n">
        <v>0.373</v>
      </c>
      <c r="L85" s="6" t="n">
        <v>32</v>
      </c>
      <c r="M85" s="6" t="n">
        <v>112</v>
      </c>
      <c r="N85" s="6" t="n">
        <v>0.286</v>
      </c>
      <c r="O85" s="6" t="n">
        <v>74</v>
      </c>
      <c r="P85" s="6" t="n">
        <v>172</v>
      </c>
      <c r="Q85" s="6" t="n">
        <v>0.43</v>
      </c>
      <c r="R85" s="6" t="n">
        <v>41</v>
      </c>
      <c r="S85" s="6" t="n">
        <v>55</v>
      </c>
      <c r="T85" s="6" t="n">
        <v>0.745</v>
      </c>
      <c r="U85" s="6" t="n">
        <v>36</v>
      </c>
      <c r="V85" s="6" t="n">
        <v>111</v>
      </c>
      <c r="W85" s="6" t="n">
        <v>59</v>
      </c>
      <c r="X85" s="6" t="n">
        <v>24</v>
      </c>
      <c r="Y85" s="6" t="n">
        <v>7</v>
      </c>
      <c r="Z85" s="6" t="n">
        <v>38</v>
      </c>
      <c r="AA85" s="6" t="n">
        <v>46</v>
      </c>
      <c r="AB85" s="6" t="n">
        <v>285</v>
      </c>
      <c r="AC85" s="7" t="n">
        <f aca="false">IF(Z85=0,"",W85/Z85)</f>
        <v>1.55263157894737</v>
      </c>
    </row>
    <row r="86" customFormat="false" ht="15.75" hidden="false" customHeight="true" outlineLevel="0" collapsed="false">
      <c r="A86" s="1" t="s">
        <v>140</v>
      </c>
      <c r="B86" s="5" t="s">
        <v>50</v>
      </c>
      <c r="C86" s="6" t="s">
        <v>125</v>
      </c>
      <c r="D86" s="6" t="n">
        <v>44</v>
      </c>
      <c r="E86" s="6" t="n">
        <v>671</v>
      </c>
      <c r="F86" s="6" t="n">
        <v>44</v>
      </c>
      <c r="G86" s="6" t="n">
        <v>2</v>
      </c>
      <c r="H86" s="6" t="n">
        <v>671</v>
      </c>
      <c r="I86" s="6" t="n">
        <v>59</v>
      </c>
      <c r="J86" s="6" t="n">
        <v>171</v>
      </c>
      <c r="K86" s="6" t="n">
        <v>0.345</v>
      </c>
      <c r="L86" s="6" t="n">
        <v>37</v>
      </c>
      <c r="M86" s="6" t="n">
        <v>118</v>
      </c>
      <c r="N86" s="6" t="n">
        <v>0.314</v>
      </c>
      <c r="O86" s="6" t="n">
        <v>22</v>
      </c>
      <c r="P86" s="6" t="n">
        <v>53</v>
      </c>
      <c r="Q86" s="6" t="n">
        <v>0.415</v>
      </c>
      <c r="R86" s="6" t="n">
        <v>14</v>
      </c>
      <c r="S86" s="6" t="n">
        <v>17</v>
      </c>
      <c r="T86" s="6" t="n">
        <v>0.824</v>
      </c>
      <c r="U86" s="6" t="n">
        <v>15</v>
      </c>
      <c r="V86" s="6" t="n">
        <v>66</v>
      </c>
      <c r="W86" s="6" t="n">
        <v>24</v>
      </c>
      <c r="X86" s="6" t="n">
        <v>13</v>
      </c>
      <c r="Y86" s="6" t="n">
        <v>9</v>
      </c>
      <c r="Z86" s="6" t="n">
        <v>27</v>
      </c>
      <c r="AA86" s="6" t="n">
        <v>57</v>
      </c>
      <c r="AB86" s="6" t="n">
        <v>169</v>
      </c>
      <c r="AC86" s="7" t="n">
        <f aca="false">IF(Z86=0,"",W86/Z86)</f>
        <v>0.888888888888889</v>
      </c>
    </row>
    <row r="87" customFormat="false" ht="15.75" hidden="false" customHeight="true" outlineLevel="0" collapsed="false">
      <c r="A87" s="1" t="s">
        <v>141</v>
      </c>
      <c r="B87" s="5" t="s">
        <v>77</v>
      </c>
      <c r="C87" s="6" t="s">
        <v>13</v>
      </c>
      <c r="D87" s="6" t="n">
        <v>24</v>
      </c>
      <c r="E87" s="6" t="n">
        <v>671</v>
      </c>
      <c r="F87" s="6" t="n">
        <v>24</v>
      </c>
      <c r="G87" s="6" t="n">
        <v>21</v>
      </c>
      <c r="H87" s="6" t="n">
        <v>671</v>
      </c>
      <c r="I87" s="6" t="n">
        <v>89</v>
      </c>
      <c r="J87" s="6" t="n">
        <v>215</v>
      </c>
      <c r="K87" s="6" t="n">
        <v>0.414</v>
      </c>
      <c r="L87" s="6" t="n">
        <v>21</v>
      </c>
      <c r="M87" s="6" t="n">
        <v>64</v>
      </c>
      <c r="N87" s="6" t="n">
        <v>0.328</v>
      </c>
      <c r="O87" s="6" t="n">
        <v>68</v>
      </c>
      <c r="P87" s="6" t="n">
        <v>151</v>
      </c>
      <c r="Q87" s="6" t="n">
        <v>0.45</v>
      </c>
      <c r="R87" s="6" t="n">
        <v>43</v>
      </c>
      <c r="S87" s="6" t="n">
        <v>55</v>
      </c>
      <c r="T87" s="6" t="n">
        <v>0.782</v>
      </c>
      <c r="U87" s="6" t="n">
        <v>10</v>
      </c>
      <c r="V87" s="6" t="n">
        <v>57</v>
      </c>
      <c r="W87" s="6" t="n">
        <v>90</v>
      </c>
      <c r="X87" s="6" t="n">
        <v>17</v>
      </c>
      <c r="Y87" s="6" t="n">
        <v>1</v>
      </c>
      <c r="Z87" s="6" t="n">
        <v>33</v>
      </c>
      <c r="AA87" s="6" t="n">
        <v>48</v>
      </c>
      <c r="AB87" s="6" t="n">
        <v>242</v>
      </c>
      <c r="AC87" s="7" t="n">
        <f aca="false">IF(Z87=0,"",W87/Z87)</f>
        <v>2.72727272727273</v>
      </c>
    </row>
    <row r="88" customFormat="false" ht="15.75" hidden="false" customHeight="true" outlineLevel="0" collapsed="false">
      <c r="A88" s="1" t="s">
        <v>142</v>
      </c>
      <c r="B88" s="5" t="s">
        <v>67</v>
      </c>
      <c r="C88" s="6" t="s">
        <v>13</v>
      </c>
      <c r="D88" s="6" t="n">
        <v>25</v>
      </c>
      <c r="E88" s="6" t="n">
        <v>665</v>
      </c>
      <c r="F88" s="6" t="n">
        <v>25</v>
      </c>
      <c r="G88" s="6" t="n">
        <v>15</v>
      </c>
      <c r="H88" s="6" t="n">
        <v>665</v>
      </c>
      <c r="I88" s="6" t="n">
        <v>104</v>
      </c>
      <c r="J88" s="6" t="n">
        <v>218</v>
      </c>
      <c r="K88" s="6" t="n">
        <v>0.477</v>
      </c>
      <c r="L88" s="6" t="n">
        <v>15</v>
      </c>
      <c r="M88" s="6" t="n">
        <v>67</v>
      </c>
      <c r="N88" s="6" t="n">
        <v>0.224</v>
      </c>
      <c r="O88" s="6" t="n">
        <v>89</v>
      </c>
      <c r="P88" s="6" t="n">
        <v>151</v>
      </c>
      <c r="Q88" s="6" t="n">
        <v>0.589</v>
      </c>
      <c r="R88" s="6" t="n">
        <v>36</v>
      </c>
      <c r="S88" s="6" t="n">
        <v>42</v>
      </c>
      <c r="T88" s="6" t="n">
        <v>0.857</v>
      </c>
      <c r="U88" s="6" t="n">
        <v>17</v>
      </c>
      <c r="V88" s="6" t="n">
        <v>59</v>
      </c>
      <c r="W88" s="6" t="n">
        <v>92</v>
      </c>
      <c r="X88" s="6" t="n">
        <v>55</v>
      </c>
      <c r="Y88" s="6" t="n">
        <v>4</v>
      </c>
      <c r="Z88" s="6" t="n">
        <v>47</v>
      </c>
      <c r="AA88" s="6" t="n">
        <v>83</v>
      </c>
      <c r="AB88" s="6" t="n">
        <v>259</v>
      </c>
      <c r="AC88" s="7" t="n">
        <f aca="false">IF(Z88=0,"",W88/Z88)</f>
        <v>1.95744680851064</v>
      </c>
    </row>
    <row r="89" customFormat="false" ht="15.75" hidden="false" customHeight="true" outlineLevel="0" collapsed="false">
      <c r="A89" s="1" t="s">
        <v>143</v>
      </c>
      <c r="B89" s="5" t="s">
        <v>57</v>
      </c>
      <c r="C89" s="6" t="s">
        <v>45</v>
      </c>
      <c r="D89" s="6" t="n">
        <v>22</v>
      </c>
      <c r="E89" s="6" t="n">
        <v>662</v>
      </c>
      <c r="F89" s="6" t="n">
        <v>22</v>
      </c>
      <c r="G89" s="6" t="n">
        <v>22</v>
      </c>
      <c r="H89" s="6" t="n">
        <v>662</v>
      </c>
      <c r="I89" s="6" t="n">
        <v>100</v>
      </c>
      <c r="J89" s="6" t="n">
        <v>276</v>
      </c>
      <c r="K89" s="6" t="n">
        <v>0.362</v>
      </c>
      <c r="L89" s="6" t="n">
        <v>40</v>
      </c>
      <c r="M89" s="6" t="n">
        <v>142</v>
      </c>
      <c r="N89" s="6" t="n">
        <v>0.282</v>
      </c>
      <c r="O89" s="6" t="n">
        <v>60</v>
      </c>
      <c r="P89" s="6" t="n">
        <v>134</v>
      </c>
      <c r="Q89" s="6" t="n">
        <v>0.448</v>
      </c>
      <c r="R89" s="6" t="n">
        <v>68</v>
      </c>
      <c r="S89" s="6" t="n">
        <v>82</v>
      </c>
      <c r="T89" s="6" t="n">
        <v>0.829</v>
      </c>
      <c r="U89" s="6" t="n">
        <v>40</v>
      </c>
      <c r="V89" s="6" t="n">
        <v>154</v>
      </c>
      <c r="W89" s="6" t="n">
        <v>33</v>
      </c>
      <c r="X89" s="6" t="n">
        <v>29</v>
      </c>
      <c r="Y89" s="6" t="n">
        <v>5</v>
      </c>
      <c r="Z89" s="6" t="n">
        <v>36</v>
      </c>
      <c r="AA89" s="6" t="n">
        <v>52</v>
      </c>
      <c r="AB89" s="6" t="n">
        <v>308</v>
      </c>
      <c r="AC89" s="7" t="n">
        <f aca="false">IF(Z89=0,"",W89/Z89)</f>
        <v>0.916666666666667</v>
      </c>
    </row>
    <row r="90" customFormat="false" ht="15.75" hidden="false" customHeight="true" outlineLevel="0" collapsed="false">
      <c r="A90" s="1" t="s">
        <v>144</v>
      </c>
      <c r="B90" s="5" t="s">
        <v>42</v>
      </c>
      <c r="C90" s="6" t="s">
        <v>63</v>
      </c>
      <c r="D90" s="6" t="n">
        <v>43</v>
      </c>
      <c r="E90" s="6" t="n">
        <v>653</v>
      </c>
      <c r="F90" s="6" t="n">
        <v>43</v>
      </c>
      <c r="G90" s="6" t="n">
        <v>14</v>
      </c>
      <c r="H90" s="6" t="n">
        <v>653</v>
      </c>
      <c r="I90" s="6" t="n">
        <v>60</v>
      </c>
      <c r="J90" s="6" t="n">
        <v>142</v>
      </c>
      <c r="K90" s="6" t="n">
        <v>0.423</v>
      </c>
      <c r="L90" s="6" t="n">
        <v>27</v>
      </c>
      <c r="M90" s="6" t="n">
        <v>75</v>
      </c>
      <c r="N90" s="6" t="n">
        <v>0.36</v>
      </c>
      <c r="O90" s="6" t="n">
        <v>33</v>
      </c>
      <c r="P90" s="6" t="n">
        <v>67</v>
      </c>
      <c r="Q90" s="6" t="n">
        <v>0.493</v>
      </c>
      <c r="R90" s="6" t="n">
        <v>14</v>
      </c>
      <c r="S90" s="6" t="n">
        <v>20</v>
      </c>
      <c r="T90" s="6" t="n">
        <v>0.7</v>
      </c>
      <c r="U90" s="6" t="n">
        <v>16</v>
      </c>
      <c r="V90" s="6" t="n">
        <v>97</v>
      </c>
      <c r="W90" s="6" t="n">
        <v>59</v>
      </c>
      <c r="X90" s="6" t="n">
        <v>12</v>
      </c>
      <c r="Y90" s="6" t="n">
        <v>14</v>
      </c>
      <c r="Z90" s="6" t="n">
        <v>29</v>
      </c>
      <c r="AA90" s="6" t="n">
        <v>97</v>
      </c>
      <c r="AB90" s="6" t="n">
        <v>161</v>
      </c>
      <c r="AC90" s="7" t="n">
        <f aca="false">IF(Z90=0,"",W90/Z90)</f>
        <v>2.03448275862069</v>
      </c>
    </row>
    <row r="91" customFormat="false" ht="15.75" hidden="false" customHeight="true" outlineLevel="0" collapsed="false">
      <c r="A91" s="1" t="s">
        <v>145</v>
      </c>
      <c r="B91" s="5" t="s">
        <v>57</v>
      </c>
      <c r="C91" s="6" t="s">
        <v>13</v>
      </c>
      <c r="D91" s="6" t="n">
        <v>37</v>
      </c>
      <c r="E91" s="6" t="n">
        <v>637</v>
      </c>
      <c r="F91" s="6" t="n">
        <v>37</v>
      </c>
      <c r="G91" s="6" t="n">
        <v>6</v>
      </c>
      <c r="H91" s="6" t="n">
        <v>637</v>
      </c>
      <c r="I91" s="6" t="n">
        <v>86</v>
      </c>
      <c r="J91" s="6" t="n">
        <v>222</v>
      </c>
      <c r="K91" s="6" t="n">
        <v>0.387</v>
      </c>
      <c r="L91" s="6" t="n">
        <v>13</v>
      </c>
      <c r="M91" s="6" t="n">
        <v>75</v>
      </c>
      <c r="N91" s="6" t="n">
        <v>0.173</v>
      </c>
      <c r="O91" s="6" t="n">
        <v>73</v>
      </c>
      <c r="P91" s="6" t="n">
        <v>147</v>
      </c>
      <c r="Q91" s="6" t="n">
        <v>0.497</v>
      </c>
      <c r="R91" s="6" t="n">
        <v>83</v>
      </c>
      <c r="S91" s="6" t="n">
        <v>99</v>
      </c>
      <c r="T91" s="6" t="n">
        <v>0.838</v>
      </c>
      <c r="U91" s="6" t="n">
        <v>9</v>
      </c>
      <c r="V91" s="6" t="n">
        <v>48</v>
      </c>
      <c r="W91" s="6" t="n">
        <v>75</v>
      </c>
      <c r="X91" s="6" t="n">
        <v>26</v>
      </c>
      <c r="Y91" s="6" t="n">
        <v>3</v>
      </c>
      <c r="Z91" s="6" t="n">
        <v>57</v>
      </c>
      <c r="AA91" s="6" t="n">
        <v>55</v>
      </c>
      <c r="AB91" s="6" t="n">
        <v>268</v>
      </c>
      <c r="AC91" s="7" t="n">
        <f aca="false">IF(Z91=0,"",W91/Z91)</f>
        <v>1.31578947368421</v>
      </c>
    </row>
    <row r="92" customFormat="false" ht="15.75" hidden="false" customHeight="true" outlineLevel="0" collapsed="false">
      <c r="A92" s="1" t="s">
        <v>146</v>
      </c>
      <c r="B92" s="5" t="s">
        <v>73</v>
      </c>
      <c r="C92" s="6" t="s">
        <v>63</v>
      </c>
      <c r="D92" s="6" t="n">
        <v>28</v>
      </c>
      <c r="E92" s="6" t="n">
        <v>628</v>
      </c>
      <c r="F92" s="6" t="n">
        <v>28</v>
      </c>
      <c r="G92" s="6" t="n">
        <v>24</v>
      </c>
      <c r="H92" s="6" t="n">
        <v>628</v>
      </c>
      <c r="I92" s="6" t="n">
        <v>76</v>
      </c>
      <c r="J92" s="6" t="n">
        <v>179</v>
      </c>
      <c r="K92" s="6" t="n">
        <v>0.425</v>
      </c>
      <c r="L92" s="6" t="n">
        <v>31</v>
      </c>
      <c r="M92" s="6" t="n">
        <v>94</v>
      </c>
      <c r="N92" s="6" t="n">
        <v>0.33</v>
      </c>
      <c r="O92" s="6" t="n">
        <v>45</v>
      </c>
      <c r="P92" s="6" t="n">
        <v>85</v>
      </c>
      <c r="Q92" s="6" t="n">
        <v>0.529</v>
      </c>
      <c r="R92" s="6" t="n">
        <v>9</v>
      </c>
      <c r="S92" s="6" t="n">
        <v>11</v>
      </c>
      <c r="T92" s="6" t="n">
        <v>0.818</v>
      </c>
      <c r="U92" s="6" t="n">
        <v>24</v>
      </c>
      <c r="V92" s="6" t="n">
        <v>133</v>
      </c>
      <c r="W92" s="6" t="n">
        <v>44</v>
      </c>
      <c r="X92" s="6" t="n">
        <v>22</v>
      </c>
      <c r="Y92" s="6" t="n">
        <v>19</v>
      </c>
      <c r="Z92" s="6" t="n">
        <v>28</v>
      </c>
      <c r="AA92" s="6" t="n">
        <v>67</v>
      </c>
      <c r="AB92" s="6" t="n">
        <v>192</v>
      </c>
      <c r="AC92" s="7" t="n">
        <f aca="false">IF(Z92=0,"",W92/Z92)</f>
        <v>1.57142857142857</v>
      </c>
    </row>
    <row r="93" customFormat="false" ht="15.75" hidden="false" customHeight="true" outlineLevel="0" collapsed="false">
      <c r="A93" s="1" t="s">
        <v>147</v>
      </c>
      <c r="B93" s="5" t="s">
        <v>69</v>
      </c>
      <c r="C93" s="6" t="s">
        <v>13</v>
      </c>
      <c r="D93" s="6" t="n">
        <v>33</v>
      </c>
      <c r="E93" s="6" t="n">
        <v>626</v>
      </c>
      <c r="F93" s="6" t="n">
        <v>33</v>
      </c>
      <c r="G93" s="6" t="n">
        <v>5</v>
      </c>
      <c r="H93" s="6" t="n">
        <v>626</v>
      </c>
      <c r="I93" s="6" t="n">
        <v>66</v>
      </c>
      <c r="J93" s="6" t="n">
        <v>180</v>
      </c>
      <c r="K93" s="6" t="n">
        <v>0.367</v>
      </c>
      <c r="L93" s="6" t="n">
        <v>38</v>
      </c>
      <c r="M93" s="6" t="n">
        <v>120</v>
      </c>
      <c r="N93" s="6" t="n">
        <v>0.317</v>
      </c>
      <c r="O93" s="6" t="n">
        <v>28</v>
      </c>
      <c r="P93" s="6" t="n">
        <v>60</v>
      </c>
      <c r="Q93" s="6" t="n">
        <v>0.467</v>
      </c>
      <c r="R93" s="6" t="n">
        <v>26</v>
      </c>
      <c r="S93" s="6" t="n">
        <v>32</v>
      </c>
      <c r="T93" s="6" t="n">
        <v>0.813</v>
      </c>
      <c r="U93" s="6" t="n">
        <v>11</v>
      </c>
      <c r="V93" s="6" t="n">
        <v>40</v>
      </c>
      <c r="W93" s="6" t="n">
        <v>21</v>
      </c>
      <c r="X93" s="6" t="n">
        <v>12</v>
      </c>
      <c r="Y93" s="6" t="n">
        <v>6</v>
      </c>
      <c r="Z93" s="6" t="n">
        <v>19</v>
      </c>
      <c r="AA93" s="6" t="n">
        <v>48</v>
      </c>
      <c r="AB93" s="6" t="n">
        <v>196</v>
      </c>
      <c r="AC93" s="7" t="n">
        <f aca="false">IF(Z93=0,"",W93/Z93)</f>
        <v>1.10526315789474</v>
      </c>
    </row>
    <row r="94" customFormat="false" ht="15.75" hidden="false" customHeight="true" outlineLevel="0" collapsed="false">
      <c r="A94" s="1" t="s">
        <v>148</v>
      </c>
      <c r="B94" s="5" t="s">
        <v>69</v>
      </c>
      <c r="C94" s="6" t="s">
        <v>61</v>
      </c>
      <c r="D94" s="6" t="n">
        <v>34</v>
      </c>
      <c r="E94" s="6" t="n">
        <v>623</v>
      </c>
      <c r="F94" s="6" t="n">
        <v>34</v>
      </c>
      <c r="G94" s="6" t="n">
        <v>23</v>
      </c>
      <c r="H94" s="6" t="n">
        <v>623</v>
      </c>
      <c r="I94" s="6" t="n">
        <v>71</v>
      </c>
      <c r="J94" s="6" t="n">
        <v>124</v>
      </c>
      <c r="K94" s="6" t="n">
        <v>0.573</v>
      </c>
      <c r="L94" s="6" t="n">
        <v>0</v>
      </c>
      <c r="M94" s="6" t="n">
        <v>4</v>
      </c>
      <c r="N94" s="6" t="n">
        <v>0</v>
      </c>
      <c r="O94" s="6" t="n">
        <v>71</v>
      </c>
      <c r="P94" s="6" t="n">
        <v>120</v>
      </c>
      <c r="Q94" s="6" t="n">
        <v>0.592</v>
      </c>
      <c r="R94" s="6" t="n">
        <v>17</v>
      </c>
      <c r="S94" s="6" t="n">
        <v>36</v>
      </c>
      <c r="T94" s="6" t="n">
        <v>0.472</v>
      </c>
      <c r="U94" s="6" t="n">
        <v>78</v>
      </c>
      <c r="V94" s="6" t="n">
        <v>197</v>
      </c>
      <c r="W94" s="6" t="n">
        <v>30</v>
      </c>
      <c r="X94" s="6" t="n">
        <v>30</v>
      </c>
      <c r="Y94" s="6" t="n">
        <v>52</v>
      </c>
      <c r="Z94" s="6" t="n">
        <v>15</v>
      </c>
      <c r="AA94" s="6" t="n">
        <v>55</v>
      </c>
      <c r="AB94" s="6" t="n">
        <v>159</v>
      </c>
      <c r="AC94" s="7" t="n">
        <f aca="false">IF(Z94=0,"",W94/Z94)</f>
        <v>2</v>
      </c>
    </row>
    <row r="95" customFormat="false" ht="15.75" hidden="false" customHeight="true" outlineLevel="0" collapsed="false">
      <c r="A95" s="1" t="s">
        <v>149</v>
      </c>
      <c r="B95" s="5" t="s">
        <v>77</v>
      </c>
      <c r="C95" s="6" t="s">
        <v>125</v>
      </c>
      <c r="D95" s="6" t="n">
        <v>35</v>
      </c>
      <c r="E95" s="6" t="n">
        <v>616</v>
      </c>
      <c r="F95" s="6" t="n">
        <v>35</v>
      </c>
      <c r="G95" s="6" t="n">
        <v>12</v>
      </c>
      <c r="H95" s="6" t="n">
        <v>616</v>
      </c>
      <c r="I95" s="6" t="n">
        <v>79</v>
      </c>
      <c r="J95" s="6" t="n">
        <v>188</v>
      </c>
      <c r="K95" s="6" t="n">
        <v>0.42</v>
      </c>
      <c r="L95" s="6" t="n">
        <v>25</v>
      </c>
      <c r="M95" s="6" t="n">
        <v>72</v>
      </c>
      <c r="N95" s="6" t="n">
        <v>0.347</v>
      </c>
      <c r="O95" s="6" t="n">
        <v>54</v>
      </c>
      <c r="P95" s="6" t="n">
        <v>116</v>
      </c>
      <c r="Q95" s="6" t="n">
        <v>0.466</v>
      </c>
      <c r="R95" s="6" t="n">
        <v>40</v>
      </c>
      <c r="S95" s="6" t="n">
        <v>49</v>
      </c>
      <c r="T95" s="6" t="n">
        <v>0.816</v>
      </c>
      <c r="U95" s="6" t="n">
        <v>46</v>
      </c>
      <c r="V95" s="6" t="n">
        <v>149</v>
      </c>
      <c r="W95" s="6" t="n">
        <v>35</v>
      </c>
      <c r="X95" s="6" t="n">
        <v>28</v>
      </c>
      <c r="Y95" s="6" t="n">
        <v>7</v>
      </c>
      <c r="Z95" s="6" t="n">
        <v>38</v>
      </c>
      <c r="AA95" s="6" t="n">
        <v>69</v>
      </c>
      <c r="AB95" s="6" t="n">
        <v>223</v>
      </c>
      <c r="AC95" s="7" t="n">
        <f aca="false">IF(Z95=0,"",W95/Z95)</f>
        <v>0.921052631578947</v>
      </c>
    </row>
    <row r="96" customFormat="false" ht="15.75" hidden="false" customHeight="true" outlineLevel="0" collapsed="false">
      <c r="A96" s="1" t="s">
        <v>150</v>
      </c>
      <c r="B96" s="5" t="s">
        <v>44</v>
      </c>
      <c r="C96" s="6" t="s">
        <v>63</v>
      </c>
      <c r="D96" s="6" t="n">
        <v>42</v>
      </c>
      <c r="E96" s="6" t="n">
        <v>600</v>
      </c>
      <c r="F96" s="6" t="n">
        <v>42</v>
      </c>
      <c r="G96" s="6" t="n">
        <v>0</v>
      </c>
      <c r="H96" s="6" t="n">
        <v>600</v>
      </c>
      <c r="I96" s="6" t="n">
        <v>145</v>
      </c>
      <c r="J96" s="6" t="n">
        <v>263</v>
      </c>
      <c r="K96" s="6" t="n">
        <v>0.551</v>
      </c>
      <c r="L96" s="6" t="n">
        <v>4</v>
      </c>
      <c r="M96" s="6" t="n">
        <v>18</v>
      </c>
      <c r="N96" s="6" t="n">
        <v>0.222</v>
      </c>
      <c r="O96" s="6" t="n">
        <v>141</v>
      </c>
      <c r="P96" s="6" t="n">
        <v>245</v>
      </c>
      <c r="Q96" s="6" t="n">
        <v>0.576</v>
      </c>
      <c r="R96" s="6" t="n">
        <v>29</v>
      </c>
      <c r="S96" s="6" t="n">
        <v>51</v>
      </c>
      <c r="T96" s="6" t="n">
        <v>0.569</v>
      </c>
      <c r="U96" s="6" t="n">
        <v>54</v>
      </c>
      <c r="V96" s="6" t="n">
        <v>195</v>
      </c>
      <c r="W96" s="6" t="n">
        <v>36</v>
      </c>
      <c r="X96" s="6" t="n">
        <v>17</v>
      </c>
      <c r="Y96" s="6" t="n">
        <v>28</v>
      </c>
      <c r="Z96" s="6" t="n">
        <v>48</v>
      </c>
      <c r="AA96" s="6" t="n">
        <v>87</v>
      </c>
      <c r="AB96" s="6" t="n">
        <v>323</v>
      </c>
      <c r="AC96" s="7" t="n">
        <f aca="false">IF(Z96=0,"",W96/Z96)</f>
        <v>0.75</v>
      </c>
    </row>
    <row r="97" customFormat="false" ht="15.75" hidden="false" customHeight="true" outlineLevel="0" collapsed="false">
      <c r="A97" s="1" t="s">
        <v>151</v>
      </c>
      <c r="B97" s="5" t="s">
        <v>77</v>
      </c>
      <c r="C97" s="6" t="s">
        <v>118</v>
      </c>
      <c r="D97" s="6" t="n">
        <v>28</v>
      </c>
      <c r="E97" s="6" t="n">
        <v>594</v>
      </c>
      <c r="F97" s="6" t="n">
        <v>28</v>
      </c>
      <c r="G97" s="6" t="n">
        <v>16</v>
      </c>
      <c r="H97" s="6" t="n">
        <v>594</v>
      </c>
      <c r="I97" s="6" t="n">
        <v>85</v>
      </c>
      <c r="J97" s="6" t="n">
        <v>188</v>
      </c>
      <c r="K97" s="6" t="n">
        <v>0.452</v>
      </c>
      <c r="L97" s="6" t="n">
        <v>12</v>
      </c>
      <c r="M97" s="6" t="n">
        <v>39</v>
      </c>
      <c r="N97" s="6" t="n">
        <v>0.308</v>
      </c>
      <c r="O97" s="6" t="n">
        <v>73</v>
      </c>
      <c r="P97" s="6" t="n">
        <v>149</v>
      </c>
      <c r="Q97" s="6" t="n">
        <v>0.49</v>
      </c>
      <c r="R97" s="6" t="n">
        <v>22</v>
      </c>
      <c r="S97" s="6" t="n">
        <v>35</v>
      </c>
      <c r="T97" s="6" t="n">
        <v>0.629</v>
      </c>
      <c r="U97" s="6" t="n">
        <v>18</v>
      </c>
      <c r="V97" s="6" t="n">
        <v>98</v>
      </c>
      <c r="W97" s="6" t="n">
        <v>64</v>
      </c>
      <c r="X97" s="6" t="n">
        <v>21</v>
      </c>
      <c r="Y97" s="6" t="n">
        <v>22</v>
      </c>
      <c r="Z97" s="6" t="n">
        <v>48</v>
      </c>
      <c r="AA97" s="6" t="n">
        <v>64</v>
      </c>
      <c r="AB97" s="6" t="n">
        <v>204</v>
      </c>
      <c r="AC97" s="7" t="n">
        <f aca="false">IF(Z97=0,"",W97/Z97)</f>
        <v>1.33333333333333</v>
      </c>
    </row>
    <row r="98" customFormat="false" ht="15.75" hidden="false" customHeight="true" outlineLevel="0" collapsed="false">
      <c r="A98" s="1" t="s">
        <v>152</v>
      </c>
      <c r="B98" s="5" t="s">
        <v>77</v>
      </c>
      <c r="C98" s="6" t="s">
        <v>45</v>
      </c>
      <c r="D98" s="6" t="n">
        <v>38</v>
      </c>
      <c r="E98" s="6" t="n">
        <v>541</v>
      </c>
      <c r="F98" s="6" t="n">
        <v>38</v>
      </c>
      <c r="G98" s="6" t="n">
        <v>10</v>
      </c>
      <c r="H98" s="6" t="n">
        <v>541</v>
      </c>
      <c r="I98" s="6" t="n">
        <v>39</v>
      </c>
      <c r="J98" s="6" t="n">
        <v>104</v>
      </c>
      <c r="K98" s="6" t="n">
        <v>0.375</v>
      </c>
      <c r="L98" s="6" t="n">
        <v>16</v>
      </c>
      <c r="M98" s="6" t="n">
        <v>56</v>
      </c>
      <c r="N98" s="6" t="n">
        <v>0.286</v>
      </c>
      <c r="O98" s="6" t="n">
        <v>23</v>
      </c>
      <c r="P98" s="6" t="n">
        <v>48</v>
      </c>
      <c r="Q98" s="6" t="n">
        <v>0.479</v>
      </c>
      <c r="R98" s="6" t="n">
        <v>18</v>
      </c>
      <c r="S98" s="6" t="n">
        <v>28</v>
      </c>
      <c r="T98" s="6" t="n">
        <v>0.643</v>
      </c>
      <c r="U98" s="6" t="n">
        <v>26</v>
      </c>
      <c r="V98" s="6" t="n">
        <v>101</v>
      </c>
      <c r="W98" s="6" t="n">
        <v>66</v>
      </c>
      <c r="X98" s="6" t="n">
        <v>19</v>
      </c>
      <c r="Y98" s="6" t="n">
        <v>6</v>
      </c>
      <c r="Z98" s="6" t="n">
        <v>40</v>
      </c>
      <c r="AA98" s="6" t="n">
        <v>43</v>
      </c>
      <c r="AB98" s="6" t="n">
        <v>112</v>
      </c>
      <c r="AC98" s="7" t="n">
        <f aca="false">IF(Z98=0,"",W98/Z98)</f>
        <v>1.65</v>
      </c>
    </row>
    <row r="99" customFormat="false" ht="15.75" hidden="false" customHeight="true" outlineLevel="0" collapsed="false">
      <c r="A99" s="1" t="s">
        <v>153</v>
      </c>
      <c r="B99" s="5" t="s">
        <v>73</v>
      </c>
      <c r="C99" s="6" t="s">
        <v>13</v>
      </c>
      <c r="D99" s="6" t="n">
        <v>34</v>
      </c>
      <c r="E99" s="6" t="n">
        <v>539</v>
      </c>
      <c r="F99" s="6" t="n">
        <v>34</v>
      </c>
      <c r="G99" s="6" t="n">
        <v>13</v>
      </c>
      <c r="H99" s="6" t="n">
        <v>539</v>
      </c>
      <c r="I99" s="6" t="n">
        <v>80</v>
      </c>
      <c r="J99" s="6" t="n">
        <v>188</v>
      </c>
      <c r="K99" s="6" t="n">
        <v>0.426</v>
      </c>
      <c r="L99" s="6" t="n">
        <v>21</v>
      </c>
      <c r="M99" s="6" t="n">
        <v>54</v>
      </c>
      <c r="N99" s="6" t="n">
        <v>0.389</v>
      </c>
      <c r="O99" s="6" t="n">
        <v>59</v>
      </c>
      <c r="P99" s="6" t="n">
        <v>134</v>
      </c>
      <c r="Q99" s="6" t="n">
        <v>0.44</v>
      </c>
      <c r="R99" s="6" t="n">
        <v>39</v>
      </c>
      <c r="S99" s="6" t="n">
        <v>45</v>
      </c>
      <c r="T99" s="6" t="n">
        <v>0.867</v>
      </c>
      <c r="U99" s="6" t="n">
        <v>18</v>
      </c>
      <c r="V99" s="6" t="n">
        <v>63</v>
      </c>
      <c r="W99" s="6" t="n">
        <v>78</v>
      </c>
      <c r="X99" s="6" t="n">
        <v>29</v>
      </c>
      <c r="Y99" s="6" t="n">
        <v>7</v>
      </c>
      <c r="Z99" s="6" t="n">
        <v>52</v>
      </c>
      <c r="AA99" s="6" t="n">
        <v>70</v>
      </c>
      <c r="AB99" s="6" t="n">
        <v>220</v>
      </c>
      <c r="AC99" s="7" t="n">
        <f aca="false">IF(Z99=0,"",W99/Z99)</f>
        <v>1.5</v>
      </c>
    </row>
    <row r="100" customFormat="false" ht="15.75" hidden="false" customHeight="true" outlineLevel="0" collapsed="false">
      <c r="A100" s="1" t="s">
        <v>154</v>
      </c>
      <c r="B100" s="5" t="s">
        <v>77</v>
      </c>
      <c r="C100" s="6" t="s">
        <v>45</v>
      </c>
      <c r="D100" s="6" t="n">
        <v>36</v>
      </c>
      <c r="E100" s="6" t="n">
        <v>534</v>
      </c>
      <c r="F100" s="6" t="n">
        <v>36</v>
      </c>
      <c r="G100" s="6" t="n">
        <v>0</v>
      </c>
      <c r="H100" s="6" t="n">
        <v>534</v>
      </c>
      <c r="I100" s="6" t="n">
        <v>69</v>
      </c>
      <c r="J100" s="6" t="n">
        <v>154</v>
      </c>
      <c r="K100" s="6" t="n">
        <v>0.448</v>
      </c>
      <c r="L100" s="6" t="n">
        <v>0</v>
      </c>
      <c r="M100" s="6" t="n">
        <v>9</v>
      </c>
      <c r="N100" s="6" t="n">
        <v>0</v>
      </c>
      <c r="O100" s="6" t="n">
        <v>69</v>
      </c>
      <c r="P100" s="6" t="n">
        <v>145</v>
      </c>
      <c r="Q100" s="6" t="n">
        <v>0.476</v>
      </c>
      <c r="R100" s="6" t="n">
        <v>56</v>
      </c>
      <c r="S100" s="6" t="n">
        <v>87</v>
      </c>
      <c r="T100" s="6" t="n">
        <v>0.644</v>
      </c>
      <c r="U100" s="6" t="n">
        <v>47</v>
      </c>
      <c r="V100" s="6" t="n">
        <v>132</v>
      </c>
      <c r="W100" s="6" t="n">
        <v>20</v>
      </c>
      <c r="X100" s="6" t="n">
        <v>23</v>
      </c>
      <c r="Y100" s="6" t="n">
        <v>14</v>
      </c>
      <c r="Z100" s="6" t="n">
        <v>41</v>
      </c>
      <c r="AA100" s="6" t="n">
        <v>56</v>
      </c>
      <c r="AB100" s="6" t="n">
        <v>194</v>
      </c>
      <c r="AC100" s="7" t="n">
        <f aca="false">IF(Z100=0,"",W100/Z100)</f>
        <v>0.487804878048781</v>
      </c>
    </row>
    <row r="101" customFormat="false" ht="15.75" hidden="false" customHeight="true" outlineLevel="0" collapsed="false">
      <c r="A101" s="1" t="s">
        <v>155</v>
      </c>
      <c r="B101" s="5" t="s">
        <v>47</v>
      </c>
      <c r="C101" s="6" t="s">
        <v>13</v>
      </c>
      <c r="D101" s="6" t="n">
        <v>20</v>
      </c>
      <c r="E101" s="6" t="n">
        <v>525</v>
      </c>
      <c r="F101" s="6" t="n">
        <v>20</v>
      </c>
      <c r="G101" s="6" t="n">
        <v>13</v>
      </c>
      <c r="H101" s="6" t="n">
        <v>525</v>
      </c>
      <c r="I101" s="6" t="n">
        <v>66</v>
      </c>
      <c r="J101" s="6" t="n">
        <v>154</v>
      </c>
      <c r="K101" s="6" t="n">
        <v>0.429</v>
      </c>
      <c r="L101" s="6" t="n">
        <v>24</v>
      </c>
      <c r="M101" s="6" t="n">
        <v>78</v>
      </c>
      <c r="N101" s="6" t="n">
        <v>0.308</v>
      </c>
      <c r="O101" s="6" t="n">
        <v>42</v>
      </c>
      <c r="P101" s="6" t="n">
        <v>76</v>
      </c>
      <c r="Q101" s="6" t="n">
        <v>0.553</v>
      </c>
      <c r="R101" s="6" t="n">
        <v>40</v>
      </c>
      <c r="S101" s="6" t="n">
        <v>51</v>
      </c>
      <c r="T101" s="6" t="n">
        <v>0.784</v>
      </c>
      <c r="U101" s="6" t="n">
        <v>9</v>
      </c>
      <c r="V101" s="6" t="n">
        <v>47</v>
      </c>
      <c r="W101" s="6" t="n">
        <v>94</v>
      </c>
      <c r="X101" s="6" t="n">
        <v>25</v>
      </c>
      <c r="Y101" s="6" t="n">
        <v>3</v>
      </c>
      <c r="Z101" s="6" t="n">
        <v>46</v>
      </c>
      <c r="AA101" s="6" t="n">
        <v>50</v>
      </c>
      <c r="AB101" s="6" t="n">
        <v>196</v>
      </c>
      <c r="AC101" s="7" t="n">
        <f aca="false">IF(Z101=0,"",W101/Z101)</f>
        <v>2.04347826086957</v>
      </c>
    </row>
    <row r="102" customFormat="false" ht="15.75" hidden="false" customHeight="true" outlineLevel="0" collapsed="false">
      <c r="A102" s="1" t="s">
        <v>156</v>
      </c>
      <c r="B102" s="5" t="s">
        <v>77</v>
      </c>
      <c r="C102" s="6" t="s">
        <v>63</v>
      </c>
      <c r="D102" s="6" t="n">
        <v>31</v>
      </c>
      <c r="E102" s="6" t="n">
        <v>519</v>
      </c>
      <c r="F102" s="6" t="n">
        <v>31</v>
      </c>
      <c r="G102" s="6" t="n">
        <v>12</v>
      </c>
      <c r="H102" s="6" t="n">
        <v>519</v>
      </c>
      <c r="I102" s="6" t="n">
        <v>62</v>
      </c>
      <c r="J102" s="6" t="n">
        <v>153</v>
      </c>
      <c r="K102" s="6" t="n">
        <v>0.405</v>
      </c>
      <c r="L102" s="6" t="n">
        <v>20</v>
      </c>
      <c r="M102" s="6" t="n">
        <v>55</v>
      </c>
      <c r="N102" s="6" t="n">
        <v>0.364</v>
      </c>
      <c r="O102" s="6" t="n">
        <v>42</v>
      </c>
      <c r="P102" s="6" t="n">
        <v>98</v>
      </c>
      <c r="Q102" s="6" t="n">
        <v>0.429</v>
      </c>
      <c r="R102" s="6" t="n">
        <v>43</v>
      </c>
      <c r="S102" s="6" t="n">
        <v>50</v>
      </c>
      <c r="T102" s="6" t="n">
        <v>0.86</v>
      </c>
      <c r="U102" s="6" t="n">
        <v>52</v>
      </c>
      <c r="V102" s="6" t="n">
        <v>141</v>
      </c>
      <c r="W102" s="6" t="n">
        <v>29</v>
      </c>
      <c r="X102" s="6" t="n">
        <v>9</v>
      </c>
      <c r="Y102" s="6" t="n">
        <v>9</v>
      </c>
      <c r="Z102" s="6" t="n">
        <v>30</v>
      </c>
      <c r="AA102" s="6" t="n">
        <v>57</v>
      </c>
      <c r="AB102" s="6" t="n">
        <v>187</v>
      </c>
      <c r="AC102" s="7" t="n">
        <f aca="false">IF(Z102=0,"",W102/Z102)</f>
        <v>0.966666666666667</v>
      </c>
    </row>
    <row r="103" customFormat="false" ht="15.75" hidden="false" customHeight="true" outlineLevel="0" collapsed="false">
      <c r="A103" s="1" t="s">
        <v>157</v>
      </c>
      <c r="B103" s="5" t="s">
        <v>38</v>
      </c>
      <c r="C103" s="6" t="s">
        <v>125</v>
      </c>
      <c r="D103" s="6" t="n">
        <v>28</v>
      </c>
      <c r="E103" s="6" t="n">
        <v>515</v>
      </c>
      <c r="F103" s="6" t="n">
        <v>28</v>
      </c>
      <c r="G103" s="6" t="n">
        <v>1</v>
      </c>
      <c r="H103" s="6" t="n">
        <v>515</v>
      </c>
      <c r="I103" s="6" t="n">
        <v>77</v>
      </c>
      <c r="J103" s="6" t="n">
        <v>178</v>
      </c>
      <c r="K103" s="6" t="n">
        <v>0.433</v>
      </c>
      <c r="L103" s="6" t="n">
        <v>22</v>
      </c>
      <c r="M103" s="6" t="n">
        <v>67</v>
      </c>
      <c r="N103" s="6" t="n">
        <v>0.328</v>
      </c>
      <c r="O103" s="6" t="n">
        <v>55</v>
      </c>
      <c r="P103" s="6" t="n">
        <v>111</v>
      </c>
      <c r="Q103" s="6" t="n">
        <v>0.495</v>
      </c>
      <c r="R103" s="6" t="n">
        <v>35</v>
      </c>
      <c r="S103" s="6" t="n">
        <v>47</v>
      </c>
      <c r="T103" s="6" t="n">
        <v>0.745</v>
      </c>
      <c r="U103" s="6" t="n">
        <v>18</v>
      </c>
      <c r="V103" s="6" t="n">
        <v>65</v>
      </c>
      <c r="W103" s="6" t="n">
        <v>34</v>
      </c>
      <c r="X103" s="6" t="n">
        <v>16</v>
      </c>
      <c r="Y103" s="6" t="n">
        <v>6</v>
      </c>
      <c r="Z103" s="6" t="n">
        <v>25</v>
      </c>
      <c r="AA103" s="6" t="n">
        <v>36</v>
      </c>
      <c r="AB103" s="6" t="n">
        <v>211</v>
      </c>
      <c r="AC103" s="7" t="n">
        <f aca="false">IF(Z103=0,"",W103/Z103)</f>
        <v>1.36</v>
      </c>
    </row>
    <row r="104" customFormat="false" ht="15.75" hidden="false" customHeight="true" outlineLevel="0" collapsed="false">
      <c r="A104" s="1" t="s">
        <v>158</v>
      </c>
      <c r="B104" s="5" t="s">
        <v>50</v>
      </c>
      <c r="C104" s="6" t="s">
        <v>63</v>
      </c>
      <c r="D104" s="6" t="n">
        <v>40</v>
      </c>
      <c r="E104" s="6" t="n">
        <v>514</v>
      </c>
      <c r="F104" s="6" t="n">
        <v>40</v>
      </c>
      <c r="G104" s="6" t="n">
        <v>18</v>
      </c>
      <c r="H104" s="6" t="n">
        <v>514</v>
      </c>
      <c r="I104" s="6" t="n">
        <v>18</v>
      </c>
      <c r="J104" s="6" t="n">
        <v>51</v>
      </c>
      <c r="K104" s="6" t="n">
        <v>0.353</v>
      </c>
      <c r="L104" s="6" t="n">
        <v>3</v>
      </c>
      <c r="M104" s="6" t="n">
        <v>23</v>
      </c>
      <c r="N104" s="6" t="n">
        <v>0.13</v>
      </c>
      <c r="O104" s="6" t="n">
        <v>15</v>
      </c>
      <c r="P104" s="6" t="n">
        <v>28</v>
      </c>
      <c r="Q104" s="6" t="n">
        <v>0.536</v>
      </c>
      <c r="R104" s="6" t="n">
        <v>5</v>
      </c>
      <c r="S104" s="6" t="n">
        <v>8</v>
      </c>
      <c r="T104" s="6" t="n">
        <v>0.625</v>
      </c>
      <c r="U104" s="6" t="n">
        <v>29</v>
      </c>
      <c r="V104" s="6" t="n">
        <v>144</v>
      </c>
      <c r="W104" s="6" t="n">
        <v>17</v>
      </c>
      <c r="X104" s="6" t="n">
        <v>17</v>
      </c>
      <c r="Y104" s="6" t="n">
        <v>14</v>
      </c>
      <c r="Z104" s="6" t="n">
        <v>16</v>
      </c>
      <c r="AA104" s="6" t="n">
        <v>47</v>
      </c>
      <c r="AB104" s="6" t="n">
        <v>44</v>
      </c>
      <c r="AC104" s="7" t="n">
        <f aca="false">IF(Z104=0,"",W104/Z104)</f>
        <v>1.0625</v>
      </c>
    </row>
    <row r="105" customFormat="false" ht="15.75" hidden="false" customHeight="true" outlineLevel="0" collapsed="false">
      <c r="A105" s="1" t="s">
        <v>159</v>
      </c>
      <c r="B105" s="5" t="s">
        <v>42</v>
      </c>
      <c r="C105" s="6" t="s">
        <v>45</v>
      </c>
      <c r="D105" s="6" t="n">
        <v>40</v>
      </c>
      <c r="E105" s="6" t="n">
        <v>512</v>
      </c>
      <c r="F105" s="6" t="n">
        <v>40</v>
      </c>
      <c r="G105" s="6" t="n">
        <v>0</v>
      </c>
      <c r="H105" s="6" t="n">
        <v>512</v>
      </c>
      <c r="I105" s="6" t="n">
        <v>53</v>
      </c>
      <c r="J105" s="6" t="n">
        <v>134</v>
      </c>
      <c r="K105" s="6" t="n">
        <v>0.396</v>
      </c>
      <c r="L105" s="6" t="n">
        <v>16</v>
      </c>
      <c r="M105" s="6" t="n">
        <v>63</v>
      </c>
      <c r="N105" s="6" t="n">
        <v>0.254</v>
      </c>
      <c r="O105" s="6" t="n">
        <v>37</v>
      </c>
      <c r="P105" s="6" t="n">
        <v>71</v>
      </c>
      <c r="Q105" s="6" t="n">
        <v>0.521</v>
      </c>
      <c r="R105" s="6" t="n">
        <v>24</v>
      </c>
      <c r="S105" s="6" t="n">
        <v>36</v>
      </c>
      <c r="T105" s="6" t="n">
        <v>0.667</v>
      </c>
      <c r="U105" s="6" t="n">
        <v>37</v>
      </c>
      <c r="V105" s="6" t="n">
        <v>130</v>
      </c>
      <c r="W105" s="6" t="n">
        <v>58</v>
      </c>
      <c r="X105" s="6" t="n">
        <v>28</v>
      </c>
      <c r="Y105" s="6" t="n">
        <v>27</v>
      </c>
      <c r="Z105" s="6" t="n">
        <v>38</v>
      </c>
      <c r="AA105" s="6" t="n">
        <v>52</v>
      </c>
      <c r="AB105" s="6" t="n">
        <v>146</v>
      </c>
      <c r="AC105" s="7" t="n">
        <f aca="false">IF(Z105=0,"",W105/Z105)</f>
        <v>1.52631578947368</v>
      </c>
    </row>
    <row r="106" customFormat="false" ht="15.75" hidden="false" customHeight="true" outlineLevel="0" collapsed="false">
      <c r="A106" s="1" t="s">
        <v>160</v>
      </c>
      <c r="B106" s="5" t="s">
        <v>77</v>
      </c>
      <c r="C106" s="6" t="s">
        <v>13</v>
      </c>
      <c r="D106" s="6" t="n">
        <v>39</v>
      </c>
      <c r="E106" s="6" t="n">
        <v>510</v>
      </c>
      <c r="F106" s="6" t="n">
        <v>39</v>
      </c>
      <c r="G106" s="6" t="n">
        <v>3</v>
      </c>
      <c r="H106" s="6" t="n">
        <v>510</v>
      </c>
      <c r="I106" s="6" t="n">
        <v>40</v>
      </c>
      <c r="J106" s="6" t="n">
        <v>102</v>
      </c>
      <c r="K106" s="6" t="n">
        <v>0.392</v>
      </c>
      <c r="L106" s="6" t="n">
        <v>11</v>
      </c>
      <c r="M106" s="6" t="n">
        <v>30</v>
      </c>
      <c r="N106" s="6" t="n">
        <v>0.367</v>
      </c>
      <c r="O106" s="6" t="n">
        <v>29</v>
      </c>
      <c r="P106" s="6" t="n">
        <v>72</v>
      </c>
      <c r="Q106" s="6" t="n">
        <v>0.403</v>
      </c>
      <c r="R106" s="6" t="n">
        <v>35</v>
      </c>
      <c r="S106" s="6" t="n">
        <v>47</v>
      </c>
      <c r="T106" s="6" t="n">
        <v>0.745</v>
      </c>
      <c r="U106" s="6" t="n">
        <v>11</v>
      </c>
      <c r="V106" s="6" t="n">
        <v>42</v>
      </c>
      <c r="W106" s="6" t="n">
        <v>12</v>
      </c>
      <c r="X106" s="6" t="n">
        <v>14</v>
      </c>
      <c r="Y106" s="6" t="n">
        <v>8</v>
      </c>
      <c r="Z106" s="6" t="n">
        <v>24</v>
      </c>
      <c r="AA106" s="6" t="n">
        <v>52</v>
      </c>
      <c r="AB106" s="6" t="n">
        <v>126</v>
      </c>
      <c r="AC106" s="7" t="n">
        <f aca="false">IF(Z106=0,"",W106/Z106)</f>
        <v>0.5</v>
      </c>
    </row>
    <row r="107" customFormat="false" ht="15.75" hidden="false" customHeight="true" outlineLevel="0" collapsed="false">
      <c r="A107" s="1" t="s">
        <v>161</v>
      </c>
      <c r="B107" s="5" t="s">
        <v>42</v>
      </c>
      <c r="C107" s="6" t="s">
        <v>13</v>
      </c>
      <c r="D107" s="6" t="n">
        <v>41</v>
      </c>
      <c r="E107" s="6" t="n">
        <v>508</v>
      </c>
      <c r="F107" s="6" t="n">
        <v>41</v>
      </c>
      <c r="G107" s="6" t="n">
        <v>0</v>
      </c>
      <c r="H107" s="6" t="n">
        <v>508</v>
      </c>
      <c r="I107" s="6" t="n">
        <v>66</v>
      </c>
      <c r="J107" s="6" t="n">
        <v>159</v>
      </c>
      <c r="K107" s="6" t="n">
        <v>0.415</v>
      </c>
      <c r="L107" s="6" t="n">
        <v>19</v>
      </c>
      <c r="M107" s="6" t="n">
        <v>70</v>
      </c>
      <c r="N107" s="6" t="n">
        <v>0.271</v>
      </c>
      <c r="O107" s="6" t="n">
        <v>47</v>
      </c>
      <c r="P107" s="6" t="n">
        <v>89</v>
      </c>
      <c r="Q107" s="6" t="n">
        <v>0.528</v>
      </c>
      <c r="R107" s="6" t="n">
        <v>14</v>
      </c>
      <c r="S107" s="6" t="n">
        <v>17</v>
      </c>
      <c r="T107" s="6" t="n">
        <v>0.824</v>
      </c>
      <c r="U107" s="6" t="n">
        <v>11</v>
      </c>
      <c r="V107" s="6" t="n">
        <v>48</v>
      </c>
      <c r="W107" s="6" t="n">
        <v>49</v>
      </c>
      <c r="X107" s="6" t="n">
        <v>15</v>
      </c>
      <c r="Y107" s="6" t="n">
        <v>5</v>
      </c>
      <c r="Z107" s="6" t="n">
        <v>21</v>
      </c>
      <c r="AA107" s="6" t="n">
        <v>45</v>
      </c>
      <c r="AB107" s="6" t="n">
        <v>165</v>
      </c>
      <c r="AC107" s="7" t="n">
        <f aca="false">IF(Z107=0,"",W107/Z107)</f>
        <v>2.33333333333333</v>
      </c>
    </row>
    <row r="108" customFormat="false" ht="15.75" hidden="false" customHeight="true" outlineLevel="0" collapsed="false">
      <c r="A108" s="1" t="s">
        <v>162</v>
      </c>
      <c r="B108" s="5" t="s">
        <v>75</v>
      </c>
      <c r="C108" s="6" t="s">
        <v>13</v>
      </c>
      <c r="D108" s="6" t="n">
        <v>41</v>
      </c>
      <c r="E108" s="6" t="n">
        <v>502</v>
      </c>
      <c r="F108" s="6" t="n">
        <v>41</v>
      </c>
      <c r="G108" s="6" t="n">
        <v>5</v>
      </c>
      <c r="H108" s="6" t="n">
        <v>502</v>
      </c>
      <c r="I108" s="6" t="n">
        <v>55</v>
      </c>
      <c r="J108" s="6" t="n">
        <v>110</v>
      </c>
      <c r="K108" s="6" t="n">
        <v>0.5</v>
      </c>
      <c r="L108" s="6" t="n">
        <v>20</v>
      </c>
      <c r="M108" s="6" t="n">
        <v>42</v>
      </c>
      <c r="N108" s="6" t="n">
        <v>0.476</v>
      </c>
      <c r="O108" s="6" t="n">
        <v>35</v>
      </c>
      <c r="P108" s="6" t="n">
        <v>68</v>
      </c>
      <c r="Q108" s="6" t="n">
        <v>0.515</v>
      </c>
      <c r="R108" s="6" t="n">
        <v>22</v>
      </c>
      <c r="S108" s="6" t="n">
        <v>27</v>
      </c>
      <c r="T108" s="6" t="n">
        <v>0.815</v>
      </c>
      <c r="U108" s="6" t="n">
        <v>27</v>
      </c>
      <c r="V108" s="6" t="n">
        <v>74</v>
      </c>
      <c r="W108" s="6" t="n">
        <v>25</v>
      </c>
      <c r="X108" s="6" t="n">
        <v>25</v>
      </c>
      <c r="Y108" s="6" t="n">
        <v>7</v>
      </c>
      <c r="Z108" s="6" t="n">
        <v>23</v>
      </c>
      <c r="AA108" s="6" t="n">
        <v>63</v>
      </c>
      <c r="AB108" s="6" t="n">
        <v>152</v>
      </c>
      <c r="AC108" s="7" t="n">
        <f aca="false">IF(Z108=0,"",W108/Z108)</f>
        <v>1.08695652173913</v>
      </c>
    </row>
    <row r="109" customFormat="false" ht="15.75" hidden="false" customHeight="true" outlineLevel="0" collapsed="false">
      <c r="A109" s="1" t="s">
        <v>163</v>
      </c>
      <c r="B109" s="5" t="s">
        <v>57</v>
      </c>
      <c r="C109" s="6" t="s">
        <v>63</v>
      </c>
      <c r="D109" s="6" t="n">
        <v>21</v>
      </c>
      <c r="E109" s="6" t="n">
        <v>486</v>
      </c>
      <c r="F109" s="6" t="n">
        <v>21</v>
      </c>
      <c r="G109" s="6" t="n">
        <v>11</v>
      </c>
      <c r="H109" s="6" t="n">
        <v>486</v>
      </c>
      <c r="I109" s="6" t="n">
        <v>67</v>
      </c>
      <c r="J109" s="6" t="n">
        <v>153</v>
      </c>
      <c r="K109" s="6" t="n">
        <v>0.438</v>
      </c>
      <c r="L109" s="6" t="n">
        <v>46</v>
      </c>
      <c r="M109" s="6" t="n">
        <v>104</v>
      </c>
      <c r="N109" s="6" t="n">
        <v>0.442</v>
      </c>
      <c r="O109" s="6" t="n">
        <v>21</v>
      </c>
      <c r="P109" s="6" t="n">
        <v>49</v>
      </c>
      <c r="Q109" s="6" t="n">
        <v>0.429</v>
      </c>
      <c r="R109" s="6" t="n">
        <v>15</v>
      </c>
      <c r="S109" s="6" t="n">
        <v>16</v>
      </c>
      <c r="T109" s="6" t="n">
        <v>0.938</v>
      </c>
      <c r="U109" s="6" t="n">
        <v>21</v>
      </c>
      <c r="V109" s="6" t="n">
        <v>81</v>
      </c>
      <c r="W109" s="6" t="n">
        <v>33</v>
      </c>
      <c r="X109" s="6" t="n">
        <v>13</v>
      </c>
      <c r="Y109" s="6" t="n">
        <v>12</v>
      </c>
      <c r="Z109" s="6" t="n">
        <v>20</v>
      </c>
      <c r="AA109" s="6" t="n">
        <v>48</v>
      </c>
      <c r="AB109" s="6" t="n">
        <v>195</v>
      </c>
      <c r="AC109" s="7" t="n">
        <f aca="false">IF(Z109=0,"",W109/Z109)</f>
        <v>1.65</v>
      </c>
    </row>
    <row r="110" customFormat="false" ht="15.75" hidden="false" customHeight="true" outlineLevel="0" collapsed="false">
      <c r="A110" s="1" t="s">
        <v>164</v>
      </c>
      <c r="B110" s="6" t="s">
        <v>38</v>
      </c>
      <c r="C110" s="6" t="s">
        <v>13</v>
      </c>
      <c r="D110" s="6" t="n">
        <v>34</v>
      </c>
      <c r="E110" s="6" t="n">
        <v>481</v>
      </c>
      <c r="F110" s="6" t="n">
        <v>34</v>
      </c>
      <c r="G110" s="6" t="n">
        <v>8</v>
      </c>
      <c r="H110" s="6" t="n">
        <v>481</v>
      </c>
      <c r="I110" s="6" t="n">
        <v>35</v>
      </c>
      <c r="J110" s="6" t="n">
        <v>104</v>
      </c>
      <c r="K110" s="6" t="n">
        <v>0.337</v>
      </c>
      <c r="L110" s="6" t="n">
        <v>18</v>
      </c>
      <c r="M110" s="6" t="n">
        <v>61</v>
      </c>
      <c r="N110" s="6" t="n">
        <v>0.295</v>
      </c>
      <c r="O110" s="6" t="n">
        <v>17</v>
      </c>
      <c r="P110" s="6" t="n">
        <v>43</v>
      </c>
      <c r="Q110" s="6" t="n">
        <v>0.395</v>
      </c>
      <c r="R110" s="6" t="n">
        <v>17</v>
      </c>
      <c r="S110" s="6" t="n">
        <v>24</v>
      </c>
      <c r="T110" s="6" t="n">
        <v>0.708</v>
      </c>
      <c r="U110" s="6" t="n">
        <v>10</v>
      </c>
      <c r="V110" s="6" t="n">
        <v>66</v>
      </c>
      <c r="W110" s="6" t="n">
        <v>31</v>
      </c>
      <c r="X110" s="6" t="n">
        <v>11</v>
      </c>
      <c r="Y110" s="6" t="n">
        <v>4</v>
      </c>
      <c r="Z110" s="6" t="n">
        <v>37</v>
      </c>
      <c r="AA110" s="6" t="n">
        <v>45</v>
      </c>
      <c r="AB110" s="6" t="n">
        <v>105</v>
      </c>
      <c r="AC110" s="7" t="n">
        <f aca="false">IF(Z110=0,"",W110/Z110)</f>
        <v>0.837837837837838</v>
      </c>
    </row>
    <row r="111" customFormat="false" ht="15.75" hidden="false" customHeight="true" outlineLevel="0" collapsed="false">
      <c r="A111" s="1" t="s">
        <v>165</v>
      </c>
      <c r="B111" s="6" t="s">
        <v>57</v>
      </c>
      <c r="C111" s="6" t="s">
        <v>45</v>
      </c>
      <c r="D111" s="6" t="n">
        <v>26</v>
      </c>
      <c r="E111" s="6" t="n">
        <v>474</v>
      </c>
      <c r="F111" s="6" t="n">
        <v>26</v>
      </c>
      <c r="G111" s="6" t="n">
        <v>8</v>
      </c>
      <c r="H111" s="6" t="n">
        <v>474</v>
      </c>
      <c r="I111" s="6" t="n">
        <v>72</v>
      </c>
      <c r="J111" s="6" t="n">
        <v>151</v>
      </c>
      <c r="K111" s="6" t="n">
        <v>0.477</v>
      </c>
      <c r="L111" s="6" t="n">
        <v>10</v>
      </c>
      <c r="M111" s="6" t="n">
        <v>36</v>
      </c>
      <c r="N111" s="6" t="n">
        <v>0.278</v>
      </c>
      <c r="O111" s="6" t="n">
        <v>62</v>
      </c>
      <c r="P111" s="6" t="n">
        <v>115</v>
      </c>
      <c r="Q111" s="6" t="n">
        <v>0.539</v>
      </c>
      <c r="R111" s="6" t="n">
        <v>36</v>
      </c>
      <c r="S111" s="6" t="n">
        <v>53</v>
      </c>
      <c r="T111" s="6" t="n">
        <v>0.679</v>
      </c>
      <c r="U111" s="6" t="n">
        <v>37</v>
      </c>
      <c r="V111" s="6" t="n">
        <v>116</v>
      </c>
      <c r="W111" s="6" t="n">
        <v>14</v>
      </c>
      <c r="X111" s="6" t="n">
        <v>16</v>
      </c>
      <c r="Y111" s="6" t="n">
        <v>21</v>
      </c>
      <c r="Z111" s="6" t="n">
        <v>21</v>
      </c>
      <c r="AA111" s="6" t="n">
        <v>44</v>
      </c>
      <c r="AB111" s="6" t="n">
        <v>190</v>
      </c>
      <c r="AC111" s="7" t="n">
        <f aca="false">IF(Z111=0,"",W111/Z111)</f>
        <v>0.666666666666667</v>
      </c>
    </row>
    <row r="112" customFormat="false" ht="15.75" hidden="false" customHeight="true" outlineLevel="0" collapsed="false">
      <c r="A112" s="1" t="s">
        <v>166</v>
      </c>
      <c r="B112" s="5" t="s">
        <v>69</v>
      </c>
      <c r="C112" s="6" t="s">
        <v>13</v>
      </c>
      <c r="D112" s="6" t="n">
        <v>32</v>
      </c>
      <c r="E112" s="6" t="n">
        <v>471</v>
      </c>
      <c r="F112" s="6" t="n">
        <v>32</v>
      </c>
      <c r="G112" s="6" t="n">
        <v>0</v>
      </c>
      <c r="H112" s="6" t="n">
        <v>471</v>
      </c>
      <c r="I112" s="6" t="n">
        <v>62</v>
      </c>
      <c r="J112" s="6" t="n">
        <v>164</v>
      </c>
      <c r="K112" s="6" t="n">
        <v>0.378</v>
      </c>
      <c r="L112" s="6" t="n">
        <v>28</v>
      </c>
      <c r="M112" s="6" t="n">
        <v>91</v>
      </c>
      <c r="N112" s="6" t="n">
        <v>0.308</v>
      </c>
      <c r="O112" s="6" t="n">
        <v>34</v>
      </c>
      <c r="P112" s="6" t="n">
        <v>73</v>
      </c>
      <c r="Q112" s="6" t="n">
        <v>0.466</v>
      </c>
      <c r="R112" s="6" t="n">
        <v>18</v>
      </c>
      <c r="S112" s="6" t="n">
        <v>22</v>
      </c>
      <c r="T112" s="6" t="n">
        <v>0.818</v>
      </c>
      <c r="U112" s="6" t="n">
        <v>11</v>
      </c>
      <c r="V112" s="6" t="n">
        <v>34</v>
      </c>
      <c r="W112" s="6" t="n">
        <v>35</v>
      </c>
      <c r="X112" s="6" t="n">
        <v>23</v>
      </c>
      <c r="Y112" s="6" t="n">
        <v>5</v>
      </c>
      <c r="Z112" s="6" t="n">
        <v>28</v>
      </c>
      <c r="AA112" s="6" t="n">
        <v>38</v>
      </c>
      <c r="AB112" s="6" t="n">
        <v>170</v>
      </c>
      <c r="AC112" s="7" t="n">
        <f aca="false">IF(Z112=0,"",W112/Z112)</f>
        <v>1.25</v>
      </c>
    </row>
    <row r="113" customFormat="false" ht="15.75" hidden="false" customHeight="true" outlineLevel="0" collapsed="false">
      <c r="A113" s="1" t="s">
        <v>167</v>
      </c>
      <c r="B113" s="5" t="s">
        <v>40</v>
      </c>
      <c r="C113" s="6" t="s">
        <v>45</v>
      </c>
      <c r="D113" s="6" t="n">
        <v>44</v>
      </c>
      <c r="E113" s="6" t="n">
        <v>455</v>
      </c>
      <c r="F113" s="6" t="n">
        <v>44</v>
      </c>
      <c r="G113" s="6" t="n">
        <v>2</v>
      </c>
      <c r="H113" s="6" t="n">
        <v>455</v>
      </c>
      <c r="I113" s="6" t="n">
        <v>55</v>
      </c>
      <c r="J113" s="6" t="n">
        <v>147</v>
      </c>
      <c r="K113" s="6" t="n">
        <v>0.374</v>
      </c>
      <c r="L113" s="6" t="n">
        <v>24</v>
      </c>
      <c r="M113" s="6" t="n">
        <v>82</v>
      </c>
      <c r="N113" s="6" t="n">
        <v>0.293</v>
      </c>
      <c r="O113" s="6" t="n">
        <v>31</v>
      </c>
      <c r="P113" s="6" t="n">
        <v>65</v>
      </c>
      <c r="Q113" s="6" t="n">
        <v>0.477</v>
      </c>
      <c r="R113" s="6" t="n">
        <v>36</v>
      </c>
      <c r="S113" s="6" t="n">
        <v>50</v>
      </c>
      <c r="T113" s="6" t="n">
        <v>0.72</v>
      </c>
      <c r="U113" s="6" t="n">
        <v>26</v>
      </c>
      <c r="V113" s="6" t="n">
        <v>114</v>
      </c>
      <c r="W113" s="6" t="n">
        <v>46</v>
      </c>
      <c r="X113" s="6" t="n">
        <v>10</v>
      </c>
      <c r="Y113" s="6" t="n">
        <v>18</v>
      </c>
      <c r="Z113" s="6" t="n">
        <v>30</v>
      </c>
      <c r="AA113" s="6" t="n">
        <v>47</v>
      </c>
      <c r="AB113" s="6" t="n">
        <v>170</v>
      </c>
      <c r="AC113" s="7" t="n">
        <f aca="false">IF(Z113=0,"",W113/Z113)</f>
        <v>1.53333333333333</v>
      </c>
    </row>
    <row r="114" customFormat="false" ht="15.75" hidden="false" customHeight="true" outlineLevel="0" collapsed="false">
      <c r="A114" s="1" t="s">
        <v>168</v>
      </c>
      <c r="B114" s="5" t="s">
        <v>67</v>
      </c>
      <c r="C114" s="6" t="s">
        <v>13</v>
      </c>
      <c r="D114" s="6" t="n">
        <v>31</v>
      </c>
      <c r="E114" s="6" t="n">
        <v>450</v>
      </c>
      <c r="F114" s="6" t="n">
        <v>31</v>
      </c>
      <c r="G114" s="6" t="n">
        <v>9</v>
      </c>
      <c r="H114" s="6" t="n">
        <v>450</v>
      </c>
      <c r="I114" s="6" t="n">
        <v>26</v>
      </c>
      <c r="J114" s="6" t="n">
        <v>65</v>
      </c>
      <c r="K114" s="6" t="n">
        <v>0.4</v>
      </c>
      <c r="L114" s="6" t="n">
        <v>3</v>
      </c>
      <c r="M114" s="6" t="n">
        <v>18</v>
      </c>
      <c r="N114" s="6" t="n">
        <v>0.167</v>
      </c>
      <c r="O114" s="6" t="n">
        <v>23</v>
      </c>
      <c r="P114" s="6" t="n">
        <v>47</v>
      </c>
      <c r="Q114" s="6" t="n">
        <v>0.489</v>
      </c>
      <c r="R114" s="6" t="n">
        <v>19</v>
      </c>
      <c r="S114" s="6" t="n">
        <v>23</v>
      </c>
      <c r="T114" s="6" t="n">
        <v>0.826</v>
      </c>
      <c r="U114" s="6" t="n">
        <v>9</v>
      </c>
      <c r="V114" s="6" t="n">
        <v>32</v>
      </c>
      <c r="W114" s="6" t="n">
        <v>61</v>
      </c>
      <c r="X114" s="6" t="n">
        <v>10</v>
      </c>
      <c r="Y114" s="6" t="n">
        <v>6</v>
      </c>
      <c r="Z114" s="6" t="n">
        <v>31</v>
      </c>
      <c r="AA114" s="6" t="n">
        <v>37</v>
      </c>
      <c r="AB114" s="6" t="n">
        <v>74</v>
      </c>
      <c r="AC114" s="7" t="n">
        <f aca="false">IF(Z114=0,"",W114/Z114)</f>
        <v>1.96774193548387</v>
      </c>
    </row>
    <row r="115" customFormat="false" ht="15.75" hidden="false" customHeight="true" outlineLevel="0" collapsed="false">
      <c r="A115" s="1" t="s">
        <v>169</v>
      </c>
      <c r="B115" s="5" t="s">
        <v>57</v>
      </c>
      <c r="C115" s="6" t="s">
        <v>45</v>
      </c>
      <c r="D115" s="6" t="n">
        <v>19</v>
      </c>
      <c r="E115" s="6" t="n">
        <v>450</v>
      </c>
      <c r="F115" s="6" t="n">
        <v>19</v>
      </c>
      <c r="G115" s="6" t="n">
        <v>10</v>
      </c>
      <c r="H115" s="6" t="n">
        <v>450</v>
      </c>
      <c r="I115" s="6" t="n">
        <v>67</v>
      </c>
      <c r="J115" s="6" t="n">
        <v>150</v>
      </c>
      <c r="K115" s="6" t="n">
        <v>0.447</v>
      </c>
      <c r="L115" s="6" t="n">
        <v>37</v>
      </c>
      <c r="M115" s="6" t="n">
        <v>91</v>
      </c>
      <c r="N115" s="6" t="n">
        <v>0.407</v>
      </c>
      <c r="O115" s="6" t="n">
        <v>30</v>
      </c>
      <c r="P115" s="6" t="n">
        <v>59</v>
      </c>
      <c r="Q115" s="6" t="n">
        <v>0.508</v>
      </c>
      <c r="R115" s="6" t="n">
        <v>28</v>
      </c>
      <c r="S115" s="6" t="n">
        <v>32</v>
      </c>
      <c r="T115" s="6" t="n">
        <v>0.875</v>
      </c>
      <c r="U115" s="6" t="n">
        <v>5</v>
      </c>
      <c r="V115" s="6" t="n">
        <v>56</v>
      </c>
      <c r="W115" s="6" t="n">
        <v>32</v>
      </c>
      <c r="X115" s="6" t="n">
        <v>18</v>
      </c>
      <c r="Y115" s="6" t="n">
        <v>4</v>
      </c>
      <c r="Z115" s="6" t="n">
        <v>25</v>
      </c>
      <c r="AA115" s="6" t="n">
        <v>33</v>
      </c>
      <c r="AB115" s="6" t="n">
        <v>199</v>
      </c>
      <c r="AC115" s="7" t="n">
        <f aca="false">IF(Z115=0,"",W115/Z115)</f>
        <v>1.28</v>
      </c>
    </row>
    <row r="116" customFormat="false" ht="15.75" hidden="false" customHeight="true" outlineLevel="0" collapsed="false">
      <c r="A116" s="1" t="s">
        <v>170</v>
      </c>
      <c r="B116" s="5" t="s">
        <v>77</v>
      </c>
      <c r="C116" s="6" t="s">
        <v>13</v>
      </c>
      <c r="D116" s="6" t="n">
        <v>35</v>
      </c>
      <c r="E116" s="6" t="n">
        <v>449</v>
      </c>
      <c r="F116" s="6" t="n">
        <v>35</v>
      </c>
      <c r="G116" s="6" t="n">
        <v>2</v>
      </c>
      <c r="H116" s="6" t="n">
        <v>449</v>
      </c>
      <c r="I116" s="6" t="n">
        <v>33</v>
      </c>
      <c r="J116" s="6" t="n">
        <v>111</v>
      </c>
      <c r="K116" s="6" t="n">
        <v>0.297</v>
      </c>
      <c r="L116" s="6" t="n">
        <v>25</v>
      </c>
      <c r="M116" s="6" t="n">
        <v>92</v>
      </c>
      <c r="N116" s="6" t="n">
        <v>0.272</v>
      </c>
      <c r="O116" s="6" t="n">
        <v>8</v>
      </c>
      <c r="P116" s="6" t="n">
        <v>19</v>
      </c>
      <c r="Q116" s="6" t="n">
        <v>0.421</v>
      </c>
      <c r="R116" s="6" t="n">
        <v>8</v>
      </c>
      <c r="S116" s="6" t="n">
        <v>10</v>
      </c>
      <c r="T116" s="6" t="n">
        <v>0.8</v>
      </c>
      <c r="U116" s="6" t="n">
        <v>4</v>
      </c>
      <c r="V116" s="6" t="n">
        <v>32</v>
      </c>
      <c r="W116" s="6" t="n">
        <v>68</v>
      </c>
      <c r="X116" s="6" t="n">
        <v>15</v>
      </c>
      <c r="Y116" s="6" t="n">
        <v>0</v>
      </c>
      <c r="Z116" s="6" t="n">
        <v>49</v>
      </c>
      <c r="AA116" s="6" t="n">
        <v>45</v>
      </c>
      <c r="AB116" s="6" t="n">
        <v>99</v>
      </c>
      <c r="AC116" s="7" t="n">
        <f aca="false">IF(Z116=0,"",W116/Z116)</f>
        <v>1.38775510204082</v>
      </c>
    </row>
    <row r="117" customFormat="false" ht="15.75" hidden="false" customHeight="true" outlineLevel="0" collapsed="false">
      <c r="A117" s="1" t="s">
        <v>171</v>
      </c>
      <c r="B117" s="5" t="s">
        <v>75</v>
      </c>
      <c r="C117" s="6" t="s">
        <v>45</v>
      </c>
      <c r="D117" s="6" t="n">
        <v>17</v>
      </c>
      <c r="E117" s="6" t="n">
        <v>440</v>
      </c>
      <c r="F117" s="6" t="n">
        <v>17</v>
      </c>
      <c r="G117" s="6" t="n">
        <v>12</v>
      </c>
      <c r="H117" s="6" t="n">
        <v>440</v>
      </c>
      <c r="I117" s="6" t="n">
        <v>91</v>
      </c>
      <c r="J117" s="6" t="n">
        <v>159</v>
      </c>
      <c r="K117" s="6" t="n">
        <v>0.572</v>
      </c>
      <c r="L117" s="6" t="n">
        <v>14</v>
      </c>
      <c r="M117" s="6" t="n">
        <v>21</v>
      </c>
      <c r="N117" s="6" t="n">
        <v>0.667</v>
      </c>
      <c r="O117" s="6" t="n">
        <v>77</v>
      </c>
      <c r="P117" s="6" t="n">
        <v>138</v>
      </c>
      <c r="Q117" s="6" t="n">
        <v>0.558</v>
      </c>
      <c r="R117" s="6" t="n">
        <v>32</v>
      </c>
      <c r="S117" s="6" t="n">
        <v>37</v>
      </c>
      <c r="T117" s="6" t="n">
        <v>0.865</v>
      </c>
      <c r="U117" s="6" t="n">
        <v>22</v>
      </c>
      <c r="V117" s="6" t="n">
        <v>87</v>
      </c>
      <c r="W117" s="6" t="n">
        <v>54</v>
      </c>
      <c r="X117" s="6" t="n">
        <v>21</v>
      </c>
      <c r="Y117" s="6" t="n">
        <v>13</v>
      </c>
      <c r="Z117" s="6" t="n">
        <v>36</v>
      </c>
      <c r="AA117" s="6" t="n">
        <v>26</v>
      </c>
      <c r="AB117" s="6" t="n">
        <v>228</v>
      </c>
      <c r="AC117" s="7" t="n">
        <f aca="false">IF(Z117=0,"",W117/Z117)</f>
        <v>1.5</v>
      </c>
    </row>
    <row r="118" customFormat="false" ht="15.75" hidden="false" customHeight="true" outlineLevel="0" collapsed="false">
      <c r="A118" s="1" t="s">
        <v>172</v>
      </c>
      <c r="B118" s="5" t="s">
        <v>47</v>
      </c>
      <c r="C118" s="6" t="s">
        <v>55</v>
      </c>
      <c r="D118" s="6" t="n">
        <v>38</v>
      </c>
      <c r="E118" s="6" t="n">
        <v>439</v>
      </c>
      <c r="F118" s="6" t="n">
        <v>38</v>
      </c>
      <c r="G118" s="6" t="n">
        <v>0</v>
      </c>
      <c r="H118" s="6" t="n">
        <v>439</v>
      </c>
      <c r="I118" s="6" t="n">
        <v>63</v>
      </c>
      <c r="J118" s="6" t="n">
        <v>181</v>
      </c>
      <c r="K118" s="6" t="n">
        <v>0.348</v>
      </c>
      <c r="L118" s="6" t="n">
        <v>25</v>
      </c>
      <c r="M118" s="6" t="n">
        <v>95</v>
      </c>
      <c r="N118" s="6" t="n">
        <v>0.263</v>
      </c>
      <c r="O118" s="6" t="n">
        <v>38</v>
      </c>
      <c r="P118" s="6" t="n">
        <v>86</v>
      </c>
      <c r="Q118" s="6" t="n">
        <v>0.442</v>
      </c>
      <c r="R118" s="6" t="n">
        <v>24</v>
      </c>
      <c r="S118" s="6" t="n">
        <v>28</v>
      </c>
      <c r="T118" s="6" t="n">
        <v>0.857</v>
      </c>
      <c r="U118" s="6" t="n">
        <v>28</v>
      </c>
      <c r="V118" s="6" t="n">
        <v>91</v>
      </c>
      <c r="W118" s="6" t="n">
        <v>25</v>
      </c>
      <c r="X118" s="6" t="n">
        <v>6</v>
      </c>
      <c r="Y118" s="6" t="n">
        <v>3</v>
      </c>
      <c r="Z118" s="6" t="n">
        <v>29</v>
      </c>
      <c r="AA118" s="6" t="n">
        <v>57</v>
      </c>
      <c r="AB118" s="6" t="n">
        <v>175</v>
      </c>
      <c r="AC118" s="7" t="n">
        <f aca="false">IF(Z118=0,"",W118/Z118)</f>
        <v>0.862068965517241</v>
      </c>
    </row>
    <row r="119" customFormat="false" ht="15.75" hidden="false" customHeight="true" outlineLevel="0" collapsed="false">
      <c r="A119" s="1" t="s">
        <v>173</v>
      </c>
      <c r="B119" s="5" t="s">
        <v>77</v>
      </c>
      <c r="C119" s="6" t="s">
        <v>13</v>
      </c>
      <c r="D119" s="6" t="n">
        <v>25</v>
      </c>
      <c r="E119" s="6" t="n">
        <v>439</v>
      </c>
      <c r="F119" s="6" t="n">
        <v>25</v>
      </c>
      <c r="G119" s="6" t="n">
        <v>3</v>
      </c>
      <c r="H119" s="6" t="n">
        <v>439</v>
      </c>
      <c r="I119" s="6" t="n">
        <v>31</v>
      </c>
      <c r="J119" s="6" t="n">
        <v>95</v>
      </c>
      <c r="K119" s="6" t="n">
        <v>0.326</v>
      </c>
      <c r="L119" s="6" t="n">
        <v>5</v>
      </c>
      <c r="M119" s="6" t="n">
        <v>30</v>
      </c>
      <c r="N119" s="6" t="n">
        <v>0.167</v>
      </c>
      <c r="O119" s="6" t="n">
        <v>26</v>
      </c>
      <c r="P119" s="6" t="n">
        <v>65</v>
      </c>
      <c r="Q119" s="6" t="n">
        <v>0.4</v>
      </c>
      <c r="R119" s="6" t="n">
        <v>11</v>
      </c>
      <c r="S119" s="6" t="n">
        <v>16</v>
      </c>
      <c r="T119" s="6" t="n">
        <v>0.688</v>
      </c>
      <c r="U119" s="6" t="n">
        <v>1</v>
      </c>
      <c r="V119" s="6" t="n">
        <v>31</v>
      </c>
      <c r="W119" s="6" t="n">
        <v>63</v>
      </c>
      <c r="X119" s="6" t="n">
        <v>13</v>
      </c>
      <c r="Y119" s="6" t="n">
        <v>3</v>
      </c>
      <c r="Z119" s="6" t="n">
        <v>43</v>
      </c>
      <c r="AA119" s="6" t="n">
        <v>37</v>
      </c>
      <c r="AB119" s="6" t="n">
        <v>78</v>
      </c>
      <c r="AC119" s="7" t="n">
        <f aca="false">IF(Z119=0,"",W119/Z119)</f>
        <v>1.46511627906977</v>
      </c>
    </row>
    <row r="120" customFormat="false" ht="15.75" hidden="false" customHeight="true" outlineLevel="0" collapsed="false">
      <c r="A120" s="1" t="s">
        <v>174</v>
      </c>
      <c r="B120" s="5" t="s">
        <v>77</v>
      </c>
      <c r="C120" s="6" t="s">
        <v>45</v>
      </c>
      <c r="D120" s="6" t="n">
        <v>40</v>
      </c>
      <c r="E120" s="6" t="n">
        <v>434</v>
      </c>
      <c r="F120" s="6" t="n">
        <v>40</v>
      </c>
      <c r="G120" s="6" t="n">
        <v>1</v>
      </c>
      <c r="H120" s="6" t="n">
        <v>434</v>
      </c>
      <c r="I120" s="6" t="n">
        <v>54</v>
      </c>
      <c r="J120" s="6" t="n">
        <v>134</v>
      </c>
      <c r="K120" s="6" t="n">
        <v>0.403</v>
      </c>
      <c r="L120" s="6" t="n">
        <v>17</v>
      </c>
      <c r="M120" s="6" t="n">
        <v>51</v>
      </c>
      <c r="N120" s="6" t="n">
        <v>0.333</v>
      </c>
      <c r="O120" s="6" t="n">
        <v>37</v>
      </c>
      <c r="P120" s="6" t="n">
        <v>83</v>
      </c>
      <c r="Q120" s="6" t="n">
        <v>0.446</v>
      </c>
      <c r="R120" s="6" t="n">
        <v>35</v>
      </c>
      <c r="S120" s="6" t="n">
        <v>46</v>
      </c>
      <c r="T120" s="6" t="n">
        <v>0.761</v>
      </c>
      <c r="U120" s="6" t="n">
        <v>11</v>
      </c>
      <c r="V120" s="6" t="n">
        <v>52</v>
      </c>
      <c r="W120" s="6" t="n">
        <v>31</v>
      </c>
      <c r="X120" s="6" t="n">
        <v>12</v>
      </c>
      <c r="Y120" s="6" t="n">
        <v>7</v>
      </c>
      <c r="Z120" s="6" t="n">
        <v>34</v>
      </c>
      <c r="AA120" s="6" t="n">
        <v>65</v>
      </c>
      <c r="AB120" s="6" t="n">
        <v>160</v>
      </c>
      <c r="AC120" s="7" t="n">
        <f aca="false">IF(Z120=0,"",W120/Z120)</f>
        <v>0.911764705882353</v>
      </c>
    </row>
    <row r="121" customFormat="false" ht="15.75" hidden="false" customHeight="true" outlineLevel="0" collapsed="false">
      <c r="A121" s="1" t="s">
        <v>175</v>
      </c>
      <c r="B121" s="5" t="s">
        <v>50</v>
      </c>
      <c r="C121" s="6" t="s">
        <v>45</v>
      </c>
      <c r="D121" s="6" t="n">
        <v>35</v>
      </c>
      <c r="E121" s="6" t="n">
        <v>427</v>
      </c>
      <c r="F121" s="6" t="n">
        <v>35</v>
      </c>
      <c r="G121" s="6" t="n">
        <v>16</v>
      </c>
      <c r="H121" s="6" t="n">
        <v>427</v>
      </c>
      <c r="I121" s="6" t="n">
        <v>52</v>
      </c>
      <c r="J121" s="6" t="n">
        <v>154</v>
      </c>
      <c r="K121" s="6" t="n">
        <v>0.338</v>
      </c>
      <c r="L121" s="6" t="n">
        <v>30</v>
      </c>
      <c r="M121" s="6" t="n">
        <v>103</v>
      </c>
      <c r="N121" s="6" t="n">
        <v>0.291</v>
      </c>
      <c r="O121" s="6" t="n">
        <v>22</v>
      </c>
      <c r="P121" s="6" t="n">
        <v>51</v>
      </c>
      <c r="Q121" s="6" t="n">
        <v>0.431</v>
      </c>
      <c r="R121" s="6" t="n">
        <v>12</v>
      </c>
      <c r="S121" s="6" t="n">
        <v>15</v>
      </c>
      <c r="T121" s="6" t="n">
        <v>0.8</v>
      </c>
      <c r="U121" s="6" t="n">
        <v>20</v>
      </c>
      <c r="V121" s="6" t="n">
        <v>62</v>
      </c>
      <c r="W121" s="6" t="n">
        <v>23</v>
      </c>
      <c r="X121" s="6" t="n">
        <v>14</v>
      </c>
      <c r="Y121" s="6" t="n">
        <v>11</v>
      </c>
      <c r="Z121" s="6" t="n">
        <v>17</v>
      </c>
      <c r="AA121" s="6" t="n">
        <v>30</v>
      </c>
      <c r="AB121" s="6" t="n">
        <v>146</v>
      </c>
      <c r="AC121" s="7" t="n">
        <f aca="false">IF(Z121=0,"",W121/Z121)</f>
        <v>1.35294117647059</v>
      </c>
    </row>
    <row r="122" customFormat="false" ht="15.75" hidden="false" customHeight="true" outlineLevel="0" collapsed="false">
      <c r="A122" s="1" t="s">
        <v>176</v>
      </c>
      <c r="B122" s="6" t="s">
        <v>77</v>
      </c>
      <c r="C122" s="6" t="s">
        <v>13</v>
      </c>
      <c r="D122" s="6" t="n">
        <v>19</v>
      </c>
      <c r="E122" s="6" t="n">
        <v>418</v>
      </c>
      <c r="F122" s="6" t="n">
        <v>19</v>
      </c>
      <c r="G122" s="6" t="n">
        <v>13</v>
      </c>
      <c r="H122" s="6" t="n">
        <v>418</v>
      </c>
      <c r="I122" s="6" t="n">
        <v>26</v>
      </c>
      <c r="J122" s="6" t="n">
        <v>89</v>
      </c>
      <c r="K122" s="6" t="n">
        <v>0.292</v>
      </c>
      <c r="L122" s="6" t="n">
        <v>2</v>
      </c>
      <c r="M122" s="6" t="n">
        <v>23</v>
      </c>
      <c r="N122" s="6" t="n">
        <v>0.087</v>
      </c>
      <c r="O122" s="6" t="n">
        <v>24</v>
      </c>
      <c r="P122" s="6" t="n">
        <v>66</v>
      </c>
      <c r="Q122" s="6" t="n">
        <v>0.364</v>
      </c>
      <c r="R122" s="6" t="n">
        <v>10</v>
      </c>
      <c r="S122" s="6" t="n">
        <v>15</v>
      </c>
      <c r="T122" s="6" t="n">
        <v>0.667</v>
      </c>
      <c r="U122" s="6" t="n">
        <v>12</v>
      </c>
      <c r="V122" s="6" t="n">
        <v>63</v>
      </c>
      <c r="W122" s="6" t="n">
        <v>58</v>
      </c>
      <c r="X122" s="6" t="n">
        <v>14</v>
      </c>
      <c r="Y122" s="6" t="n">
        <v>7</v>
      </c>
      <c r="Z122" s="6" t="n">
        <v>21</v>
      </c>
      <c r="AA122" s="6" t="n">
        <v>37</v>
      </c>
      <c r="AB122" s="6" t="n">
        <v>64</v>
      </c>
      <c r="AC122" s="7" t="n">
        <f aca="false">IF(Z122=0,"",W122/Z122)</f>
        <v>2.76190476190476</v>
      </c>
    </row>
    <row r="123" customFormat="false" ht="15.75" hidden="false" customHeight="true" outlineLevel="0" collapsed="false">
      <c r="A123" s="1" t="s">
        <v>177</v>
      </c>
      <c r="B123" s="5" t="s">
        <v>47</v>
      </c>
      <c r="C123" s="6" t="s">
        <v>13</v>
      </c>
      <c r="D123" s="6" t="n">
        <v>13</v>
      </c>
      <c r="E123" s="6" t="n">
        <v>404</v>
      </c>
      <c r="F123" s="6" t="n">
        <v>13</v>
      </c>
      <c r="G123" s="6" t="n">
        <v>13</v>
      </c>
      <c r="H123" s="6" t="n">
        <v>404</v>
      </c>
      <c r="I123" s="6" t="n">
        <v>72</v>
      </c>
      <c r="J123" s="6" t="n">
        <v>196</v>
      </c>
      <c r="K123" s="6" t="n">
        <v>0.367</v>
      </c>
      <c r="L123" s="6" t="n">
        <v>29</v>
      </c>
      <c r="M123" s="6" t="n">
        <v>104</v>
      </c>
      <c r="N123" s="6" t="n">
        <v>0.279</v>
      </c>
      <c r="O123" s="6" t="n">
        <v>43</v>
      </c>
      <c r="P123" s="6" t="n">
        <v>92</v>
      </c>
      <c r="Q123" s="6" t="n">
        <v>0.467</v>
      </c>
      <c r="R123" s="6" t="n">
        <v>41</v>
      </c>
      <c r="S123" s="6" t="n">
        <v>50</v>
      </c>
      <c r="T123" s="6" t="n">
        <v>0.82</v>
      </c>
      <c r="U123" s="6" t="n">
        <v>1</v>
      </c>
      <c r="V123" s="6" t="n">
        <v>65</v>
      </c>
      <c r="W123" s="6" t="n">
        <v>115</v>
      </c>
      <c r="X123" s="6" t="n">
        <v>21</v>
      </c>
      <c r="Y123" s="6" t="n">
        <v>7</v>
      </c>
      <c r="Z123" s="6" t="n">
        <v>66</v>
      </c>
      <c r="AA123" s="6" t="n">
        <v>35</v>
      </c>
      <c r="AB123" s="6" t="n">
        <v>214</v>
      </c>
      <c r="AC123" s="7" t="n">
        <f aca="false">IF(Z123=0,"",W123/Z123)</f>
        <v>1.74242424242424</v>
      </c>
    </row>
    <row r="124" customFormat="false" ht="15.75" hidden="false" customHeight="true" outlineLevel="0" collapsed="false">
      <c r="A124" s="1" t="s">
        <v>178</v>
      </c>
      <c r="B124" s="6" t="s">
        <v>47</v>
      </c>
      <c r="C124" s="6" t="s">
        <v>13</v>
      </c>
      <c r="D124" s="6" t="n">
        <v>30</v>
      </c>
      <c r="E124" s="6" t="n">
        <v>404</v>
      </c>
      <c r="F124" s="6" t="n">
        <v>30</v>
      </c>
      <c r="G124" s="6" t="n">
        <v>6</v>
      </c>
      <c r="H124" s="6" t="n">
        <v>404</v>
      </c>
      <c r="I124" s="6" t="n">
        <v>26</v>
      </c>
      <c r="J124" s="6" t="n">
        <v>76</v>
      </c>
      <c r="K124" s="6" t="n">
        <v>0.342</v>
      </c>
      <c r="L124" s="6" t="n">
        <v>13</v>
      </c>
      <c r="M124" s="6" t="n">
        <v>47</v>
      </c>
      <c r="N124" s="6" t="n">
        <v>0.277</v>
      </c>
      <c r="O124" s="6" t="n">
        <v>13</v>
      </c>
      <c r="P124" s="6" t="n">
        <v>29</v>
      </c>
      <c r="Q124" s="6" t="n">
        <v>0.448</v>
      </c>
      <c r="R124" s="6" t="n">
        <v>6</v>
      </c>
      <c r="S124" s="6" t="n">
        <v>7</v>
      </c>
      <c r="T124" s="6" t="n">
        <v>0.857</v>
      </c>
      <c r="U124" s="6" t="n">
        <v>7</v>
      </c>
      <c r="V124" s="6" t="n">
        <v>25</v>
      </c>
      <c r="W124" s="6" t="n">
        <v>60</v>
      </c>
      <c r="X124" s="6" t="n">
        <v>15</v>
      </c>
      <c r="Y124" s="6" t="n">
        <v>6</v>
      </c>
      <c r="Z124" s="6" t="n">
        <v>35</v>
      </c>
      <c r="AA124" s="6" t="n">
        <v>34</v>
      </c>
      <c r="AB124" s="6" t="n">
        <v>71</v>
      </c>
      <c r="AC124" s="7" t="n">
        <f aca="false">IF(Z124=0,"",W124/Z124)</f>
        <v>1.71428571428571</v>
      </c>
    </row>
    <row r="125" customFormat="false" ht="15.75" hidden="false" customHeight="true" outlineLevel="0" collapsed="false">
      <c r="A125" s="1" t="s">
        <v>179</v>
      </c>
      <c r="B125" s="5" t="s">
        <v>57</v>
      </c>
      <c r="C125" s="6" t="s">
        <v>45</v>
      </c>
      <c r="D125" s="6" t="n">
        <v>29</v>
      </c>
      <c r="E125" s="6" t="n">
        <v>385</v>
      </c>
      <c r="F125" s="6" t="n">
        <v>29</v>
      </c>
      <c r="G125" s="6" t="n">
        <v>0</v>
      </c>
      <c r="H125" s="6" t="n">
        <v>385</v>
      </c>
      <c r="I125" s="6" t="n">
        <v>52</v>
      </c>
      <c r="J125" s="6" t="n">
        <v>114</v>
      </c>
      <c r="K125" s="6" t="n">
        <v>0.456</v>
      </c>
      <c r="L125" s="6" t="n">
        <v>3</v>
      </c>
      <c r="M125" s="6" t="n">
        <v>21</v>
      </c>
      <c r="N125" s="6" t="n">
        <v>0.143</v>
      </c>
      <c r="O125" s="6" t="n">
        <v>49</v>
      </c>
      <c r="P125" s="6" t="n">
        <v>93</v>
      </c>
      <c r="Q125" s="6" t="n">
        <v>0.527</v>
      </c>
      <c r="R125" s="6" t="n">
        <v>49</v>
      </c>
      <c r="S125" s="6" t="n">
        <v>63</v>
      </c>
      <c r="T125" s="6" t="n">
        <v>0.778</v>
      </c>
      <c r="U125" s="6" t="n">
        <v>35</v>
      </c>
      <c r="V125" s="6" t="n">
        <v>125</v>
      </c>
      <c r="W125" s="6" t="n">
        <v>27</v>
      </c>
      <c r="X125" s="6" t="n">
        <v>17</v>
      </c>
      <c r="Y125" s="6" t="n">
        <v>13</v>
      </c>
      <c r="Z125" s="6" t="n">
        <v>32</v>
      </c>
      <c r="AA125" s="6" t="n">
        <v>36</v>
      </c>
      <c r="AB125" s="6" t="n">
        <v>156</v>
      </c>
      <c r="AC125" s="7" t="n">
        <f aca="false">IF(Z125=0,"",W125/Z125)</f>
        <v>0.84375</v>
      </c>
    </row>
    <row r="126" customFormat="false" ht="15.75" hidden="false" customHeight="true" outlineLevel="0" collapsed="false">
      <c r="A126" s="1" t="s">
        <v>180</v>
      </c>
      <c r="B126" s="5" t="s">
        <v>67</v>
      </c>
      <c r="C126" s="6" t="s">
        <v>118</v>
      </c>
      <c r="D126" s="6" t="n">
        <v>33</v>
      </c>
      <c r="E126" s="6" t="n">
        <v>380</v>
      </c>
      <c r="F126" s="6" t="n">
        <v>33</v>
      </c>
      <c r="G126" s="6" t="n">
        <v>2</v>
      </c>
      <c r="H126" s="6" t="n">
        <v>380</v>
      </c>
      <c r="I126" s="6" t="n">
        <v>25</v>
      </c>
      <c r="J126" s="6" t="n">
        <v>82</v>
      </c>
      <c r="K126" s="6" t="n">
        <v>0.305</v>
      </c>
      <c r="L126" s="6" t="n">
        <v>8</v>
      </c>
      <c r="M126" s="6" t="n">
        <v>39</v>
      </c>
      <c r="N126" s="6" t="n">
        <v>0.205</v>
      </c>
      <c r="O126" s="6" t="n">
        <v>17</v>
      </c>
      <c r="P126" s="6" t="n">
        <v>43</v>
      </c>
      <c r="Q126" s="6" t="n">
        <v>0.395</v>
      </c>
      <c r="R126" s="6" t="n">
        <v>10</v>
      </c>
      <c r="S126" s="6" t="n">
        <v>13</v>
      </c>
      <c r="T126" s="6" t="n">
        <v>0.769</v>
      </c>
      <c r="U126" s="6" t="n">
        <v>25</v>
      </c>
      <c r="V126" s="6" t="n">
        <v>74</v>
      </c>
      <c r="W126" s="6" t="n">
        <v>25</v>
      </c>
      <c r="X126" s="6" t="n">
        <v>11</v>
      </c>
      <c r="Y126" s="6" t="n">
        <v>3</v>
      </c>
      <c r="Z126" s="6" t="n">
        <v>22</v>
      </c>
      <c r="AA126" s="6" t="n">
        <v>50</v>
      </c>
      <c r="AB126" s="6" t="n">
        <v>68</v>
      </c>
      <c r="AC126" s="7" t="n">
        <f aca="false">IF(Z126=0,"",W126/Z126)</f>
        <v>1.13636363636364</v>
      </c>
    </row>
    <row r="127" customFormat="false" ht="15.75" hidden="false" customHeight="true" outlineLevel="0" collapsed="false">
      <c r="A127" s="1" t="s">
        <v>181</v>
      </c>
      <c r="B127" s="5" t="s">
        <v>59</v>
      </c>
      <c r="C127" s="6" t="s">
        <v>45</v>
      </c>
      <c r="D127" s="6" t="n">
        <v>34</v>
      </c>
      <c r="E127" s="6" t="n">
        <v>373</v>
      </c>
      <c r="F127" s="6" t="n">
        <v>34</v>
      </c>
      <c r="G127" s="6" t="n">
        <v>1</v>
      </c>
      <c r="H127" s="6" t="n">
        <v>373</v>
      </c>
      <c r="I127" s="6" t="n">
        <v>64</v>
      </c>
      <c r="J127" s="6" t="n">
        <v>128</v>
      </c>
      <c r="K127" s="6" t="n">
        <v>0.5</v>
      </c>
      <c r="L127" s="6" t="n">
        <v>8</v>
      </c>
      <c r="M127" s="6" t="n">
        <v>25</v>
      </c>
      <c r="N127" s="6" t="n">
        <v>0.32</v>
      </c>
      <c r="O127" s="6" t="n">
        <v>56</v>
      </c>
      <c r="P127" s="6" t="n">
        <v>103</v>
      </c>
      <c r="Q127" s="6" t="n">
        <v>0.544</v>
      </c>
      <c r="R127" s="6" t="n">
        <v>12</v>
      </c>
      <c r="S127" s="6" t="n">
        <v>21</v>
      </c>
      <c r="T127" s="6" t="n">
        <v>0.571</v>
      </c>
      <c r="U127" s="6" t="n">
        <v>43</v>
      </c>
      <c r="V127" s="6" t="n">
        <v>102</v>
      </c>
      <c r="W127" s="6" t="n">
        <v>19</v>
      </c>
      <c r="X127" s="6" t="n">
        <v>25</v>
      </c>
      <c r="Y127" s="6" t="n">
        <v>26</v>
      </c>
      <c r="Z127" s="6" t="n">
        <v>23</v>
      </c>
      <c r="AA127" s="6" t="n">
        <v>48</v>
      </c>
      <c r="AB127" s="6" t="n">
        <v>148</v>
      </c>
      <c r="AC127" s="7" t="n">
        <f aca="false">IF(Z127=0,"",W127/Z127)</f>
        <v>0.826086956521739</v>
      </c>
    </row>
    <row r="128" customFormat="false" ht="15.75" hidden="false" customHeight="true" outlineLevel="0" collapsed="false">
      <c r="A128" s="1" t="s">
        <v>182</v>
      </c>
      <c r="B128" s="5" t="s">
        <v>69</v>
      </c>
      <c r="C128" s="6" t="s">
        <v>63</v>
      </c>
      <c r="D128" s="6" t="n">
        <v>29</v>
      </c>
      <c r="E128" s="6" t="n">
        <v>370</v>
      </c>
      <c r="F128" s="6" t="n">
        <v>29</v>
      </c>
      <c r="G128" s="6" t="n">
        <v>1</v>
      </c>
      <c r="H128" s="6" t="n">
        <v>370</v>
      </c>
      <c r="I128" s="6" t="n">
        <v>59</v>
      </c>
      <c r="J128" s="6" t="n">
        <v>96</v>
      </c>
      <c r="K128" s="6" t="n">
        <v>0.615</v>
      </c>
      <c r="L128" s="6" t="n">
        <v>3</v>
      </c>
      <c r="M128" s="6" t="n">
        <v>8</v>
      </c>
      <c r="N128" s="6" t="n">
        <v>0.375</v>
      </c>
      <c r="O128" s="6" t="n">
        <v>56</v>
      </c>
      <c r="P128" s="6" t="n">
        <v>88</v>
      </c>
      <c r="Q128" s="6" t="n">
        <v>0.636</v>
      </c>
      <c r="R128" s="6" t="n">
        <v>27</v>
      </c>
      <c r="S128" s="6" t="n">
        <v>35</v>
      </c>
      <c r="T128" s="6" t="n">
        <v>0.771</v>
      </c>
      <c r="U128" s="6" t="n">
        <v>36</v>
      </c>
      <c r="V128" s="6" t="n">
        <v>117</v>
      </c>
      <c r="W128" s="6" t="n">
        <v>16</v>
      </c>
      <c r="X128" s="6" t="n">
        <v>7</v>
      </c>
      <c r="Y128" s="6" t="n">
        <v>18</v>
      </c>
      <c r="Z128" s="6" t="n">
        <v>23</v>
      </c>
      <c r="AA128" s="6" t="n">
        <v>46</v>
      </c>
      <c r="AB128" s="6" t="n">
        <v>148</v>
      </c>
      <c r="AC128" s="7" t="n">
        <f aca="false">IF(Z128=0,"",W128/Z128)</f>
        <v>0.695652173913044</v>
      </c>
    </row>
    <row r="129" customFormat="false" ht="15.75" hidden="false" customHeight="true" outlineLevel="0" collapsed="false">
      <c r="A129" s="1" t="s">
        <v>183</v>
      </c>
      <c r="B129" s="5" t="s">
        <v>90</v>
      </c>
      <c r="C129" s="6" t="s">
        <v>13</v>
      </c>
      <c r="D129" s="6" t="n">
        <v>29</v>
      </c>
      <c r="E129" s="6" t="n">
        <v>361</v>
      </c>
      <c r="F129" s="6" t="n">
        <v>29</v>
      </c>
      <c r="G129" s="6" t="n">
        <v>0</v>
      </c>
      <c r="H129" s="6" t="n">
        <v>361</v>
      </c>
      <c r="I129" s="6" t="n">
        <v>37</v>
      </c>
      <c r="J129" s="6" t="n">
        <v>109</v>
      </c>
      <c r="K129" s="6" t="n">
        <v>0.339</v>
      </c>
      <c r="L129" s="6" t="n">
        <v>5</v>
      </c>
      <c r="M129" s="6" t="n">
        <v>31</v>
      </c>
      <c r="N129" s="6" t="n">
        <v>0.161</v>
      </c>
      <c r="O129" s="6" t="n">
        <v>32</v>
      </c>
      <c r="P129" s="6" t="n">
        <v>78</v>
      </c>
      <c r="Q129" s="6" t="n">
        <v>0.41</v>
      </c>
      <c r="R129" s="6" t="n">
        <v>23</v>
      </c>
      <c r="S129" s="6" t="n">
        <v>31</v>
      </c>
      <c r="T129" s="6" t="n">
        <v>0.742</v>
      </c>
      <c r="U129" s="6" t="n">
        <v>4</v>
      </c>
      <c r="V129" s="6" t="n">
        <v>31</v>
      </c>
      <c r="W129" s="6" t="n">
        <v>45</v>
      </c>
      <c r="X129" s="6" t="n">
        <v>12</v>
      </c>
      <c r="Y129" s="6" t="n">
        <v>4</v>
      </c>
      <c r="Z129" s="6" t="n">
        <v>36</v>
      </c>
      <c r="AA129" s="6" t="n">
        <v>22</v>
      </c>
      <c r="AB129" s="6" t="n">
        <v>102</v>
      </c>
      <c r="AC129" s="7" t="n">
        <f aca="false">IF(Z129=0,"",W129/Z129)</f>
        <v>1.25</v>
      </c>
    </row>
    <row r="130" customFormat="false" ht="15.75" hidden="false" customHeight="true" outlineLevel="0" collapsed="false">
      <c r="A130" s="1" t="s">
        <v>184</v>
      </c>
      <c r="B130" s="5" t="s">
        <v>75</v>
      </c>
      <c r="C130" s="6" t="s">
        <v>45</v>
      </c>
      <c r="D130" s="6" t="n">
        <v>34</v>
      </c>
      <c r="E130" s="6" t="n">
        <v>360</v>
      </c>
      <c r="F130" s="6" t="n">
        <v>34</v>
      </c>
      <c r="G130" s="6" t="n">
        <v>1</v>
      </c>
      <c r="H130" s="6" t="n">
        <v>360</v>
      </c>
      <c r="I130" s="6" t="n">
        <v>65</v>
      </c>
      <c r="J130" s="6" t="n">
        <v>134</v>
      </c>
      <c r="K130" s="6" t="n">
        <v>0.485</v>
      </c>
      <c r="L130" s="6" t="n">
        <v>4</v>
      </c>
      <c r="M130" s="6" t="n">
        <v>15</v>
      </c>
      <c r="N130" s="6" t="n">
        <v>0.267</v>
      </c>
      <c r="O130" s="6" t="n">
        <v>61</v>
      </c>
      <c r="P130" s="6" t="n">
        <v>119</v>
      </c>
      <c r="Q130" s="6" t="n">
        <v>0.513</v>
      </c>
      <c r="R130" s="6" t="n">
        <v>33</v>
      </c>
      <c r="S130" s="6" t="n">
        <v>43</v>
      </c>
      <c r="T130" s="6" t="n">
        <v>0.767</v>
      </c>
      <c r="U130" s="6" t="n">
        <v>29</v>
      </c>
      <c r="V130" s="6" t="n">
        <v>89</v>
      </c>
      <c r="W130" s="6" t="n">
        <v>24</v>
      </c>
      <c r="X130" s="6" t="n">
        <v>20</v>
      </c>
      <c r="Y130" s="6" t="n">
        <v>2</v>
      </c>
      <c r="Z130" s="6" t="n">
        <v>23</v>
      </c>
      <c r="AA130" s="6" t="n">
        <v>44</v>
      </c>
      <c r="AB130" s="6" t="n">
        <v>167</v>
      </c>
      <c r="AC130" s="7" t="n">
        <f aca="false">IF(Z130=0,"",W130/Z130)</f>
        <v>1.04347826086957</v>
      </c>
    </row>
    <row r="131" customFormat="false" ht="15.75" hidden="false" customHeight="true" outlineLevel="0" collapsed="false">
      <c r="A131" s="1" t="s">
        <v>185</v>
      </c>
      <c r="B131" s="5" t="s">
        <v>40</v>
      </c>
      <c r="C131" s="6" t="s">
        <v>13</v>
      </c>
      <c r="D131" s="6" t="n">
        <v>41</v>
      </c>
      <c r="E131" s="6" t="n">
        <v>354</v>
      </c>
      <c r="F131" s="6" t="n">
        <v>41</v>
      </c>
      <c r="G131" s="6" t="n">
        <v>1</v>
      </c>
      <c r="H131" s="6" t="n">
        <v>354</v>
      </c>
      <c r="I131" s="6" t="n">
        <v>26</v>
      </c>
      <c r="J131" s="6" t="n">
        <v>63</v>
      </c>
      <c r="K131" s="6" t="n">
        <v>0.413</v>
      </c>
      <c r="L131" s="6" t="n">
        <v>11</v>
      </c>
      <c r="M131" s="6" t="n">
        <v>31</v>
      </c>
      <c r="N131" s="6" t="n">
        <v>0.355</v>
      </c>
      <c r="O131" s="6" t="n">
        <v>15</v>
      </c>
      <c r="P131" s="6" t="n">
        <v>32</v>
      </c>
      <c r="Q131" s="6" t="n">
        <v>0.469</v>
      </c>
      <c r="R131" s="6" t="n">
        <v>8</v>
      </c>
      <c r="S131" s="6" t="n">
        <v>11</v>
      </c>
      <c r="T131" s="6" t="n">
        <v>0.727</v>
      </c>
      <c r="U131" s="6" t="n">
        <v>3</v>
      </c>
      <c r="V131" s="6" t="n">
        <v>37</v>
      </c>
      <c r="W131" s="6" t="n">
        <v>22</v>
      </c>
      <c r="X131" s="6" t="n">
        <v>10</v>
      </c>
      <c r="Y131" s="6" t="n">
        <v>11</v>
      </c>
      <c r="Z131" s="6" t="n">
        <v>15</v>
      </c>
      <c r="AA131" s="6" t="n">
        <v>24</v>
      </c>
      <c r="AB131" s="6" t="n">
        <v>71</v>
      </c>
      <c r="AC131" s="7" t="n">
        <f aca="false">IF(Z131=0,"",W131/Z131)</f>
        <v>1.46666666666667</v>
      </c>
    </row>
    <row r="132" customFormat="false" ht="15.75" hidden="false" customHeight="true" outlineLevel="0" collapsed="false">
      <c r="A132" s="1" t="s">
        <v>186</v>
      </c>
      <c r="B132" s="6" t="s">
        <v>90</v>
      </c>
      <c r="C132" s="6" t="s">
        <v>45</v>
      </c>
      <c r="D132" s="6" t="n">
        <v>26</v>
      </c>
      <c r="E132" s="6" t="n">
        <v>354</v>
      </c>
      <c r="F132" s="6" t="n">
        <v>26</v>
      </c>
      <c r="G132" s="6" t="n">
        <v>1</v>
      </c>
      <c r="H132" s="6" t="n">
        <v>354</v>
      </c>
      <c r="I132" s="6" t="n">
        <v>38</v>
      </c>
      <c r="J132" s="6" t="n">
        <v>105</v>
      </c>
      <c r="K132" s="6" t="n">
        <v>0.362</v>
      </c>
      <c r="L132" s="6" t="n">
        <v>17</v>
      </c>
      <c r="M132" s="6" t="n">
        <v>43</v>
      </c>
      <c r="N132" s="6" t="n">
        <v>0.395</v>
      </c>
      <c r="O132" s="6" t="n">
        <v>21</v>
      </c>
      <c r="P132" s="6" t="n">
        <v>62</v>
      </c>
      <c r="Q132" s="6" t="n">
        <v>0.339</v>
      </c>
      <c r="R132" s="6" t="n">
        <v>14</v>
      </c>
      <c r="S132" s="6" t="n">
        <v>16</v>
      </c>
      <c r="T132" s="6" t="n">
        <v>0.875</v>
      </c>
      <c r="U132" s="6" t="n">
        <v>21</v>
      </c>
      <c r="V132" s="6" t="n">
        <v>62</v>
      </c>
      <c r="W132" s="6" t="n">
        <v>23</v>
      </c>
      <c r="X132" s="6" t="n">
        <v>13</v>
      </c>
      <c r="Y132" s="6" t="n">
        <v>7</v>
      </c>
      <c r="Z132" s="6" t="n">
        <v>16</v>
      </c>
      <c r="AA132" s="6" t="n">
        <v>42</v>
      </c>
      <c r="AB132" s="6" t="n">
        <v>107</v>
      </c>
      <c r="AC132" s="7" t="n">
        <f aca="false">IF(Z132=0,"",W132/Z132)</f>
        <v>1.4375</v>
      </c>
    </row>
    <row r="133" customFormat="false" ht="15.75" hidden="false" customHeight="true" outlineLevel="0" collapsed="false">
      <c r="A133" s="1" t="s">
        <v>187</v>
      </c>
      <c r="B133" s="5" t="s">
        <v>75</v>
      </c>
      <c r="C133" s="6" t="s">
        <v>63</v>
      </c>
      <c r="D133" s="6" t="n">
        <v>17</v>
      </c>
      <c r="E133" s="6" t="n">
        <v>305</v>
      </c>
      <c r="F133" s="6" t="n">
        <v>17</v>
      </c>
      <c r="G133" s="6" t="n">
        <v>10</v>
      </c>
      <c r="H133" s="6" t="n">
        <v>305</v>
      </c>
      <c r="I133" s="6" t="n">
        <v>37</v>
      </c>
      <c r="J133" s="6" t="n">
        <v>76</v>
      </c>
      <c r="K133" s="6" t="n">
        <v>0.487</v>
      </c>
      <c r="L133" s="6" t="n">
        <v>1</v>
      </c>
      <c r="M133" s="6" t="n">
        <v>7</v>
      </c>
      <c r="N133" s="6" t="n">
        <v>0.143</v>
      </c>
      <c r="O133" s="6" t="n">
        <v>36</v>
      </c>
      <c r="P133" s="6" t="n">
        <v>69</v>
      </c>
      <c r="Q133" s="6" t="n">
        <v>0.522</v>
      </c>
      <c r="R133" s="6" t="n">
        <v>17</v>
      </c>
      <c r="S133" s="6" t="n">
        <v>25</v>
      </c>
      <c r="T133" s="6" t="n">
        <v>0.68</v>
      </c>
      <c r="U133" s="6" t="n">
        <v>27</v>
      </c>
      <c r="V133" s="6" t="n">
        <v>77</v>
      </c>
      <c r="W133" s="6" t="n">
        <v>13</v>
      </c>
      <c r="X133" s="6" t="n">
        <v>9</v>
      </c>
      <c r="Y133" s="6" t="n">
        <v>17</v>
      </c>
      <c r="Z133" s="6" t="n">
        <v>16</v>
      </c>
      <c r="AA133" s="6" t="n">
        <v>37</v>
      </c>
      <c r="AB133" s="6" t="n">
        <v>92</v>
      </c>
      <c r="AC133" s="7" t="n">
        <f aca="false">IF(Z133=0,"",W133/Z133)</f>
        <v>0.8125</v>
      </c>
    </row>
    <row r="134" customFormat="false" ht="15.75" hidden="false" customHeight="true" outlineLevel="0" collapsed="false">
      <c r="A134" s="1" t="s">
        <v>188</v>
      </c>
      <c r="B134" s="5" t="s">
        <v>77</v>
      </c>
      <c r="C134" s="6" t="s">
        <v>13</v>
      </c>
      <c r="D134" s="6" t="n">
        <v>15</v>
      </c>
      <c r="E134" s="6" t="n">
        <v>265</v>
      </c>
      <c r="F134" s="6" t="n">
        <v>15</v>
      </c>
      <c r="G134" s="6" t="n">
        <v>5</v>
      </c>
      <c r="H134" s="6" t="n">
        <v>265</v>
      </c>
      <c r="I134" s="6" t="n">
        <v>27</v>
      </c>
      <c r="J134" s="6" t="n">
        <v>55</v>
      </c>
      <c r="K134" s="6" t="n">
        <v>0.491</v>
      </c>
      <c r="L134" s="6" t="n">
        <v>16</v>
      </c>
      <c r="M134" s="6" t="n">
        <v>35</v>
      </c>
      <c r="N134" s="6" t="n">
        <v>0.457</v>
      </c>
      <c r="O134" s="6" t="n">
        <v>11</v>
      </c>
      <c r="P134" s="6" t="n">
        <v>20</v>
      </c>
      <c r="Q134" s="6" t="n">
        <v>0.55</v>
      </c>
      <c r="R134" s="6" t="n">
        <v>7</v>
      </c>
      <c r="S134" s="6" t="n">
        <v>9</v>
      </c>
      <c r="T134" s="6" t="n">
        <v>0.778</v>
      </c>
      <c r="U134" s="6" t="n">
        <v>7</v>
      </c>
      <c r="V134" s="6" t="n">
        <v>25</v>
      </c>
      <c r="W134" s="6" t="n">
        <v>31</v>
      </c>
      <c r="X134" s="6" t="n">
        <v>6</v>
      </c>
      <c r="Y134" s="6" t="n">
        <v>0</v>
      </c>
      <c r="Z134" s="6" t="n">
        <v>13</v>
      </c>
      <c r="AA134" s="6" t="n">
        <v>20</v>
      </c>
      <c r="AB134" s="6" t="n">
        <v>77</v>
      </c>
      <c r="AC134" s="7" t="n">
        <f aca="false">IF(Z134=0,"",W134/Z134)</f>
        <v>2.38461538461538</v>
      </c>
    </row>
    <row r="135" customFormat="false" ht="15.75" hidden="false" customHeight="true" outlineLevel="0" collapsed="false">
      <c r="A135" s="1" t="s">
        <v>189</v>
      </c>
      <c r="B135" s="5" t="s">
        <v>44</v>
      </c>
      <c r="C135" s="6" t="s">
        <v>13</v>
      </c>
      <c r="D135" s="6" t="n">
        <v>26</v>
      </c>
      <c r="E135" s="6" t="n">
        <v>261</v>
      </c>
      <c r="F135" s="6" t="n">
        <v>26</v>
      </c>
      <c r="G135" s="6" t="n">
        <v>0</v>
      </c>
      <c r="H135" s="6" t="n">
        <v>261</v>
      </c>
      <c r="I135" s="6" t="n">
        <v>30</v>
      </c>
      <c r="J135" s="6" t="n">
        <v>84</v>
      </c>
      <c r="K135" s="6" t="n">
        <v>0.357</v>
      </c>
      <c r="L135" s="6" t="n">
        <v>15</v>
      </c>
      <c r="M135" s="6" t="n">
        <v>38</v>
      </c>
      <c r="N135" s="6" t="n">
        <v>0.395</v>
      </c>
      <c r="O135" s="6" t="n">
        <v>15</v>
      </c>
      <c r="P135" s="6" t="n">
        <v>46</v>
      </c>
      <c r="Q135" s="6" t="n">
        <v>0.326</v>
      </c>
      <c r="R135" s="6" t="n">
        <v>15</v>
      </c>
      <c r="S135" s="6" t="n">
        <v>23</v>
      </c>
      <c r="T135" s="6" t="n">
        <v>0.652</v>
      </c>
      <c r="U135" s="6" t="n">
        <v>6</v>
      </c>
      <c r="V135" s="6" t="n">
        <v>14</v>
      </c>
      <c r="W135" s="6" t="n">
        <v>14</v>
      </c>
      <c r="X135" s="6" t="n">
        <v>10</v>
      </c>
      <c r="Y135" s="6" t="n">
        <v>1</v>
      </c>
      <c r="Z135" s="6" t="n">
        <v>22</v>
      </c>
      <c r="AA135" s="6" t="n">
        <v>26</v>
      </c>
      <c r="AB135" s="6" t="n">
        <v>90</v>
      </c>
      <c r="AC135" s="7" t="n">
        <f aca="false">IF(Z135=0,"",W135/Z135)</f>
        <v>0.636363636363636</v>
      </c>
    </row>
    <row r="136" customFormat="false" ht="15.75" hidden="false" customHeight="true" outlineLevel="0" collapsed="false">
      <c r="A136" s="1" t="s">
        <v>190</v>
      </c>
      <c r="B136" s="5" t="s">
        <v>57</v>
      </c>
      <c r="C136" s="6" t="s">
        <v>13</v>
      </c>
      <c r="D136" s="6" t="n">
        <v>24</v>
      </c>
      <c r="E136" s="6" t="n">
        <v>247</v>
      </c>
      <c r="F136" s="6" t="n">
        <v>24</v>
      </c>
      <c r="G136" s="6" t="n">
        <v>0</v>
      </c>
      <c r="H136" s="6" t="n">
        <v>247</v>
      </c>
      <c r="I136" s="6" t="n">
        <v>19</v>
      </c>
      <c r="J136" s="6" t="n">
        <v>50</v>
      </c>
      <c r="K136" s="6" t="n">
        <v>0.38</v>
      </c>
      <c r="L136" s="6" t="n">
        <v>5</v>
      </c>
      <c r="M136" s="6" t="n">
        <v>15</v>
      </c>
      <c r="N136" s="6" t="n">
        <v>0.333</v>
      </c>
      <c r="O136" s="6" t="n">
        <v>14</v>
      </c>
      <c r="P136" s="6" t="n">
        <v>35</v>
      </c>
      <c r="Q136" s="6" t="n">
        <v>0.4</v>
      </c>
      <c r="R136" s="6" t="n">
        <v>5</v>
      </c>
      <c r="S136" s="6" t="n">
        <v>7</v>
      </c>
      <c r="T136" s="6" t="n">
        <v>0.714</v>
      </c>
      <c r="U136" s="6" t="n">
        <v>5</v>
      </c>
      <c r="V136" s="6" t="n">
        <v>22</v>
      </c>
      <c r="W136" s="6" t="n">
        <v>24</v>
      </c>
      <c r="X136" s="6" t="n">
        <v>5</v>
      </c>
      <c r="Y136" s="6" t="n">
        <v>0</v>
      </c>
      <c r="Z136" s="6" t="n">
        <v>18</v>
      </c>
      <c r="AA136" s="6" t="n">
        <v>16</v>
      </c>
      <c r="AB136" s="6" t="n">
        <v>48</v>
      </c>
      <c r="AC136" s="7" t="n">
        <f aca="false">IF(Z136=0,"",W136/Z136)</f>
        <v>1.33333333333333</v>
      </c>
    </row>
    <row r="137" customFormat="false" ht="15.75" hidden="false" customHeight="true" outlineLevel="0" collapsed="false">
      <c r="A137" s="1" t="s">
        <v>191</v>
      </c>
      <c r="B137" s="5" t="s">
        <v>38</v>
      </c>
      <c r="C137" s="6" t="s">
        <v>45</v>
      </c>
      <c r="D137" s="6" t="n">
        <v>19</v>
      </c>
      <c r="E137" s="6" t="n">
        <v>244</v>
      </c>
      <c r="F137" s="6" t="n">
        <v>19</v>
      </c>
      <c r="G137" s="6" t="n">
        <v>0</v>
      </c>
      <c r="H137" s="6" t="n">
        <v>244</v>
      </c>
      <c r="I137" s="6" t="n">
        <v>35</v>
      </c>
      <c r="J137" s="6" t="n">
        <v>82</v>
      </c>
      <c r="K137" s="6" t="n">
        <v>0.427</v>
      </c>
      <c r="L137" s="6" t="n">
        <v>10</v>
      </c>
      <c r="M137" s="6" t="n">
        <v>34</v>
      </c>
      <c r="N137" s="6" t="n">
        <v>0.294</v>
      </c>
      <c r="O137" s="6" t="n">
        <v>25</v>
      </c>
      <c r="P137" s="6" t="n">
        <v>48</v>
      </c>
      <c r="Q137" s="6" t="n">
        <v>0.521</v>
      </c>
      <c r="R137" s="6" t="n">
        <v>16</v>
      </c>
      <c r="S137" s="6" t="n">
        <v>21</v>
      </c>
      <c r="T137" s="6" t="n">
        <v>0.762</v>
      </c>
      <c r="U137" s="6" t="n">
        <v>26</v>
      </c>
      <c r="V137" s="6" t="n">
        <v>82</v>
      </c>
      <c r="W137" s="6" t="n">
        <v>9</v>
      </c>
      <c r="X137" s="6" t="n">
        <v>10</v>
      </c>
      <c r="Y137" s="6" t="n">
        <v>26</v>
      </c>
      <c r="Z137" s="6" t="n">
        <v>25</v>
      </c>
      <c r="AA137" s="6" t="n">
        <v>48</v>
      </c>
      <c r="AB137" s="6" t="n">
        <v>96</v>
      </c>
      <c r="AC137" s="7" t="n">
        <f aca="false">IF(Z137=0,"",W137/Z137)</f>
        <v>0.36</v>
      </c>
    </row>
    <row r="138" customFormat="false" ht="15.75" hidden="false" customHeight="true" outlineLevel="0" collapsed="false">
      <c r="A138" s="1" t="s">
        <v>192</v>
      </c>
      <c r="B138" s="5" t="s">
        <v>47</v>
      </c>
      <c r="C138" s="6" t="s">
        <v>61</v>
      </c>
      <c r="D138" s="6" t="n">
        <v>27</v>
      </c>
      <c r="E138" s="6" t="n">
        <v>233</v>
      </c>
      <c r="F138" s="6" t="n">
        <v>27</v>
      </c>
      <c r="G138" s="6" t="n">
        <v>0</v>
      </c>
      <c r="H138" s="6" t="n">
        <v>233</v>
      </c>
      <c r="I138" s="6" t="n">
        <v>13</v>
      </c>
      <c r="J138" s="6" t="n">
        <v>32</v>
      </c>
      <c r="K138" s="6" t="n">
        <v>0.406</v>
      </c>
      <c r="L138" s="6" t="n">
        <v>0</v>
      </c>
      <c r="M138" s="6" t="n">
        <v>1</v>
      </c>
      <c r="N138" s="6" t="n">
        <v>0</v>
      </c>
      <c r="O138" s="6" t="n">
        <v>13</v>
      </c>
      <c r="P138" s="6" t="n">
        <v>31</v>
      </c>
      <c r="Q138" s="6" t="n">
        <v>0.419</v>
      </c>
      <c r="R138" s="6" t="n">
        <v>4</v>
      </c>
      <c r="S138" s="6" t="n">
        <v>8</v>
      </c>
      <c r="T138" s="6" t="n">
        <v>0.5</v>
      </c>
      <c r="U138" s="6" t="n">
        <v>18</v>
      </c>
      <c r="V138" s="6" t="n">
        <v>50</v>
      </c>
      <c r="W138" s="6" t="n">
        <v>17</v>
      </c>
      <c r="X138" s="6" t="n">
        <v>2</v>
      </c>
      <c r="Y138" s="6" t="n">
        <v>8</v>
      </c>
      <c r="Z138" s="6" t="n">
        <v>9</v>
      </c>
      <c r="AA138" s="6" t="n">
        <v>23</v>
      </c>
      <c r="AB138" s="6" t="n">
        <v>30</v>
      </c>
      <c r="AC138" s="7" t="n">
        <f aca="false">IF(Z138=0,"",W138/Z138)</f>
        <v>1.88888888888889</v>
      </c>
    </row>
    <row r="139" customFormat="false" ht="15.75" hidden="false" customHeight="true" outlineLevel="0" collapsed="false">
      <c r="A139" s="1" t="s">
        <v>193</v>
      </c>
      <c r="B139" s="6" t="s">
        <v>59</v>
      </c>
      <c r="C139" s="6" t="s">
        <v>13</v>
      </c>
      <c r="D139" s="6" t="n">
        <v>16</v>
      </c>
      <c r="E139" s="6" t="n">
        <v>228</v>
      </c>
      <c r="F139" s="6" t="n">
        <v>16</v>
      </c>
      <c r="G139" s="6" t="n">
        <v>4</v>
      </c>
      <c r="H139" s="6" t="n">
        <v>228</v>
      </c>
      <c r="I139" s="6" t="n">
        <v>14</v>
      </c>
      <c r="J139" s="6" t="n">
        <v>42</v>
      </c>
      <c r="K139" s="6" t="n">
        <v>0.333</v>
      </c>
      <c r="L139" s="6" t="n">
        <v>12</v>
      </c>
      <c r="M139" s="6" t="n">
        <v>34</v>
      </c>
      <c r="N139" s="6" t="n">
        <v>0.353</v>
      </c>
      <c r="O139" s="6" t="n">
        <v>2</v>
      </c>
      <c r="P139" s="6" t="n">
        <v>8</v>
      </c>
      <c r="Q139" s="6" t="n">
        <v>0.25</v>
      </c>
      <c r="R139" s="6" t="n">
        <v>13</v>
      </c>
      <c r="S139" s="6" t="n">
        <v>14</v>
      </c>
      <c r="T139" s="6" t="n">
        <v>0.929</v>
      </c>
      <c r="U139" s="6" t="n">
        <v>3</v>
      </c>
      <c r="V139" s="6" t="n">
        <v>20</v>
      </c>
      <c r="W139" s="6" t="n">
        <v>17</v>
      </c>
      <c r="X139" s="6" t="n">
        <v>6</v>
      </c>
      <c r="Y139" s="6" t="n">
        <v>1</v>
      </c>
      <c r="Z139" s="6" t="n">
        <v>11</v>
      </c>
      <c r="AA139" s="6" t="n">
        <v>26</v>
      </c>
      <c r="AB139" s="6" t="n">
        <v>53</v>
      </c>
      <c r="AC139" s="7" t="n">
        <f aca="false">IF(Z139=0,"",W139/Z139)</f>
        <v>1.54545454545455</v>
      </c>
    </row>
    <row r="140" customFormat="false" ht="15.75" hidden="false" customHeight="true" outlineLevel="0" collapsed="false">
      <c r="A140" s="1" t="s">
        <v>194</v>
      </c>
      <c r="B140" s="5" t="s">
        <v>44</v>
      </c>
      <c r="C140" s="6" t="s">
        <v>13</v>
      </c>
      <c r="D140" s="6" t="n">
        <v>24</v>
      </c>
      <c r="E140" s="6" t="n">
        <v>227</v>
      </c>
      <c r="F140" s="6" t="n">
        <v>24</v>
      </c>
      <c r="G140" s="6" t="n">
        <v>0</v>
      </c>
      <c r="H140" s="6" t="n">
        <v>227</v>
      </c>
      <c r="I140" s="6" t="n">
        <v>17</v>
      </c>
      <c r="J140" s="6" t="n">
        <v>48</v>
      </c>
      <c r="K140" s="6" t="n">
        <v>0.354</v>
      </c>
      <c r="L140" s="6" t="n">
        <v>10</v>
      </c>
      <c r="M140" s="6" t="n">
        <v>37</v>
      </c>
      <c r="N140" s="6" t="n">
        <v>0.27</v>
      </c>
      <c r="O140" s="6" t="n">
        <v>7</v>
      </c>
      <c r="P140" s="6" t="n">
        <v>11</v>
      </c>
      <c r="Q140" s="6" t="n">
        <v>0.636</v>
      </c>
      <c r="R140" s="6" t="n">
        <v>7</v>
      </c>
      <c r="S140" s="6" t="n">
        <v>10</v>
      </c>
      <c r="T140" s="6" t="n">
        <v>0.7</v>
      </c>
      <c r="U140" s="6" t="n">
        <v>2</v>
      </c>
      <c r="V140" s="6" t="n">
        <v>17</v>
      </c>
      <c r="W140" s="6" t="n">
        <v>23</v>
      </c>
      <c r="X140" s="6" t="n">
        <v>9</v>
      </c>
      <c r="Y140" s="6" t="n">
        <v>1</v>
      </c>
      <c r="Z140" s="6" t="n">
        <v>6</v>
      </c>
      <c r="AA140" s="6" t="n">
        <v>20</v>
      </c>
      <c r="AB140" s="6" t="n">
        <v>51</v>
      </c>
      <c r="AC140" s="7" t="n">
        <f aca="false">IF(Z140=0,"",W140/Z140)</f>
        <v>3.83333333333333</v>
      </c>
    </row>
    <row r="141" customFormat="false" ht="15.75" hidden="false" customHeight="true" outlineLevel="0" collapsed="false">
      <c r="A141" s="1" t="s">
        <v>195</v>
      </c>
      <c r="B141" s="5" t="s">
        <v>50</v>
      </c>
      <c r="C141" s="6" t="s">
        <v>63</v>
      </c>
      <c r="D141" s="6" t="n">
        <v>20</v>
      </c>
      <c r="E141" s="6" t="n">
        <v>226</v>
      </c>
      <c r="F141" s="6" t="n">
        <v>20</v>
      </c>
      <c r="G141" s="6" t="n">
        <v>1</v>
      </c>
      <c r="H141" s="6" t="n">
        <v>226</v>
      </c>
      <c r="I141" s="6" t="n">
        <v>20</v>
      </c>
      <c r="J141" s="6" t="n">
        <v>57</v>
      </c>
      <c r="K141" s="6" t="n">
        <v>0.351</v>
      </c>
      <c r="L141" s="6" t="n">
        <v>13</v>
      </c>
      <c r="M141" s="6" t="n">
        <v>39</v>
      </c>
      <c r="N141" s="6" t="n">
        <v>0.333</v>
      </c>
      <c r="O141" s="6" t="n">
        <v>7</v>
      </c>
      <c r="P141" s="6" t="n">
        <v>18</v>
      </c>
      <c r="Q141" s="6" t="n">
        <v>0.389</v>
      </c>
      <c r="R141" s="6" t="n">
        <v>7</v>
      </c>
      <c r="S141" s="6" t="n">
        <v>15</v>
      </c>
      <c r="T141" s="6" t="n">
        <v>0.467</v>
      </c>
      <c r="U141" s="6" t="n">
        <v>8</v>
      </c>
      <c r="V141" s="6" t="n">
        <v>36</v>
      </c>
      <c r="W141" s="6" t="n">
        <v>5</v>
      </c>
      <c r="X141" s="6" t="n">
        <v>3</v>
      </c>
      <c r="Y141" s="6" t="n">
        <v>6</v>
      </c>
      <c r="Z141" s="6" t="n">
        <v>6</v>
      </c>
      <c r="AA141" s="6" t="n">
        <v>42</v>
      </c>
      <c r="AB141" s="6" t="n">
        <v>60</v>
      </c>
      <c r="AC141" s="7" t="n">
        <f aca="false">IF(Z141=0,"",W141/Z141)</f>
        <v>0.833333333333333</v>
      </c>
    </row>
    <row r="142" customFormat="false" ht="15.75" hidden="false" customHeight="true" outlineLevel="0" collapsed="false">
      <c r="A142" s="1" t="s">
        <v>196</v>
      </c>
      <c r="B142" s="5" t="s">
        <v>73</v>
      </c>
      <c r="C142" s="6" t="s">
        <v>63</v>
      </c>
      <c r="D142" s="6" t="n">
        <v>17</v>
      </c>
      <c r="E142" s="6" t="n">
        <v>219</v>
      </c>
      <c r="F142" s="6" t="n">
        <v>17</v>
      </c>
      <c r="G142" s="6" t="n">
        <v>0</v>
      </c>
      <c r="H142" s="6" t="n">
        <v>219</v>
      </c>
      <c r="I142" s="6" t="n">
        <v>36</v>
      </c>
      <c r="J142" s="6" t="n">
        <v>67</v>
      </c>
      <c r="K142" s="6" t="n">
        <v>0.537</v>
      </c>
      <c r="L142" s="6" t="n">
        <v>1</v>
      </c>
      <c r="M142" s="6" t="n">
        <v>2</v>
      </c>
      <c r="N142" s="6" t="n">
        <v>0.5</v>
      </c>
      <c r="O142" s="6" t="n">
        <v>35</v>
      </c>
      <c r="P142" s="6" t="n">
        <v>65</v>
      </c>
      <c r="Q142" s="6" t="n">
        <v>0.538</v>
      </c>
      <c r="R142" s="6" t="n">
        <v>22</v>
      </c>
      <c r="S142" s="6" t="n">
        <v>29</v>
      </c>
      <c r="T142" s="6" t="n">
        <v>0.759</v>
      </c>
      <c r="U142" s="6" t="n">
        <v>30</v>
      </c>
      <c r="V142" s="6" t="n">
        <v>78</v>
      </c>
      <c r="W142" s="6" t="n">
        <v>10</v>
      </c>
      <c r="X142" s="6" t="n">
        <v>5</v>
      </c>
      <c r="Y142" s="6" t="n">
        <v>12</v>
      </c>
      <c r="Z142" s="6" t="n">
        <v>16</v>
      </c>
      <c r="AA142" s="6" t="n">
        <v>24</v>
      </c>
      <c r="AB142" s="6" t="n">
        <v>95</v>
      </c>
      <c r="AC142" s="7" t="n">
        <f aca="false">IF(Z142=0,"",W142/Z142)</f>
        <v>0.625</v>
      </c>
    </row>
    <row r="143" customFormat="false" ht="15.75" hidden="false" customHeight="true" outlineLevel="0" collapsed="false">
      <c r="A143" s="1" t="s">
        <v>197</v>
      </c>
      <c r="B143" s="5" t="s">
        <v>47</v>
      </c>
      <c r="C143" s="6" t="s">
        <v>61</v>
      </c>
      <c r="D143" s="6" t="n">
        <v>31</v>
      </c>
      <c r="E143" s="6" t="n">
        <v>219</v>
      </c>
      <c r="F143" s="6" t="n">
        <v>31</v>
      </c>
      <c r="G143" s="6" t="n">
        <v>0</v>
      </c>
      <c r="H143" s="6" t="n">
        <v>219</v>
      </c>
      <c r="I143" s="6" t="n">
        <v>32</v>
      </c>
      <c r="J143" s="6" t="n">
        <v>57</v>
      </c>
      <c r="K143" s="6" t="n">
        <v>0.561</v>
      </c>
      <c r="L143" s="6" t="n">
        <v>0</v>
      </c>
      <c r="M143" s="6" t="n">
        <v>0</v>
      </c>
      <c r="N143" s="6" t="n">
        <v>0</v>
      </c>
      <c r="O143" s="6" t="n">
        <v>32</v>
      </c>
      <c r="P143" s="6" t="n">
        <v>57</v>
      </c>
      <c r="Q143" s="6" t="n">
        <v>0.561</v>
      </c>
      <c r="R143" s="6" t="n">
        <v>18</v>
      </c>
      <c r="S143" s="6" t="n">
        <v>27</v>
      </c>
      <c r="T143" s="6" t="n">
        <v>0.667</v>
      </c>
      <c r="U143" s="6" t="n">
        <v>18</v>
      </c>
      <c r="V143" s="6" t="n">
        <v>57</v>
      </c>
      <c r="W143" s="6" t="n">
        <v>1</v>
      </c>
      <c r="X143" s="6" t="n">
        <v>13</v>
      </c>
      <c r="Y143" s="6" t="n">
        <v>8</v>
      </c>
      <c r="Z143" s="6" t="n">
        <v>8</v>
      </c>
      <c r="AA143" s="6" t="n">
        <v>24</v>
      </c>
      <c r="AB143" s="6" t="n">
        <v>82</v>
      </c>
      <c r="AC143" s="7" t="n">
        <f aca="false">IF(Z143=0,"",W143/Z143)</f>
        <v>0.125</v>
      </c>
    </row>
    <row r="144" customFormat="false" ht="15.75" hidden="false" customHeight="true" outlineLevel="0" collapsed="false">
      <c r="A144" s="1" t="s">
        <v>198</v>
      </c>
      <c r="B144" s="5" t="s">
        <v>38</v>
      </c>
      <c r="C144" s="6" t="s">
        <v>45</v>
      </c>
      <c r="D144" s="6" t="n">
        <v>21</v>
      </c>
      <c r="E144" s="6" t="n">
        <v>213</v>
      </c>
      <c r="F144" s="6" t="n">
        <v>21</v>
      </c>
      <c r="G144" s="6" t="n">
        <v>0</v>
      </c>
      <c r="H144" s="6" t="n">
        <v>213</v>
      </c>
      <c r="I144" s="6" t="n">
        <v>32</v>
      </c>
      <c r="J144" s="6" t="n">
        <v>63</v>
      </c>
      <c r="K144" s="6" t="n">
        <v>0.508</v>
      </c>
      <c r="L144" s="6" t="n">
        <v>14</v>
      </c>
      <c r="M144" s="6" t="n">
        <v>36</v>
      </c>
      <c r="N144" s="6" t="n">
        <v>0.389</v>
      </c>
      <c r="O144" s="6" t="n">
        <v>18</v>
      </c>
      <c r="P144" s="6" t="n">
        <v>27</v>
      </c>
      <c r="Q144" s="6" t="n">
        <v>0.667</v>
      </c>
      <c r="R144" s="6" t="n">
        <v>15</v>
      </c>
      <c r="S144" s="6" t="n">
        <v>23</v>
      </c>
      <c r="T144" s="6" t="n">
        <v>0.652</v>
      </c>
      <c r="U144" s="6" t="n">
        <v>11</v>
      </c>
      <c r="V144" s="6" t="n">
        <v>38</v>
      </c>
      <c r="W144" s="6" t="n">
        <v>8</v>
      </c>
      <c r="X144" s="6" t="n">
        <v>10</v>
      </c>
      <c r="Y144" s="6" t="n">
        <v>1</v>
      </c>
      <c r="Z144" s="6" t="n">
        <v>16</v>
      </c>
      <c r="AA144" s="6" t="n">
        <v>36</v>
      </c>
      <c r="AB144" s="6" t="n">
        <v>93</v>
      </c>
      <c r="AC144" s="7" t="n">
        <f aca="false">IF(Z144=0,"",W144/Z144)</f>
        <v>0.5</v>
      </c>
    </row>
    <row r="145" customFormat="false" ht="15.75" hidden="false" customHeight="true" outlineLevel="0" collapsed="false">
      <c r="A145" s="1" t="s">
        <v>199</v>
      </c>
      <c r="B145" s="5" t="s">
        <v>90</v>
      </c>
      <c r="C145" s="6" t="s">
        <v>13</v>
      </c>
      <c r="D145" s="6" t="n">
        <v>7</v>
      </c>
      <c r="E145" s="6" t="n">
        <v>191</v>
      </c>
      <c r="F145" s="6" t="n">
        <v>7</v>
      </c>
      <c r="G145" s="6" t="n">
        <v>7</v>
      </c>
      <c r="H145" s="6" t="n">
        <v>191</v>
      </c>
      <c r="I145" s="6" t="n">
        <v>29</v>
      </c>
      <c r="J145" s="6" t="n">
        <v>66</v>
      </c>
      <c r="K145" s="6" t="n">
        <v>0.439</v>
      </c>
      <c r="L145" s="6" t="n">
        <v>5</v>
      </c>
      <c r="M145" s="6" t="n">
        <v>23</v>
      </c>
      <c r="N145" s="6" t="n">
        <v>0.217</v>
      </c>
      <c r="O145" s="6" t="n">
        <v>24</v>
      </c>
      <c r="P145" s="6" t="n">
        <v>43</v>
      </c>
      <c r="Q145" s="6" t="n">
        <v>0.558</v>
      </c>
      <c r="R145" s="6" t="n">
        <v>11</v>
      </c>
      <c r="S145" s="6" t="n">
        <v>13</v>
      </c>
      <c r="T145" s="6" t="n">
        <v>0.846</v>
      </c>
      <c r="U145" s="6" t="n">
        <v>2</v>
      </c>
      <c r="V145" s="6" t="n">
        <v>22</v>
      </c>
      <c r="W145" s="6" t="n">
        <v>37</v>
      </c>
      <c r="X145" s="6" t="n">
        <v>11</v>
      </c>
      <c r="Y145" s="6" t="n">
        <v>2</v>
      </c>
      <c r="Z145" s="6" t="n">
        <v>17</v>
      </c>
      <c r="AA145" s="6" t="n">
        <v>13</v>
      </c>
      <c r="AB145" s="6" t="n">
        <v>74</v>
      </c>
      <c r="AC145" s="7" t="n">
        <f aca="false">IF(Z145=0,"",W145/Z145)</f>
        <v>2.17647058823529</v>
      </c>
    </row>
    <row r="146" customFormat="false" ht="15.75" hidden="false" customHeight="true" outlineLevel="0" collapsed="false">
      <c r="A146" s="1" t="s">
        <v>200</v>
      </c>
      <c r="B146" s="6" t="s">
        <v>77</v>
      </c>
      <c r="C146" s="6" t="s">
        <v>13</v>
      </c>
      <c r="D146" s="6" t="n">
        <v>10</v>
      </c>
      <c r="E146" s="6" t="n">
        <v>167</v>
      </c>
      <c r="F146" s="6" t="n">
        <v>10</v>
      </c>
      <c r="G146" s="6" t="n">
        <v>0</v>
      </c>
      <c r="H146" s="6" t="n">
        <v>167</v>
      </c>
      <c r="I146" s="6" t="n">
        <v>27</v>
      </c>
      <c r="J146" s="6" t="n">
        <v>65</v>
      </c>
      <c r="K146" s="6" t="n">
        <v>0.415</v>
      </c>
      <c r="L146" s="6" t="n">
        <v>7</v>
      </c>
      <c r="M146" s="6" t="n">
        <v>19</v>
      </c>
      <c r="N146" s="6" t="n">
        <v>0.368</v>
      </c>
      <c r="O146" s="6" t="n">
        <v>20</v>
      </c>
      <c r="P146" s="6" t="n">
        <v>46</v>
      </c>
      <c r="Q146" s="6" t="n">
        <v>0.435</v>
      </c>
      <c r="R146" s="6" t="n">
        <v>13</v>
      </c>
      <c r="S146" s="6" t="n">
        <v>19</v>
      </c>
      <c r="T146" s="6" t="n">
        <v>0.684</v>
      </c>
      <c r="U146" s="6" t="n">
        <v>10</v>
      </c>
      <c r="V146" s="6" t="n">
        <v>39</v>
      </c>
      <c r="W146" s="6" t="n">
        <v>20</v>
      </c>
      <c r="X146" s="6" t="n">
        <v>8</v>
      </c>
      <c r="Y146" s="6" t="n">
        <v>1</v>
      </c>
      <c r="Z146" s="6" t="n">
        <v>11</v>
      </c>
      <c r="AA146" s="6" t="n">
        <v>19</v>
      </c>
      <c r="AB146" s="6" t="n">
        <v>74</v>
      </c>
      <c r="AC146" s="7" t="n">
        <f aca="false">IF(Z146=0,"",W146/Z146)</f>
        <v>1.81818181818182</v>
      </c>
    </row>
    <row r="147" customFormat="false" ht="15.75" hidden="false" customHeight="true" outlineLevel="0" collapsed="false">
      <c r="A147" s="1" t="s">
        <v>201</v>
      </c>
      <c r="B147" s="5" t="s">
        <v>38</v>
      </c>
      <c r="C147" s="6" t="s">
        <v>63</v>
      </c>
      <c r="D147" s="6" t="n">
        <v>20</v>
      </c>
      <c r="E147" s="6" t="n">
        <v>163</v>
      </c>
      <c r="F147" s="6" t="n">
        <v>20</v>
      </c>
      <c r="G147" s="6" t="n">
        <v>0</v>
      </c>
      <c r="H147" s="6" t="n">
        <v>163</v>
      </c>
      <c r="I147" s="6" t="n">
        <v>12</v>
      </c>
      <c r="J147" s="6" t="n">
        <v>27</v>
      </c>
      <c r="K147" s="6" t="n">
        <v>0.444</v>
      </c>
      <c r="L147" s="6" t="n">
        <v>0</v>
      </c>
      <c r="M147" s="6" t="n">
        <v>0</v>
      </c>
      <c r="N147" s="6" t="n">
        <v>0</v>
      </c>
      <c r="O147" s="6" t="n">
        <v>12</v>
      </c>
      <c r="P147" s="6" t="n">
        <v>27</v>
      </c>
      <c r="Q147" s="6" t="n">
        <v>0.444</v>
      </c>
      <c r="R147" s="6" t="n">
        <v>10</v>
      </c>
      <c r="S147" s="6" t="n">
        <v>14</v>
      </c>
      <c r="T147" s="6" t="n">
        <v>0.714</v>
      </c>
      <c r="U147" s="6" t="n">
        <v>10</v>
      </c>
      <c r="V147" s="6" t="n">
        <v>24</v>
      </c>
      <c r="W147" s="6" t="n">
        <v>12</v>
      </c>
      <c r="X147" s="6" t="n">
        <v>5</v>
      </c>
      <c r="Y147" s="6" t="n">
        <v>4</v>
      </c>
      <c r="Z147" s="6" t="n">
        <v>7</v>
      </c>
      <c r="AA147" s="6" t="n">
        <v>17</v>
      </c>
      <c r="AB147" s="6" t="n">
        <v>34</v>
      </c>
      <c r="AC147" s="7" t="n">
        <f aca="false">IF(Z147=0,"",W147/Z147)</f>
        <v>1.71428571428571</v>
      </c>
    </row>
    <row r="148" customFormat="false" ht="15.75" hidden="false" customHeight="true" outlineLevel="0" collapsed="false">
      <c r="A148" s="1" t="s">
        <v>202</v>
      </c>
      <c r="B148" s="5" t="s">
        <v>73</v>
      </c>
      <c r="C148" s="6" t="s">
        <v>45</v>
      </c>
      <c r="D148" s="6" t="n">
        <v>8</v>
      </c>
      <c r="E148" s="6" t="n">
        <v>157</v>
      </c>
      <c r="F148" s="6" t="n">
        <v>8</v>
      </c>
      <c r="G148" s="6" t="n">
        <v>1</v>
      </c>
      <c r="H148" s="6" t="n">
        <v>157</v>
      </c>
      <c r="I148" s="6" t="n">
        <v>30</v>
      </c>
      <c r="J148" s="6" t="n">
        <v>61</v>
      </c>
      <c r="K148" s="6" t="n">
        <v>0.492</v>
      </c>
      <c r="L148" s="6" t="n">
        <v>10</v>
      </c>
      <c r="M148" s="6" t="n">
        <v>30</v>
      </c>
      <c r="N148" s="6" t="n">
        <v>0.333</v>
      </c>
      <c r="O148" s="6" t="n">
        <v>20</v>
      </c>
      <c r="P148" s="6" t="n">
        <v>31</v>
      </c>
      <c r="Q148" s="6" t="n">
        <v>0.645</v>
      </c>
      <c r="R148" s="6" t="n">
        <v>18</v>
      </c>
      <c r="S148" s="6" t="n">
        <v>20</v>
      </c>
      <c r="T148" s="6" t="n">
        <v>0.9</v>
      </c>
      <c r="U148" s="6" t="n">
        <v>7</v>
      </c>
      <c r="V148" s="6" t="n">
        <v>25</v>
      </c>
      <c r="W148" s="6" t="n">
        <v>6</v>
      </c>
      <c r="X148" s="6" t="n">
        <v>11</v>
      </c>
      <c r="Y148" s="6" t="n">
        <v>1</v>
      </c>
      <c r="Z148" s="6" t="n">
        <v>7</v>
      </c>
      <c r="AA148" s="6" t="n">
        <v>11</v>
      </c>
      <c r="AB148" s="6" t="n">
        <v>88</v>
      </c>
      <c r="AC148" s="7" t="n">
        <f aca="false">IF(Z148=0,"",W148/Z148)</f>
        <v>0.857142857142857</v>
      </c>
    </row>
    <row r="149" customFormat="false" ht="15.75" hidden="false" customHeight="true" outlineLevel="0" collapsed="false">
      <c r="A149" s="1" t="s">
        <v>203</v>
      </c>
      <c r="B149" s="5" t="s">
        <v>77</v>
      </c>
      <c r="C149" s="6" t="s">
        <v>45</v>
      </c>
      <c r="D149" s="6" t="n">
        <v>14</v>
      </c>
      <c r="E149" s="6" t="n">
        <v>154</v>
      </c>
      <c r="F149" s="6" t="n">
        <v>14</v>
      </c>
      <c r="G149" s="6" t="n">
        <v>0</v>
      </c>
      <c r="H149" s="6" t="n">
        <v>154</v>
      </c>
      <c r="I149" s="6" t="n">
        <v>21</v>
      </c>
      <c r="J149" s="6" t="n">
        <v>55</v>
      </c>
      <c r="K149" s="6" t="n">
        <v>0.382</v>
      </c>
      <c r="L149" s="6" t="n">
        <v>17</v>
      </c>
      <c r="M149" s="6" t="n">
        <v>42</v>
      </c>
      <c r="N149" s="6" t="n">
        <v>0.405</v>
      </c>
      <c r="O149" s="6" t="n">
        <v>4</v>
      </c>
      <c r="P149" s="6" t="n">
        <v>13</v>
      </c>
      <c r="Q149" s="6" t="n">
        <v>0.308</v>
      </c>
      <c r="R149" s="6" t="n">
        <v>8</v>
      </c>
      <c r="S149" s="6" t="n">
        <v>9</v>
      </c>
      <c r="T149" s="6" t="n">
        <v>0.889</v>
      </c>
      <c r="U149" s="6" t="n">
        <v>5</v>
      </c>
      <c r="V149" s="6" t="n">
        <v>25</v>
      </c>
      <c r="W149" s="6" t="n">
        <v>7</v>
      </c>
      <c r="X149" s="6" t="n">
        <v>8</v>
      </c>
      <c r="Y149" s="6" t="n">
        <v>1</v>
      </c>
      <c r="Z149" s="6" t="n">
        <v>7</v>
      </c>
      <c r="AA149" s="6" t="n">
        <v>13</v>
      </c>
      <c r="AB149" s="6" t="n">
        <v>67</v>
      </c>
      <c r="AC149" s="7" t="n">
        <f aca="false">IF(Z149=0,"",W149/Z149)</f>
        <v>1</v>
      </c>
    </row>
    <row r="150" customFormat="false" ht="15.75" hidden="false" customHeight="true" outlineLevel="0" collapsed="false">
      <c r="A150" s="1" t="s">
        <v>204</v>
      </c>
      <c r="B150" s="5" t="s">
        <v>67</v>
      </c>
      <c r="C150" s="6" t="s">
        <v>13</v>
      </c>
      <c r="D150" s="6" t="n">
        <v>18</v>
      </c>
      <c r="E150" s="6" t="n">
        <v>147</v>
      </c>
      <c r="F150" s="6" t="n">
        <v>18</v>
      </c>
      <c r="G150" s="6" t="n">
        <v>0</v>
      </c>
      <c r="H150" s="6" t="n">
        <v>147</v>
      </c>
      <c r="I150" s="6" t="n">
        <v>14</v>
      </c>
      <c r="J150" s="6" t="n">
        <v>39</v>
      </c>
      <c r="K150" s="6" t="n">
        <v>0.359</v>
      </c>
      <c r="L150" s="6" t="n">
        <v>8</v>
      </c>
      <c r="M150" s="6" t="n">
        <v>22</v>
      </c>
      <c r="N150" s="6" t="n">
        <v>0.364</v>
      </c>
      <c r="O150" s="6" t="n">
        <v>6</v>
      </c>
      <c r="P150" s="6" t="n">
        <v>17</v>
      </c>
      <c r="Q150" s="6" t="n">
        <v>0.353</v>
      </c>
      <c r="R150" s="6" t="n">
        <v>0</v>
      </c>
      <c r="S150" s="6" t="n">
        <v>0</v>
      </c>
      <c r="T150" s="6" t="n">
        <v>0</v>
      </c>
      <c r="U150" s="6" t="n">
        <v>4</v>
      </c>
      <c r="V150" s="6" t="n">
        <v>7</v>
      </c>
      <c r="W150" s="6" t="n">
        <v>9</v>
      </c>
      <c r="X150" s="6" t="n">
        <v>7</v>
      </c>
      <c r="Y150" s="6" t="n">
        <v>0</v>
      </c>
      <c r="Z150" s="6" t="n">
        <v>8</v>
      </c>
      <c r="AA150" s="6" t="n">
        <v>19</v>
      </c>
      <c r="AB150" s="6" t="n">
        <v>36</v>
      </c>
      <c r="AC150" s="7" t="n">
        <f aca="false">IF(Z150=0,"",W150/Z150)</f>
        <v>1.125</v>
      </c>
    </row>
    <row r="151" customFormat="false" ht="15.75" hidden="false" customHeight="true" outlineLevel="0" collapsed="false">
      <c r="A151" s="1" t="s">
        <v>205</v>
      </c>
      <c r="B151" s="5" t="s">
        <v>77</v>
      </c>
      <c r="C151" s="6" t="s">
        <v>13</v>
      </c>
      <c r="D151" s="6" t="n">
        <v>26</v>
      </c>
      <c r="E151" s="6" t="n">
        <v>142</v>
      </c>
      <c r="F151" s="6" t="n">
        <v>26</v>
      </c>
      <c r="G151" s="6" t="n">
        <v>0</v>
      </c>
      <c r="H151" s="6" t="n">
        <v>142</v>
      </c>
      <c r="I151" s="6" t="n">
        <v>9</v>
      </c>
      <c r="J151" s="6" t="n">
        <v>28</v>
      </c>
      <c r="K151" s="6" t="n">
        <v>0.321</v>
      </c>
      <c r="L151" s="6" t="n">
        <v>3</v>
      </c>
      <c r="M151" s="6" t="n">
        <v>13</v>
      </c>
      <c r="N151" s="6" t="n">
        <v>0.231</v>
      </c>
      <c r="O151" s="6" t="n">
        <v>6</v>
      </c>
      <c r="P151" s="6" t="n">
        <v>15</v>
      </c>
      <c r="Q151" s="6" t="n">
        <v>0.4</v>
      </c>
      <c r="R151" s="6" t="n">
        <v>9</v>
      </c>
      <c r="S151" s="6" t="n">
        <v>13</v>
      </c>
      <c r="T151" s="6" t="n">
        <v>0.692</v>
      </c>
      <c r="U151" s="6" t="n">
        <v>2</v>
      </c>
      <c r="V151" s="6" t="n">
        <v>15</v>
      </c>
      <c r="W151" s="6" t="n">
        <v>12</v>
      </c>
      <c r="X151" s="6" t="n">
        <v>11</v>
      </c>
      <c r="Y151" s="6" t="n">
        <v>0</v>
      </c>
      <c r="Z151" s="6" t="n">
        <v>12</v>
      </c>
      <c r="AA151" s="6" t="n">
        <v>19</v>
      </c>
      <c r="AB151" s="6" t="n">
        <v>30</v>
      </c>
      <c r="AC151" s="7" t="n">
        <f aca="false">IF(Z151=0,"",W151/Z151)</f>
        <v>1</v>
      </c>
    </row>
    <row r="152" customFormat="false" ht="15.75" hidden="false" customHeight="true" outlineLevel="0" collapsed="false">
      <c r="A152" s="1" t="s">
        <v>206</v>
      </c>
      <c r="B152" s="5" t="s">
        <v>77</v>
      </c>
      <c r="C152" s="6" t="s">
        <v>45</v>
      </c>
      <c r="D152" s="6" t="n">
        <v>14</v>
      </c>
      <c r="E152" s="6" t="n">
        <v>136</v>
      </c>
      <c r="F152" s="6" t="n">
        <v>14</v>
      </c>
      <c r="G152" s="6" t="n">
        <v>0</v>
      </c>
      <c r="H152" s="6" t="n">
        <v>136</v>
      </c>
      <c r="I152" s="6" t="n">
        <v>13</v>
      </c>
      <c r="J152" s="6" t="n">
        <v>27</v>
      </c>
      <c r="K152" s="6" t="n">
        <v>0.481</v>
      </c>
      <c r="L152" s="6" t="n">
        <v>1</v>
      </c>
      <c r="M152" s="6" t="n">
        <v>6</v>
      </c>
      <c r="N152" s="6" t="n">
        <v>0.167</v>
      </c>
      <c r="O152" s="6" t="n">
        <v>12</v>
      </c>
      <c r="P152" s="6" t="n">
        <v>21</v>
      </c>
      <c r="Q152" s="6" t="n">
        <v>0.571</v>
      </c>
      <c r="R152" s="6" t="n">
        <v>11</v>
      </c>
      <c r="S152" s="6" t="n">
        <v>15</v>
      </c>
      <c r="T152" s="6" t="n">
        <v>0.733</v>
      </c>
      <c r="U152" s="6" t="n">
        <v>12</v>
      </c>
      <c r="V152" s="6" t="n">
        <v>29</v>
      </c>
      <c r="W152" s="6" t="n">
        <v>4</v>
      </c>
      <c r="X152" s="6" t="n">
        <v>2</v>
      </c>
      <c r="Y152" s="6" t="n">
        <v>0</v>
      </c>
      <c r="Z152" s="6" t="n">
        <v>11</v>
      </c>
      <c r="AA152" s="6" t="n">
        <v>14</v>
      </c>
      <c r="AB152" s="6" t="n">
        <v>38</v>
      </c>
      <c r="AC152" s="7" t="n">
        <f aca="false">IF(Z152=0,"",W152/Z152)</f>
        <v>0.363636363636364</v>
      </c>
    </row>
    <row r="153" customFormat="false" ht="15.75" hidden="false" customHeight="true" outlineLevel="0" collapsed="false">
      <c r="A153" s="1" t="s">
        <v>207</v>
      </c>
      <c r="B153" s="5" t="s">
        <v>67</v>
      </c>
      <c r="C153" s="6" t="s">
        <v>125</v>
      </c>
      <c r="D153" s="6" t="n">
        <v>10</v>
      </c>
      <c r="E153" s="6" t="n">
        <v>131</v>
      </c>
      <c r="F153" s="6" t="n">
        <v>10</v>
      </c>
      <c r="G153" s="6" t="n">
        <v>0</v>
      </c>
      <c r="H153" s="6" t="n">
        <v>131</v>
      </c>
      <c r="I153" s="6" t="n">
        <v>14</v>
      </c>
      <c r="J153" s="6" t="n">
        <v>37</v>
      </c>
      <c r="K153" s="6" t="n">
        <v>0.378</v>
      </c>
      <c r="L153" s="6" t="n">
        <v>8</v>
      </c>
      <c r="M153" s="6" t="n">
        <v>18</v>
      </c>
      <c r="N153" s="6" t="n">
        <v>0.444</v>
      </c>
      <c r="O153" s="6" t="n">
        <v>6</v>
      </c>
      <c r="P153" s="6" t="n">
        <v>19</v>
      </c>
      <c r="Q153" s="6" t="n">
        <v>0.316</v>
      </c>
      <c r="R153" s="6" t="n">
        <v>1</v>
      </c>
      <c r="S153" s="6" t="n">
        <v>2</v>
      </c>
      <c r="T153" s="6" t="n">
        <v>0.5</v>
      </c>
      <c r="U153" s="6" t="n">
        <v>4</v>
      </c>
      <c r="V153" s="6" t="n">
        <v>12</v>
      </c>
      <c r="W153" s="6" t="n">
        <v>1</v>
      </c>
      <c r="X153" s="6" t="n">
        <v>5</v>
      </c>
      <c r="Y153" s="6" t="n">
        <v>2</v>
      </c>
      <c r="Z153" s="6" t="n">
        <v>5</v>
      </c>
      <c r="AA153" s="6" t="n">
        <v>17</v>
      </c>
      <c r="AB153" s="6" t="n">
        <v>37</v>
      </c>
      <c r="AC153" s="7" t="n">
        <f aca="false">IF(Z153=0,"",W153/Z153)</f>
        <v>0.2</v>
      </c>
    </row>
    <row r="154" customFormat="false" ht="15.75" hidden="false" customHeight="true" outlineLevel="0" collapsed="false">
      <c r="A154" s="1" t="s">
        <v>208</v>
      </c>
      <c r="B154" s="5" t="s">
        <v>69</v>
      </c>
      <c r="C154" s="6" t="s">
        <v>63</v>
      </c>
      <c r="D154" s="6" t="n">
        <v>12</v>
      </c>
      <c r="E154" s="6" t="n">
        <v>122</v>
      </c>
      <c r="F154" s="6" t="n">
        <v>12</v>
      </c>
      <c r="G154" s="6" t="n">
        <v>0</v>
      </c>
      <c r="H154" s="6" t="n">
        <v>122</v>
      </c>
      <c r="I154" s="6" t="n">
        <v>16</v>
      </c>
      <c r="J154" s="6" t="n">
        <v>35</v>
      </c>
      <c r="K154" s="6" t="n">
        <v>0.457</v>
      </c>
      <c r="L154" s="6" t="n">
        <v>1</v>
      </c>
      <c r="M154" s="6" t="n">
        <v>2</v>
      </c>
      <c r="N154" s="6" t="n">
        <v>0.5</v>
      </c>
      <c r="O154" s="6" t="n">
        <v>15</v>
      </c>
      <c r="P154" s="6" t="n">
        <v>33</v>
      </c>
      <c r="Q154" s="6" t="n">
        <v>0.455</v>
      </c>
      <c r="R154" s="6" t="n">
        <v>7</v>
      </c>
      <c r="S154" s="6" t="n">
        <v>11</v>
      </c>
      <c r="T154" s="6" t="n">
        <v>0.636</v>
      </c>
      <c r="U154" s="6" t="n">
        <v>18</v>
      </c>
      <c r="V154" s="6" t="n">
        <v>31</v>
      </c>
      <c r="W154" s="6" t="n">
        <v>7</v>
      </c>
      <c r="X154" s="6" t="n">
        <v>4</v>
      </c>
      <c r="Y154" s="6" t="n">
        <v>2</v>
      </c>
      <c r="Z154" s="6" t="n">
        <v>7</v>
      </c>
      <c r="AA154" s="6" t="n">
        <v>17</v>
      </c>
      <c r="AB154" s="6" t="n">
        <v>40</v>
      </c>
      <c r="AC154" s="7" t="n">
        <f aca="false">IF(Z154=0,"",W154/Z154)</f>
        <v>1</v>
      </c>
    </row>
    <row r="155" customFormat="false" ht="15.75" hidden="false" customHeight="true" outlineLevel="0" collapsed="false">
      <c r="A155" s="1" t="s">
        <v>209</v>
      </c>
      <c r="B155" s="5" t="s">
        <v>69</v>
      </c>
      <c r="C155" s="6" t="s">
        <v>13</v>
      </c>
      <c r="D155" s="6" t="n">
        <v>11</v>
      </c>
      <c r="E155" s="6" t="n">
        <v>107</v>
      </c>
      <c r="F155" s="6" t="n">
        <v>11</v>
      </c>
      <c r="G155" s="6" t="n">
        <v>0</v>
      </c>
      <c r="H155" s="6" t="n">
        <v>107</v>
      </c>
      <c r="I155" s="6" t="n">
        <v>17</v>
      </c>
      <c r="J155" s="6" t="n">
        <v>40</v>
      </c>
      <c r="K155" s="6" t="n">
        <v>0.425</v>
      </c>
      <c r="L155" s="6" t="n">
        <v>9</v>
      </c>
      <c r="M155" s="6" t="n">
        <v>26</v>
      </c>
      <c r="N155" s="6" t="n">
        <v>0.346</v>
      </c>
      <c r="O155" s="6" t="n">
        <v>8</v>
      </c>
      <c r="P155" s="6" t="n">
        <v>14</v>
      </c>
      <c r="Q155" s="6" t="n">
        <v>0.571</v>
      </c>
      <c r="R155" s="6" t="n">
        <v>2</v>
      </c>
      <c r="S155" s="6" t="n">
        <v>4</v>
      </c>
      <c r="T155" s="6" t="n">
        <v>0.5</v>
      </c>
      <c r="U155" s="6" t="n">
        <v>0</v>
      </c>
      <c r="V155" s="6" t="n">
        <v>11</v>
      </c>
      <c r="W155" s="6" t="n">
        <v>10</v>
      </c>
      <c r="X155" s="6" t="n">
        <v>3</v>
      </c>
      <c r="Y155" s="6" t="n">
        <v>0</v>
      </c>
      <c r="Z155" s="6" t="n">
        <v>6</v>
      </c>
      <c r="AA155" s="6" t="n">
        <v>6</v>
      </c>
      <c r="AB155" s="6" t="n">
        <v>45</v>
      </c>
      <c r="AC155" s="7" t="n">
        <f aca="false">IF(Z155=0,"",W155/Z155)</f>
        <v>1.66666666666667</v>
      </c>
    </row>
    <row r="156" customFormat="false" ht="15.75" hidden="false" customHeight="true" outlineLevel="0" collapsed="false">
      <c r="A156" s="1" t="s">
        <v>210</v>
      </c>
      <c r="B156" s="5" t="s">
        <v>67</v>
      </c>
      <c r="C156" s="6" t="s">
        <v>63</v>
      </c>
      <c r="D156" s="6" t="n">
        <v>13</v>
      </c>
      <c r="E156" s="6" t="n">
        <v>103</v>
      </c>
      <c r="F156" s="6" t="n">
        <v>13</v>
      </c>
      <c r="G156" s="6" t="n">
        <v>0</v>
      </c>
      <c r="H156" s="6" t="n">
        <v>103</v>
      </c>
      <c r="I156" s="6" t="n">
        <v>7</v>
      </c>
      <c r="J156" s="6" t="n">
        <v>14</v>
      </c>
      <c r="K156" s="6" t="n">
        <v>0.5</v>
      </c>
      <c r="L156" s="6" t="n">
        <v>0</v>
      </c>
      <c r="M156" s="6" t="n">
        <v>0</v>
      </c>
      <c r="N156" s="6" t="n">
        <v>0</v>
      </c>
      <c r="O156" s="6" t="n">
        <v>7</v>
      </c>
      <c r="P156" s="6" t="n">
        <v>14</v>
      </c>
      <c r="Q156" s="6" t="n">
        <v>0.5</v>
      </c>
      <c r="R156" s="6" t="n">
        <v>11</v>
      </c>
      <c r="S156" s="6" t="n">
        <v>14</v>
      </c>
      <c r="T156" s="6" t="n">
        <v>0.786</v>
      </c>
      <c r="U156" s="6" t="n">
        <v>3</v>
      </c>
      <c r="V156" s="6" t="n">
        <v>13</v>
      </c>
      <c r="W156" s="6" t="n">
        <v>5</v>
      </c>
      <c r="X156" s="6" t="n">
        <v>6</v>
      </c>
      <c r="Y156" s="6" t="n">
        <v>1</v>
      </c>
      <c r="Z156" s="6" t="n">
        <v>12</v>
      </c>
      <c r="AA156" s="6" t="n">
        <v>19</v>
      </c>
      <c r="AB156" s="6" t="n">
        <v>25</v>
      </c>
      <c r="AC156" s="7" t="n">
        <f aca="false">IF(Z156=0,"",W156/Z156)</f>
        <v>0.416666666666667</v>
      </c>
    </row>
    <row r="157" customFormat="false" ht="15.75" hidden="false" customHeight="true" outlineLevel="0" collapsed="false">
      <c r="A157" s="1" t="s">
        <v>211</v>
      </c>
      <c r="B157" s="5" t="s">
        <v>77</v>
      </c>
      <c r="C157" s="6" t="s">
        <v>45</v>
      </c>
      <c r="D157" s="6" t="n">
        <v>19</v>
      </c>
      <c r="E157" s="6" t="n">
        <v>99</v>
      </c>
      <c r="F157" s="6" t="n">
        <v>19</v>
      </c>
      <c r="G157" s="6" t="n">
        <v>0</v>
      </c>
      <c r="H157" s="6" t="n">
        <v>99</v>
      </c>
      <c r="I157" s="6" t="n">
        <v>13</v>
      </c>
      <c r="J157" s="6" t="n">
        <v>28</v>
      </c>
      <c r="K157" s="6" t="n">
        <v>0.464</v>
      </c>
      <c r="L157" s="6" t="n">
        <v>4</v>
      </c>
      <c r="M157" s="6" t="n">
        <v>12</v>
      </c>
      <c r="N157" s="6" t="n">
        <v>0.333</v>
      </c>
      <c r="O157" s="6" t="n">
        <v>9</v>
      </c>
      <c r="P157" s="6" t="n">
        <v>16</v>
      </c>
      <c r="Q157" s="6" t="n">
        <v>0.563</v>
      </c>
      <c r="R157" s="6" t="n">
        <v>13</v>
      </c>
      <c r="S157" s="6" t="n">
        <v>15</v>
      </c>
      <c r="T157" s="6" t="n">
        <v>0.867</v>
      </c>
      <c r="U157" s="6" t="n">
        <v>4</v>
      </c>
      <c r="V157" s="6" t="n">
        <v>19</v>
      </c>
      <c r="W157" s="6" t="n">
        <v>3</v>
      </c>
      <c r="X157" s="6" t="n">
        <v>2</v>
      </c>
      <c r="Y157" s="6" t="n">
        <v>1</v>
      </c>
      <c r="Z157" s="6" t="n">
        <v>8</v>
      </c>
      <c r="AA157" s="6" t="n">
        <v>13</v>
      </c>
      <c r="AB157" s="6" t="n">
        <v>43</v>
      </c>
      <c r="AC157" s="7" t="n">
        <f aca="false">IF(Z157=0,"",W157/Z157)</f>
        <v>0.375</v>
      </c>
    </row>
    <row r="158" customFormat="false" ht="15.75" hidden="false" customHeight="true" outlineLevel="0" collapsed="false">
      <c r="A158" s="1" t="s">
        <v>212</v>
      </c>
      <c r="B158" s="5" t="s">
        <v>50</v>
      </c>
      <c r="C158" s="6" t="s">
        <v>63</v>
      </c>
      <c r="D158" s="6" t="n">
        <v>12</v>
      </c>
      <c r="E158" s="6" t="n">
        <v>98</v>
      </c>
      <c r="F158" s="6" t="n">
        <v>12</v>
      </c>
      <c r="G158" s="6" t="n">
        <v>1</v>
      </c>
      <c r="H158" s="6" t="n">
        <v>98</v>
      </c>
      <c r="I158" s="6" t="n">
        <v>7</v>
      </c>
      <c r="J158" s="6" t="n">
        <v>23</v>
      </c>
      <c r="K158" s="6" t="n">
        <v>0.304</v>
      </c>
      <c r="L158" s="6" t="n">
        <v>0</v>
      </c>
      <c r="M158" s="6" t="n">
        <v>1</v>
      </c>
      <c r="N158" s="6" t="n">
        <v>0</v>
      </c>
      <c r="O158" s="6" t="n">
        <v>7</v>
      </c>
      <c r="P158" s="6" t="n">
        <v>22</v>
      </c>
      <c r="Q158" s="6" t="n">
        <v>0.318</v>
      </c>
      <c r="R158" s="6" t="n">
        <v>1</v>
      </c>
      <c r="S158" s="6" t="n">
        <v>2</v>
      </c>
      <c r="T158" s="6" t="n">
        <v>0.5</v>
      </c>
      <c r="U158" s="6" t="n">
        <v>4</v>
      </c>
      <c r="V158" s="6" t="n">
        <v>17</v>
      </c>
      <c r="W158" s="6" t="n">
        <v>1</v>
      </c>
      <c r="X158" s="6" t="n">
        <v>4</v>
      </c>
      <c r="Y158" s="6" t="n">
        <v>6</v>
      </c>
      <c r="Z158" s="6" t="n">
        <v>7</v>
      </c>
      <c r="AA158" s="6" t="n">
        <v>18</v>
      </c>
      <c r="AB158" s="6" t="n">
        <v>15</v>
      </c>
      <c r="AC158" s="7" t="n">
        <f aca="false">IF(Z158=0,"",W158/Z158)</f>
        <v>0.142857142857143</v>
      </c>
    </row>
    <row r="159" customFormat="false" ht="15.75" hidden="false" customHeight="true" outlineLevel="0" collapsed="false">
      <c r="A159" s="1" t="s">
        <v>213</v>
      </c>
      <c r="B159" s="5" t="s">
        <v>67</v>
      </c>
      <c r="C159" s="6" t="s">
        <v>55</v>
      </c>
      <c r="D159" s="6" t="n">
        <v>15</v>
      </c>
      <c r="E159" s="6" t="n">
        <v>90</v>
      </c>
      <c r="F159" s="6" t="n">
        <v>15</v>
      </c>
      <c r="G159" s="6" t="n">
        <v>0</v>
      </c>
      <c r="H159" s="6" t="n">
        <v>90</v>
      </c>
      <c r="I159" s="6" t="n">
        <v>9</v>
      </c>
      <c r="J159" s="6" t="n">
        <v>26</v>
      </c>
      <c r="K159" s="6" t="n">
        <v>0.346</v>
      </c>
      <c r="L159" s="6" t="n">
        <v>0</v>
      </c>
      <c r="M159" s="6" t="n">
        <v>1</v>
      </c>
      <c r="N159" s="6" t="n">
        <v>0</v>
      </c>
      <c r="O159" s="6" t="n">
        <v>9</v>
      </c>
      <c r="P159" s="6" t="n">
        <v>25</v>
      </c>
      <c r="Q159" s="6" t="n">
        <v>0.36</v>
      </c>
      <c r="R159" s="6" t="n">
        <v>7</v>
      </c>
      <c r="S159" s="6" t="n">
        <v>12</v>
      </c>
      <c r="T159" s="6" t="n">
        <v>0.583</v>
      </c>
      <c r="U159" s="6" t="n">
        <v>7</v>
      </c>
      <c r="V159" s="6" t="n">
        <v>26</v>
      </c>
      <c r="W159" s="6" t="n">
        <v>4</v>
      </c>
      <c r="X159" s="6" t="n">
        <v>2</v>
      </c>
      <c r="Y159" s="6" t="n">
        <v>3</v>
      </c>
      <c r="Z159" s="6" t="n">
        <v>7</v>
      </c>
      <c r="AA159" s="6" t="n">
        <v>12</v>
      </c>
      <c r="AB159" s="6" t="n">
        <v>25</v>
      </c>
      <c r="AC159" s="7" t="n">
        <f aca="false">IF(Z159=0,"",W159/Z159)</f>
        <v>0.571428571428571</v>
      </c>
    </row>
    <row r="160" customFormat="false" ht="15.75" hidden="false" customHeight="true" outlineLevel="0" collapsed="false">
      <c r="A160" s="8" t="s">
        <v>214</v>
      </c>
      <c r="B160" s="5" t="s">
        <v>77</v>
      </c>
      <c r="C160" s="5" t="s">
        <v>45</v>
      </c>
      <c r="D160" s="9" t="n">
        <v>19</v>
      </c>
      <c r="E160" s="9" t="n">
        <v>85</v>
      </c>
      <c r="F160" s="5" t="n">
        <v>19</v>
      </c>
      <c r="G160" s="5" t="n">
        <v>0</v>
      </c>
      <c r="H160" s="9" t="n">
        <v>85</v>
      </c>
      <c r="I160" s="9" t="n">
        <v>7</v>
      </c>
      <c r="J160" s="9" t="n">
        <v>22</v>
      </c>
      <c r="K160" s="10" t="n">
        <v>0.318</v>
      </c>
      <c r="L160" s="9" t="n">
        <v>1</v>
      </c>
      <c r="M160" s="9" t="n">
        <v>5</v>
      </c>
      <c r="N160" s="9" t="n">
        <v>0.2</v>
      </c>
      <c r="O160" s="9" t="n">
        <v>6</v>
      </c>
      <c r="P160" s="9" t="n">
        <v>17</v>
      </c>
      <c r="Q160" s="9" t="n">
        <v>0.353</v>
      </c>
      <c r="R160" s="9" t="n">
        <v>12</v>
      </c>
      <c r="S160" s="9" t="n">
        <v>13</v>
      </c>
      <c r="T160" s="9" t="n">
        <v>0.923</v>
      </c>
      <c r="U160" s="9" t="n">
        <v>3</v>
      </c>
      <c r="V160" s="9" t="n">
        <v>19</v>
      </c>
      <c r="W160" s="9" t="n">
        <v>6</v>
      </c>
      <c r="X160" s="9" t="n">
        <v>0</v>
      </c>
      <c r="Y160" s="9" t="n">
        <v>0</v>
      </c>
      <c r="Z160" s="9" t="n">
        <v>6</v>
      </c>
      <c r="AA160" s="9" t="n">
        <v>12</v>
      </c>
      <c r="AB160" s="9" t="n">
        <v>27</v>
      </c>
      <c r="AC160" s="7" t="n">
        <f aca="false">IF(Z160=0,"",W160/Z160)</f>
        <v>1</v>
      </c>
    </row>
    <row r="161" customFormat="false" ht="15.75" hidden="false" customHeight="true" outlineLevel="0" collapsed="false">
      <c r="A161" s="8" t="s">
        <v>215</v>
      </c>
      <c r="B161" s="5" t="s">
        <v>73</v>
      </c>
      <c r="C161" s="5" t="s">
        <v>13</v>
      </c>
      <c r="D161" s="9" t="n">
        <v>5</v>
      </c>
      <c r="E161" s="9" t="n">
        <v>82</v>
      </c>
      <c r="F161" s="5" t="n">
        <v>5</v>
      </c>
      <c r="G161" s="5" t="n">
        <v>0</v>
      </c>
      <c r="H161" s="9" t="n">
        <v>82</v>
      </c>
      <c r="I161" s="9" t="n">
        <v>8</v>
      </c>
      <c r="J161" s="9" t="n">
        <v>18</v>
      </c>
      <c r="K161" s="10" t="n">
        <v>0.444</v>
      </c>
      <c r="L161" s="9" t="n">
        <v>5</v>
      </c>
      <c r="M161" s="9" t="n">
        <v>11</v>
      </c>
      <c r="N161" s="9" t="n">
        <v>0.455</v>
      </c>
      <c r="O161" s="9" t="n">
        <v>3</v>
      </c>
      <c r="P161" s="9" t="n">
        <v>7</v>
      </c>
      <c r="Q161" s="9" t="n">
        <v>0.429</v>
      </c>
      <c r="R161" s="9" t="n">
        <v>2</v>
      </c>
      <c r="S161" s="9" t="n">
        <v>2</v>
      </c>
      <c r="T161" s="9" t="n">
        <v>1</v>
      </c>
      <c r="U161" s="9" t="n">
        <v>1</v>
      </c>
      <c r="V161" s="9" t="n">
        <v>5</v>
      </c>
      <c r="W161" s="9" t="n">
        <v>13</v>
      </c>
      <c r="X161" s="9" t="n">
        <v>2</v>
      </c>
      <c r="Y161" s="9" t="n">
        <v>2</v>
      </c>
      <c r="Z161" s="9" t="n">
        <v>3</v>
      </c>
      <c r="AA161" s="9" t="n">
        <v>5</v>
      </c>
      <c r="AB161" s="9" t="n">
        <v>23</v>
      </c>
      <c r="AC161" s="7" t="n">
        <f aca="false">IF(Z161=0,"",W161/Z161)</f>
        <v>4.33333333333333</v>
      </c>
    </row>
    <row r="162" customFormat="false" ht="15.75" hidden="false" customHeight="true" outlineLevel="0" collapsed="false">
      <c r="A162" s="8" t="s">
        <v>216</v>
      </c>
      <c r="B162" s="5" t="s">
        <v>59</v>
      </c>
      <c r="C162" s="5" t="s">
        <v>45</v>
      </c>
      <c r="D162" s="9" t="n">
        <v>21</v>
      </c>
      <c r="E162" s="9" t="n">
        <v>80</v>
      </c>
      <c r="F162" s="5" t="n">
        <v>21</v>
      </c>
      <c r="G162" s="5" t="n">
        <v>0</v>
      </c>
      <c r="H162" s="9" t="n">
        <v>80</v>
      </c>
      <c r="I162" s="9" t="n">
        <v>13</v>
      </c>
      <c r="J162" s="9" t="n">
        <v>29</v>
      </c>
      <c r="K162" s="10" t="n">
        <v>0.448</v>
      </c>
      <c r="L162" s="9" t="n">
        <v>0</v>
      </c>
      <c r="M162" s="9" t="n">
        <v>2</v>
      </c>
      <c r="N162" s="9" t="n">
        <v>0</v>
      </c>
      <c r="O162" s="9" t="n">
        <v>13</v>
      </c>
      <c r="P162" s="9" t="n">
        <v>27</v>
      </c>
      <c r="Q162" s="9" t="n">
        <v>0.481</v>
      </c>
      <c r="R162" s="9" t="n">
        <v>9</v>
      </c>
      <c r="S162" s="9" t="n">
        <v>15</v>
      </c>
      <c r="T162" s="9" t="n">
        <v>0.6</v>
      </c>
      <c r="U162" s="9" t="n">
        <v>10</v>
      </c>
      <c r="V162" s="9" t="n">
        <v>15</v>
      </c>
      <c r="W162" s="9" t="n">
        <v>5</v>
      </c>
      <c r="X162" s="9" t="n">
        <v>1</v>
      </c>
      <c r="Y162" s="9" t="n">
        <v>4</v>
      </c>
      <c r="Z162" s="9" t="n">
        <v>7</v>
      </c>
      <c r="AA162" s="9" t="n">
        <v>9</v>
      </c>
      <c r="AB162" s="9" t="n">
        <v>35</v>
      </c>
      <c r="AC162" s="7" t="n">
        <f aca="false">IF(Z162=0,"",W162/Z162)</f>
        <v>0.714285714285714</v>
      </c>
    </row>
    <row r="163" customFormat="false" ht="15.75" hidden="false" customHeight="true" outlineLevel="0" collapsed="false">
      <c r="A163" s="8" t="s">
        <v>217</v>
      </c>
      <c r="B163" s="5" t="s">
        <v>38</v>
      </c>
      <c r="C163" s="5" t="s">
        <v>45</v>
      </c>
      <c r="D163" s="9" t="n">
        <v>16</v>
      </c>
      <c r="E163" s="9" t="n">
        <v>77</v>
      </c>
      <c r="F163" s="5" t="n">
        <v>16</v>
      </c>
      <c r="G163" s="5" t="n">
        <v>0</v>
      </c>
      <c r="H163" s="9" t="n">
        <v>77</v>
      </c>
      <c r="I163" s="9" t="n">
        <v>10</v>
      </c>
      <c r="J163" s="9" t="n">
        <v>28</v>
      </c>
      <c r="K163" s="10" t="n">
        <v>0.357</v>
      </c>
      <c r="L163" s="9" t="n">
        <v>0</v>
      </c>
      <c r="M163" s="9" t="n">
        <v>4</v>
      </c>
      <c r="N163" s="9" t="n">
        <v>0</v>
      </c>
      <c r="O163" s="9" t="n">
        <v>10</v>
      </c>
      <c r="P163" s="9" t="n">
        <v>24</v>
      </c>
      <c r="Q163" s="9" t="n">
        <v>0.417</v>
      </c>
      <c r="R163" s="9" t="n">
        <v>0</v>
      </c>
      <c r="S163" s="9" t="n">
        <v>2</v>
      </c>
      <c r="T163" s="9" t="n">
        <v>0</v>
      </c>
      <c r="U163" s="9" t="n">
        <v>3</v>
      </c>
      <c r="V163" s="9" t="n">
        <v>11</v>
      </c>
      <c r="W163" s="9" t="n">
        <v>4</v>
      </c>
      <c r="X163" s="9" t="n">
        <v>0</v>
      </c>
      <c r="Y163" s="9" t="n">
        <v>6</v>
      </c>
      <c r="Z163" s="9" t="n">
        <v>7</v>
      </c>
      <c r="AA163" s="9" t="n">
        <v>16</v>
      </c>
      <c r="AB163" s="9" t="n">
        <v>20</v>
      </c>
      <c r="AC163" s="7" t="n">
        <f aca="false">IF(Z163=0,"",W163/Z163)</f>
        <v>0.571428571428571</v>
      </c>
    </row>
    <row r="164" customFormat="false" ht="15.75" hidden="false" customHeight="true" outlineLevel="0" collapsed="false">
      <c r="A164" s="8" t="s">
        <v>218</v>
      </c>
      <c r="B164" s="5" t="s">
        <v>67</v>
      </c>
      <c r="C164" s="5" t="s">
        <v>45</v>
      </c>
      <c r="D164" s="9" t="n">
        <v>6</v>
      </c>
      <c r="E164" s="9" t="n">
        <v>63</v>
      </c>
      <c r="F164" s="5" t="n">
        <v>6</v>
      </c>
      <c r="G164" s="5" t="n">
        <v>0</v>
      </c>
      <c r="H164" s="9" t="n">
        <v>63</v>
      </c>
      <c r="I164" s="9" t="n">
        <v>1</v>
      </c>
      <c r="J164" s="9" t="n">
        <v>5</v>
      </c>
      <c r="K164" s="10" t="n">
        <v>0.2</v>
      </c>
      <c r="L164" s="9" t="n">
        <v>0</v>
      </c>
      <c r="M164" s="9" t="n">
        <v>4</v>
      </c>
      <c r="N164" s="9" t="n">
        <v>0</v>
      </c>
      <c r="O164" s="9" t="n">
        <v>1</v>
      </c>
      <c r="P164" s="9" t="n">
        <v>1</v>
      </c>
      <c r="Q164" s="9" t="n">
        <v>1</v>
      </c>
      <c r="R164" s="9" t="n">
        <v>0</v>
      </c>
      <c r="S164" s="9" t="n">
        <v>0</v>
      </c>
      <c r="T164" s="9" t="n">
        <v>0</v>
      </c>
      <c r="U164" s="9" t="n">
        <v>1</v>
      </c>
      <c r="V164" s="9" t="n">
        <v>9</v>
      </c>
      <c r="W164" s="9" t="n">
        <v>2</v>
      </c>
      <c r="X164" s="9" t="n">
        <v>2</v>
      </c>
      <c r="Y164" s="9" t="n">
        <v>0</v>
      </c>
      <c r="Z164" s="9" t="n">
        <v>1</v>
      </c>
      <c r="AA164" s="9" t="n">
        <v>7</v>
      </c>
      <c r="AB164" s="9" t="n">
        <v>2</v>
      </c>
      <c r="AC164" s="7" t="n">
        <f aca="false">IF(Z164=0,"",W164/Z164)</f>
        <v>2</v>
      </c>
    </row>
    <row r="165" customFormat="false" ht="15.75" hidden="false" customHeight="true" outlineLevel="0" collapsed="false">
      <c r="A165" s="8" t="s">
        <v>219</v>
      </c>
      <c r="B165" s="5" t="s">
        <v>44</v>
      </c>
      <c r="C165" s="5" t="s">
        <v>45</v>
      </c>
      <c r="D165" s="9" t="n">
        <v>10</v>
      </c>
      <c r="E165" s="9" t="n">
        <v>58</v>
      </c>
      <c r="F165" s="5" t="n">
        <v>10</v>
      </c>
      <c r="G165" s="5" t="n">
        <v>0</v>
      </c>
      <c r="H165" s="9" t="n">
        <v>58</v>
      </c>
      <c r="I165" s="9" t="n">
        <v>5</v>
      </c>
      <c r="J165" s="9" t="n">
        <v>7</v>
      </c>
      <c r="K165" s="10" t="n">
        <v>0.714</v>
      </c>
      <c r="L165" s="9" t="n">
        <v>0</v>
      </c>
      <c r="M165" s="9" t="n">
        <v>0</v>
      </c>
      <c r="N165" s="9" t="n">
        <v>0</v>
      </c>
      <c r="O165" s="9" t="n">
        <v>5</v>
      </c>
      <c r="P165" s="9" t="n">
        <v>7</v>
      </c>
      <c r="Q165" s="9" t="n">
        <v>0.714</v>
      </c>
      <c r="R165" s="9" t="n">
        <v>0</v>
      </c>
      <c r="S165" s="9" t="n">
        <v>0</v>
      </c>
      <c r="T165" s="9" t="n">
        <v>0</v>
      </c>
      <c r="U165" s="9" t="n">
        <v>3</v>
      </c>
      <c r="V165" s="9" t="n">
        <v>9</v>
      </c>
      <c r="W165" s="9" t="n">
        <v>2</v>
      </c>
      <c r="X165" s="9" t="n">
        <v>5</v>
      </c>
      <c r="Y165" s="9" t="n">
        <v>1</v>
      </c>
      <c r="Z165" s="9" t="n">
        <v>0</v>
      </c>
      <c r="AA165" s="9" t="n">
        <v>7</v>
      </c>
      <c r="AB165" s="9" t="n">
        <v>10</v>
      </c>
      <c r="AC165" s="7" t="n">
        <v>0</v>
      </c>
    </row>
    <row r="166" customFormat="false" ht="15.75" hidden="false" customHeight="true" outlineLevel="0" collapsed="false">
      <c r="A166" s="8" t="s">
        <v>220</v>
      </c>
      <c r="B166" s="5" t="s">
        <v>77</v>
      </c>
      <c r="C166" s="5" t="s">
        <v>13</v>
      </c>
      <c r="D166" s="9" t="n">
        <v>11</v>
      </c>
      <c r="E166" s="9" t="n">
        <v>52</v>
      </c>
      <c r="F166" s="5" t="n">
        <v>11</v>
      </c>
      <c r="G166" s="5" t="n">
        <v>0</v>
      </c>
      <c r="H166" s="9" t="n">
        <v>52</v>
      </c>
      <c r="I166" s="9" t="n">
        <v>2</v>
      </c>
      <c r="J166" s="9" t="n">
        <v>10</v>
      </c>
      <c r="K166" s="10" t="n">
        <v>0.2</v>
      </c>
      <c r="L166" s="9" t="n">
        <v>0</v>
      </c>
      <c r="M166" s="9" t="n">
        <v>4</v>
      </c>
      <c r="N166" s="9" t="n">
        <v>0</v>
      </c>
      <c r="O166" s="9" t="n">
        <v>2</v>
      </c>
      <c r="P166" s="9" t="n">
        <v>6</v>
      </c>
      <c r="Q166" s="9" t="n">
        <v>0.333</v>
      </c>
      <c r="R166" s="9" t="n">
        <v>6</v>
      </c>
      <c r="S166" s="9" t="n">
        <v>7</v>
      </c>
      <c r="T166" s="9" t="n">
        <v>0.857</v>
      </c>
      <c r="U166" s="9" t="n">
        <v>3</v>
      </c>
      <c r="V166" s="9" t="n">
        <v>7</v>
      </c>
      <c r="W166" s="9" t="n">
        <v>1</v>
      </c>
      <c r="X166" s="9" t="n">
        <v>0</v>
      </c>
      <c r="Y166" s="9" t="n">
        <v>2</v>
      </c>
      <c r="Z166" s="9" t="n">
        <v>6</v>
      </c>
      <c r="AA166" s="9" t="n">
        <v>3</v>
      </c>
      <c r="AB166" s="9" t="n">
        <v>10</v>
      </c>
      <c r="AC166" s="7" t="n">
        <f aca="false">IF(Z166=0,"",W166/Z166)</f>
        <v>0.166666666666667</v>
      </c>
    </row>
    <row r="167" customFormat="false" ht="15.75" hidden="false" customHeight="true" outlineLevel="0" collapsed="false">
      <c r="A167" s="8" t="s">
        <v>221</v>
      </c>
      <c r="B167" s="5" t="s">
        <v>42</v>
      </c>
      <c r="C167" s="5" t="s">
        <v>125</v>
      </c>
      <c r="D167" s="9" t="n">
        <v>9</v>
      </c>
      <c r="E167" s="9" t="n">
        <v>47</v>
      </c>
      <c r="F167" s="5" t="n">
        <v>9</v>
      </c>
      <c r="G167" s="5" t="n">
        <v>0</v>
      </c>
      <c r="H167" s="9" t="n">
        <v>47</v>
      </c>
      <c r="I167" s="9" t="n">
        <v>5</v>
      </c>
      <c r="J167" s="9" t="n">
        <v>11</v>
      </c>
      <c r="K167" s="10" t="n">
        <v>0.455</v>
      </c>
      <c r="L167" s="9" t="n">
        <v>0</v>
      </c>
      <c r="M167" s="9" t="n">
        <v>1</v>
      </c>
      <c r="N167" s="9" t="n">
        <v>0</v>
      </c>
      <c r="O167" s="9" t="n">
        <v>5</v>
      </c>
      <c r="P167" s="9" t="n">
        <v>10</v>
      </c>
      <c r="Q167" s="9" t="n">
        <v>0.5</v>
      </c>
      <c r="R167" s="9" t="n">
        <v>4</v>
      </c>
      <c r="S167" s="9" t="n">
        <v>4</v>
      </c>
      <c r="T167" s="9" t="n">
        <v>1</v>
      </c>
      <c r="U167" s="9" t="n">
        <v>1</v>
      </c>
      <c r="V167" s="9" t="n">
        <v>1</v>
      </c>
      <c r="W167" s="9" t="n">
        <v>2</v>
      </c>
      <c r="X167" s="9" t="n">
        <v>2</v>
      </c>
      <c r="Y167" s="9" t="n">
        <v>0</v>
      </c>
      <c r="Z167" s="9" t="n">
        <v>1</v>
      </c>
      <c r="AA167" s="9" t="n">
        <v>8</v>
      </c>
      <c r="AB167" s="9" t="n">
        <v>14</v>
      </c>
      <c r="AC167" s="7" t="n">
        <f aca="false">IF(Z167=0,"",W167/Z167)</f>
        <v>2</v>
      </c>
    </row>
    <row r="168" customFormat="false" ht="15.75" hidden="false" customHeight="true" outlineLevel="0" collapsed="false">
      <c r="A168" s="8" t="s">
        <v>222</v>
      </c>
      <c r="B168" s="5" t="s">
        <v>73</v>
      </c>
      <c r="C168" s="5" t="s">
        <v>13</v>
      </c>
      <c r="D168" s="9" t="n">
        <v>4</v>
      </c>
      <c r="E168" s="9" t="n">
        <v>45</v>
      </c>
      <c r="F168" s="5" t="n">
        <v>4</v>
      </c>
      <c r="G168" s="5" t="n">
        <v>0</v>
      </c>
      <c r="H168" s="9" t="n">
        <v>45</v>
      </c>
      <c r="I168" s="9" t="n">
        <v>6</v>
      </c>
      <c r="J168" s="9" t="n">
        <v>16</v>
      </c>
      <c r="K168" s="10" t="n">
        <v>0.375</v>
      </c>
      <c r="L168" s="9" t="n">
        <v>1</v>
      </c>
      <c r="M168" s="9" t="n">
        <v>4</v>
      </c>
      <c r="N168" s="9" t="n">
        <v>0.25</v>
      </c>
      <c r="O168" s="9" t="n">
        <v>5</v>
      </c>
      <c r="P168" s="9" t="n">
        <v>12</v>
      </c>
      <c r="Q168" s="9" t="n">
        <v>0.417</v>
      </c>
      <c r="R168" s="9" t="n">
        <v>4</v>
      </c>
      <c r="S168" s="9" t="n">
        <v>6</v>
      </c>
      <c r="T168" s="9" t="n">
        <v>0.667</v>
      </c>
      <c r="U168" s="9" t="n">
        <v>2</v>
      </c>
      <c r="V168" s="9" t="n">
        <v>4</v>
      </c>
      <c r="W168" s="9" t="n">
        <v>3</v>
      </c>
      <c r="X168" s="9" t="n">
        <v>0</v>
      </c>
      <c r="Y168" s="9" t="n">
        <v>0</v>
      </c>
      <c r="Z168" s="9" t="n">
        <v>1</v>
      </c>
      <c r="AA168" s="9" t="n">
        <v>4</v>
      </c>
      <c r="AB168" s="9" t="n">
        <v>17</v>
      </c>
      <c r="AC168" s="7" t="n">
        <f aca="false">IF(Z168=0,"",W168/Z168)</f>
        <v>3</v>
      </c>
    </row>
    <row r="169" customFormat="false" ht="15.75" hidden="false" customHeight="true" outlineLevel="0" collapsed="false">
      <c r="A169" s="8" t="s">
        <v>223</v>
      </c>
      <c r="B169" s="5" t="s">
        <v>40</v>
      </c>
      <c r="C169" s="5" t="s">
        <v>125</v>
      </c>
      <c r="D169" s="9" t="n">
        <v>17</v>
      </c>
      <c r="E169" s="9" t="n">
        <v>36</v>
      </c>
      <c r="F169" s="5" t="n">
        <v>17</v>
      </c>
      <c r="G169" s="5" t="n">
        <v>0</v>
      </c>
      <c r="H169" s="9" t="n">
        <v>36</v>
      </c>
      <c r="I169" s="9" t="n">
        <v>2</v>
      </c>
      <c r="J169" s="9" t="n">
        <v>11</v>
      </c>
      <c r="K169" s="10" t="n">
        <v>0.182</v>
      </c>
      <c r="L169" s="9" t="n">
        <v>1</v>
      </c>
      <c r="M169" s="9" t="n">
        <v>3</v>
      </c>
      <c r="N169" s="9" t="n">
        <v>0.333</v>
      </c>
      <c r="O169" s="9" t="n">
        <v>1</v>
      </c>
      <c r="P169" s="9" t="n">
        <v>8</v>
      </c>
      <c r="Q169" s="9" t="n">
        <v>0.125</v>
      </c>
      <c r="R169" s="9" t="n">
        <v>1</v>
      </c>
      <c r="S169" s="9" t="n">
        <v>4</v>
      </c>
      <c r="T169" s="9" t="n">
        <v>0.25</v>
      </c>
      <c r="U169" s="9" t="n">
        <v>2</v>
      </c>
      <c r="V169" s="9" t="n">
        <v>6</v>
      </c>
      <c r="W169" s="9" t="n">
        <v>2</v>
      </c>
      <c r="X169" s="9" t="n">
        <v>4</v>
      </c>
      <c r="Y169" s="9" t="n">
        <v>0</v>
      </c>
      <c r="Z169" s="9" t="n">
        <v>1</v>
      </c>
      <c r="AA169" s="9" t="n">
        <v>1</v>
      </c>
      <c r="AB169" s="9" t="n">
        <v>6</v>
      </c>
      <c r="AC169" s="7" t="n">
        <f aca="false">IF(Z169=0,"",W169/Z169)</f>
        <v>2</v>
      </c>
    </row>
    <row r="170" customFormat="false" ht="15.75" hidden="false" customHeight="true" outlineLevel="0" collapsed="false">
      <c r="A170" s="8" t="s">
        <v>224</v>
      </c>
      <c r="B170" s="5" t="s">
        <v>90</v>
      </c>
      <c r="C170" s="5" t="s">
        <v>13</v>
      </c>
      <c r="D170" s="9" t="n">
        <v>5</v>
      </c>
      <c r="E170" s="9" t="n">
        <v>35</v>
      </c>
      <c r="F170" s="5" t="n">
        <v>5</v>
      </c>
      <c r="G170" s="5" t="n">
        <v>1</v>
      </c>
      <c r="H170" s="9" t="n">
        <v>35</v>
      </c>
      <c r="I170" s="9" t="n">
        <v>3</v>
      </c>
      <c r="J170" s="9" t="n">
        <v>8</v>
      </c>
      <c r="K170" s="10" t="n">
        <v>0.375</v>
      </c>
      <c r="L170" s="9" t="n">
        <v>1</v>
      </c>
      <c r="M170" s="9" t="n">
        <v>3</v>
      </c>
      <c r="N170" s="9" t="n">
        <v>0.333</v>
      </c>
      <c r="O170" s="9" t="n">
        <v>2</v>
      </c>
      <c r="P170" s="9" t="n">
        <v>5</v>
      </c>
      <c r="Q170" s="9" t="n">
        <v>0.4</v>
      </c>
      <c r="R170" s="9" t="n">
        <v>0</v>
      </c>
      <c r="S170" s="9" t="n">
        <v>0</v>
      </c>
      <c r="T170" s="9" t="n">
        <v>0</v>
      </c>
      <c r="U170" s="9" t="n">
        <v>0</v>
      </c>
      <c r="V170" s="9" t="n">
        <v>5</v>
      </c>
      <c r="W170" s="9" t="n">
        <v>9</v>
      </c>
      <c r="X170" s="9" t="n">
        <v>0</v>
      </c>
      <c r="Y170" s="9" t="n">
        <v>0</v>
      </c>
      <c r="Z170" s="9" t="n">
        <v>2</v>
      </c>
      <c r="AA170" s="9" t="n">
        <v>3</v>
      </c>
      <c r="AB170" s="9" t="n">
        <v>7</v>
      </c>
      <c r="AC170" s="7" t="n">
        <f aca="false">IF(Z170=0,"",W170/Z170)</f>
        <v>4.5</v>
      </c>
    </row>
    <row r="171" customFormat="false" ht="15.75" hidden="false" customHeight="true" outlineLevel="0" collapsed="false">
      <c r="A171" s="8" t="s">
        <v>225</v>
      </c>
      <c r="B171" s="5" t="s">
        <v>50</v>
      </c>
      <c r="C171" s="5" t="s">
        <v>45</v>
      </c>
      <c r="D171" s="9" t="n">
        <v>6</v>
      </c>
      <c r="E171" s="9" t="n">
        <v>29</v>
      </c>
      <c r="F171" s="5" t="n">
        <v>6</v>
      </c>
      <c r="G171" s="5" t="n">
        <v>0</v>
      </c>
      <c r="H171" s="9" t="n">
        <v>29</v>
      </c>
      <c r="I171" s="9" t="n">
        <v>3</v>
      </c>
      <c r="J171" s="9" t="n">
        <v>12</v>
      </c>
      <c r="K171" s="10" t="n">
        <v>0.25</v>
      </c>
      <c r="L171" s="9" t="n">
        <v>1</v>
      </c>
      <c r="M171" s="9" t="n">
        <v>5</v>
      </c>
      <c r="N171" s="9" t="n">
        <v>0.2</v>
      </c>
      <c r="O171" s="9" t="n">
        <v>2</v>
      </c>
      <c r="P171" s="9" t="n">
        <v>7</v>
      </c>
      <c r="Q171" s="9" t="n">
        <v>0.286</v>
      </c>
      <c r="R171" s="9" t="n">
        <v>0</v>
      </c>
      <c r="S171" s="9" t="n">
        <v>0</v>
      </c>
      <c r="T171" s="9" t="n">
        <v>0</v>
      </c>
      <c r="U171" s="9" t="n">
        <v>2</v>
      </c>
      <c r="V171" s="9" t="n">
        <v>6</v>
      </c>
      <c r="W171" s="9" t="n">
        <v>0</v>
      </c>
      <c r="X171" s="9" t="n">
        <v>0</v>
      </c>
      <c r="Y171" s="9" t="n">
        <v>0</v>
      </c>
      <c r="Z171" s="9" t="n">
        <v>2</v>
      </c>
      <c r="AA171" s="9" t="n">
        <v>5</v>
      </c>
      <c r="AB171" s="9" t="n">
        <v>7</v>
      </c>
      <c r="AC171" s="7" t="n">
        <f aca="false">IF(Z171=0,"",W171/Z171)</f>
        <v>0</v>
      </c>
    </row>
    <row r="172" customFormat="false" ht="15.75" hidden="false" customHeight="true" outlineLevel="0" collapsed="false">
      <c r="A172" s="8" t="s">
        <v>226</v>
      </c>
      <c r="B172" s="5" t="s">
        <v>57</v>
      </c>
      <c r="C172" s="5" t="s">
        <v>63</v>
      </c>
      <c r="D172" s="9" t="n">
        <v>4</v>
      </c>
      <c r="E172" s="9" t="n">
        <v>27</v>
      </c>
      <c r="F172" s="5" t="n">
        <v>4</v>
      </c>
      <c r="G172" s="5" t="n">
        <v>0</v>
      </c>
      <c r="H172" s="9" t="n">
        <v>27</v>
      </c>
      <c r="I172" s="9" t="n">
        <v>2</v>
      </c>
      <c r="J172" s="9" t="n">
        <v>5</v>
      </c>
      <c r="K172" s="10" t="n">
        <v>0.4</v>
      </c>
      <c r="L172" s="9" t="n">
        <v>0</v>
      </c>
      <c r="M172" s="9" t="n">
        <v>1</v>
      </c>
      <c r="N172" s="9" t="n">
        <v>0</v>
      </c>
      <c r="O172" s="9" t="n">
        <v>2</v>
      </c>
      <c r="P172" s="9" t="n">
        <v>4</v>
      </c>
      <c r="Q172" s="9" t="n">
        <v>0.5</v>
      </c>
      <c r="R172" s="9" t="n">
        <v>0</v>
      </c>
      <c r="S172" s="9" t="n">
        <v>0</v>
      </c>
      <c r="T172" s="9" t="n">
        <v>0</v>
      </c>
      <c r="U172" s="9" t="n">
        <v>1</v>
      </c>
      <c r="V172" s="9" t="n">
        <v>6</v>
      </c>
      <c r="W172" s="9" t="n">
        <v>1</v>
      </c>
      <c r="X172" s="9" t="n">
        <v>1</v>
      </c>
      <c r="Y172" s="9" t="n">
        <v>3</v>
      </c>
      <c r="Z172" s="9" t="n">
        <v>2</v>
      </c>
      <c r="AA172" s="9" t="n">
        <v>7</v>
      </c>
      <c r="AB172" s="9" t="n">
        <v>4</v>
      </c>
      <c r="AC172" s="7" t="n">
        <f aca="false">IF(Z172=0,"",W172/Z172)</f>
        <v>0.5</v>
      </c>
    </row>
    <row r="173" customFormat="false" ht="15.75" hidden="false" customHeight="true" outlineLevel="0" collapsed="false">
      <c r="A173" s="8" t="s">
        <v>227</v>
      </c>
      <c r="B173" s="5" t="s">
        <v>50</v>
      </c>
      <c r="C173" s="5" t="s">
        <v>45</v>
      </c>
      <c r="D173" s="9" t="n">
        <v>4</v>
      </c>
      <c r="E173" s="9" t="n">
        <v>24</v>
      </c>
      <c r="F173" s="5" t="n">
        <v>4</v>
      </c>
      <c r="G173" s="5" t="n">
        <v>0</v>
      </c>
      <c r="H173" s="9" t="n">
        <v>24</v>
      </c>
      <c r="I173" s="9" t="n">
        <v>2</v>
      </c>
      <c r="J173" s="9" t="n">
        <v>6</v>
      </c>
      <c r="K173" s="10" t="n">
        <v>0.333</v>
      </c>
      <c r="L173" s="9" t="n">
        <v>0</v>
      </c>
      <c r="M173" s="9" t="n">
        <v>2</v>
      </c>
      <c r="N173" s="9" t="n">
        <v>0</v>
      </c>
      <c r="O173" s="9" t="n">
        <v>2</v>
      </c>
      <c r="P173" s="9" t="n">
        <v>4</v>
      </c>
      <c r="Q173" s="9" t="n">
        <v>0.5</v>
      </c>
      <c r="R173" s="9" t="n">
        <v>0</v>
      </c>
      <c r="S173" s="9" t="n">
        <v>0</v>
      </c>
      <c r="T173" s="9" t="n">
        <v>0</v>
      </c>
      <c r="U173" s="9" t="n">
        <v>2</v>
      </c>
      <c r="V173" s="9" t="n">
        <v>5</v>
      </c>
      <c r="W173" s="9" t="n">
        <v>1</v>
      </c>
      <c r="X173" s="9" t="n">
        <v>2</v>
      </c>
      <c r="Y173" s="9" t="n">
        <v>0</v>
      </c>
      <c r="Z173" s="9" t="n">
        <v>1</v>
      </c>
      <c r="AA173" s="9" t="n">
        <v>3</v>
      </c>
      <c r="AB173" s="9" t="n">
        <v>4</v>
      </c>
      <c r="AC173" s="7" t="n">
        <f aca="false">IF(Z173=0,"",W173/Z173)</f>
        <v>1</v>
      </c>
    </row>
    <row r="174" customFormat="false" ht="15.75" hidden="false" customHeight="true" outlineLevel="0" collapsed="false">
      <c r="A174" s="0" t="s">
        <v>228</v>
      </c>
      <c r="B174" s="5" t="s">
        <v>59</v>
      </c>
      <c r="C174" s="5" t="s">
        <v>45</v>
      </c>
      <c r="D174" s="9" t="n">
        <v>6</v>
      </c>
      <c r="E174" s="9" t="n">
        <v>23</v>
      </c>
      <c r="F174" s="5" t="n">
        <v>6</v>
      </c>
      <c r="G174" s="5" t="n">
        <v>0</v>
      </c>
      <c r="H174" s="9" t="n">
        <v>23</v>
      </c>
      <c r="I174" s="9" t="n">
        <v>1</v>
      </c>
      <c r="J174" s="9" t="n">
        <v>7</v>
      </c>
      <c r="K174" s="9" t="n">
        <v>0.143</v>
      </c>
      <c r="L174" s="9" t="n">
        <v>1</v>
      </c>
      <c r="M174" s="9" t="n">
        <v>3</v>
      </c>
      <c r="N174" s="9" t="n">
        <v>0.333</v>
      </c>
      <c r="O174" s="9" t="n">
        <v>0</v>
      </c>
      <c r="P174" s="9" t="n">
        <v>4</v>
      </c>
      <c r="Q174" s="9" t="n">
        <v>0</v>
      </c>
      <c r="R174" s="9" t="n">
        <v>0</v>
      </c>
      <c r="S174" s="9" t="n">
        <v>2</v>
      </c>
      <c r="T174" s="9" t="n">
        <v>0</v>
      </c>
      <c r="U174" s="9" t="n">
        <v>2</v>
      </c>
      <c r="V174" s="9" t="n">
        <v>6</v>
      </c>
      <c r="W174" s="9" t="n">
        <v>1</v>
      </c>
      <c r="X174" s="9" t="n">
        <v>0</v>
      </c>
      <c r="Y174" s="9" t="n">
        <v>0</v>
      </c>
      <c r="Z174" s="9" t="n">
        <v>3</v>
      </c>
      <c r="AA174" s="9" t="n">
        <v>4</v>
      </c>
      <c r="AB174" s="9" t="n">
        <v>3</v>
      </c>
      <c r="AC174" s="7" t="n">
        <f aca="false">IF(Z174=0,"",W174/Z174)</f>
        <v>0.333333333333333</v>
      </c>
    </row>
    <row r="175" customFormat="false" ht="15.75" hidden="false" customHeight="true" outlineLevel="0" collapsed="false">
      <c r="A175" s="0" t="s">
        <v>229</v>
      </c>
      <c r="B175" s="5" t="s">
        <v>69</v>
      </c>
      <c r="C175" s="5" t="s">
        <v>45</v>
      </c>
      <c r="D175" s="9" t="n">
        <v>1</v>
      </c>
      <c r="E175" s="9" t="n">
        <v>22</v>
      </c>
      <c r="F175" s="5" t="n">
        <v>1</v>
      </c>
      <c r="G175" s="5" t="n">
        <v>0</v>
      </c>
      <c r="H175" s="9" t="n">
        <v>22</v>
      </c>
      <c r="I175" s="9" t="n">
        <v>1</v>
      </c>
      <c r="J175" s="9" t="n">
        <v>3</v>
      </c>
      <c r="K175" s="9" t="n">
        <v>0.333</v>
      </c>
      <c r="L175" s="9" t="n">
        <v>0</v>
      </c>
      <c r="M175" s="9" t="n">
        <v>1</v>
      </c>
      <c r="N175" s="9" t="n">
        <v>0</v>
      </c>
      <c r="O175" s="9" t="n">
        <v>1</v>
      </c>
      <c r="P175" s="9" t="n">
        <v>2</v>
      </c>
      <c r="Q175" s="9" t="n">
        <v>0.5</v>
      </c>
      <c r="R175" s="9" t="n">
        <v>0</v>
      </c>
      <c r="S175" s="9" t="n">
        <v>0</v>
      </c>
      <c r="T175" s="9" t="n">
        <v>0</v>
      </c>
      <c r="U175" s="9" t="n">
        <v>0</v>
      </c>
      <c r="V175" s="9" t="n">
        <v>8</v>
      </c>
      <c r="W175" s="9" t="n">
        <v>1</v>
      </c>
      <c r="X175" s="9" t="n">
        <v>0</v>
      </c>
      <c r="Y175" s="9" t="n">
        <v>0</v>
      </c>
      <c r="Z175" s="9" t="n">
        <v>3</v>
      </c>
      <c r="AA175" s="9" t="n">
        <v>1</v>
      </c>
      <c r="AB175" s="9" t="n">
        <v>2</v>
      </c>
      <c r="AC175" s="7" t="n">
        <f aca="false">IF(Z175=0,"",W175/Z175)</f>
        <v>0.333333333333333</v>
      </c>
    </row>
    <row r="176" customFormat="false" ht="15.75" hidden="false" customHeight="true" outlineLevel="0" collapsed="false">
      <c r="A176" s="0" t="s">
        <v>230</v>
      </c>
      <c r="B176" s="5" t="s">
        <v>73</v>
      </c>
      <c r="C176" s="5" t="s">
        <v>13</v>
      </c>
      <c r="D176" s="9" t="n">
        <v>3</v>
      </c>
      <c r="E176" s="9" t="n">
        <v>22</v>
      </c>
      <c r="F176" s="5" t="n">
        <v>3</v>
      </c>
      <c r="G176" s="5" t="n">
        <v>0</v>
      </c>
      <c r="H176" s="9" t="n">
        <v>22</v>
      </c>
      <c r="I176" s="9" t="n">
        <v>0</v>
      </c>
      <c r="J176" s="9" t="n">
        <v>1</v>
      </c>
      <c r="K176" s="9" t="n">
        <v>0</v>
      </c>
      <c r="L176" s="9" t="n">
        <v>0</v>
      </c>
      <c r="M176" s="9" t="n">
        <v>1</v>
      </c>
      <c r="N176" s="9" t="n">
        <v>0</v>
      </c>
      <c r="O176" s="9" t="n">
        <v>0</v>
      </c>
      <c r="P176" s="9" t="n">
        <v>0</v>
      </c>
      <c r="Q176" s="9" t="n">
        <v>0</v>
      </c>
      <c r="R176" s="9" t="n">
        <v>0</v>
      </c>
      <c r="S176" s="9" t="n">
        <v>0</v>
      </c>
      <c r="T176" s="9" t="n">
        <v>0</v>
      </c>
      <c r="U176" s="9" t="n">
        <v>0</v>
      </c>
      <c r="V176" s="9" t="n">
        <v>1</v>
      </c>
      <c r="W176" s="9" t="n">
        <v>0</v>
      </c>
      <c r="X176" s="9" t="n">
        <v>0</v>
      </c>
      <c r="Y176" s="9" t="n">
        <v>0</v>
      </c>
      <c r="Z176" s="9" t="n">
        <v>2</v>
      </c>
      <c r="AA176" s="9" t="n">
        <v>4</v>
      </c>
      <c r="AB176" s="9" t="n">
        <v>0</v>
      </c>
      <c r="AC176" s="7" t="n">
        <f aca="false">IF(Z176=0,"",W176/Z176)</f>
        <v>0</v>
      </c>
    </row>
    <row r="177" customFormat="false" ht="15.75" hidden="false" customHeight="true" outlineLevel="0" collapsed="false">
      <c r="A177" s="0" t="s">
        <v>231</v>
      </c>
      <c r="B177" s="5" t="s">
        <v>77</v>
      </c>
      <c r="C177" s="5" t="s">
        <v>13</v>
      </c>
      <c r="D177" s="9" t="n">
        <v>4</v>
      </c>
      <c r="E177" s="9" t="n">
        <v>17</v>
      </c>
      <c r="F177" s="5" t="n">
        <v>4</v>
      </c>
      <c r="G177" s="5" t="n">
        <v>0</v>
      </c>
      <c r="H177" s="9" t="n">
        <v>17</v>
      </c>
      <c r="I177" s="9" t="n">
        <v>1</v>
      </c>
      <c r="J177" s="9" t="n">
        <v>5</v>
      </c>
      <c r="K177" s="9" t="n">
        <v>0.2</v>
      </c>
      <c r="L177" s="9" t="n">
        <v>0</v>
      </c>
      <c r="M177" s="9" t="n">
        <v>2</v>
      </c>
      <c r="N177" s="9" t="n">
        <v>0</v>
      </c>
      <c r="O177" s="9" t="n">
        <v>1</v>
      </c>
      <c r="P177" s="9" t="n">
        <v>3</v>
      </c>
      <c r="Q177" s="9" t="n">
        <v>0.333</v>
      </c>
      <c r="R177" s="9" t="n">
        <v>1</v>
      </c>
      <c r="S177" s="9" t="n">
        <v>3</v>
      </c>
      <c r="T177" s="9" t="n">
        <v>0.333</v>
      </c>
      <c r="U177" s="9" t="n">
        <v>0</v>
      </c>
      <c r="V177" s="9" t="n">
        <v>3</v>
      </c>
      <c r="W177" s="9" t="n">
        <v>0</v>
      </c>
      <c r="X177" s="9" t="n">
        <v>0</v>
      </c>
      <c r="Y177" s="9" t="n">
        <v>0</v>
      </c>
      <c r="Z177" s="9" t="n">
        <v>3</v>
      </c>
      <c r="AA177" s="9" t="n">
        <v>4</v>
      </c>
      <c r="AB177" s="9" t="n">
        <v>3</v>
      </c>
      <c r="AC177" s="7" t="n">
        <f aca="false">IF(Z177=0,"",W177/Z177)</f>
        <v>0</v>
      </c>
    </row>
    <row r="178" customFormat="false" ht="15.75" hidden="false" customHeight="true" outlineLevel="0" collapsed="false">
      <c r="A178" s="0" t="s">
        <v>232</v>
      </c>
      <c r="B178" s="5" t="s">
        <v>50</v>
      </c>
      <c r="C178" s="5" t="s">
        <v>45</v>
      </c>
      <c r="D178" s="9" t="n">
        <v>2</v>
      </c>
      <c r="E178" s="9" t="n">
        <v>14</v>
      </c>
      <c r="F178" s="5" t="n">
        <v>2</v>
      </c>
      <c r="G178" s="5" t="n">
        <v>0</v>
      </c>
      <c r="H178" s="9" t="n">
        <v>14</v>
      </c>
      <c r="I178" s="9" t="n">
        <v>5</v>
      </c>
      <c r="J178" s="9" t="n">
        <v>8</v>
      </c>
      <c r="K178" s="9" t="n">
        <v>0.625</v>
      </c>
      <c r="L178" s="9" t="n">
        <v>1</v>
      </c>
      <c r="M178" s="9" t="n">
        <v>2</v>
      </c>
      <c r="N178" s="9" t="n">
        <v>0.5</v>
      </c>
      <c r="O178" s="9" t="n">
        <v>4</v>
      </c>
      <c r="P178" s="9" t="n">
        <v>6</v>
      </c>
      <c r="Q178" s="9" t="n">
        <v>0.667</v>
      </c>
      <c r="R178" s="9" t="n">
        <v>5</v>
      </c>
      <c r="S178" s="9" t="n">
        <v>6</v>
      </c>
      <c r="T178" s="9" t="n">
        <v>0.833</v>
      </c>
      <c r="U178" s="9" t="n">
        <v>0</v>
      </c>
      <c r="V178" s="9" t="n">
        <v>2</v>
      </c>
      <c r="W178" s="9" t="n">
        <v>0</v>
      </c>
      <c r="X178" s="9" t="n">
        <v>0</v>
      </c>
      <c r="Y178" s="9" t="n">
        <v>0</v>
      </c>
      <c r="Z178" s="9" t="n">
        <v>1</v>
      </c>
      <c r="AA178" s="9" t="n">
        <v>2</v>
      </c>
      <c r="AB178" s="9" t="n">
        <v>16</v>
      </c>
      <c r="AC178" s="7" t="n">
        <f aca="false">IF(Z178=0,"",W178/Z178)</f>
        <v>0</v>
      </c>
    </row>
    <row r="179" customFormat="false" ht="15.75" hidden="false" customHeight="true" outlineLevel="0" collapsed="false">
      <c r="A179" s="0" t="s">
        <v>233</v>
      </c>
      <c r="B179" s="5" t="s">
        <v>69</v>
      </c>
      <c r="C179" s="5" t="s">
        <v>13</v>
      </c>
      <c r="D179" s="9" t="n">
        <v>1</v>
      </c>
      <c r="E179" s="9" t="n">
        <v>13</v>
      </c>
      <c r="F179" s="5" t="n">
        <v>1</v>
      </c>
      <c r="G179" s="5" t="n">
        <v>0</v>
      </c>
      <c r="H179" s="9" t="n">
        <v>13</v>
      </c>
      <c r="I179" s="9" t="n">
        <v>1</v>
      </c>
      <c r="J179" s="9" t="n">
        <v>4</v>
      </c>
      <c r="K179" s="9" t="n">
        <v>0.25</v>
      </c>
      <c r="L179" s="9" t="n">
        <v>1</v>
      </c>
      <c r="M179" s="9" t="n">
        <v>2</v>
      </c>
      <c r="N179" s="9" t="n">
        <v>0.5</v>
      </c>
      <c r="O179" s="9" t="n">
        <v>0</v>
      </c>
      <c r="P179" s="9" t="n">
        <v>2</v>
      </c>
      <c r="Q179" s="9" t="n">
        <v>0</v>
      </c>
      <c r="R179" s="9" t="n">
        <v>0</v>
      </c>
      <c r="S179" s="9" t="n">
        <v>0</v>
      </c>
      <c r="T179" s="9" t="n">
        <v>0</v>
      </c>
      <c r="U179" s="9" t="n">
        <v>1</v>
      </c>
      <c r="V179" s="9" t="n">
        <v>1</v>
      </c>
      <c r="W179" s="9" t="n">
        <v>3</v>
      </c>
      <c r="X179" s="9" t="n">
        <v>1</v>
      </c>
      <c r="Y179" s="9" t="n">
        <v>0</v>
      </c>
      <c r="Z179" s="9" t="n">
        <v>0</v>
      </c>
      <c r="AA179" s="9" t="n">
        <v>1</v>
      </c>
      <c r="AB179" s="9" t="n">
        <v>3</v>
      </c>
      <c r="AC179" s="7" t="n">
        <v>0</v>
      </c>
    </row>
    <row r="180" customFormat="false" ht="15.75" hidden="false" customHeight="true" outlineLevel="0" collapsed="false">
      <c r="A180" s="0" t="s">
        <v>234</v>
      </c>
      <c r="B180" s="5" t="s">
        <v>59</v>
      </c>
      <c r="C180" s="5" t="s">
        <v>13</v>
      </c>
      <c r="D180" s="9" t="n">
        <v>1</v>
      </c>
      <c r="E180" s="9" t="n">
        <v>12</v>
      </c>
      <c r="F180" s="5" t="n">
        <v>1</v>
      </c>
      <c r="G180" s="5" t="n">
        <v>0</v>
      </c>
      <c r="H180" s="9" t="n">
        <v>12</v>
      </c>
      <c r="I180" s="9" t="n">
        <v>0</v>
      </c>
      <c r="J180" s="9" t="n">
        <v>3</v>
      </c>
      <c r="K180" s="9" t="n">
        <v>0</v>
      </c>
      <c r="L180" s="9" t="n">
        <v>0</v>
      </c>
      <c r="M180" s="9" t="n">
        <v>1</v>
      </c>
      <c r="N180" s="9" t="n">
        <v>0</v>
      </c>
      <c r="O180" s="9" t="n">
        <v>0</v>
      </c>
      <c r="P180" s="9" t="n">
        <v>2</v>
      </c>
      <c r="Q180" s="9" t="n">
        <v>0</v>
      </c>
      <c r="R180" s="9" t="n">
        <v>0</v>
      </c>
      <c r="S180" s="9" t="n">
        <v>0</v>
      </c>
      <c r="T180" s="9" t="n">
        <v>0</v>
      </c>
      <c r="U180" s="9" t="n">
        <v>0</v>
      </c>
      <c r="V180" s="9" t="n">
        <v>1</v>
      </c>
      <c r="W180" s="9" t="n">
        <v>2</v>
      </c>
      <c r="X180" s="9" t="n">
        <v>2</v>
      </c>
      <c r="Y180" s="9" t="n">
        <v>0</v>
      </c>
      <c r="Z180" s="9" t="n">
        <v>0</v>
      </c>
      <c r="AA180" s="9" t="n">
        <v>3</v>
      </c>
      <c r="AB180" s="9" t="n">
        <v>0</v>
      </c>
      <c r="AC180" s="7" t="n">
        <v>0</v>
      </c>
    </row>
    <row r="181" customFormat="false" ht="15.75" hidden="false" customHeight="true" outlineLevel="0" collapsed="false">
      <c r="A181" s="0" t="s">
        <v>235</v>
      </c>
      <c r="B181" s="5" t="s">
        <v>59</v>
      </c>
      <c r="C181" s="5" t="s">
        <v>63</v>
      </c>
      <c r="D181" s="9" t="n">
        <v>3</v>
      </c>
      <c r="E181" s="9" t="n">
        <v>11</v>
      </c>
      <c r="F181" s="5" t="n">
        <v>3</v>
      </c>
      <c r="G181" s="5" t="n">
        <v>0</v>
      </c>
      <c r="H181" s="9" t="n">
        <v>11</v>
      </c>
      <c r="I181" s="9" t="n">
        <v>0</v>
      </c>
      <c r="J181" s="9" t="n">
        <v>3</v>
      </c>
      <c r="K181" s="9" t="n">
        <v>0</v>
      </c>
      <c r="L181" s="9" t="n">
        <v>0</v>
      </c>
      <c r="M181" s="9" t="n">
        <v>1</v>
      </c>
      <c r="N181" s="9" t="n">
        <v>0</v>
      </c>
      <c r="O181" s="9" t="n">
        <v>0</v>
      </c>
      <c r="P181" s="9" t="n">
        <v>2</v>
      </c>
      <c r="Q181" s="9" t="n">
        <v>0</v>
      </c>
      <c r="R181" s="9" t="n">
        <v>0</v>
      </c>
      <c r="S181" s="9" t="n">
        <v>0</v>
      </c>
      <c r="T181" s="9" t="n">
        <v>0</v>
      </c>
      <c r="U181" s="9" t="n">
        <v>1</v>
      </c>
      <c r="V181" s="9" t="n">
        <v>1</v>
      </c>
      <c r="W181" s="9" t="n">
        <v>0</v>
      </c>
      <c r="X181" s="9" t="n">
        <v>2</v>
      </c>
      <c r="Y181" s="9" t="n">
        <v>0</v>
      </c>
      <c r="Z181" s="9" t="n">
        <v>2</v>
      </c>
      <c r="AA181" s="9" t="n">
        <v>6</v>
      </c>
      <c r="AB181" s="9" t="n">
        <v>0</v>
      </c>
      <c r="AC181" s="7" t="n">
        <f aca="false">IF(Z181=0,"",W181/Z181)</f>
        <v>0</v>
      </c>
    </row>
    <row r="182" customFormat="false" ht="15.75" hidden="false" customHeight="true" outlineLevel="0" collapsed="false">
      <c r="A182" s="0" t="s">
        <v>236</v>
      </c>
      <c r="B182" s="5" t="s">
        <v>73</v>
      </c>
      <c r="C182" s="5" t="s">
        <v>45</v>
      </c>
      <c r="D182" s="9" t="n">
        <v>2</v>
      </c>
      <c r="E182" s="9" t="n">
        <v>6</v>
      </c>
      <c r="F182" s="5" t="n">
        <v>2</v>
      </c>
      <c r="G182" s="5" t="n">
        <v>0</v>
      </c>
      <c r="H182" s="9" t="n">
        <v>6</v>
      </c>
      <c r="I182" s="9" t="n">
        <v>0</v>
      </c>
      <c r="J182" s="9" t="n">
        <v>0</v>
      </c>
      <c r="K182" s="9" t="n">
        <v>0</v>
      </c>
      <c r="L182" s="9" t="n">
        <v>0</v>
      </c>
      <c r="M182" s="9" t="n">
        <v>0</v>
      </c>
      <c r="N182" s="9" t="n">
        <v>0</v>
      </c>
      <c r="O182" s="9" t="n">
        <v>0</v>
      </c>
      <c r="P182" s="9" t="n">
        <v>0</v>
      </c>
      <c r="Q182" s="9" t="n">
        <v>0</v>
      </c>
      <c r="R182" s="9" t="n">
        <v>0</v>
      </c>
      <c r="S182" s="9" t="n">
        <v>0</v>
      </c>
      <c r="T182" s="9" t="n">
        <v>0</v>
      </c>
      <c r="U182" s="9" t="n">
        <v>0</v>
      </c>
      <c r="V182" s="9" t="n">
        <v>1</v>
      </c>
      <c r="W182" s="9" t="n">
        <v>0</v>
      </c>
      <c r="X182" s="9" t="n">
        <v>0</v>
      </c>
      <c r="Y182" s="9" t="n">
        <v>0</v>
      </c>
      <c r="Z182" s="9" t="n">
        <v>0</v>
      </c>
      <c r="AA182" s="9" t="n">
        <v>1</v>
      </c>
      <c r="AB182" s="9" t="n">
        <v>0</v>
      </c>
      <c r="AC182" s="7" t="n">
        <v>0</v>
      </c>
    </row>
    <row r="183" customFormat="false" ht="15.75" hidden="false" customHeight="true" outlineLevel="0" collapsed="false">
      <c r="A183" s="0" t="s">
        <v>237</v>
      </c>
      <c r="B183" s="5" t="s">
        <v>40</v>
      </c>
      <c r="C183" s="5" t="s">
        <v>13</v>
      </c>
      <c r="D183" s="9" t="n">
        <v>3</v>
      </c>
      <c r="E183" s="9" t="n">
        <v>3</v>
      </c>
      <c r="F183" s="5" t="n">
        <v>3</v>
      </c>
      <c r="G183" s="5" t="n">
        <v>0</v>
      </c>
      <c r="H183" s="9" t="n">
        <v>3</v>
      </c>
      <c r="I183" s="9" t="n">
        <v>0</v>
      </c>
      <c r="J183" s="9" t="n">
        <v>0</v>
      </c>
      <c r="K183" s="9" t="n">
        <v>0</v>
      </c>
      <c r="L183" s="9" t="n">
        <v>0</v>
      </c>
      <c r="M183" s="9" t="n">
        <v>0</v>
      </c>
      <c r="N183" s="9" t="n">
        <v>0</v>
      </c>
      <c r="O183" s="9" t="n">
        <v>0</v>
      </c>
      <c r="P183" s="9" t="n">
        <v>0</v>
      </c>
      <c r="Q183" s="9" t="n">
        <v>0</v>
      </c>
      <c r="R183" s="9" t="n">
        <v>0</v>
      </c>
      <c r="S183" s="9" t="n">
        <v>0</v>
      </c>
      <c r="T183" s="9" t="n">
        <v>0</v>
      </c>
      <c r="U183" s="9" t="n">
        <v>0</v>
      </c>
      <c r="V183" s="9" t="n">
        <v>0</v>
      </c>
      <c r="W183" s="9" t="n">
        <v>0</v>
      </c>
      <c r="X183" s="9" t="n">
        <v>0</v>
      </c>
      <c r="Y183" s="9" t="n">
        <v>0</v>
      </c>
      <c r="Z183" s="9" t="n">
        <v>0</v>
      </c>
      <c r="AA183" s="9" t="n">
        <v>0</v>
      </c>
      <c r="AB183" s="9" t="n">
        <v>0</v>
      </c>
      <c r="AC183" s="7" t="n">
        <v>0</v>
      </c>
    </row>
    <row r="184" customFormat="false" ht="15.75" hidden="false" customHeight="true" outlineLevel="0" collapsed="false">
      <c r="A184" s="0" t="s">
        <v>238</v>
      </c>
      <c r="B184" s="5" t="s">
        <v>47</v>
      </c>
      <c r="C184" s="5" t="s">
        <v>13</v>
      </c>
      <c r="D184" s="9" t="n">
        <v>1</v>
      </c>
      <c r="E184" s="9" t="n">
        <v>0</v>
      </c>
      <c r="F184" s="5" t="n">
        <v>1</v>
      </c>
      <c r="G184" s="5" t="n">
        <v>0</v>
      </c>
      <c r="H184" s="9" t="n">
        <v>0</v>
      </c>
      <c r="I184" s="9" t="n">
        <v>0</v>
      </c>
      <c r="J184" s="9" t="n">
        <v>0</v>
      </c>
      <c r="K184" s="9" t="n">
        <v>0</v>
      </c>
      <c r="L184" s="9" t="n">
        <v>0</v>
      </c>
      <c r="M184" s="9" t="n">
        <v>0</v>
      </c>
      <c r="N184" s="9" t="n">
        <v>0</v>
      </c>
      <c r="O184" s="9" t="n">
        <v>0</v>
      </c>
      <c r="P184" s="9" t="n">
        <v>0</v>
      </c>
      <c r="Q184" s="9" t="n">
        <v>0</v>
      </c>
      <c r="R184" s="9" t="n">
        <v>0</v>
      </c>
      <c r="S184" s="9" t="n">
        <v>0</v>
      </c>
      <c r="T184" s="9" t="n">
        <v>0</v>
      </c>
      <c r="U184" s="9" t="n">
        <v>0</v>
      </c>
      <c r="V184" s="9" t="n">
        <v>0</v>
      </c>
      <c r="W184" s="9" t="n">
        <v>0</v>
      </c>
      <c r="X184" s="9" t="n">
        <v>0</v>
      </c>
      <c r="Y184" s="9" t="n">
        <v>0</v>
      </c>
      <c r="Z184" s="9" t="n">
        <v>0</v>
      </c>
      <c r="AA184" s="9" t="n">
        <v>0</v>
      </c>
      <c r="AB184" s="9" t="n">
        <v>0</v>
      </c>
      <c r="AC184" s="7" t="n">
        <v>0</v>
      </c>
    </row>
    <row r="185" customFormat="false" ht="15.75" hidden="false" customHeight="true" outlineLevel="0" collapsed="false">
      <c r="B185" s="5"/>
      <c r="C185" s="5"/>
      <c r="D185" s="9"/>
      <c r="E185" s="9"/>
      <c r="F185" s="5"/>
      <c r="G185" s="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7" t="str">
        <f aca="false">IF(Z185=0,"",W185/Z185)</f>
        <v/>
      </c>
    </row>
    <row r="186" customFormat="false" ht="15.75" hidden="false" customHeight="true" outlineLevel="0" collapsed="false">
      <c r="B186" s="5"/>
      <c r="C186" s="5"/>
      <c r="D186" s="9"/>
      <c r="E186" s="9"/>
      <c r="F186" s="5"/>
      <c r="G186" s="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7" t="str">
        <f aca="false">IF(Z186=0,"",W186/Z186)</f>
        <v/>
      </c>
    </row>
    <row r="187" customFormat="false" ht="15.75" hidden="false" customHeight="true" outlineLevel="0" collapsed="false">
      <c r="B187" s="5"/>
      <c r="C187" s="5"/>
      <c r="D187" s="9"/>
      <c r="E187" s="9"/>
      <c r="F187" s="5"/>
      <c r="G187" s="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7" t="str">
        <f aca="false">IF(Z187=0,"",W187/Z187)</f>
        <v/>
      </c>
    </row>
    <row r="188" customFormat="false" ht="15.75" hidden="false" customHeight="true" outlineLevel="0" collapsed="false">
      <c r="B188" s="5"/>
      <c r="C188" s="5"/>
      <c r="D188" s="9"/>
      <c r="E188" s="9"/>
      <c r="F188" s="5"/>
      <c r="G188" s="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7" t="str">
        <f aca="false">IF(Z188=0,"",W188/Z188)</f>
        <v/>
      </c>
    </row>
    <row r="189" customFormat="false" ht="15.75" hidden="false" customHeight="true" outlineLevel="0" collapsed="false">
      <c r="B189" s="5"/>
      <c r="C189" s="5"/>
      <c r="D189" s="9"/>
      <c r="E189" s="9"/>
      <c r="F189" s="5"/>
      <c r="G189" s="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7" t="str">
        <f aca="false">IF(Z189=0,"",W189/Z189)</f>
        <v/>
      </c>
    </row>
    <row r="190" customFormat="false" ht="15.75" hidden="false" customHeight="true" outlineLevel="0" collapsed="false">
      <c r="B190" s="5"/>
      <c r="C190" s="5"/>
      <c r="D190" s="9"/>
      <c r="E190" s="9"/>
      <c r="F190" s="5"/>
      <c r="G190" s="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7" t="str">
        <f aca="false">IF(Z190=0,"",W190/Z190)</f>
        <v/>
      </c>
    </row>
    <row r="191" customFormat="false" ht="15.75" hidden="false" customHeight="true" outlineLevel="0" collapsed="false">
      <c r="B191" s="5"/>
      <c r="C191" s="5"/>
      <c r="D191" s="9"/>
      <c r="E191" s="9"/>
      <c r="F191" s="5"/>
      <c r="G191" s="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7" t="str">
        <f aca="false">IF(Z191=0,"",W191/Z191)</f>
        <v/>
      </c>
    </row>
    <row r="192" customFormat="false" ht="15.75" hidden="false" customHeight="true" outlineLevel="0" collapsed="false">
      <c r="B192" s="5"/>
      <c r="C192" s="5"/>
      <c r="D192" s="9"/>
      <c r="E192" s="9"/>
      <c r="F192" s="5"/>
      <c r="G192" s="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7" t="str">
        <f aca="false">IF(Z192=0,"",W192/Z192)</f>
        <v/>
      </c>
    </row>
    <row r="193" customFormat="false" ht="15.75" hidden="false" customHeight="true" outlineLevel="0" collapsed="false">
      <c r="B193" s="5"/>
      <c r="C193" s="5"/>
      <c r="D193" s="9"/>
      <c r="E193" s="9"/>
      <c r="F193" s="5"/>
      <c r="G193" s="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7" t="str">
        <f aca="false">IF(Z193=0,"",W193/Z193)</f>
        <v/>
      </c>
    </row>
    <row r="194" customFormat="false" ht="15.75" hidden="false" customHeight="true" outlineLevel="0" collapsed="false">
      <c r="B194" s="5"/>
      <c r="C194" s="5"/>
      <c r="D194" s="9"/>
      <c r="E194" s="9"/>
      <c r="F194" s="5"/>
      <c r="G194" s="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7" t="str">
        <f aca="false">IF(Z194=0,"",W194/Z194)</f>
        <v/>
      </c>
    </row>
    <row r="195" customFormat="false" ht="15.75" hidden="false" customHeight="true" outlineLevel="0" collapsed="false">
      <c r="B195" s="5"/>
      <c r="C195" s="5"/>
      <c r="D195" s="9"/>
      <c r="E195" s="9"/>
      <c r="F195" s="5"/>
      <c r="G195" s="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7" t="str">
        <f aca="false">IF(Z195=0,"",W195/Z195)</f>
        <v/>
      </c>
    </row>
    <row r="196" customFormat="false" ht="15.75" hidden="false" customHeight="true" outlineLevel="0" collapsed="false">
      <c r="B196" s="5"/>
      <c r="C196" s="5"/>
      <c r="D196" s="9"/>
      <c r="E196" s="9"/>
      <c r="F196" s="5"/>
      <c r="G196" s="5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7" t="str">
        <f aca="false">IF(Z196=0,"",W196/Z196)</f>
        <v/>
      </c>
    </row>
    <row r="197" customFormat="false" ht="15.75" hidden="false" customHeight="true" outlineLevel="0" collapsed="false">
      <c r="B197" s="5"/>
      <c r="C197" s="5"/>
      <c r="D197" s="9"/>
      <c r="E197" s="9"/>
      <c r="F197" s="5"/>
      <c r="G197" s="5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7" t="str">
        <f aca="false">IF(Z197=0,"",W197/Z197)</f>
        <v/>
      </c>
    </row>
    <row r="198" customFormat="false" ht="15.75" hidden="false" customHeight="true" outlineLevel="0" collapsed="false">
      <c r="B198" s="5"/>
      <c r="C198" s="5"/>
      <c r="D198" s="9"/>
      <c r="E198" s="9"/>
      <c r="F198" s="5"/>
      <c r="G198" s="5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7" t="str">
        <f aca="false">IF(Z198=0,"",W198/Z198)</f>
        <v/>
      </c>
    </row>
    <row r="199" customFormat="false" ht="15.75" hidden="false" customHeight="true" outlineLevel="0" collapsed="false">
      <c r="B199" s="5"/>
      <c r="C199" s="5"/>
      <c r="D199" s="9"/>
      <c r="E199" s="9"/>
      <c r="F199" s="5"/>
      <c r="G199" s="5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7" t="str">
        <f aca="false">IF(Z199=0,"",W199/Z199)</f>
        <v/>
      </c>
    </row>
    <row r="200" customFormat="false" ht="15.75" hidden="false" customHeight="true" outlineLevel="0" collapsed="false">
      <c r="B200" s="5"/>
      <c r="C200" s="5"/>
      <c r="D200" s="9"/>
      <c r="E200" s="9"/>
      <c r="F200" s="5"/>
      <c r="G200" s="5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7" t="str">
        <f aca="false">IF(Z200=0,"",W200/Z200)</f>
        <v/>
      </c>
    </row>
    <row r="201" customFormat="false" ht="15.75" hidden="false" customHeight="true" outlineLevel="0" collapsed="false">
      <c r="B201" s="5"/>
      <c r="C201" s="5"/>
      <c r="D201" s="9"/>
      <c r="E201" s="9"/>
      <c r="F201" s="5"/>
      <c r="G201" s="5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7" t="str">
        <f aca="false">IF(Z201=0,"",W201/Z201)</f>
        <v/>
      </c>
    </row>
    <row r="202" customFormat="false" ht="15.75" hidden="false" customHeight="true" outlineLevel="0" collapsed="false">
      <c r="B202" s="5"/>
      <c r="C202" s="5"/>
      <c r="D202" s="9"/>
      <c r="E202" s="9"/>
      <c r="F202" s="5"/>
      <c r="G202" s="5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7" t="str">
        <f aca="false">IF(Z202=0,"",W202/Z202)</f>
        <v/>
      </c>
    </row>
    <row r="203" customFormat="false" ht="15.75" hidden="false" customHeight="true" outlineLevel="0" collapsed="false">
      <c r="B203" s="5"/>
      <c r="C203" s="5"/>
      <c r="D203" s="9"/>
      <c r="E203" s="9"/>
      <c r="F203" s="5"/>
      <c r="G203" s="5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7" t="str">
        <f aca="false">IF(Z203=0,"",W203/Z203)</f>
        <v/>
      </c>
    </row>
    <row r="204" customFormat="false" ht="15.75" hidden="false" customHeight="true" outlineLevel="0" collapsed="false">
      <c r="B204" s="5"/>
      <c r="C204" s="5"/>
      <c r="D204" s="9"/>
      <c r="E204" s="9"/>
      <c r="F204" s="5"/>
      <c r="G204" s="5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7" t="str">
        <f aca="false">IF(Z204=0,"",W204/Z204)</f>
        <v/>
      </c>
    </row>
    <row r="205" customFormat="false" ht="15.75" hidden="false" customHeight="true" outlineLevel="0" collapsed="false">
      <c r="B205" s="5"/>
      <c r="C205" s="5"/>
      <c r="D205" s="9"/>
      <c r="E205" s="9"/>
      <c r="F205" s="5"/>
      <c r="G205" s="5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7" t="str">
        <f aca="false">IF(Z205=0,"",W205/Z205)</f>
        <v/>
      </c>
    </row>
    <row r="206" customFormat="false" ht="15.75" hidden="false" customHeight="true" outlineLevel="0" collapsed="false">
      <c r="B206" s="5"/>
      <c r="C206" s="5"/>
      <c r="D206" s="9"/>
      <c r="E206" s="9"/>
      <c r="F206" s="5"/>
      <c r="G206" s="5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7" t="str">
        <f aca="false">IF(Z206=0,"",W206/Z206)</f>
        <v/>
      </c>
    </row>
    <row r="207" customFormat="false" ht="15.75" hidden="false" customHeight="true" outlineLevel="0" collapsed="false">
      <c r="B207" s="5"/>
      <c r="C207" s="5"/>
      <c r="D207" s="9"/>
      <c r="E207" s="9"/>
      <c r="F207" s="5"/>
      <c r="G207" s="5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7" t="str">
        <f aca="false">IF(Z207=0,"",W207/Z207)</f>
        <v/>
      </c>
    </row>
    <row r="208" customFormat="false" ht="15.75" hidden="false" customHeight="true" outlineLevel="0" collapsed="false">
      <c r="B208" s="5"/>
      <c r="C208" s="5"/>
      <c r="D208" s="9"/>
      <c r="E208" s="9"/>
      <c r="F208" s="5"/>
      <c r="G208" s="5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7" t="str">
        <f aca="false">IF(Z208=0,"",W208/Z208)</f>
        <v/>
      </c>
    </row>
    <row r="209" customFormat="false" ht="15.75" hidden="false" customHeight="true" outlineLevel="0" collapsed="false">
      <c r="B209" s="5"/>
      <c r="C209" s="5"/>
      <c r="D209" s="9"/>
      <c r="E209" s="9"/>
      <c r="F209" s="5"/>
      <c r="G209" s="5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7" t="str">
        <f aca="false">IF(Z209=0,"",W209/Z209)</f>
        <v/>
      </c>
    </row>
    <row r="210" customFormat="false" ht="15.75" hidden="false" customHeight="true" outlineLevel="0" collapsed="false">
      <c r="B210" s="5"/>
      <c r="C210" s="5"/>
      <c r="D210" s="9"/>
      <c r="E210" s="9"/>
      <c r="F210" s="5"/>
      <c r="G210" s="5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7" t="str">
        <f aca="false">IF(Z210=0,"",W210/Z210)</f>
        <v/>
      </c>
    </row>
    <row r="211" customFormat="false" ht="15.75" hidden="false" customHeight="true" outlineLevel="0" collapsed="false">
      <c r="B211" s="5"/>
      <c r="C211" s="5"/>
      <c r="D211" s="9"/>
      <c r="E211" s="9"/>
      <c r="F211" s="5"/>
      <c r="G211" s="5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7" t="str">
        <f aca="false">IF(Z211=0,"",W211/Z211)</f>
        <v/>
      </c>
    </row>
    <row r="212" customFormat="false" ht="15.75" hidden="false" customHeight="true" outlineLevel="0" collapsed="false">
      <c r="B212" s="5"/>
      <c r="C212" s="5"/>
      <c r="D212" s="9"/>
      <c r="E212" s="9"/>
      <c r="F212" s="5"/>
      <c r="G212" s="5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7" t="str">
        <f aca="false">IF(Z212=0,"",W212/Z212)</f>
        <v/>
      </c>
    </row>
    <row r="213" customFormat="false" ht="15.75" hidden="false" customHeight="true" outlineLevel="0" collapsed="false">
      <c r="B213" s="5"/>
      <c r="C213" s="5"/>
      <c r="D213" s="9"/>
      <c r="E213" s="9"/>
      <c r="F213" s="5"/>
      <c r="G213" s="5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7" t="str">
        <f aca="false">IF(Z213=0,"",W213/Z213)</f>
        <v/>
      </c>
    </row>
    <row r="214" customFormat="false" ht="15.75" hidden="false" customHeight="true" outlineLevel="0" collapsed="false">
      <c r="B214" s="5"/>
      <c r="C214" s="5"/>
      <c r="D214" s="9"/>
      <c r="E214" s="9"/>
      <c r="F214" s="5"/>
      <c r="G214" s="5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7" t="str">
        <f aca="false">IF(Z214=0,"",W214/Z214)</f>
        <v/>
      </c>
    </row>
    <row r="215" customFormat="false" ht="15.75" hidden="false" customHeight="true" outlineLevel="0" collapsed="false">
      <c r="B215" s="5"/>
      <c r="C215" s="5"/>
      <c r="D215" s="9"/>
      <c r="E215" s="9"/>
      <c r="F215" s="5"/>
      <c r="G215" s="5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7" t="str">
        <f aca="false">IF(Z215=0,"",W215/Z215)</f>
        <v/>
      </c>
    </row>
    <row r="216" customFormat="false" ht="15.75" hidden="false" customHeight="true" outlineLevel="0" collapsed="false">
      <c r="B216" s="5"/>
      <c r="C216" s="5"/>
      <c r="D216" s="9"/>
      <c r="E216" s="9"/>
      <c r="F216" s="5"/>
      <c r="G216" s="5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7" t="str">
        <f aca="false">IF(Z216=0,"",W216/Z216)</f>
        <v/>
      </c>
    </row>
    <row r="217" customFormat="false" ht="15.75" hidden="false" customHeight="true" outlineLevel="0" collapsed="false">
      <c r="B217" s="5"/>
      <c r="C217" s="5"/>
      <c r="D217" s="9"/>
      <c r="E217" s="9"/>
      <c r="F217" s="5"/>
      <c r="G217" s="5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7" t="str">
        <f aca="false">IF(Z217=0,"",W217/Z217)</f>
        <v/>
      </c>
    </row>
    <row r="218" customFormat="false" ht="15.75" hidden="false" customHeight="true" outlineLevel="0" collapsed="false">
      <c r="B218" s="5"/>
      <c r="C218" s="5"/>
      <c r="D218" s="9"/>
      <c r="E218" s="9"/>
      <c r="F218" s="5"/>
      <c r="G218" s="5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7" t="str">
        <f aca="false">IF(Z218=0,"",W218/Z218)</f>
        <v/>
      </c>
    </row>
    <row r="219" customFormat="false" ht="15.75" hidden="false" customHeight="true" outlineLevel="0" collapsed="false">
      <c r="B219" s="5"/>
      <c r="C219" s="5"/>
      <c r="D219" s="9"/>
      <c r="E219" s="9"/>
      <c r="F219" s="5"/>
      <c r="G219" s="5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7" t="str">
        <f aca="false">IF(Z219=0,"",W219/Z219)</f>
        <v/>
      </c>
    </row>
    <row r="220" customFormat="false" ht="15.75" hidden="false" customHeight="true" outlineLevel="0" collapsed="false">
      <c r="B220" s="5"/>
      <c r="C220" s="5"/>
      <c r="D220" s="9"/>
      <c r="E220" s="9"/>
      <c r="F220" s="5"/>
      <c r="G220" s="5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7" t="str">
        <f aca="false">IF(Z220=0,"",W220/Z220)</f>
        <v/>
      </c>
    </row>
    <row r="221" customFormat="false" ht="15.75" hidden="false" customHeight="true" outlineLevel="0" collapsed="false">
      <c r="B221" s="5"/>
      <c r="C221" s="5"/>
      <c r="D221" s="9"/>
      <c r="E221" s="9"/>
      <c r="F221" s="5"/>
      <c r="G221" s="5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7" t="str">
        <f aca="false">IF(Z221=0,"",W221/Z221)</f>
        <v/>
      </c>
    </row>
    <row r="222" customFormat="false" ht="15.75" hidden="false" customHeight="true" outlineLevel="0" collapsed="false">
      <c r="B222" s="5"/>
      <c r="C222" s="5"/>
      <c r="D222" s="9"/>
      <c r="E222" s="9"/>
      <c r="F222" s="5"/>
      <c r="G222" s="5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7" t="str">
        <f aca="false">IF(Z222=0,"",W222/Z222)</f>
        <v/>
      </c>
    </row>
    <row r="223" customFormat="false" ht="15.75" hidden="false" customHeight="true" outlineLevel="0" collapsed="false">
      <c r="B223" s="5"/>
      <c r="C223" s="5"/>
      <c r="D223" s="9"/>
      <c r="E223" s="9"/>
      <c r="F223" s="5"/>
      <c r="G223" s="5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7" t="str">
        <f aca="false">IF(Z223=0,"",W223/Z223)</f>
        <v/>
      </c>
    </row>
    <row r="224" customFormat="false" ht="15.75" hidden="false" customHeight="true" outlineLevel="0" collapsed="false">
      <c r="B224" s="5"/>
      <c r="C224" s="5"/>
      <c r="D224" s="9"/>
      <c r="E224" s="9"/>
      <c r="F224" s="5"/>
      <c r="G224" s="5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7" t="str">
        <f aca="false">IF(Z224=0,"",W224/Z224)</f>
        <v/>
      </c>
    </row>
    <row r="225" customFormat="false" ht="15.75" hidden="false" customHeight="true" outlineLevel="0" collapsed="false">
      <c r="B225" s="5"/>
      <c r="C225" s="5"/>
      <c r="D225" s="9"/>
      <c r="E225" s="9"/>
      <c r="F225" s="5"/>
      <c r="G225" s="5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7" t="str">
        <f aca="false">IF(Z225=0,"",W225/Z225)</f>
        <v/>
      </c>
    </row>
    <row r="226" customFormat="false" ht="15.75" hidden="false" customHeight="true" outlineLevel="0" collapsed="false">
      <c r="B226" s="5"/>
      <c r="C226" s="5"/>
      <c r="D226" s="9"/>
      <c r="E226" s="9"/>
      <c r="F226" s="5"/>
      <c r="G226" s="5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7" t="str">
        <f aca="false">IF(Z226=0,"",W226/Z226)</f>
        <v/>
      </c>
    </row>
    <row r="227" customFormat="false" ht="15.75" hidden="false" customHeight="true" outlineLevel="0" collapsed="false">
      <c r="B227" s="5"/>
      <c r="C227" s="5"/>
      <c r="D227" s="9"/>
      <c r="E227" s="9"/>
      <c r="F227" s="5"/>
      <c r="G227" s="5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7" t="str">
        <f aca="false">IF(Z227=0,"",W227/Z227)</f>
        <v/>
      </c>
    </row>
    <row r="228" customFormat="false" ht="15.75" hidden="false" customHeight="true" outlineLevel="0" collapsed="false">
      <c r="B228" s="5"/>
      <c r="C228" s="5"/>
      <c r="D228" s="9"/>
      <c r="E228" s="9"/>
      <c r="F228" s="5"/>
      <c r="G228" s="5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7" t="str">
        <f aca="false">IF(Z228=0,"",W228/Z228)</f>
        <v/>
      </c>
    </row>
    <row r="229" customFormat="false" ht="15.75" hidden="false" customHeight="true" outlineLevel="0" collapsed="false">
      <c r="B229" s="5"/>
      <c r="C229" s="5"/>
      <c r="D229" s="9"/>
      <c r="E229" s="9"/>
      <c r="F229" s="5"/>
      <c r="G229" s="5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7" t="str">
        <f aca="false">IF(Z229=0,"",W229/Z229)</f>
        <v/>
      </c>
    </row>
    <row r="230" customFormat="false" ht="15.75" hidden="false" customHeight="true" outlineLevel="0" collapsed="false">
      <c r="B230" s="5"/>
      <c r="C230" s="5"/>
      <c r="D230" s="9"/>
      <c r="E230" s="9"/>
      <c r="F230" s="5"/>
      <c r="G230" s="5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7" t="str">
        <f aca="false">IF(Z230=0,"",W230/Z230)</f>
        <v/>
      </c>
    </row>
    <row r="231" customFormat="false" ht="15.75" hidden="false" customHeight="true" outlineLevel="0" collapsed="false">
      <c r="B231" s="5"/>
      <c r="C231" s="5"/>
      <c r="D231" s="9"/>
      <c r="E231" s="9"/>
      <c r="F231" s="5"/>
      <c r="G231" s="5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7" t="str">
        <f aca="false">IF(Z231=0,"",W231/Z231)</f>
        <v/>
      </c>
    </row>
    <row r="232" customFormat="false" ht="15.75" hidden="false" customHeight="true" outlineLevel="0" collapsed="false">
      <c r="B232" s="5"/>
      <c r="C232" s="5"/>
      <c r="D232" s="9"/>
      <c r="E232" s="9"/>
      <c r="F232" s="5"/>
      <c r="G232" s="5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7" t="str">
        <f aca="false">IF(Z232=0,"",W232/Z232)</f>
        <v/>
      </c>
    </row>
    <row r="233" customFormat="false" ht="15.75" hidden="false" customHeight="true" outlineLevel="0" collapsed="false">
      <c r="B233" s="5"/>
      <c r="C233" s="5"/>
      <c r="D233" s="9"/>
      <c r="E233" s="9"/>
      <c r="F233" s="5"/>
      <c r="G233" s="5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7" t="str">
        <f aca="false">IF(Z233=0,"",W233/Z233)</f>
        <v/>
      </c>
    </row>
    <row r="234" customFormat="false" ht="15.75" hidden="false" customHeight="true" outlineLevel="0" collapsed="false">
      <c r="B234" s="5"/>
      <c r="C234" s="5"/>
      <c r="D234" s="9"/>
      <c r="E234" s="9"/>
      <c r="F234" s="5"/>
      <c r="G234" s="5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7" t="str">
        <f aca="false">IF(Z234=0,"",W234/Z234)</f>
        <v/>
      </c>
    </row>
    <row r="235" customFormat="false" ht="15.75" hidden="false" customHeight="true" outlineLevel="0" collapsed="false">
      <c r="B235" s="5"/>
      <c r="C235" s="5"/>
      <c r="D235" s="9"/>
      <c r="E235" s="9"/>
      <c r="F235" s="5"/>
      <c r="G235" s="5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7" t="str">
        <f aca="false">IF(Z235=0,"",W235/Z235)</f>
        <v/>
      </c>
    </row>
    <row r="236" customFormat="false" ht="15.75" hidden="false" customHeight="true" outlineLevel="0" collapsed="false">
      <c r="B236" s="5"/>
      <c r="C236" s="5"/>
      <c r="D236" s="9"/>
      <c r="E236" s="9"/>
      <c r="F236" s="5"/>
      <c r="G236" s="5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7" t="str">
        <f aca="false">IF(Z236=0,"",W236/Z236)</f>
        <v/>
      </c>
    </row>
    <row r="237" customFormat="false" ht="15.75" hidden="false" customHeight="true" outlineLevel="0" collapsed="false">
      <c r="B237" s="5"/>
      <c r="C237" s="5"/>
      <c r="D237" s="9"/>
      <c r="E237" s="9"/>
      <c r="F237" s="5"/>
      <c r="G237" s="5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7" t="str">
        <f aca="false">IF(Z237=0,"",W237/Z237)</f>
        <v/>
      </c>
    </row>
    <row r="238" customFormat="false" ht="15.75" hidden="false" customHeight="true" outlineLevel="0" collapsed="false">
      <c r="B238" s="5"/>
      <c r="C238" s="5"/>
      <c r="D238" s="9"/>
      <c r="E238" s="9"/>
      <c r="F238" s="5"/>
      <c r="G238" s="5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7" t="str">
        <f aca="false">IF(Z238=0,"",W238/Z238)</f>
        <v/>
      </c>
    </row>
    <row r="239" customFormat="false" ht="15.75" hidden="false" customHeight="true" outlineLevel="0" collapsed="false">
      <c r="B239" s="5"/>
      <c r="C239" s="5"/>
      <c r="D239" s="9"/>
      <c r="E239" s="9"/>
      <c r="F239" s="5"/>
      <c r="G239" s="5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7" t="str">
        <f aca="false">IF(Z239=0,"",W239/Z239)</f>
        <v/>
      </c>
    </row>
    <row r="240" customFormat="false" ht="15.75" hidden="false" customHeight="true" outlineLevel="0" collapsed="false">
      <c r="B240" s="5"/>
      <c r="C240" s="5"/>
      <c r="D240" s="9"/>
      <c r="E240" s="9"/>
      <c r="F240" s="5"/>
      <c r="G240" s="5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7" t="str">
        <f aca="false">IF(Z240=0,"",W240/Z240)</f>
        <v/>
      </c>
    </row>
    <row r="241" customFormat="false" ht="15.75" hidden="false" customHeight="true" outlineLevel="0" collapsed="false">
      <c r="B241" s="5"/>
      <c r="C241" s="5"/>
      <c r="D241" s="9"/>
      <c r="E241" s="9"/>
      <c r="F241" s="5"/>
      <c r="G241" s="5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7" t="str">
        <f aca="false">IF(Z241=0,"",W241/Z241)</f>
        <v/>
      </c>
    </row>
    <row r="242" customFormat="false" ht="15.75" hidden="false" customHeight="true" outlineLevel="0" collapsed="false">
      <c r="B242" s="5"/>
      <c r="C242" s="5"/>
      <c r="D242" s="9"/>
      <c r="E242" s="9"/>
      <c r="F242" s="5"/>
      <c r="G242" s="5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7" t="str">
        <f aca="false">IF(Z242=0,"",W242/Z242)</f>
        <v/>
      </c>
    </row>
    <row r="243" customFormat="false" ht="15.75" hidden="false" customHeight="true" outlineLevel="0" collapsed="false">
      <c r="B243" s="5"/>
      <c r="C243" s="5"/>
      <c r="D243" s="9"/>
      <c r="E243" s="9"/>
      <c r="F243" s="5"/>
      <c r="G243" s="5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7" t="str">
        <f aca="false">IF(Z243=0,"",W243/Z243)</f>
        <v/>
      </c>
    </row>
    <row r="244" customFormat="false" ht="15.75" hidden="false" customHeight="true" outlineLevel="0" collapsed="false">
      <c r="B244" s="5"/>
      <c r="C244" s="5"/>
      <c r="D244" s="9"/>
      <c r="E244" s="9"/>
      <c r="F244" s="5"/>
      <c r="G244" s="5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7" t="str">
        <f aca="false">IF(Z244=0,"",W244/Z244)</f>
        <v/>
      </c>
    </row>
    <row r="245" customFormat="false" ht="15.75" hidden="false" customHeight="true" outlineLevel="0" collapsed="false">
      <c r="B245" s="5"/>
      <c r="C245" s="5"/>
      <c r="D245" s="9"/>
      <c r="E245" s="9"/>
      <c r="F245" s="5"/>
      <c r="G245" s="5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7" t="str">
        <f aca="false">IF(Z245=0,"",W245/Z245)</f>
        <v/>
      </c>
    </row>
    <row r="246" customFormat="false" ht="15.75" hidden="false" customHeight="true" outlineLevel="0" collapsed="false">
      <c r="B246" s="5"/>
      <c r="C246" s="5"/>
      <c r="D246" s="9"/>
      <c r="E246" s="9"/>
      <c r="F246" s="5"/>
      <c r="G246" s="5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7" t="str">
        <f aca="false">IF(Z246=0,"",W246/Z246)</f>
        <v/>
      </c>
    </row>
    <row r="247" customFormat="false" ht="15.75" hidden="false" customHeight="true" outlineLevel="0" collapsed="false">
      <c r="B247" s="5"/>
      <c r="C247" s="5"/>
      <c r="D247" s="9"/>
      <c r="E247" s="9"/>
      <c r="F247" s="5"/>
      <c r="G247" s="5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7" t="str">
        <f aca="false">IF(Z247=0,"",W247/Z247)</f>
        <v/>
      </c>
    </row>
    <row r="248" customFormat="false" ht="15.75" hidden="false" customHeight="true" outlineLevel="0" collapsed="false">
      <c r="B248" s="5"/>
      <c r="C248" s="5"/>
      <c r="D248" s="9"/>
      <c r="E248" s="9"/>
      <c r="F248" s="5"/>
      <c r="G248" s="5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7" t="str">
        <f aca="false">IF(Z248=0,"",W248/Z248)</f>
        <v/>
      </c>
    </row>
    <row r="249" customFormat="false" ht="15.75" hidden="false" customHeight="true" outlineLevel="0" collapsed="false">
      <c r="B249" s="5"/>
      <c r="C249" s="5"/>
      <c r="D249" s="9"/>
      <c r="E249" s="9"/>
      <c r="F249" s="5"/>
      <c r="G249" s="5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7" t="str">
        <f aca="false">IF(Z249=0,"",W249/Z249)</f>
        <v/>
      </c>
    </row>
    <row r="250" customFormat="false" ht="15.75" hidden="false" customHeight="true" outlineLevel="0" collapsed="false">
      <c r="B250" s="5"/>
      <c r="C250" s="5"/>
      <c r="D250" s="9"/>
      <c r="E250" s="9"/>
      <c r="F250" s="5"/>
      <c r="G250" s="5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7" t="str">
        <f aca="false">IF(Z250=0,"",W250/Z250)</f>
        <v/>
      </c>
    </row>
    <row r="251" customFormat="false" ht="15.75" hidden="false" customHeight="true" outlineLevel="0" collapsed="false">
      <c r="B251" s="5"/>
      <c r="C251" s="5"/>
      <c r="D251" s="9"/>
      <c r="E251" s="9"/>
      <c r="F251" s="5"/>
      <c r="G251" s="5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7" t="str">
        <f aca="false">IF(Z251=0,"",W251/Z251)</f>
        <v/>
      </c>
    </row>
    <row r="252" customFormat="false" ht="15.75" hidden="false" customHeight="true" outlineLevel="0" collapsed="false">
      <c r="B252" s="5"/>
      <c r="C252" s="5"/>
      <c r="D252" s="9"/>
      <c r="E252" s="9"/>
      <c r="F252" s="5"/>
      <c r="G252" s="5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7" t="str">
        <f aca="false">IF(Z252=0,"",W252/Z252)</f>
        <v/>
      </c>
    </row>
    <row r="253" customFormat="false" ht="15.75" hidden="false" customHeight="true" outlineLevel="0" collapsed="false">
      <c r="B253" s="5"/>
      <c r="C253" s="5"/>
      <c r="D253" s="9"/>
      <c r="E253" s="9"/>
      <c r="F253" s="5"/>
      <c r="G253" s="5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7" t="str">
        <f aca="false">IF(Z253=0,"",W253/Z253)</f>
        <v/>
      </c>
    </row>
    <row r="254" customFormat="false" ht="15.75" hidden="false" customHeight="true" outlineLevel="0" collapsed="false">
      <c r="B254" s="5"/>
      <c r="C254" s="5"/>
      <c r="D254" s="9"/>
      <c r="E254" s="9"/>
      <c r="F254" s="5"/>
      <c r="G254" s="5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7" t="str">
        <f aca="false">IF(Z254=0,"",W254/Z254)</f>
        <v/>
      </c>
    </row>
    <row r="255" customFormat="false" ht="15.75" hidden="false" customHeight="true" outlineLevel="0" collapsed="false">
      <c r="B255" s="5"/>
      <c r="C255" s="5"/>
      <c r="D255" s="9"/>
      <c r="E255" s="9"/>
      <c r="F255" s="5"/>
      <c r="G255" s="5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7" t="str">
        <f aca="false">IF(Z255=0,"",W255/Z255)</f>
        <v/>
      </c>
    </row>
    <row r="256" customFormat="false" ht="15.75" hidden="false" customHeight="true" outlineLevel="0" collapsed="false">
      <c r="B256" s="5"/>
      <c r="C256" s="5"/>
      <c r="D256" s="9"/>
      <c r="E256" s="9"/>
      <c r="F256" s="5"/>
      <c r="G256" s="5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7" t="str">
        <f aca="false">IF(Z256=0,"",W256/Z256)</f>
        <v/>
      </c>
    </row>
    <row r="257" customFormat="false" ht="15.75" hidden="false" customHeight="true" outlineLevel="0" collapsed="false">
      <c r="B257" s="5"/>
      <c r="C257" s="5"/>
      <c r="D257" s="9"/>
      <c r="E257" s="9"/>
      <c r="F257" s="5"/>
      <c r="G257" s="5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7" t="str">
        <f aca="false">IF(Z257=0,"",W257/Z257)</f>
        <v/>
      </c>
    </row>
    <row r="258" customFormat="false" ht="15.75" hidden="false" customHeight="true" outlineLevel="0" collapsed="false">
      <c r="B258" s="5"/>
      <c r="C258" s="5"/>
      <c r="D258" s="9"/>
      <c r="E258" s="9"/>
      <c r="F258" s="5"/>
      <c r="G258" s="5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7" t="str">
        <f aca="false">IF(Z258=0,"",W258/Z258)</f>
        <v/>
      </c>
    </row>
    <row r="259" customFormat="false" ht="15.75" hidden="false" customHeight="true" outlineLevel="0" collapsed="false">
      <c r="B259" s="5"/>
      <c r="C259" s="5"/>
      <c r="D259" s="9"/>
      <c r="E259" s="9"/>
      <c r="F259" s="5"/>
      <c r="G259" s="5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7" t="str">
        <f aca="false">IF(Z259=0,"",W259/Z259)</f>
        <v/>
      </c>
    </row>
    <row r="260" customFormat="false" ht="15.75" hidden="false" customHeight="true" outlineLevel="0" collapsed="false">
      <c r="B260" s="5"/>
      <c r="C260" s="5"/>
      <c r="D260" s="9"/>
      <c r="E260" s="9"/>
      <c r="F260" s="5"/>
      <c r="G260" s="5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7" t="str">
        <f aca="false">IF(Z260=0,"",W260/Z260)</f>
        <v/>
      </c>
    </row>
    <row r="261" customFormat="false" ht="15.75" hidden="false" customHeight="true" outlineLevel="0" collapsed="false">
      <c r="B261" s="5"/>
      <c r="C261" s="5"/>
      <c r="D261" s="9"/>
      <c r="E261" s="9"/>
      <c r="F261" s="5"/>
      <c r="G261" s="5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7" t="str">
        <f aca="false">IF(Z261=0,"",W261/Z261)</f>
        <v/>
      </c>
    </row>
    <row r="262" customFormat="false" ht="15.75" hidden="false" customHeight="true" outlineLevel="0" collapsed="false">
      <c r="B262" s="5"/>
      <c r="C262" s="5"/>
      <c r="D262" s="9"/>
      <c r="E262" s="9"/>
      <c r="F262" s="5"/>
      <c r="G262" s="5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7" t="str">
        <f aca="false">IF(Z262=0,"",W262/Z262)</f>
        <v/>
      </c>
    </row>
    <row r="263" customFormat="false" ht="15.75" hidden="false" customHeight="true" outlineLevel="0" collapsed="false">
      <c r="B263" s="5"/>
      <c r="C263" s="5"/>
      <c r="D263" s="9"/>
      <c r="E263" s="9"/>
      <c r="F263" s="5"/>
      <c r="G263" s="5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7" t="str">
        <f aca="false">IF(Z263=0,"",W263/Z263)</f>
        <v/>
      </c>
    </row>
    <row r="264" customFormat="false" ht="15.75" hidden="false" customHeight="true" outlineLevel="0" collapsed="false">
      <c r="B264" s="5"/>
      <c r="C264" s="5"/>
      <c r="D264" s="9"/>
      <c r="E264" s="9"/>
      <c r="F264" s="5"/>
      <c r="G264" s="5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7" t="str">
        <f aca="false">IF(Z264=0,"",W264/Z264)</f>
        <v/>
      </c>
    </row>
    <row r="265" customFormat="false" ht="15.75" hidden="false" customHeight="true" outlineLevel="0" collapsed="false">
      <c r="B265" s="5"/>
      <c r="C265" s="5"/>
      <c r="D265" s="9"/>
      <c r="E265" s="9"/>
      <c r="F265" s="5"/>
      <c r="G265" s="5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7" t="str">
        <f aca="false">IF(Z265=0,"",W265/Z265)</f>
        <v/>
      </c>
    </row>
    <row r="266" customFormat="false" ht="15.75" hidden="false" customHeight="true" outlineLevel="0" collapsed="false">
      <c r="B266" s="5"/>
      <c r="C266" s="5"/>
      <c r="D266" s="9"/>
      <c r="E266" s="9"/>
      <c r="F266" s="5"/>
      <c r="G266" s="5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7" t="str">
        <f aca="false">IF(Z266=0,"",W266/Z266)</f>
        <v/>
      </c>
    </row>
    <row r="267" customFormat="false" ht="15.75" hidden="false" customHeight="true" outlineLevel="0" collapsed="false">
      <c r="B267" s="5"/>
      <c r="C267" s="5"/>
      <c r="D267" s="9"/>
      <c r="E267" s="9"/>
      <c r="F267" s="5"/>
      <c r="G267" s="5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7" t="str">
        <f aca="false">IF(Z267=0,"",W267/Z267)</f>
        <v/>
      </c>
    </row>
    <row r="268" customFormat="false" ht="15.75" hidden="false" customHeight="true" outlineLevel="0" collapsed="false">
      <c r="B268" s="5"/>
      <c r="C268" s="5"/>
      <c r="D268" s="9"/>
      <c r="E268" s="9"/>
      <c r="F268" s="5"/>
      <c r="G268" s="5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7" t="str">
        <f aca="false">IF(Z268=0,"",W268/Z268)</f>
        <v/>
      </c>
    </row>
    <row r="269" customFormat="false" ht="15.75" hidden="false" customHeight="true" outlineLevel="0" collapsed="false">
      <c r="B269" s="5"/>
      <c r="C269" s="5"/>
      <c r="D269" s="9"/>
      <c r="E269" s="9"/>
      <c r="F269" s="5"/>
      <c r="G269" s="5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7" t="str">
        <f aca="false">IF(Z269=0,"",W269/Z269)</f>
        <v/>
      </c>
    </row>
    <row r="270" customFormat="false" ht="15.75" hidden="false" customHeight="true" outlineLevel="0" collapsed="false">
      <c r="B270" s="5"/>
      <c r="C270" s="5"/>
      <c r="D270" s="9"/>
      <c r="E270" s="9"/>
      <c r="F270" s="5"/>
      <c r="G270" s="5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7" t="str">
        <f aca="false">IF(Z270=0,"",W270/Z270)</f>
        <v/>
      </c>
    </row>
    <row r="271" customFormat="false" ht="15.75" hidden="false" customHeight="true" outlineLevel="0" collapsed="false">
      <c r="B271" s="5"/>
      <c r="C271" s="5"/>
      <c r="D271" s="9"/>
      <c r="E271" s="9"/>
      <c r="F271" s="5"/>
      <c r="G271" s="5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7" t="str">
        <f aca="false">IF(Z271=0,"",W271/Z271)</f>
        <v/>
      </c>
    </row>
    <row r="272" customFormat="false" ht="15.75" hidden="false" customHeight="true" outlineLevel="0" collapsed="false">
      <c r="B272" s="5"/>
      <c r="C272" s="5"/>
      <c r="D272" s="9"/>
      <c r="E272" s="9"/>
      <c r="F272" s="5"/>
      <c r="G272" s="5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7" t="str">
        <f aca="false">IF(Z272=0,"",W272/Z272)</f>
        <v/>
      </c>
    </row>
    <row r="273" customFormat="false" ht="15.75" hidden="false" customHeight="true" outlineLevel="0" collapsed="false">
      <c r="B273" s="5"/>
      <c r="C273" s="5"/>
      <c r="D273" s="9"/>
      <c r="E273" s="9"/>
      <c r="F273" s="5"/>
      <c r="G273" s="5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7" t="str">
        <f aca="false">IF(Z273=0,"",W273/Z273)</f>
        <v/>
      </c>
    </row>
    <row r="274" customFormat="false" ht="15.75" hidden="false" customHeight="true" outlineLevel="0" collapsed="false">
      <c r="B274" s="5"/>
      <c r="C274" s="5"/>
      <c r="D274" s="9"/>
      <c r="E274" s="9"/>
      <c r="F274" s="5"/>
      <c r="G274" s="5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7" t="str">
        <f aca="false">IF(Z274=0,"",W274/Z274)</f>
        <v/>
      </c>
    </row>
    <row r="275" customFormat="false" ht="15.75" hidden="false" customHeight="true" outlineLevel="0" collapsed="false">
      <c r="B275" s="5"/>
      <c r="C275" s="5"/>
      <c r="D275" s="9"/>
      <c r="E275" s="9"/>
      <c r="F275" s="5"/>
      <c r="G275" s="5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7" t="str">
        <f aca="false">IF(Z275=0,"",W275/Z275)</f>
        <v/>
      </c>
    </row>
    <row r="276" customFormat="false" ht="15.75" hidden="false" customHeight="true" outlineLevel="0" collapsed="false">
      <c r="B276" s="5"/>
      <c r="C276" s="5"/>
      <c r="D276" s="9"/>
      <c r="E276" s="9"/>
      <c r="F276" s="5"/>
      <c r="G276" s="5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7" t="str">
        <f aca="false">IF(Z276=0,"",W276/Z276)</f>
        <v/>
      </c>
    </row>
    <row r="277" customFormat="false" ht="15.75" hidden="false" customHeight="true" outlineLevel="0" collapsed="false">
      <c r="B277" s="5"/>
      <c r="C277" s="5"/>
      <c r="D277" s="9"/>
      <c r="E277" s="9"/>
      <c r="F277" s="5"/>
      <c r="G277" s="5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7" t="str">
        <f aca="false">IF(Z277=0,"",W277/Z277)</f>
        <v/>
      </c>
    </row>
    <row r="278" customFormat="false" ht="15.75" hidden="false" customHeight="true" outlineLevel="0" collapsed="false">
      <c r="B278" s="5"/>
      <c r="C278" s="5"/>
      <c r="D278" s="9"/>
      <c r="E278" s="9"/>
      <c r="F278" s="5"/>
      <c r="G278" s="5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7" t="str">
        <f aca="false">IF(Z278=0,"",W278/Z278)</f>
        <v/>
      </c>
    </row>
    <row r="279" customFormat="false" ht="15.75" hidden="false" customHeight="true" outlineLevel="0" collapsed="false">
      <c r="B279" s="5"/>
      <c r="C279" s="5"/>
      <c r="D279" s="9"/>
      <c r="E279" s="9"/>
      <c r="F279" s="5"/>
      <c r="G279" s="5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7" t="str">
        <f aca="false">IF(Z279=0,"",W279/Z279)</f>
        <v/>
      </c>
    </row>
    <row r="280" customFormat="false" ht="15.75" hidden="false" customHeight="true" outlineLevel="0" collapsed="false">
      <c r="B280" s="5"/>
      <c r="C280" s="5"/>
      <c r="D280" s="9"/>
      <c r="E280" s="9"/>
      <c r="F280" s="5"/>
      <c r="G280" s="5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7" t="str">
        <f aca="false">IF(Z280=0,"",W280/Z280)</f>
        <v/>
      </c>
    </row>
    <row r="281" customFormat="false" ht="15.75" hidden="false" customHeight="true" outlineLevel="0" collapsed="false">
      <c r="B281" s="5"/>
      <c r="C281" s="5"/>
      <c r="D281" s="9"/>
      <c r="E281" s="9"/>
      <c r="F281" s="5"/>
      <c r="G281" s="5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7" t="str">
        <f aca="false">IF(Z281=0,"",W281/Z281)</f>
        <v/>
      </c>
    </row>
    <row r="282" customFormat="false" ht="15.75" hidden="false" customHeight="true" outlineLevel="0" collapsed="false">
      <c r="B282" s="5"/>
      <c r="C282" s="5"/>
      <c r="D282" s="9"/>
      <c r="E282" s="9"/>
      <c r="F282" s="5"/>
      <c r="G282" s="5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7" t="str">
        <f aca="false">IF(Z282=0,"",W282/Z282)</f>
        <v/>
      </c>
    </row>
    <row r="283" customFormat="false" ht="15.75" hidden="false" customHeight="true" outlineLevel="0" collapsed="false">
      <c r="B283" s="5"/>
      <c r="C283" s="5"/>
      <c r="D283" s="9"/>
      <c r="E283" s="9"/>
      <c r="F283" s="5"/>
      <c r="G283" s="5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7" t="str">
        <f aca="false">IF(Z283=0,"",W283/Z283)</f>
        <v/>
      </c>
    </row>
    <row r="284" customFormat="false" ht="15.75" hidden="false" customHeight="true" outlineLevel="0" collapsed="false">
      <c r="B284" s="5"/>
      <c r="C284" s="5"/>
      <c r="D284" s="9"/>
      <c r="E284" s="9"/>
      <c r="F284" s="5"/>
      <c r="G284" s="5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7" t="str">
        <f aca="false">IF(Z284=0,"",W284/Z284)</f>
        <v/>
      </c>
    </row>
    <row r="285" customFormat="false" ht="15.75" hidden="false" customHeight="true" outlineLevel="0" collapsed="false">
      <c r="B285" s="5"/>
      <c r="C285" s="5"/>
      <c r="D285" s="9"/>
      <c r="E285" s="9"/>
      <c r="F285" s="5"/>
      <c r="G285" s="5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7" t="str">
        <f aca="false">IF(Z285=0,"",W285/Z285)</f>
        <v/>
      </c>
    </row>
    <row r="286" customFormat="false" ht="15.75" hidden="false" customHeight="true" outlineLevel="0" collapsed="false">
      <c r="B286" s="5"/>
      <c r="C286" s="5"/>
      <c r="D286" s="9"/>
      <c r="E286" s="9"/>
      <c r="F286" s="5"/>
      <c r="G286" s="5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7" t="str">
        <f aca="false">IF(Z286=0,"",W286/Z286)</f>
        <v/>
      </c>
    </row>
    <row r="287" customFormat="false" ht="15.75" hidden="false" customHeight="true" outlineLevel="0" collapsed="false">
      <c r="B287" s="5"/>
      <c r="C287" s="5"/>
      <c r="D287" s="9"/>
      <c r="E287" s="9"/>
      <c r="F287" s="5"/>
      <c r="G287" s="5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7" t="str">
        <f aca="false">IF(Z287=0,"",W287/Z287)</f>
        <v/>
      </c>
    </row>
    <row r="288" customFormat="false" ht="15.75" hidden="false" customHeight="true" outlineLevel="0" collapsed="false">
      <c r="B288" s="5"/>
      <c r="C288" s="5"/>
      <c r="D288" s="9"/>
      <c r="E288" s="9"/>
      <c r="F288" s="5"/>
      <c r="G288" s="5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7" t="str">
        <f aca="false">IF(Z288=0,"",W288/Z288)</f>
        <v/>
      </c>
    </row>
    <row r="289" customFormat="false" ht="15.75" hidden="false" customHeight="true" outlineLevel="0" collapsed="false">
      <c r="B289" s="5"/>
      <c r="C289" s="5"/>
      <c r="D289" s="9"/>
      <c r="E289" s="9"/>
      <c r="F289" s="5"/>
      <c r="G289" s="5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7" t="str">
        <f aca="false">IF(Z289=0,"",W289/Z289)</f>
        <v/>
      </c>
    </row>
    <row r="290" customFormat="false" ht="15.75" hidden="false" customHeight="true" outlineLevel="0" collapsed="false">
      <c r="B290" s="5"/>
      <c r="C290" s="5"/>
      <c r="D290" s="9"/>
      <c r="E290" s="9"/>
      <c r="F290" s="5"/>
      <c r="G290" s="5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7" t="str">
        <f aca="false">IF(Z290=0,"",W290/Z290)</f>
        <v/>
      </c>
    </row>
    <row r="291" customFormat="false" ht="15.75" hidden="false" customHeight="true" outlineLevel="0" collapsed="false">
      <c r="B291" s="5"/>
      <c r="C291" s="5"/>
      <c r="D291" s="9"/>
      <c r="E291" s="9"/>
      <c r="F291" s="5"/>
      <c r="G291" s="5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7" t="str">
        <f aca="false">IF(Z291=0,"",W291/Z291)</f>
        <v/>
      </c>
    </row>
    <row r="292" customFormat="false" ht="15.75" hidden="false" customHeight="true" outlineLevel="0" collapsed="false">
      <c r="B292" s="5"/>
      <c r="C292" s="5"/>
      <c r="D292" s="9"/>
      <c r="E292" s="9"/>
      <c r="F292" s="5"/>
      <c r="G292" s="5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7" t="str">
        <f aca="false">IF(Z292=0,"",W292/Z292)</f>
        <v/>
      </c>
    </row>
    <row r="293" customFormat="false" ht="15.75" hidden="false" customHeight="true" outlineLevel="0" collapsed="false">
      <c r="B293" s="5"/>
      <c r="C293" s="5"/>
      <c r="D293" s="9"/>
      <c r="E293" s="9"/>
      <c r="F293" s="5"/>
      <c r="G293" s="5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7" t="str">
        <f aca="false">IF(Z293=0,"",W293/Z293)</f>
        <v/>
      </c>
    </row>
    <row r="294" customFormat="false" ht="15.75" hidden="false" customHeight="true" outlineLevel="0" collapsed="false">
      <c r="B294" s="5"/>
      <c r="C294" s="5"/>
      <c r="D294" s="9"/>
      <c r="E294" s="9"/>
      <c r="F294" s="5"/>
      <c r="G294" s="5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7" t="str">
        <f aca="false">IF(Z294=0,"",W294/Z294)</f>
        <v/>
      </c>
    </row>
    <row r="295" customFormat="false" ht="15.75" hidden="false" customHeight="true" outlineLevel="0" collapsed="false">
      <c r="B295" s="5"/>
      <c r="C295" s="5"/>
      <c r="D295" s="9"/>
      <c r="E295" s="9"/>
      <c r="F295" s="5"/>
      <c r="G295" s="5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7" t="str">
        <f aca="false">IF(Z295=0,"",W295/Z295)</f>
        <v/>
      </c>
    </row>
    <row r="296" customFormat="false" ht="15.75" hidden="false" customHeight="true" outlineLevel="0" collapsed="false">
      <c r="B296" s="5"/>
      <c r="C296" s="5"/>
      <c r="D296" s="9"/>
      <c r="E296" s="9"/>
      <c r="F296" s="5"/>
      <c r="G296" s="5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7" t="str">
        <f aca="false">IF(Z296=0,"",W296/Z296)</f>
        <v/>
      </c>
    </row>
    <row r="297" customFormat="false" ht="15.75" hidden="false" customHeight="true" outlineLevel="0" collapsed="false">
      <c r="B297" s="5"/>
      <c r="C297" s="5"/>
      <c r="D297" s="9"/>
      <c r="E297" s="9"/>
      <c r="F297" s="5"/>
      <c r="G297" s="5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7" t="str">
        <f aca="false">IF(Z297=0,"",W297/Z297)</f>
        <v/>
      </c>
    </row>
    <row r="298" customFormat="false" ht="15.75" hidden="false" customHeight="true" outlineLevel="0" collapsed="false">
      <c r="B298" s="5"/>
      <c r="C298" s="5"/>
      <c r="D298" s="9"/>
      <c r="E298" s="9"/>
      <c r="F298" s="5"/>
      <c r="G298" s="5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7" t="str">
        <f aca="false">IF(Z298=0,"",W298/Z298)</f>
        <v/>
      </c>
    </row>
    <row r="299" customFormat="false" ht="15.75" hidden="false" customHeight="true" outlineLevel="0" collapsed="false"/>
    <row r="300" customFormat="false" ht="15.75" hidden="false" customHeight="true" outlineLevel="0" collapsed="false">
      <c r="A300" s="1" t="s">
        <v>239</v>
      </c>
      <c r="D300" s="11" t="n">
        <f aca="false">MIN(D3:D298)</f>
        <v>1</v>
      </c>
      <c r="E300" s="11" t="n">
        <f aca="false">MIN(E3:E298)</f>
        <v>0</v>
      </c>
      <c r="F300" s="11" t="n">
        <f aca="false">MIN(F3:F298)</f>
        <v>1</v>
      </c>
      <c r="G300" s="11" t="n">
        <f aca="false">MIN(G3:G298)</f>
        <v>0</v>
      </c>
      <c r="H300" s="11" t="n">
        <f aca="false">MIN(H3:H298)</f>
        <v>0</v>
      </c>
      <c r="I300" s="11" t="n">
        <f aca="false">MIN(I3:I298)</f>
        <v>0</v>
      </c>
      <c r="J300" s="11" t="n">
        <f aca="false">MIN(J3:J298)</f>
        <v>0</v>
      </c>
      <c r="K300" s="11" t="n">
        <f aca="false">MIN(K3:K298)</f>
        <v>0</v>
      </c>
      <c r="L300" s="11" t="n">
        <f aca="false">MIN(L3:L298)</f>
        <v>0</v>
      </c>
      <c r="M300" s="11" t="n">
        <f aca="false">MIN(M3:M298)</f>
        <v>0</v>
      </c>
      <c r="N300" s="11" t="n">
        <f aca="false">MIN(N3:N298)</f>
        <v>0</v>
      </c>
      <c r="O300" s="11" t="n">
        <f aca="false">MIN(O3:O298)</f>
        <v>0</v>
      </c>
      <c r="P300" s="11" t="n">
        <f aca="false">MIN(P3:P298)</f>
        <v>0</v>
      </c>
      <c r="Q300" s="11" t="n">
        <f aca="false">MIN(Q3:Q298)</f>
        <v>0</v>
      </c>
      <c r="R300" s="11" t="n">
        <f aca="false">MIN(R3:R298)</f>
        <v>0</v>
      </c>
      <c r="S300" s="11" t="n">
        <f aca="false">MIN(S3:S298)</f>
        <v>0</v>
      </c>
      <c r="T300" s="11" t="n">
        <f aca="false">MIN(T3:T298)</f>
        <v>0</v>
      </c>
      <c r="U300" s="11" t="n">
        <f aca="false">MIN(U3:U298)</f>
        <v>0</v>
      </c>
      <c r="V300" s="11" t="n">
        <f aca="false">MIN(V3:V298)</f>
        <v>0</v>
      </c>
      <c r="W300" s="11" t="n">
        <f aca="false">MIN(W3:W298)</f>
        <v>0</v>
      </c>
      <c r="X300" s="11" t="n">
        <f aca="false">MIN(X3:X298)</f>
        <v>0</v>
      </c>
      <c r="Y300" s="11" t="n">
        <f aca="false">MIN(Y3:Y298)</f>
        <v>0</v>
      </c>
      <c r="Z300" s="11" t="n">
        <f aca="false">MIN(Z3:Z298)</f>
        <v>0</v>
      </c>
      <c r="AA300" s="11" t="n">
        <f aca="false">MIN(AA3:AA298)</f>
        <v>0</v>
      </c>
      <c r="AB300" s="11" t="n">
        <f aca="false">MIN(AB3:AB298)</f>
        <v>0</v>
      </c>
      <c r="AC300" s="11" t="n">
        <f aca="false">MIN(AC3:AC298)</f>
        <v>0</v>
      </c>
    </row>
    <row r="301" customFormat="false" ht="15.75" hidden="false" customHeight="true" outlineLevel="0" collapsed="false">
      <c r="A301" s="1" t="s">
        <v>240</v>
      </c>
      <c r="D301" s="7" t="n">
        <f aca="false">MAX(D3:D298)</f>
        <v>45</v>
      </c>
      <c r="E301" s="7" t="n">
        <f aca="false">MAX(E3:E298)</f>
        <v>1508</v>
      </c>
      <c r="F301" s="7" t="n">
        <f aca="false">MAX(F3:F298)</f>
        <v>45</v>
      </c>
      <c r="G301" s="7" t="n">
        <f aca="false">MAX(G3:G298)</f>
        <v>44</v>
      </c>
      <c r="H301" s="7" t="n">
        <f aca="false">MAX(H3:H298)</f>
        <v>1508</v>
      </c>
      <c r="I301" s="7" t="n">
        <f aca="false">MAX(I3:I298)</f>
        <v>332</v>
      </c>
      <c r="J301" s="7" t="n">
        <f aca="false">MAX(J3:J298)</f>
        <v>691</v>
      </c>
      <c r="K301" s="7" t="n">
        <f aca="false">MAX(K3:K298)</f>
        <v>0.714</v>
      </c>
      <c r="L301" s="7" t="n">
        <f aca="false">MAX(L3:L298)</f>
        <v>111</v>
      </c>
      <c r="M301" s="7" t="n">
        <f aca="false">MAX(M3:M298)</f>
        <v>317</v>
      </c>
      <c r="N301" s="7" t="n">
        <f aca="false">MAX(N3:N298)</f>
        <v>0.667</v>
      </c>
      <c r="O301" s="7" t="n">
        <f aca="false">MAX(O3:O298)</f>
        <v>309</v>
      </c>
      <c r="P301" s="7" t="n">
        <f aca="false">MAX(P3:P298)</f>
        <v>599</v>
      </c>
      <c r="Q301" s="7" t="n">
        <f aca="false">MAX(Q3:Q298)</f>
        <v>1</v>
      </c>
      <c r="R301" s="7" t="n">
        <f aca="false">MAX(R3:R298)</f>
        <v>248</v>
      </c>
      <c r="S301" s="7" t="n">
        <f aca="false">MAX(S3:S298)</f>
        <v>290</v>
      </c>
      <c r="T301" s="7" t="n">
        <f aca="false">MAX(T3:T298)</f>
        <v>1</v>
      </c>
      <c r="U301" s="7" t="n">
        <f aca="false">MAX(U3:U298)</f>
        <v>136</v>
      </c>
      <c r="V301" s="7" t="n">
        <f aca="false">MAX(V3:V298)</f>
        <v>407</v>
      </c>
      <c r="W301" s="7" t="n">
        <f aca="false">MAX(W3:W298)</f>
        <v>357</v>
      </c>
      <c r="X301" s="7" t="n">
        <f aca="false">MAX(X3:X298)</f>
        <v>99</v>
      </c>
      <c r="Y301" s="7" t="n">
        <f aca="false">MAX(Y3:Y298)</f>
        <v>96</v>
      </c>
      <c r="Z301" s="7" t="n">
        <f aca="false">MAX(Z3:Z298)</f>
        <v>135</v>
      </c>
      <c r="AA301" s="7" t="n">
        <f aca="false">MAX(AA3:AA298)</f>
        <v>136</v>
      </c>
      <c r="AB301" s="7" t="n">
        <f aca="false">MAX(AB3:AB298)</f>
        <v>937</v>
      </c>
      <c r="AC301" s="7" t="n">
        <f aca="false">MAX(AC3:AC298)</f>
        <v>4.5</v>
      </c>
    </row>
    <row r="302" customFormat="false" ht="15.75" hidden="false" customHeight="true" outlineLevel="0" collapsed="false">
      <c r="A302" s="1" t="s">
        <v>241</v>
      </c>
      <c r="D302" s="7" t="n">
        <f aca="false">AVERAGE(D3:D298)</f>
        <v>29.7087912087912</v>
      </c>
      <c r="E302" s="7" t="n">
        <f aca="false">AVERAGE(E3:E298)</f>
        <v>630.241758241758</v>
      </c>
      <c r="F302" s="7" t="n">
        <f aca="false">AVERAGE(F3:F298)</f>
        <v>29.7087912087912</v>
      </c>
      <c r="G302" s="7" t="n">
        <f aca="false">AVERAGE(G3:G298)</f>
        <v>15.7142857142857</v>
      </c>
      <c r="H302" s="7" t="n">
        <f aca="false">AVERAGE(H3:H298)</f>
        <v>630.241758241758</v>
      </c>
      <c r="I302" s="7" t="n">
        <f aca="false">AVERAGE(I3:I298)</f>
        <v>93</v>
      </c>
      <c r="J302" s="7" t="n">
        <f aca="false">AVERAGE(J3:J298)</f>
        <v>211.730769230769</v>
      </c>
      <c r="K302" s="7" t="n">
        <f aca="false">AVERAGE(K3:K298)</f>
        <v>0.407010989010989</v>
      </c>
      <c r="L302" s="7" t="n">
        <f aca="false">AVERAGE(L3:L298)</f>
        <v>25.7197802197802</v>
      </c>
      <c r="M302" s="7" t="n">
        <f aca="false">AVERAGE(M3:M298)</f>
        <v>76.1318681318681</v>
      </c>
      <c r="N302" s="7" t="n">
        <f aca="false">AVERAGE(N3:N298)</f>
        <v>0.277214285714286</v>
      </c>
      <c r="O302" s="7" t="n">
        <f aca="false">AVERAGE(O3:O298)</f>
        <v>67.2802197802198</v>
      </c>
      <c r="P302" s="7" t="n">
        <f aca="false">AVERAGE(P3:P298)</f>
        <v>135.598901098901</v>
      </c>
      <c r="Q302" s="7" t="n">
        <f aca="false">AVERAGE(Q3:Q298)</f>
        <v>0.461615384615385</v>
      </c>
      <c r="R302" s="7" t="n">
        <f aca="false">AVERAGE(R3:R298)</f>
        <v>45.0494505494506</v>
      </c>
      <c r="S302" s="7" t="n">
        <f aca="false">AVERAGE(S3:S298)</f>
        <v>57.2472527472527</v>
      </c>
      <c r="T302" s="7" t="n">
        <f aca="false">AVERAGE(T3:T298)</f>
        <v>0.69089010989011</v>
      </c>
      <c r="U302" s="7" t="n">
        <f aca="false">AVERAGE(U3:U298)</f>
        <v>26.4505494505495</v>
      </c>
      <c r="V302" s="7" t="n">
        <f aca="false">AVERAGE(V3:V298)</f>
        <v>106.675824175824</v>
      </c>
      <c r="W302" s="7" t="n">
        <f aca="false">AVERAGE(W3:W298)</f>
        <v>63.8956043956044</v>
      </c>
      <c r="X302" s="7" t="n">
        <f aca="false">AVERAGE(X3:X298)</f>
        <v>23.1923076923077</v>
      </c>
      <c r="Y302" s="7" t="n">
        <f aca="false">AVERAGE(Y3:Y298)</f>
        <v>12.3461538461538</v>
      </c>
      <c r="Z302" s="7" t="n">
        <f aca="false">AVERAGE(Z3:Z298)</f>
        <v>40.5549450549451</v>
      </c>
      <c r="AA302" s="7" t="n">
        <f aca="false">AVERAGE(AA3:AA298)</f>
        <v>54.8901098901099</v>
      </c>
      <c r="AB302" s="7" t="n">
        <f aca="false">AVERAGE(AB3:AB298)</f>
        <v>256.769230769231</v>
      </c>
      <c r="AC302" s="7" t="n">
        <f aca="false">AVERAGE(AC3:AC298)</f>
        <v>1.38870845151435</v>
      </c>
    </row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</sheetData>
  <autoFilter ref="A2:AC2"/>
  <mergeCells count="1">
    <mergeCell ref="A1:AC1"/>
  </mergeCells>
  <conditionalFormatting sqref="D3:D298 E3:E298 H3:H298 I3:I298 J3:J298 K3:K298 L3:L298 M3:M298 N3:N298 O3:O298 P3:P298 Q3:Q298 R3:R298 S3:S298 T3:T298 U3:U298 V3:V298 W3:W298 X3:X298 Y3:Y298 AB3:AB298 AC3:AC298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Z3:Z298 AA3:AA298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2.5703125" defaultRowHeight="15" customHeight="true" zeroHeight="false" outlineLevelRow="0" outlineLevelCol="0"/>
  <cols>
    <col collapsed="false" customWidth="true" hidden="false" outlineLevel="0" max="1" min="1" style="0" width="25.71"/>
    <col collapsed="false" customWidth="true" hidden="false" outlineLevel="0" max="28" min="2" style="0" width="7.72"/>
    <col collapsed="false" customWidth="true" hidden="false" outlineLevel="0" max="29" min="29" style="0" width="10.57"/>
    <col collapsed="false" customWidth="true" hidden="false" outlineLevel="0" max="30" min="30" style="0" width="12.72"/>
    <col collapsed="false" customWidth="true" hidden="false" outlineLevel="0" max="31" min="31" style="0" width="13.42"/>
  </cols>
  <sheetData>
    <row r="1" customFormat="false" ht="24.45" hidden="false" customHeight="false" outlineLevel="0" collapsed="false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H1" s="12" t="s">
        <v>242</v>
      </c>
      <c r="AI1" s="12"/>
    </row>
    <row r="2" customFormat="false" ht="15" hidden="false" customHeight="false" outlineLevel="0" collapsed="false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13</v>
      </c>
      <c r="G2" s="4" t="s">
        <v>15</v>
      </c>
      <c r="H2" s="4" t="s">
        <v>14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4" t="s">
        <v>35</v>
      </c>
      <c r="AC2" s="4" t="s">
        <v>243</v>
      </c>
      <c r="AD2" s="4" t="s">
        <v>244</v>
      </c>
      <c r="AE2" s="4" t="s">
        <v>245</v>
      </c>
      <c r="AH2" s="4" t="s">
        <v>244</v>
      </c>
      <c r="AI2" s="4" t="s">
        <v>245</v>
      </c>
    </row>
    <row r="3" customFormat="false" ht="15" hidden="false" customHeight="false" outlineLevel="0" collapsed="false">
      <c r="A3" s="1" t="s">
        <v>37</v>
      </c>
      <c r="B3" s="13" t="s">
        <v>38</v>
      </c>
      <c r="C3" s="6" t="s">
        <v>13</v>
      </c>
      <c r="D3" s="6" t="n">
        <v>43</v>
      </c>
      <c r="E3" s="6" t="n">
        <v>1508</v>
      </c>
      <c r="F3" s="6" t="n">
        <v>43</v>
      </c>
      <c r="G3" s="6" t="n">
        <v>43</v>
      </c>
      <c r="H3" s="6" t="n">
        <v>35.1</v>
      </c>
      <c r="I3" s="6" t="n">
        <v>6.1</v>
      </c>
      <c r="J3" s="6" t="n">
        <v>14.4</v>
      </c>
      <c r="K3" s="6" t="n">
        <v>0.422</v>
      </c>
      <c r="L3" s="6" t="n">
        <v>2.3</v>
      </c>
      <c r="M3" s="6" t="n">
        <v>6.5</v>
      </c>
      <c r="N3" s="6" t="n">
        <v>0.355</v>
      </c>
      <c r="O3" s="6" t="n">
        <v>3.8</v>
      </c>
      <c r="P3" s="6" t="n">
        <v>7.9</v>
      </c>
      <c r="Q3" s="6" t="n">
        <v>0.478</v>
      </c>
      <c r="R3" s="6" t="n">
        <v>5.1</v>
      </c>
      <c r="S3" s="6" t="n">
        <v>5.7</v>
      </c>
      <c r="T3" s="6" t="n">
        <v>0.893</v>
      </c>
      <c r="U3" s="6" t="n">
        <v>0.2</v>
      </c>
      <c r="V3" s="6" t="n">
        <v>3.1</v>
      </c>
      <c r="W3" s="6" t="n">
        <v>5.7</v>
      </c>
      <c r="X3" s="6" t="n">
        <v>1.2</v>
      </c>
      <c r="Y3" s="6" t="n">
        <v>0.1</v>
      </c>
      <c r="Z3" s="6" t="n">
        <v>3</v>
      </c>
      <c r="AA3" s="6" t="n">
        <v>2.7</v>
      </c>
      <c r="AB3" s="6" t="n">
        <v>19.5</v>
      </c>
      <c r="AC3" s="14" t="n">
        <f aca="false">(AB3)/(J3+(0.44*S3)+Z3)</f>
        <v>0.979505726341169</v>
      </c>
      <c r="AD3" s="14" t="n">
        <f aca="false">Y3/AA3</f>
        <v>0.037037037037037</v>
      </c>
      <c r="AE3" s="15" t="n">
        <f aca="false">100*(AC3/$AC$302)</f>
        <v>115.863080624029</v>
      </c>
      <c r="AF3" s="5"/>
      <c r="AG3" s="5"/>
      <c r="AH3" s="15" t="n">
        <f aca="false">(PERCENTRANK(AD$3:AD$298,AD3))*100</f>
        <v>18.2</v>
      </c>
      <c r="AI3" s="15" t="n">
        <f aca="false">(PERCENTRANK(AE$3:AE$298,AE3))*100</f>
        <v>76.2</v>
      </c>
    </row>
    <row r="4" customFormat="false" ht="15" hidden="false" customHeight="false" outlineLevel="0" collapsed="false">
      <c r="A4" s="1" t="s">
        <v>39</v>
      </c>
      <c r="B4" s="13" t="s">
        <v>40</v>
      </c>
      <c r="C4" s="6" t="s">
        <v>13</v>
      </c>
      <c r="D4" s="6" t="n">
        <v>42</v>
      </c>
      <c r="E4" s="6" t="n">
        <v>1451</v>
      </c>
      <c r="F4" s="6" t="n">
        <v>42</v>
      </c>
      <c r="G4" s="6" t="n">
        <v>42</v>
      </c>
      <c r="H4" s="6" t="n">
        <v>34.5</v>
      </c>
      <c r="I4" s="6" t="n">
        <v>5.9</v>
      </c>
      <c r="J4" s="6" t="n">
        <v>13</v>
      </c>
      <c r="K4" s="6" t="n">
        <v>0.451</v>
      </c>
      <c r="L4" s="6" t="n">
        <v>2.3</v>
      </c>
      <c r="M4" s="6" t="n">
        <v>6.1</v>
      </c>
      <c r="N4" s="6" t="n">
        <v>0.384</v>
      </c>
      <c r="O4" s="6" t="n">
        <v>3.5</v>
      </c>
      <c r="P4" s="6" t="n">
        <v>6.9</v>
      </c>
      <c r="Q4" s="6" t="n">
        <v>0.509</v>
      </c>
      <c r="R4" s="6" t="n">
        <v>4.4</v>
      </c>
      <c r="S4" s="6" t="n">
        <v>5.5</v>
      </c>
      <c r="T4" s="6" t="n">
        <v>0.799</v>
      </c>
      <c r="U4" s="6" t="n">
        <v>0.9</v>
      </c>
      <c r="V4" s="6" t="n">
        <v>5.3</v>
      </c>
      <c r="W4" s="6" t="n">
        <v>3.5</v>
      </c>
      <c r="X4" s="6" t="n">
        <v>1.1</v>
      </c>
      <c r="Y4" s="6" t="n">
        <v>0.4</v>
      </c>
      <c r="Z4" s="6" t="n">
        <v>1.8</v>
      </c>
      <c r="AA4" s="6" t="n">
        <v>2.6</v>
      </c>
      <c r="AB4" s="6" t="n">
        <v>18.4</v>
      </c>
      <c r="AC4" s="14" t="n">
        <f aca="false">(AB4)/(J4+(0.44*S4)+Z4)</f>
        <v>1.068524970964</v>
      </c>
      <c r="AD4" s="14" t="n">
        <f aca="false">Y4/AA4</f>
        <v>0.153846153846154</v>
      </c>
      <c r="AE4" s="15" t="n">
        <f aca="false">100*(AC4/$AC$302)</f>
        <v>126.392926075114</v>
      </c>
      <c r="AF4" s="5"/>
      <c r="AG4" s="5"/>
      <c r="AH4" s="15" t="n">
        <f aca="false">(PERCENTRANK(AD$3:AD$298,AD4))*100</f>
        <v>48.6</v>
      </c>
      <c r="AI4" s="15" t="n">
        <f aca="false">(PERCENTRANK(AE$3:AE$298,AE4))*100</f>
        <v>93.4</v>
      </c>
    </row>
    <row r="5" customFormat="false" ht="15" hidden="false" customHeight="false" outlineLevel="0" collapsed="false">
      <c r="A5" s="1" t="s">
        <v>41</v>
      </c>
      <c r="B5" s="13" t="s">
        <v>42</v>
      </c>
      <c r="C5" s="6" t="s">
        <v>13</v>
      </c>
      <c r="D5" s="6" t="n">
        <v>44</v>
      </c>
      <c r="E5" s="6" t="n">
        <v>1415</v>
      </c>
      <c r="F5" s="6" t="n">
        <v>44</v>
      </c>
      <c r="G5" s="6" t="n">
        <v>44</v>
      </c>
      <c r="H5" s="6" t="n">
        <v>32.2</v>
      </c>
      <c r="I5" s="6" t="n">
        <v>5.1</v>
      </c>
      <c r="J5" s="6" t="n">
        <v>10.8</v>
      </c>
      <c r="K5" s="6" t="n">
        <v>0.47</v>
      </c>
      <c r="L5" s="6" t="n">
        <v>1.8</v>
      </c>
      <c r="M5" s="6" t="n">
        <v>4.1</v>
      </c>
      <c r="N5" s="6" t="n">
        <v>0.445</v>
      </c>
      <c r="O5" s="6" t="n">
        <v>3.2</v>
      </c>
      <c r="P5" s="6" t="n">
        <v>6.6</v>
      </c>
      <c r="Q5" s="6" t="n">
        <v>0.486</v>
      </c>
      <c r="R5" s="6" t="n">
        <v>3</v>
      </c>
      <c r="S5" s="6" t="n">
        <v>3.4</v>
      </c>
      <c r="T5" s="6" t="n">
        <v>0.872</v>
      </c>
      <c r="U5" s="6" t="n">
        <v>0.7</v>
      </c>
      <c r="V5" s="6" t="n">
        <v>4</v>
      </c>
      <c r="W5" s="6" t="n">
        <v>2.4</v>
      </c>
      <c r="X5" s="6" t="n">
        <v>1.3</v>
      </c>
      <c r="Y5" s="6" t="n">
        <v>0.4</v>
      </c>
      <c r="Z5" s="6" t="n">
        <v>2.1</v>
      </c>
      <c r="AA5" s="6" t="n">
        <v>2.1</v>
      </c>
      <c r="AB5" s="6" t="n">
        <v>14.9</v>
      </c>
      <c r="AC5" s="14" t="n">
        <f aca="false">(AB5)/(J5+(0.44*S5)+Z5)</f>
        <v>1.03500972492359</v>
      </c>
      <c r="AD5" s="14" t="n">
        <f aca="false">Y5/AA5</f>
        <v>0.19047619047619</v>
      </c>
      <c r="AE5" s="15" t="n">
        <f aca="false">100*(AC5/$AC$302)</f>
        <v>122.428498354391</v>
      </c>
      <c r="AF5" s="5"/>
      <c r="AG5" s="5"/>
      <c r="AH5" s="15" t="n">
        <f aca="false">(PERCENTRANK(AD$3:AD$298,AD5))*100</f>
        <v>61.3</v>
      </c>
      <c r="AI5" s="15" t="n">
        <f aca="false">(PERCENTRANK(AE$3:AE$298,AE5))*100</f>
        <v>87.8</v>
      </c>
    </row>
    <row r="6" customFormat="false" ht="15" hidden="false" customHeight="false" outlineLevel="0" collapsed="false">
      <c r="A6" s="1" t="s">
        <v>43</v>
      </c>
      <c r="B6" s="13" t="s">
        <v>44</v>
      </c>
      <c r="C6" s="6" t="s">
        <v>45</v>
      </c>
      <c r="D6" s="6" t="n">
        <v>44</v>
      </c>
      <c r="E6" s="6" t="n">
        <v>1391</v>
      </c>
      <c r="F6" s="6" t="n">
        <v>44</v>
      </c>
      <c r="G6" s="6" t="n">
        <v>44</v>
      </c>
      <c r="H6" s="6" t="n">
        <v>31.6</v>
      </c>
      <c r="I6" s="6" t="n">
        <v>4.5</v>
      </c>
      <c r="J6" s="6" t="n">
        <v>10.7</v>
      </c>
      <c r="K6" s="6" t="n">
        <v>0.422</v>
      </c>
      <c r="L6" s="6" t="n">
        <v>1.1</v>
      </c>
      <c r="M6" s="6" t="n">
        <v>3.7</v>
      </c>
      <c r="N6" s="6" t="n">
        <v>0.305</v>
      </c>
      <c r="O6" s="6" t="n">
        <v>3.4</v>
      </c>
      <c r="P6" s="6" t="n">
        <v>6.9</v>
      </c>
      <c r="Q6" s="6" t="n">
        <v>0.485</v>
      </c>
      <c r="R6" s="6" t="n">
        <v>1.5</v>
      </c>
      <c r="S6" s="6" t="n">
        <v>1.7</v>
      </c>
      <c r="T6" s="6" t="n">
        <v>0.853</v>
      </c>
      <c r="U6" s="6" t="n">
        <v>0.5</v>
      </c>
      <c r="V6" s="6" t="n">
        <v>4.3</v>
      </c>
      <c r="W6" s="6" t="n">
        <v>4.2</v>
      </c>
      <c r="X6" s="6" t="n">
        <v>2.3</v>
      </c>
      <c r="Y6" s="6" t="n">
        <v>0.5</v>
      </c>
      <c r="Z6" s="6" t="n">
        <v>1.9</v>
      </c>
      <c r="AA6" s="6" t="n">
        <v>1.5</v>
      </c>
      <c r="AB6" s="6" t="n">
        <v>11.6</v>
      </c>
      <c r="AC6" s="14" t="n">
        <f aca="false">(AB6)/(J6+(0.44*S6)+Z6)</f>
        <v>0.869044051543302</v>
      </c>
      <c r="AD6" s="14" t="n">
        <f aca="false">Y6/AA6</f>
        <v>0.333333333333333</v>
      </c>
      <c r="AE6" s="15" t="n">
        <f aca="false">100*(AC6/$AC$302)</f>
        <v>102.796868157077</v>
      </c>
      <c r="AF6" s="5"/>
      <c r="AG6" s="5"/>
      <c r="AH6" s="15" t="n">
        <f aca="false">(PERCENTRANK(AD$3:AD$298,AD6))*100</f>
        <v>77.9</v>
      </c>
      <c r="AI6" s="15" t="n">
        <f aca="false">(PERCENTRANK(AE$3:AE$298,AE6))*100</f>
        <v>45.9</v>
      </c>
    </row>
    <row r="7" customFormat="false" ht="15" hidden="false" customHeight="false" outlineLevel="0" collapsed="false">
      <c r="A7" s="1" t="s">
        <v>46</v>
      </c>
      <c r="B7" s="13" t="s">
        <v>47</v>
      </c>
      <c r="C7" s="6" t="s">
        <v>13</v>
      </c>
      <c r="D7" s="6" t="n">
        <v>44</v>
      </c>
      <c r="E7" s="6" t="n">
        <v>1381</v>
      </c>
      <c r="F7" s="6" t="n">
        <v>44</v>
      </c>
      <c r="G7" s="6" t="n">
        <v>44</v>
      </c>
      <c r="H7" s="6" t="n">
        <v>31.4</v>
      </c>
      <c r="I7" s="6" t="n">
        <v>7.2</v>
      </c>
      <c r="J7" s="6" t="n">
        <v>15.7</v>
      </c>
      <c r="K7" s="6" t="n">
        <v>0.456</v>
      </c>
      <c r="L7" s="6" t="n">
        <v>2.5</v>
      </c>
      <c r="M7" s="6" t="n">
        <v>6.4</v>
      </c>
      <c r="N7" s="6" t="n">
        <v>0.394</v>
      </c>
      <c r="O7" s="6" t="n">
        <v>4.6</v>
      </c>
      <c r="P7" s="6" t="n">
        <v>9.3</v>
      </c>
      <c r="Q7" s="6" t="n">
        <v>0.499</v>
      </c>
      <c r="R7" s="6" t="n">
        <v>3.4</v>
      </c>
      <c r="S7" s="6" t="n">
        <v>4.3</v>
      </c>
      <c r="T7" s="6" t="n">
        <v>0.784</v>
      </c>
      <c r="U7" s="6" t="n">
        <v>0.4</v>
      </c>
      <c r="V7" s="6" t="n">
        <v>1.8</v>
      </c>
      <c r="W7" s="6" t="n">
        <v>3.4</v>
      </c>
      <c r="X7" s="6" t="n">
        <v>0.9</v>
      </c>
      <c r="Y7" s="6" t="n">
        <v>0.2</v>
      </c>
      <c r="Z7" s="6" t="n">
        <v>1.8</v>
      </c>
      <c r="AA7" s="6" t="n">
        <v>2</v>
      </c>
      <c r="AB7" s="6" t="n">
        <v>20.2</v>
      </c>
      <c r="AC7" s="14" t="n">
        <f aca="false">(AB7)/(J7+(0.44*S7)+Z7)</f>
        <v>1.04166666666667</v>
      </c>
      <c r="AD7" s="14" t="n">
        <f aca="false">Y7/AA7</f>
        <v>0.1</v>
      </c>
      <c r="AE7" s="15" t="n">
        <f aca="false">100*(AC7/$AC$302)</f>
        <v>123.215929971323</v>
      </c>
      <c r="AF7" s="5"/>
      <c r="AG7" s="5"/>
      <c r="AH7" s="15" t="n">
        <f aca="false">(PERCENTRANK(AD$3:AD$298,AD7))*100</f>
        <v>37.6</v>
      </c>
      <c r="AI7" s="15" t="n">
        <f aca="false">(PERCENTRANK(AE$3:AE$298,AE7))*100</f>
        <v>88.4</v>
      </c>
    </row>
    <row r="8" customFormat="false" ht="15" hidden="false" customHeight="false" outlineLevel="0" collapsed="false">
      <c r="A8" s="1" t="s">
        <v>48</v>
      </c>
      <c r="B8" s="13" t="s">
        <v>38</v>
      </c>
      <c r="C8" s="6" t="s">
        <v>45</v>
      </c>
      <c r="D8" s="6" t="n">
        <v>44</v>
      </c>
      <c r="E8" s="6" t="n">
        <v>1374</v>
      </c>
      <c r="F8" s="6" t="n">
        <v>44</v>
      </c>
      <c r="G8" s="6" t="n">
        <v>44</v>
      </c>
      <c r="H8" s="6" t="n">
        <v>31.2</v>
      </c>
      <c r="I8" s="6" t="n">
        <v>7.4</v>
      </c>
      <c r="J8" s="6" t="n">
        <v>12.9</v>
      </c>
      <c r="K8" s="6" t="n">
        <v>0.572</v>
      </c>
      <c r="L8" s="6" t="n">
        <v>0.3</v>
      </c>
      <c r="M8" s="6" t="n">
        <v>1.2</v>
      </c>
      <c r="N8" s="6" t="n">
        <v>0.278</v>
      </c>
      <c r="O8" s="6" t="n">
        <v>7</v>
      </c>
      <c r="P8" s="6" t="n">
        <v>11.6</v>
      </c>
      <c r="Q8" s="6" t="n">
        <v>0.604</v>
      </c>
      <c r="R8" s="6" t="n">
        <v>3.4</v>
      </c>
      <c r="S8" s="6" t="n">
        <v>5.4</v>
      </c>
      <c r="T8" s="6" t="n">
        <v>0.627</v>
      </c>
      <c r="U8" s="6" t="n">
        <v>2.6</v>
      </c>
      <c r="V8" s="6" t="n">
        <v>7.9</v>
      </c>
      <c r="W8" s="6" t="n">
        <v>3.3</v>
      </c>
      <c r="X8" s="6" t="n">
        <v>1.6</v>
      </c>
      <c r="Y8" s="6" t="n">
        <v>0.5</v>
      </c>
      <c r="Z8" s="6" t="n">
        <v>2.7</v>
      </c>
      <c r="AA8" s="6" t="n">
        <v>2.7</v>
      </c>
      <c r="AB8" s="6" t="n">
        <v>18.4</v>
      </c>
      <c r="AC8" s="14" t="n">
        <f aca="false">(AB8)/(J8+(0.44*S8)+Z8)</f>
        <v>1.02358700489542</v>
      </c>
      <c r="AD8" s="14" t="n">
        <f aca="false">Y8/AA8</f>
        <v>0.185185185185185</v>
      </c>
      <c r="AE8" s="15" t="n">
        <f aca="false">100*(AC8/$AC$302)</f>
        <v>121.07733572616</v>
      </c>
      <c r="AF8" s="5"/>
      <c r="AG8" s="5"/>
      <c r="AH8" s="15" t="n">
        <f aca="false">(PERCENTRANK(AD$3:AD$298,AD8))*100</f>
        <v>59.1</v>
      </c>
      <c r="AI8" s="15" t="n">
        <f aca="false">(PERCENTRANK(AE$3:AE$298,AE8))*100</f>
        <v>83.4</v>
      </c>
    </row>
    <row r="9" customFormat="false" ht="15" hidden="false" customHeight="false" outlineLevel="0" collapsed="false">
      <c r="A9" s="1" t="s">
        <v>49</v>
      </c>
      <c r="B9" s="13" t="s">
        <v>50</v>
      </c>
      <c r="C9" s="6" t="s">
        <v>13</v>
      </c>
      <c r="D9" s="6" t="n">
        <v>44</v>
      </c>
      <c r="E9" s="6" t="n">
        <v>1368</v>
      </c>
      <c r="F9" s="6" t="n">
        <v>44</v>
      </c>
      <c r="G9" s="6" t="n">
        <v>44</v>
      </c>
      <c r="H9" s="6" t="n">
        <v>31.1</v>
      </c>
      <c r="I9" s="6" t="n">
        <v>3.8</v>
      </c>
      <c r="J9" s="6" t="n">
        <v>8.8</v>
      </c>
      <c r="K9" s="6" t="n">
        <v>0.439</v>
      </c>
      <c r="L9" s="6" t="n">
        <v>1.4</v>
      </c>
      <c r="M9" s="6" t="n">
        <v>3.9</v>
      </c>
      <c r="N9" s="6" t="n">
        <v>0.368</v>
      </c>
      <c r="O9" s="6" t="n">
        <v>2.4</v>
      </c>
      <c r="P9" s="6" t="n">
        <v>4.9</v>
      </c>
      <c r="Q9" s="6" t="n">
        <v>0.495</v>
      </c>
      <c r="R9" s="6" t="n">
        <v>2.1</v>
      </c>
      <c r="S9" s="6" t="n">
        <v>2.4</v>
      </c>
      <c r="T9" s="6" t="n">
        <v>0.885</v>
      </c>
      <c r="U9" s="6" t="n">
        <v>0.6</v>
      </c>
      <c r="V9" s="6" t="n">
        <v>3.9</v>
      </c>
      <c r="W9" s="6" t="n">
        <v>5.4</v>
      </c>
      <c r="X9" s="6" t="n">
        <v>1.4</v>
      </c>
      <c r="Y9" s="6" t="n">
        <v>0.6</v>
      </c>
      <c r="Z9" s="6" t="n">
        <v>2.8</v>
      </c>
      <c r="AA9" s="6" t="n">
        <v>2</v>
      </c>
      <c r="AB9" s="6" t="n">
        <v>11.2</v>
      </c>
      <c r="AC9" s="14" t="n">
        <f aca="false">(AB9)/(J9+(0.44*S9)+Z9)</f>
        <v>0.884955752212389</v>
      </c>
      <c r="AD9" s="14" t="n">
        <f aca="false">Y9/AA9</f>
        <v>0.3</v>
      </c>
      <c r="AE9" s="15" t="n">
        <f aca="false">100*(AC9/$AC$302)</f>
        <v>104.679020152629</v>
      </c>
      <c r="AF9" s="5"/>
      <c r="AG9" s="5"/>
      <c r="AH9" s="15" t="n">
        <f aca="false">(PERCENTRANK(AD$3:AD$298,AD9))*100</f>
        <v>75.1</v>
      </c>
      <c r="AI9" s="15" t="n">
        <f aca="false">(PERCENTRANK(AE$3:AE$298,AE9))*100</f>
        <v>50.3</v>
      </c>
    </row>
    <row r="10" customFormat="false" ht="15" hidden="false" customHeight="false" outlineLevel="0" collapsed="false">
      <c r="A10" s="1" t="s">
        <v>51</v>
      </c>
      <c r="B10" s="13" t="s">
        <v>44</v>
      </c>
      <c r="C10" s="6" t="s">
        <v>45</v>
      </c>
      <c r="D10" s="6" t="n">
        <v>44</v>
      </c>
      <c r="E10" s="6" t="n">
        <v>1359</v>
      </c>
      <c r="F10" s="6" t="n">
        <v>44</v>
      </c>
      <c r="G10" s="6" t="n">
        <v>44</v>
      </c>
      <c r="H10" s="6" t="n">
        <v>30.9</v>
      </c>
      <c r="I10" s="6" t="n">
        <v>7.3</v>
      </c>
      <c r="J10" s="6" t="n">
        <v>14</v>
      </c>
      <c r="K10" s="6" t="n">
        <v>0.519</v>
      </c>
      <c r="L10" s="6" t="n">
        <v>1.5</v>
      </c>
      <c r="M10" s="6" t="n">
        <v>4.1</v>
      </c>
      <c r="N10" s="6" t="n">
        <v>0.367</v>
      </c>
      <c r="O10" s="6" t="n">
        <v>5.8</v>
      </c>
      <c r="P10" s="6" t="n">
        <v>9.9</v>
      </c>
      <c r="Q10" s="6" t="n">
        <v>0.581</v>
      </c>
      <c r="R10" s="6" t="n">
        <v>2.2</v>
      </c>
      <c r="S10" s="6" t="n">
        <v>2.7</v>
      </c>
      <c r="T10" s="6" t="n">
        <v>0.822</v>
      </c>
      <c r="U10" s="6" t="n">
        <v>1.3</v>
      </c>
      <c r="V10" s="6" t="n">
        <v>7</v>
      </c>
      <c r="W10" s="6" t="n">
        <v>2.3</v>
      </c>
      <c r="X10" s="6" t="n">
        <v>1.1</v>
      </c>
      <c r="Y10" s="6" t="n">
        <v>0.4</v>
      </c>
      <c r="Z10" s="6" t="n">
        <v>1.9</v>
      </c>
      <c r="AA10" s="6" t="n">
        <v>1.9</v>
      </c>
      <c r="AB10" s="6" t="n">
        <v>18.3</v>
      </c>
      <c r="AC10" s="14" t="n">
        <f aca="false">(AB10)/(J10+(0.44*S10)+Z10)</f>
        <v>1.07092696629213</v>
      </c>
      <c r="AD10" s="14" t="n">
        <f aca="false">Y10/AA10</f>
        <v>0.210526315789474</v>
      </c>
      <c r="AE10" s="15" t="n">
        <f aca="false">100*(AC10/$AC$302)</f>
        <v>126.677051599731</v>
      </c>
      <c r="AF10" s="5"/>
      <c r="AG10" s="5"/>
      <c r="AH10" s="15" t="n">
        <f aca="false">(PERCENTRANK(AD$3:AD$298,AD10))*100</f>
        <v>65.7</v>
      </c>
      <c r="AI10" s="15" t="n">
        <f aca="false">(PERCENTRANK(AE$3:AE$298,AE10))*100</f>
        <v>93.9</v>
      </c>
    </row>
    <row r="11" customFormat="false" ht="15" hidden="false" customHeight="false" outlineLevel="0" collapsed="false">
      <c r="A11" s="1" t="s">
        <v>52</v>
      </c>
      <c r="B11" s="13" t="s">
        <v>44</v>
      </c>
      <c r="C11" s="6" t="s">
        <v>13</v>
      </c>
      <c r="D11" s="6" t="n">
        <v>43</v>
      </c>
      <c r="E11" s="6" t="n">
        <v>1343</v>
      </c>
      <c r="F11" s="6" t="n">
        <v>43</v>
      </c>
      <c r="G11" s="6" t="n">
        <v>43</v>
      </c>
      <c r="H11" s="6" t="n">
        <v>31.2</v>
      </c>
      <c r="I11" s="6" t="n">
        <v>5.3</v>
      </c>
      <c r="J11" s="6" t="n">
        <v>12.5</v>
      </c>
      <c r="K11" s="6" t="n">
        <v>0.423</v>
      </c>
      <c r="L11" s="6" t="n">
        <v>1.4</v>
      </c>
      <c r="M11" s="6" t="n">
        <v>4</v>
      </c>
      <c r="N11" s="6" t="n">
        <v>0.365</v>
      </c>
      <c r="O11" s="6" t="n">
        <v>3.9</v>
      </c>
      <c r="P11" s="6" t="n">
        <v>8.6</v>
      </c>
      <c r="Q11" s="6" t="n">
        <v>0.45</v>
      </c>
      <c r="R11" s="6" t="n">
        <v>3.5</v>
      </c>
      <c r="S11" s="6" t="n">
        <v>4.4</v>
      </c>
      <c r="T11" s="6" t="n">
        <v>0.788</v>
      </c>
      <c r="U11" s="6" t="n">
        <v>0.6</v>
      </c>
      <c r="V11" s="6" t="n">
        <v>2.5</v>
      </c>
      <c r="W11" s="6" t="n">
        <v>6</v>
      </c>
      <c r="X11" s="6" t="n">
        <v>1.2</v>
      </c>
      <c r="Y11" s="6" t="n">
        <v>0.8</v>
      </c>
      <c r="Z11" s="6" t="n">
        <v>2.1</v>
      </c>
      <c r="AA11" s="6" t="n">
        <v>2.3</v>
      </c>
      <c r="AB11" s="6" t="n">
        <v>15.5</v>
      </c>
      <c r="AC11" s="14" t="n">
        <f aca="false">(AB11)/(J11+(0.44*S11)+Z11)</f>
        <v>0.937348814707305</v>
      </c>
      <c r="AD11" s="14" t="n">
        <f aca="false">Y11/AA11</f>
        <v>0.347826086956522</v>
      </c>
      <c r="AE11" s="15" t="n">
        <f aca="false">100*(AC11/$AC$302)</f>
        <v>110.876453675211</v>
      </c>
      <c r="AF11" s="5"/>
      <c r="AG11" s="5"/>
      <c r="AH11" s="15" t="n">
        <f aca="false">(PERCENTRANK(AD$3:AD$298,AD11))*100</f>
        <v>81.8</v>
      </c>
      <c r="AI11" s="15" t="n">
        <f aca="false">(PERCENTRANK(AE$3:AE$298,AE11))*100</f>
        <v>67.4</v>
      </c>
    </row>
    <row r="12" customFormat="false" ht="15" hidden="false" customHeight="false" outlineLevel="0" collapsed="false">
      <c r="A12" s="1" t="s">
        <v>53</v>
      </c>
      <c r="B12" s="13" t="s">
        <v>50</v>
      </c>
      <c r="C12" s="6" t="s">
        <v>13</v>
      </c>
      <c r="D12" s="6" t="n">
        <v>44</v>
      </c>
      <c r="E12" s="6" t="n">
        <v>1336</v>
      </c>
      <c r="F12" s="6" t="n">
        <v>44</v>
      </c>
      <c r="G12" s="6" t="n">
        <v>44</v>
      </c>
      <c r="H12" s="6" t="n">
        <v>30.4</v>
      </c>
      <c r="I12" s="6" t="n">
        <v>5.9</v>
      </c>
      <c r="J12" s="6" t="n">
        <v>12.4</v>
      </c>
      <c r="K12" s="6" t="n">
        <v>0.475</v>
      </c>
      <c r="L12" s="6" t="n">
        <v>1.8</v>
      </c>
      <c r="M12" s="6" t="n">
        <v>5.1</v>
      </c>
      <c r="N12" s="6" t="n">
        <v>0.359</v>
      </c>
      <c r="O12" s="6" t="n">
        <v>4.1</v>
      </c>
      <c r="P12" s="6" t="n">
        <v>7.4</v>
      </c>
      <c r="Q12" s="6" t="n">
        <v>0.556</v>
      </c>
      <c r="R12" s="6" t="n">
        <v>2.9</v>
      </c>
      <c r="S12" s="6" t="n">
        <v>3.2</v>
      </c>
      <c r="T12" s="6" t="n">
        <v>0.894</v>
      </c>
      <c r="U12" s="6" t="n">
        <v>1.2</v>
      </c>
      <c r="V12" s="6" t="n">
        <v>4.5</v>
      </c>
      <c r="W12" s="6" t="n">
        <v>5.1</v>
      </c>
      <c r="X12" s="6" t="n">
        <v>1.3</v>
      </c>
      <c r="Y12" s="6" t="n">
        <v>0.4</v>
      </c>
      <c r="Z12" s="6" t="n">
        <v>2.2</v>
      </c>
      <c r="AA12" s="6" t="n">
        <v>2.4</v>
      </c>
      <c r="AB12" s="6" t="n">
        <v>16.5</v>
      </c>
      <c r="AC12" s="14" t="n">
        <f aca="false">(AB12)/(J12+(0.44*S12)+Z12)</f>
        <v>1.03073463268366</v>
      </c>
      <c r="AD12" s="14" t="n">
        <f aca="false">Y12/AA12</f>
        <v>0.166666666666667</v>
      </c>
      <c r="AE12" s="15" t="n">
        <f aca="false">100*(AC12/$AC$302)</f>
        <v>121.922809266977</v>
      </c>
      <c r="AF12" s="5"/>
      <c r="AG12" s="5"/>
      <c r="AH12" s="15" t="n">
        <f aca="false">(PERCENTRANK(AD$3:AD$298,AD12))*100</f>
        <v>54.7</v>
      </c>
      <c r="AI12" s="15" t="n">
        <f aca="false">(PERCENTRANK(AE$3:AE$298,AE12))*100</f>
        <v>86.7</v>
      </c>
    </row>
    <row r="13" customFormat="false" ht="15" hidden="false" customHeight="false" outlineLevel="0" collapsed="false">
      <c r="A13" s="1" t="s">
        <v>54</v>
      </c>
      <c r="B13" s="13" t="s">
        <v>47</v>
      </c>
      <c r="C13" s="6" t="s">
        <v>55</v>
      </c>
      <c r="D13" s="6" t="n">
        <v>44</v>
      </c>
      <c r="E13" s="6" t="n">
        <v>1327</v>
      </c>
      <c r="F13" s="6" t="n">
        <v>44</v>
      </c>
      <c r="G13" s="6" t="n">
        <v>44</v>
      </c>
      <c r="H13" s="6" t="n">
        <v>30.2</v>
      </c>
      <c r="I13" s="6" t="n">
        <v>6.2</v>
      </c>
      <c r="J13" s="6" t="n">
        <v>11.5</v>
      </c>
      <c r="K13" s="6" t="n">
        <v>0.538</v>
      </c>
      <c r="L13" s="6" t="n">
        <v>0.1</v>
      </c>
      <c r="M13" s="6" t="n">
        <v>0.7</v>
      </c>
      <c r="N13" s="6" t="n">
        <v>0.207</v>
      </c>
      <c r="O13" s="6" t="n">
        <v>6</v>
      </c>
      <c r="P13" s="6" t="n">
        <v>10.8</v>
      </c>
      <c r="Q13" s="6" t="n">
        <v>0.558</v>
      </c>
      <c r="R13" s="6" t="n">
        <v>2.5</v>
      </c>
      <c r="S13" s="6" t="n">
        <v>3.3</v>
      </c>
      <c r="T13" s="6" t="n">
        <v>0.762</v>
      </c>
      <c r="U13" s="6" t="n">
        <v>2.4</v>
      </c>
      <c r="V13" s="6" t="n">
        <v>8.2</v>
      </c>
      <c r="W13" s="6" t="n">
        <v>3.7</v>
      </c>
      <c r="X13" s="6" t="n">
        <v>1.2</v>
      </c>
      <c r="Y13" s="6" t="n">
        <v>0.9</v>
      </c>
      <c r="Z13" s="6" t="n">
        <v>1.8</v>
      </c>
      <c r="AA13" s="6" t="n">
        <v>3.1</v>
      </c>
      <c r="AB13" s="6" t="n">
        <v>15</v>
      </c>
      <c r="AC13" s="14" t="n">
        <f aca="false">(AB13)/(J13+(0.44*S13)+Z13)</f>
        <v>1.01681127982646</v>
      </c>
      <c r="AD13" s="14" t="n">
        <f aca="false">Y13/AA13</f>
        <v>0.290322580645161</v>
      </c>
      <c r="AE13" s="15" t="n">
        <f aca="false">100*(AC13/$AC$302)</f>
        <v>120.275853551183</v>
      </c>
      <c r="AF13" s="5"/>
      <c r="AG13" s="5"/>
      <c r="AH13" s="15" t="n">
        <f aca="false">(PERCENTRANK(AD$3:AD$298,AD13))*100</f>
        <v>74</v>
      </c>
      <c r="AI13" s="15" t="n">
        <f aca="false">(PERCENTRANK(AE$3:AE$298,AE13))*100</f>
        <v>80.1</v>
      </c>
    </row>
    <row r="14" customFormat="false" ht="15" hidden="false" customHeight="false" outlineLevel="0" collapsed="false">
      <c r="A14" s="1" t="s">
        <v>56</v>
      </c>
      <c r="B14" s="13" t="s">
        <v>57</v>
      </c>
      <c r="C14" s="6" t="s">
        <v>13</v>
      </c>
      <c r="D14" s="6" t="n">
        <v>44</v>
      </c>
      <c r="E14" s="6" t="n">
        <v>1292</v>
      </c>
      <c r="F14" s="6" t="n">
        <v>44</v>
      </c>
      <c r="G14" s="6" t="n">
        <v>44</v>
      </c>
      <c r="H14" s="6" t="n">
        <v>29.4</v>
      </c>
      <c r="I14" s="6" t="n">
        <v>3.4</v>
      </c>
      <c r="J14" s="6" t="n">
        <v>8.8</v>
      </c>
      <c r="K14" s="6" t="n">
        <v>0.387</v>
      </c>
      <c r="L14" s="6" t="n">
        <v>1.4</v>
      </c>
      <c r="M14" s="6" t="n">
        <v>4</v>
      </c>
      <c r="N14" s="6" t="n">
        <v>0.345</v>
      </c>
      <c r="O14" s="6" t="n">
        <v>2</v>
      </c>
      <c r="P14" s="6" t="n">
        <v>4.7</v>
      </c>
      <c r="Q14" s="6" t="n">
        <v>0.423</v>
      </c>
      <c r="R14" s="6" t="n">
        <v>3.8</v>
      </c>
      <c r="S14" s="6" t="n">
        <v>4.3</v>
      </c>
      <c r="T14" s="6" t="n">
        <v>0.878</v>
      </c>
      <c r="U14" s="6" t="n">
        <v>1.1</v>
      </c>
      <c r="V14" s="6" t="n">
        <v>4.4</v>
      </c>
      <c r="W14" s="6" t="n">
        <v>6</v>
      </c>
      <c r="X14" s="6" t="n">
        <v>1.1</v>
      </c>
      <c r="Y14" s="6" t="n">
        <v>0.6</v>
      </c>
      <c r="Z14" s="6" t="n">
        <v>2.1</v>
      </c>
      <c r="AA14" s="6" t="n">
        <v>2.3</v>
      </c>
      <c r="AB14" s="6" t="n">
        <v>11.9</v>
      </c>
      <c r="AC14" s="14" t="n">
        <f aca="false">(AB14)/(J14+(0.44*S14)+Z14)</f>
        <v>0.930268918073796</v>
      </c>
      <c r="AD14" s="14" t="n">
        <f aca="false">Y14/AA14</f>
        <v>0.260869565217391</v>
      </c>
      <c r="AE14" s="15" t="n">
        <f aca="false">100*(AC14/$AC$302)</f>
        <v>110.038991869325</v>
      </c>
      <c r="AF14" s="5"/>
      <c r="AG14" s="5"/>
      <c r="AH14" s="15" t="n">
        <f aca="false">(PERCENTRANK(AD$3:AD$298,AD14))*100</f>
        <v>72.4</v>
      </c>
      <c r="AI14" s="15" t="n">
        <f aca="false">(PERCENTRANK(AE$3:AE$298,AE14))*100</f>
        <v>64.6</v>
      </c>
    </row>
    <row r="15" customFormat="false" ht="15" hidden="false" customHeight="false" outlineLevel="0" collapsed="false">
      <c r="A15" s="1" t="s">
        <v>58</v>
      </c>
      <c r="B15" s="13" t="s">
        <v>59</v>
      </c>
      <c r="C15" s="6" t="s">
        <v>13</v>
      </c>
      <c r="D15" s="6" t="n">
        <v>44</v>
      </c>
      <c r="E15" s="6" t="n">
        <v>1260</v>
      </c>
      <c r="F15" s="6" t="n">
        <v>44</v>
      </c>
      <c r="G15" s="6" t="n">
        <v>44</v>
      </c>
      <c r="H15" s="6" t="n">
        <v>28.6</v>
      </c>
      <c r="I15" s="6" t="n">
        <v>5.6</v>
      </c>
      <c r="J15" s="6" t="n">
        <v>13.2</v>
      </c>
      <c r="K15" s="6" t="n">
        <v>0.428</v>
      </c>
      <c r="L15" s="6" t="n">
        <v>1.3</v>
      </c>
      <c r="M15" s="6" t="n">
        <v>3.4</v>
      </c>
      <c r="N15" s="6" t="n">
        <v>0.389</v>
      </c>
      <c r="O15" s="6" t="n">
        <v>4.3</v>
      </c>
      <c r="P15" s="6" t="n">
        <v>9.8</v>
      </c>
      <c r="Q15" s="6" t="n">
        <v>0.441</v>
      </c>
      <c r="R15" s="6" t="n">
        <v>1</v>
      </c>
      <c r="S15" s="6" t="n">
        <v>1.2</v>
      </c>
      <c r="T15" s="6" t="n">
        <v>0.849</v>
      </c>
      <c r="U15" s="6" t="n">
        <v>0.5</v>
      </c>
      <c r="V15" s="6" t="n">
        <v>4.9</v>
      </c>
      <c r="W15" s="6" t="n">
        <v>6.2</v>
      </c>
      <c r="X15" s="6" t="n">
        <v>1.3</v>
      </c>
      <c r="Y15" s="6" t="n">
        <v>0.3</v>
      </c>
      <c r="Z15" s="6" t="n">
        <v>2.3</v>
      </c>
      <c r="AA15" s="6" t="n">
        <v>2</v>
      </c>
      <c r="AB15" s="6" t="n">
        <v>13.6</v>
      </c>
      <c r="AC15" s="14" t="n">
        <f aca="false">(AB15)/(J15+(0.44*S15)+Z15)</f>
        <v>0.848515098577489</v>
      </c>
      <c r="AD15" s="14" t="n">
        <f aca="false">Y15/AA15</f>
        <v>0.15</v>
      </c>
      <c r="AE15" s="15" t="n">
        <f aca="false">100*(AC15/$AC$302)</f>
        <v>100.368553887297</v>
      </c>
      <c r="AF15" s="5"/>
      <c r="AG15" s="5"/>
      <c r="AH15" s="15" t="n">
        <f aca="false">(PERCENTRANK(AD$3:AD$298,AD15))*100</f>
        <v>48.1</v>
      </c>
      <c r="AI15" s="15" t="n">
        <f aca="false">(PERCENTRANK(AE$3:AE$298,AE15))*100</f>
        <v>40.3</v>
      </c>
    </row>
    <row r="16" customFormat="false" ht="15" hidden="false" customHeight="false" outlineLevel="0" collapsed="false">
      <c r="A16" s="1" t="s">
        <v>60</v>
      </c>
      <c r="B16" s="13" t="s">
        <v>38</v>
      </c>
      <c r="C16" s="6" t="s">
        <v>61</v>
      </c>
      <c r="D16" s="6" t="n">
        <v>44</v>
      </c>
      <c r="E16" s="6" t="n">
        <v>1249</v>
      </c>
      <c r="F16" s="6" t="n">
        <v>44</v>
      </c>
      <c r="G16" s="6" t="n">
        <v>44</v>
      </c>
      <c r="H16" s="6" t="n">
        <v>28.4</v>
      </c>
      <c r="I16" s="6" t="n">
        <v>4.6</v>
      </c>
      <c r="J16" s="6" t="n">
        <v>9.7</v>
      </c>
      <c r="K16" s="6" t="n">
        <v>0.478</v>
      </c>
      <c r="L16" s="6" t="n">
        <v>1.7</v>
      </c>
      <c r="M16" s="6" t="n">
        <v>4.4</v>
      </c>
      <c r="N16" s="6" t="n">
        <v>0.381</v>
      </c>
      <c r="O16" s="6" t="n">
        <v>3</v>
      </c>
      <c r="P16" s="6" t="n">
        <v>5.3</v>
      </c>
      <c r="Q16" s="6" t="n">
        <v>0.558</v>
      </c>
      <c r="R16" s="6" t="n">
        <v>1.8</v>
      </c>
      <c r="S16" s="6" t="n">
        <v>2.3</v>
      </c>
      <c r="T16" s="6" t="n">
        <v>0.79</v>
      </c>
      <c r="U16" s="6" t="n">
        <v>1.7</v>
      </c>
      <c r="V16" s="6" t="n">
        <v>8</v>
      </c>
      <c r="W16" s="6" t="n">
        <v>2.1</v>
      </c>
      <c r="X16" s="6" t="n">
        <v>1.2</v>
      </c>
      <c r="Y16" s="6" t="n">
        <v>1.1</v>
      </c>
      <c r="Z16" s="6" t="n">
        <v>1.5</v>
      </c>
      <c r="AA16" s="6" t="n">
        <v>2.2</v>
      </c>
      <c r="AB16" s="6" t="n">
        <v>12.8</v>
      </c>
      <c r="AC16" s="14" t="n">
        <f aca="false">(AB16)/(J16+(0.44*S16)+Z16)</f>
        <v>1.04814936128398</v>
      </c>
      <c r="AD16" s="14" t="n">
        <f aca="false">Y16/AA16</f>
        <v>0.5</v>
      </c>
      <c r="AE16" s="15" t="n">
        <f aca="false">100*(AC16/$AC$302)</f>
        <v>123.982750367477</v>
      </c>
      <c r="AF16" s="5"/>
      <c r="AG16" s="5"/>
      <c r="AH16" s="15" t="n">
        <f aca="false">(PERCENTRANK(AD$3:AD$298,AD16))*100</f>
        <v>89.5</v>
      </c>
      <c r="AI16" s="15" t="n">
        <f aca="false">(PERCENTRANK(AE$3:AE$298,AE16))*100</f>
        <v>89.5</v>
      </c>
    </row>
    <row r="17" customFormat="false" ht="15" hidden="false" customHeight="false" outlineLevel="0" collapsed="false">
      <c r="A17" s="1" t="s">
        <v>62</v>
      </c>
      <c r="B17" s="13" t="s">
        <v>50</v>
      </c>
      <c r="C17" s="6" t="s">
        <v>63</v>
      </c>
      <c r="D17" s="6" t="n">
        <v>40</v>
      </c>
      <c r="E17" s="6" t="n">
        <v>1247</v>
      </c>
      <c r="F17" s="6" t="n">
        <v>40</v>
      </c>
      <c r="G17" s="6" t="n">
        <v>40</v>
      </c>
      <c r="H17" s="6" t="n">
        <v>31.2</v>
      </c>
      <c r="I17" s="6" t="n">
        <v>8.3</v>
      </c>
      <c r="J17" s="6" t="n">
        <v>16.5</v>
      </c>
      <c r="K17" s="6" t="n">
        <v>0.505</v>
      </c>
      <c r="L17" s="6" t="n">
        <v>0.6</v>
      </c>
      <c r="M17" s="6" t="n">
        <v>1.5</v>
      </c>
      <c r="N17" s="6" t="n">
        <v>0.424</v>
      </c>
      <c r="O17" s="6" t="n">
        <v>7.7</v>
      </c>
      <c r="P17" s="6" t="n">
        <v>15</v>
      </c>
      <c r="Q17" s="6" t="n">
        <v>0.513</v>
      </c>
      <c r="R17" s="6" t="n">
        <v>6.2</v>
      </c>
      <c r="S17" s="6" t="n">
        <v>7.3</v>
      </c>
      <c r="T17" s="6" t="n">
        <v>0.855</v>
      </c>
      <c r="U17" s="6" t="n">
        <v>2.3</v>
      </c>
      <c r="V17" s="6" t="n">
        <v>10.2</v>
      </c>
      <c r="W17" s="6" t="n">
        <v>3.1</v>
      </c>
      <c r="X17" s="6" t="n">
        <v>1.6</v>
      </c>
      <c r="Y17" s="6" t="n">
        <v>2.3</v>
      </c>
      <c r="Z17" s="6" t="n">
        <v>2.2</v>
      </c>
      <c r="AA17" s="6" t="n">
        <v>1.9</v>
      </c>
      <c r="AB17" s="6" t="n">
        <v>23.4</v>
      </c>
      <c r="AC17" s="14" t="n">
        <f aca="false">(AB17)/(J17+(0.44*S17)+Z17)</f>
        <v>1.06790799561884</v>
      </c>
      <c r="AD17" s="14" t="n">
        <f aca="false">Y17/AA17</f>
        <v>1.21052631578947</v>
      </c>
      <c r="AE17" s="15" t="n">
        <f aca="false">100*(AC17/$AC$302)</f>
        <v>126.319945731828</v>
      </c>
      <c r="AF17" s="5"/>
      <c r="AG17" s="5"/>
      <c r="AH17" s="15" t="n">
        <f aca="false">(PERCENTRANK(AD$3:AD$298,AD17))*100</f>
        <v>100</v>
      </c>
      <c r="AI17" s="15" t="n">
        <f aca="false">(PERCENTRANK(AE$3:AE$298,AE17))*100</f>
        <v>92.8</v>
      </c>
    </row>
    <row r="18" customFormat="false" ht="15" hidden="false" customHeight="false" outlineLevel="0" collapsed="false">
      <c r="A18" s="1" t="s">
        <v>64</v>
      </c>
      <c r="B18" s="13" t="s">
        <v>50</v>
      </c>
      <c r="C18" s="6" t="s">
        <v>13</v>
      </c>
      <c r="D18" s="6" t="n">
        <v>44</v>
      </c>
      <c r="E18" s="6" t="n">
        <v>1245</v>
      </c>
      <c r="F18" s="6" t="n">
        <v>44</v>
      </c>
      <c r="G18" s="6" t="n">
        <v>25</v>
      </c>
      <c r="H18" s="6" t="n">
        <v>28.3</v>
      </c>
      <c r="I18" s="6" t="n">
        <v>3.8</v>
      </c>
      <c r="J18" s="6" t="n">
        <v>9.7</v>
      </c>
      <c r="K18" s="6" t="n">
        <v>0.389</v>
      </c>
      <c r="L18" s="6" t="n">
        <v>2.3</v>
      </c>
      <c r="M18" s="6" t="n">
        <v>6</v>
      </c>
      <c r="N18" s="6" t="n">
        <v>0.382</v>
      </c>
      <c r="O18" s="6" t="n">
        <v>1.5</v>
      </c>
      <c r="P18" s="6" t="n">
        <v>3.8</v>
      </c>
      <c r="Q18" s="6" t="n">
        <v>0.4</v>
      </c>
      <c r="R18" s="6" t="n">
        <v>1.3</v>
      </c>
      <c r="S18" s="6" t="n">
        <v>1.6</v>
      </c>
      <c r="T18" s="6" t="n">
        <v>0.831</v>
      </c>
      <c r="U18" s="6" t="n">
        <v>1.1</v>
      </c>
      <c r="V18" s="6" t="n">
        <v>3.2</v>
      </c>
      <c r="W18" s="6" t="n">
        <v>1.8</v>
      </c>
      <c r="X18" s="6" t="n">
        <v>1.2</v>
      </c>
      <c r="Y18" s="6" t="n">
        <v>0.3</v>
      </c>
      <c r="Z18" s="6" t="n">
        <v>1.2</v>
      </c>
      <c r="AA18" s="6" t="n">
        <v>1.9</v>
      </c>
      <c r="AB18" s="6" t="n">
        <v>11.2</v>
      </c>
      <c r="AC18" s="14" t="n">
        <f aca="false">(AB18)/(J18+(0.44*S18)+Z18)</f>
        <v>0.965184419165805</v>
      </c>
      <c r="AD18" s="14" t="n">
        <f aca="false">Y18/AA18</f>
        <v>0.157894736842105</v>
      </c>
      <c r="AE18" s="15" t="n">
        <f aca="false">100*(AC18/$AC$302)</f>
        <v>114.169051969293</v>
      </c>
      <c r="AF18" s="5"/>
      <c r="AG18" s="5"/>
      <c r="AH18" s="15" t="n">
        <f aca="false">(PERCENTRANK(AD$3:AD$298,AD18))*100</f>
        <v>50.8</v>
      </c>
      <c r="AI18" s="15" t="n">
        <f aca="false">(PERCENTRANK(AE$3:AE$298,AE18))*100</f>
        <v>74.6</v>
      </c>
    </row>
    <row r="19" customFormat="false" ht="15" hidden="false" customHeight="false" outlineLevel="0" collapsed="false">
      <c r="A19" s="1" t="s">
        <v>65</v>
      </c>
      <c r="B19" s="13" t="s">
        <v>59</v>
      </c>
      <c r="C19" s="6" t="s">
        <v>45</v>
      </c>
      <c r="D19" s="6" t="n">
        <v>44</v>
      </c>
      <c r="E19" s="6" t="n">
        <v>1227</v>
      </c>
      <c r="F19" s="6" t="n">
        <v>44</v>
      </c>
      <c r="G19" s="6" t="n">
        <v>44</v>
      </c>
      <c r="H19" s="6" t="n">
        <v>27.9</v>
      </c>
      <c r="I19" s="6" t="n">
        <v>2.3</v>
      </c>
      <c r="J19" s="6" t="n">
        <v>5.8</v>
      </c>
      <c r="K19" s="6" t="n">
        <v>0.402</v>
      </c>
      <c r="L19" s="6" t="n">
        <v>1.4</v>
      </c>
      <c r="M19" s="6" t="n">
        <v>3.8</v>
      </c>
      <c r="N19" s="6" t="n">
        <v>0.373</v>
      </c>
      <c r="O19" s="6" t="n">
        <v>0.9</v>
      </c>
      <c r="P19" s="6" t="n">
        <v>1.9</v>
      </c>
      <c r="Q19" s="6" t="n">
        <v>0.459</v>
      </c>
      <c r="R19" s="6" t="n">
        <v>0.4</v>
      </c>
      <c r="S19" s="6" t="n">
        <v>0.6</v>
      </c>
      <c r="T19" s="6" t="n">
        <v>0.72</v>
      </c>
      <c r="U19" s="6" t="n">
        <v>0.9</v>
      </c>
      <c r="V19" s="6" t="n">
        <v>3.6</v>
      </c>
      <c r="W19" s="6" t="n">
        <v>2</v>
      </c>
      <c r="X19" s="6" t="n">
        <v>0.8</v>
      </c>
      <c r="Y19" s="6" t="n">
        <v>0.3</v>
      </c>
      <c r="Z19" s="6" t="n">
        <v>0.8</v>
      </c>
      <c r="AA19" s="6" t="n">
        <v>1.9</v>
      </c>
      <c r="AB19" s="6" t="n">
        <v>6.5</v>
      </c>
      <c r="AC19" s="14" t="n">
        <f aca="false">(AB19)/(J19+(0.44*S19)+Z19)</f>
        <v>0.946969696969697</v>
      </c>
      <c r="AD19" s="14" t="n">
        <f aca="false">Y19/AA19</f>
        <v>0.157894736842105</v>
      </c>
      <c r="AE19" s="15" t="n">
        <f aca="false">100*(AC19/$AC$302)</f>
        <v>112.014481792112</v>
      </c>
      <c r="AF19" s="5"/>
      <c r="AG19" s="5"/>
      <c r="AH19" s="15" t="n">
        <f aca="false">(PERCENTRANK(AD$3:AD$298,AD19))*100</f>
        <v>50.8</v>
      </c>
      <c r="AI19" s="15" t="n">
        <f aca="false">(PERCENTRANK(AE$3:AE$298,AE19))*100</f>
        <v>70.2</v>
      </c>
    </row>
    <row r="20" customFormat="false" ht="15" hidden="false" customHeight="false" outlineLevel="0" collapsed="false">
      <c r="A20" s="1" t="s">
        <v>66</v>
      </c>
      <c r="B20" s="13" t="s">
        <v>67</v>
      </c>
      <c r="C20" s="6" t="s">
        <v>63</v>
      </c>
      <c r="D20" s="6" t="n">
        <v>43</v>
      </c>
      <c r="E20" s="6" t="n">
        <v>1222</v>
      </c>
      <c r="F20" s="6" t="n">
        <v>43</v>
      </c>
      <c r="G20" s="6" t="n">
        <v>42</v>
      </c>
      <c r="H20" s="6" t="n">
        <v>28.4</v>
      </c>
      <c r="I20" s="6" t="n">
        <v>6</v>
      </c>
      <c r="J20" s="6" t="n">
        <v>13.8</v>
      </c>
      <c r="K20" s="6" t="n">
        <v>0.438</v>
      </c>
      <c r="L20" s="6" t="n">
        <v>0.3</v>
      </c>
      <c r="M20" s="6" t="n">
        <v>1.1</v>
      </c>
      <c r="N20" s="6" t="n">
        <v>0.261</v>
      </c>
      <c r="O20" s="6" t="n">
        <v>5.8</v>
      </c>
      <c r="P20" s="6" t="n">
        <v>12.7</v>
      </c>
      <c r="Q20" s="6" t="n">
        <v>0.453</v>
      </c>
      <c r="R20" s="6" t="n">
        <v>3.9</v>
      </c>
      <c r="S20" s="6" t="n">
        <v>4.6</v>
      </c>
      <c r="T20" s="6" t="n">
        <v>0.857</v>
      </c>
      <c r="U20" s="6" t="n">
        <v>1.4</v>
      </c>
      <c r="V20" s="6" t="n">
        <v>5.8</v>
      </c>
      <c r="W20" s="6" t="n">
        <v>1.7</v>
      </c>
      <c r="X20" s="6" t="n">
        <v>0.8</v>
      </c>
      <c r="Y20" s="6" t="n">
        <v>0.4</v>
      </c>
      <c r="Z20" s="6" t="n">
        <v>1.9</v>
      </c>
      <c r="AA20" s="6" t="n">
        <v>2.1</v>
      </c>
      <c r="AB20" s="6" t="n">
        <v>16.3</v>
      </c>
      <c r="AC20" s="14" t="n">
        <f aca="false">(AB20)/(J20+(0.44*S20)+Z20)</f>
        <v>0.919656962310991</v>
      </c>
      <c r="AD20" s="14" t="n">
        <f aca="false">Y20/AA20</f>
        <v>0.19047619047619</v>
      </c>
      <c r="AE20" s="15" t="n">
        <f aca="false">100*(AC20/$AC$302)</f>
        <v>108.783732351121</v>
      </c>
      <c r="AF20" s="5"/>
      <c r="AG20" s="5"/>
      <c r="AH20" s="15" t="n">
        <f aca="false">(PERCENTRANK(AD$3:AD$298,AD20))*100</f>
        <v>61.3</v>
      </c>
      <c r="AI20" s="15" t="n">
        <f aca="false">(PERCENTRANK(AE$3:AE$298,AE20))*100</f>
        <v>62.4</v>
      </c>
    </row>
    <row r="21" customFormat="false" ht="15.75" hidden="false" customHeight="true" outlineLevel="0" collapsed="false">
      <c r="A21" s="1" t="s">
        <v>68</v>
      </c>
      <c r="B21" s="13" t="s">
        <v>69</v>
      </c>
      <c r="C21" s="6" t="s">
        <v>45</v>
      </c>
      <c r="D21" s="6" t="n">
        <v>39</v>
      </c>
      <c r="E21" s="6" t="n">
        <v>1221</v>
      </c>
      <c r="F21" s="6" t="n">
        <v>39</v>
      </c>
      <c r="G21" s="6" t="n">
        <v>39</v>
      </c>
      <c r="H21" s="6" t="n">
        <v>31.3</v>
      </c>
      <c r="I21" s="6" t="n">
        <v>6.2</v>
      </c>
      <c r="J21" s="6" t="n">
        <v>11.6</v>
      </c>
      <c r="K21" s="6" t="n">
        <v>0.532</v>
      </c>
      <c r="L21" s="6" t="n">
        <v>0</v>
      </c>
      <c r="M21" s="6" t="n">
        <v>0.2</v>
      </c>
      <c r="N21" s="6" t="n">
        <v>0</v>
      </c>
      <c r="O21" s="6" t="n">
        <v>6.2</v>
      </c>
      <c r="P21" s="6" t="n">
        <v>11.5</v>
      </c>
      <c r="Q21" s="6" t="n">
        <v>0.539</v>
      </c>
      <c r="R21" s="6" t="n">
        <v>3</v>
      </c>
      <c r="S21" s="6" t="n">
        <v>4.3</v>
      </c>
      <c r="T21" s="6" t="n">
        <v>0.692</v>
      </c>
      <c r="U21" s="6" t="n">
        <v>1.6</v>
      </c>
      <c r="V21" s="6" t="n">
        <v>8.8</v>
      </c>
      <c r="W21" s="6" t="n">
        <v>9.2</v>
      </c>
      <c r="X21" s="6" t="n">
        <v>1.6</v>
      </c>
      <c r="Y21" s="6" t="n">
        <v>0.4</v>
      </c>
      <c r="Z21" s="6" t="n">
        <v>3.5</v>
      </c>
      <c r="AA21" s="6" t="n">
        <v>2.1</v>
      </c>
      <c r="AB21" s="6" t="n">
        <v>15.4</v>
      </c>
      <c r="AC21" s="14" t="n">
        <f aca="false">(AB21)/(J21+(0.44*S21)+Z21)</f>
        <v>0.906308851224106</v>
      </c>
      <c r="AD21" s="14" t="n">
        <f aca="false">Y21/AA21</f>
        <v>0.19047619047619</v>
      </c>
      <c r="AE21" s="15" t="n">
        <f aca="false">100*(AC21/$AC$302)</f>
        <v>107.204820427027</v>
      </c>
      <c r="AF21" s="5"/>
      <c r="AG21" s="5"/>
      <c r="AH21" s="15" t="n">
        <f aca="false">(PERCENTRANK(AD$3:AD$298,AD21))*100</f>
        <v>61.3</v>
      </c>
      <c r="AI21" s="15" t="n">
        <f aca="false">(PERCENTRANK(AE$3:AE$298,AE21))*100</f>
        <v>58</v>
      </c>
    </row>
    <row r="22" customFormat="false" ht="15.75" hidden="false" customHeight="true" outlineLevel="0" collapsed="false">
      <c r="A22" s="1" t="s">
        <v>70</v>
      </c>
      <c r="B22" s="13" t="s">
        <v>59</v>
      </c>
      <c r="C22" s="6" t="s">
        <v>13</v>
      </c>
      <c r="D22" s="6" t="n">
        <v>39</v>
      </c>
      <c r="E22" s="6" t="n">
        <v>1220</v>
      </c>
      <c r="F22" s="6" t="n">
        <v>39</v>
      </c>
      <c r="G22" s="6" t="n">
        <v>39</v>
      </c>
      <c r="H22" s="6" t="n">
        <v>31.3</v>
      </c>
      <c r="I22" s="6" t="n">
        <v>4.6</v>
      </c>
      <c r="J22" s="6" t="n">
        <v>11</v>
      </c>
      <c r="K22" s="6" t="n">
        <v>0.416</v>
      </c>
      <c r="L22" s="6" t="n">
        <v>2.6</v>
      </c>
      <c r="M22" s="6" t="n">
        <v>6.7</v>
      </c>
      <c r="N22" s="6" t="n">
        <v>0.395</v>
      </c>
      <c r="O22" s="6" t="n">
        <v>1.9</v>
      </c>
      <c r="P22" s="6" t="n">
        <v>4.3</v>
      </c>
      <c r="Q22" s="6" t="n">
        <v>0.449</v>
      </c>
      <c r="R22" s="6" t="n">
        <v>2.4</v>
      </c>
      <c r="S22" s="6" t="n">
        <v>2.7</v>
      </c>
      <c r="T22" s="6" t="n">
        <v>0.905</v>
      </c>
      <c r="U22" s="6" t="n">
        <v>0.3</v>
      </c>
      <c r="V22" s="6" t="n">
        <v>2.3</v>
      </c>
      <c r="W22" s="6" t="n">
        <v>3.5</v>
      </c>
      <c r="X22" s="6" t="n">
        <v>1.3</v>
      </c>
      <c r="Y22" s="6" t="n">
        <v>0.1</v>
      </c>
      <c r="Z22" s="6" t="n">
        <v>1.7</v>
      </c>
      <c r="AA22" s="6" t="n">
        <v>1.4</v>
      </c>
      <c r="AB22" s="6" t="n">
        <v>14.2</v>
      </c>
      <c r="AC22" s="14" t="n">
        <f aca="false">(AB22)/(J22+(0.44*S22)+Z22)</f>
        <v>1.02246543778802</v>
      </c>
      <c r="AD22" s="14" t="n">
        <f aca="false">Y22/AA22</f>
        <v>0.0714285714285714</v>
      </c>
      <c r="AE22" s="15" t="n">
        <f aca="false">100*(AC22/$AC$302)</f>
        <v>120.944668589364</v>
      </c>
      <c r="AF22" s="5"/>
      <c r="AG22" s="5"/>
      <c r="AH22" s="15" t="n">
        <f aca="false">(PERCENTRANK(AD$3:AD$298,AD22))*100</f>
        <v>26.5</v>
      </c>
      <c r="AI22" s="15" t="n">
        <f aca="false">(PERCENTRANK(AE$3:AE$298,AE22))*100</f>
        <v>82.9</v>
      </c>
    </row>
    <row r="23" customFormat="false" ht="15.75" hidden="false" customHeight="true" outlineLevel="0" collapsed="false">
      <c r="A23" s="1" t="s">
        <v>71</v>
      </c>
      <c r="B23" s="13" t="s">
        <v>44</v>
      </c>
      <c r="C23" s="6" t="s">
        <v>61</v>
      </c>
      <c r="D23" s="6" t="n">
        <v>44</v>
      </c>
      <c r="E23" s="6" t="n">
        <v>1203</v>
      </c>
      <c r="F23" s="6" t="n">
        <v>44</v>
      </c>
      <c r="G23" s="6" t="n">
        <v>44</v>
      </c>
      <c r="H23" s="6" t="n">
        <v>27.3</v>
      </c>
      <c r="I23" s="6" t="n">
        <v>3.2</v>
      </c>
      <c r="J23" s="6" t="n">
        <v>6.5</v>
      </c>
      <c r="K23" s="6" t="n">
        <v>0.493</v>
      </c>
      <c r="L23" s="6" t="n">
        <v>0.3</v>
      </c>
      <c r="M23" s="6" t="n">
        <v>1.1</v>
      </c>
      <c r="N23" s="6" t="n">
        <v>0.292</v>
      </c>
      <c r="O23" s="6" t="n">
        <v>2.9</v>
      </c>
      <c r="P23" s="6" t="n">
        <v>5.4</v>
      </c>
      <c r="Q23" s="6" t="n">
        <v>0.534</v>
      </c>
      <c r="R23" s="6" t="n">
        <v>1.3</v>
      </c>
      <c r="S23" s="6" t="n">
        <v>1.9</v>
      </c>
      <c r="T23" s="6" t="n">
        <v>0.687</v>
      </c>
      <c r="U23" s="6" t="n">
        <v>1.9</v>
      </c>
      <c r="V23" s="6" t="n">
        <v>6.2</v>
      </c>
      <c r="W23" s="6" t="n">
        <v>2.1</v>
      </c>
      <c r="X23" s="6" t="n">
        <v>0.7</v>
      </c>
      <c r="Y23" s="6" t="n">
        <v>2.2</v>
      </c>
      <c r="Z23" s="6" t="n">
        <v>1</v>
      </c>
      <c r="AA23" s="6" t="n">
        <v>2.9</v>
      </c>
      <c r="AB23" s="6" t="n">
        <v>8</v>
      </c>
      <c r="AC23" s="14" t="n">
        <f aca="false">(AB23)/(J23+(0.44*S23)+Z23)</f>
        <v>0.959692898272553</v>
      </c>
      <c r="AD23" s="14" t="n">
        <f aca="false">Y23/AA23</f>
        <v>0.758620689655173</v>
      </c>
      <c r="AE23" s="15" t="n">
        <f aca="false">100*(AC23/$AC$302)</f>
        <v>113.519474829626</v>
      </c>
      <c r="AF23" s="5"/>
      <c r="AG23" s="5"/>
      <c r="AH23" s="15" t="n">
        <f aca="false">(PERCENTRANK(AD$3:AD$298,AD23))*100</f>
        <v>98.9</v>
      </c>
      <c r="AI23" s="15" t="n">
        <f aca="false">(PERCENTRANK(AE$3:AE$298,AE23))*100</f>
        <v>73.5</v>
      </c>
    </row>
    <row r="24" customFormat="false" ht="15.75" hidden="false" customHeight="true" outlineLevel="0" collapsed="false">
      <c r="A24" s="1" t="s">
        <v>72</v>
      </c>
      <c r="B24" s="13" t="s">
        <v>73</v>
      </c>
      <c r="C24" s="6" t="s">
        <v>13</v>
      </c>
      <c r="D24" s="6" t="n">
        <v>36</v>
      </c>
      <c r="E24" s="6" t="n">
        <v>1199</v>
      </c>
      <c r="F24" s="6" t="n">
        <v>36</v>
      </c>
      <c r="G24" s="6" t="n">
        <v>36</v>
      </c>
      <c r="H24" s="6" t="n">
        <v>33.3</v>
      </c>
      <c r="I24" s="6" t="n">
        <v>7.2</v>
      </c>
      <c r="J24" s="6" t="n">
        <v>15.1</v>
      </c>
      <c r="K24" s="6" t="n">
        <v>0.477</v>
      </c>
      <c r="L24" s="6" t="n">
        <v>1.1</v>
      </c>
      <c r="M24" s="6" t="n">
        <v>3.3</v>
      </c>
      <c r="N24" s="6" t="n">
        <v>0.331</v>
      </c>
      <c r="O24" s="6" t="n">
        <v>6.1</v>
      </c>
      <c r="P24" s="6" t="n">
        <v>11.8</v>
      </c>
      <c r="Q24" s="6" t="n">
        <v>0.518</v>
      </c>
      <c r="R24" s="6" t="n">
        <v>3.8</v>
      </c>
      <c r="S24" s="6" t="n">
        <v>4.2</v>
      </c>
      <c r="T24" s="6" t="n">
        <v>0.888</v>
      </c>
      <c r="U24" s="6" t="n">
        <v>0.7</v>
      </c>
      <c r="V24" s="6" t="n">
        <v>3.9</v>
      </c>
      <c r="W24" s="6" t="n">
        <v>5.4</v>
      </c>
      <c r="X24" s="6" t="n">
        <v>1.6</v>
      </c>
      <c r="Y24" s="6" t="n">
        <v>0.5</v>
      </c>
      <c r="Z24" s="6" t="n">
        <v>2</v>
      </c>
      <c r="AA24" s="6" t="n">
        <v>2.3</v>
      </c>
      <c r="AB24" s="6" t="n">
        <v>19.2</v>
      </c>
      <c r="AC24" s="14" t="n">
        <f aca="false">(AB24)/(J24+(0.44*S24)+Z24)</f>
        <v>1.01329955668144</v>
      </c>
      <c r="AD24" s="14" t="n">
        <f aca="false">Y24/AA24</f>
        <v>0.217391304347826</v>
      </c>
      <c r="AE24" s="15" t="n">
        <f aca="false">100*(AC24/$AC$302)</f>
        <v>119.860461327393</v>
      </c>
      <c r="AF24" s="5"/>
      <c r="AG24" s="5"/>
      <c r="AH24" s="15" t="n">
        <f aca="false">(PERCENTRANK(AD$3:AD$298,AD24))*100</f>
        <v>67.4</v>
      </c>
      <c r="AI24" s="15" t="n">
        <f aca="false">(PERCENTRANK(AE$3:AE$298,AE24))*100</f>
        <v>79</v>
      </c>
    </row>
    <row r="25" customFormat="false" ht="15.75" hidden="false" customHeight="true" outlineLevel="0" collapsed="false">
      <c r="A25" s="1" t="s">
        <v>74</v>
      </c>
      <c r="B25" s="13" t="s">
        <v>75</v>
      </c>
      <c r="C25" s="6" t="s">
        <v>13</v>
      </c>
      <c r="D25" s="6" t="n">
        <v>38</v>
      </c>
      <c r="E25" s="6" t="n">
        <v>1194</v>
      </c>
      <c r="F25" s="6" t="n">
        <v>38</v>
      </c>
      <c r="G25" s="6" t="n">
        <v>38</v>
      </c>
      <c r="H25" s="6" t="n">
        <v>31.4</v>
      </c>
      <c r="I25" s="6" t="n">
        <v>6.1</v>
      </c>
      <c r="J25" s="6" t="n">
        <v>15.1</v>
      </c>
      <c r="K25" s="6" t="n">
        <v>0.401</v>
      </c>
      <c r="L25" s="6" t="n">
        <v>2.1</v>
      </c>
      <c r="M25" s="6" t="n">
        <v>7.1</v>
      </c>
      <c r="N25" s="6" t="n">
        <v>0.299</v>
      </c>
      <c r="O25" s="6" t="n">
        <v>3.9</v>
      </c>
      <c r="P25" s="6" t="n">
        <v>7.9</v>
      </c>
      <c r="Q25" s="6" t="n">
        <v>0.493</v>
      </c>
      <c r="R25" s="6" t="n">
        <v>4</v>
      </c>
      <c r="S25" s="6" t="n">
        <v>4.3</v>
      </c>
      <c r="T25" s="6" t="n">
        <v>0.933</v>
      </c>
      <c r="U25" s="6" t="n">
        <v>0.8</v>
      </c>
      <c r="V25" s="6" t="n">
        <v>4.9</v>
      </c>
      <c r="W25" s="6" t="n">
        <v>5.7</v>
      </c>
      <c r="X25" s="6" t="n">
        <v>1.3</v>
      </c>
      <c r="Y25" s="6" t="n">
        <v>0.4</v>
      </c>
      <c r="Z25" s="6" t="n">
        <v>2.6</v>
      </c>
      <c r="AA25" s="6" t="n">
        <v>1.7</v>
      </c>
      <c r="AB25" s="6" t="n">
        <v>18.2</v>
      </c>
      <c r="AC25" s="14" t="n">
        <f aca="false">(AB25)/(J25+(0.44*S25)+Z25)</f>
        <v>0.928950592078399</v>
      </c>
      <c r="AD25" s="14" t="n">
        <f aca="false">Y25/AA25</f>
        <v>0.235294117647059</v>
      </c>
      <c r="AE25" s="15" t="n">
        <f aca="false">100*(AC25/$AC$302)</f>
        <v>109.883050656337</v>
      </c>
      <c r="AF25" s="5"/>
      <c r="AG25" s="5"/>
      <c r="AH25" s="15" t="n">
        <f aca="false">(PERCENTRANK(AD$3:AD$298,AD25))*100</f>
        <v>70.2</v>
      </c>
      <c r="AI25" s="15" t="n">
        <f aca="false">(PERCENTRANK(AE$3:AE$298,AE25))*100</f>
        <v>64.1</v>
      </c>
    </row>
    <row r="26" customFormat="false" ht="15.75" hidden="false" customHeight="true" outlineLevel="0" collapsed="false">
      <c r="A26" s="1" t="s">
        <v>76</v>
      </c>
      <c r="B26" s="13" t="s">
        <v>77</v>
      </c>
      <c r="C26" s="6" t="s">
        <v>13</v>
      </c>
      <c r="D26" s="6" t="n">
        <v>39</v>
      </c>
      <c r="E26" s="6" t="n">
        <v>1194</v>
      </c>
      <c r="F26" s="6" t="n">
        <v>39</v>
      </c>
      <c r="G26" s="6" t="n">
        <v>38</v>
      </c>
      <c r="H26" s="6" t="n">
        <v>30.6</v>
      </c>
      <c r="I26" s="6" t="n">
        <v>4.5</v>
      </c>
      <c r="J26" s="6" t="n">
        <v>11.7</v>
      </c>
      <c r="K26" s="6" t="n">
        <v>0.381</v>
      </c>
      <c r="L26" s="6" t="n">
        <v>0.8</v>
      </c>
      <c r="M26" s="6" t="n">
        <v>2.6</v>
      </c>
      <c r="N26" s="6" t="n">
        <v>0.304</v>
      </c>
      <c r="O26" s="6" t="n">
        <v>3.7</v>
      </c>
      <c r="P26" s="6" t="n">
        <v>9.1</v>
      </c>
      <c r="Q26" s="6" t="n">
        <v>0.403</v>
      </c>
      <c r="R26" s="6" t="n">
        <v>4.4</v>
      </c>
      <c r="S26" s="6" t="n">
        <v>5.6</v>
      </c>
      <c r="T26" s="6" t="n">
        <v>0.781</v>
      </c>
      <c r="U26" s="6" t="n">
        <v>0.5</v>
      </c>
      <c r="V26" s="6" t="n">
        <v>3.2</v>
      </c>
      <c r="W26" s="6" t="n">
        <v>4</v>
      </c>
      <c r="X26" s="6" t="n">
        <v>1.2</v>
      </c>
      <c r="Y26" s="6" t="n">
        <v>0.4</v>
      </c>
      <c r="Z26" s="6" t="n">
        <v>2.5</v>
      </c>
      <c r="AA26" s="6" t="n">
        <v>2.5</v>
      </c>
      <c r="AB26" s="6" t="n">
        <v>14.1</v>
      </c>
      <c r="AC26" s="14" t="n">
        <f aca="false">(AB26)/(J26+(0.44*S26)+Z26)</f>
        <v>0.846135381661066</v>
      </c>
      <c r="AD26" s="14" t="n">
        <f aca="false">Y26/AA26</f>
        <v>0.16</v>
      </c>
      <c r="AE26" s="15" t="n">
        <f aca="false">100*(AC26/$AC$302)</f>
        <v>100.087063615689</v>
      </c>
      <c r="AF26" s="5"/>
      <c r="AG26" s="5"/>
      <c r="AH26" s="15" t="n">
        <f aca="false">(PERCENTRANK(AD$3:AD$298,AD26))*100</f>
        <v>53</v>
      </c>
      <c r="AI26" s="15" t="n">
        <f aca="false">(PERCENTRANK(AE$3:AE$298,AE26))*100</f>
        <v>37.6</v>
      </c>
    </row>
    <row r="27" customFormat="false" ht="15.75" hidden="false" customHeight="true" outlineLevel="0" collapsed="false">
      <c r="A27" s="1" t="s">
        <v>78</v>
      </c>
      <c r="B27" s="13" t="s">
        <v>75</v>
      </c>
      <c r="C27" s="6" t="s">
        <v>13</v>
      </c>
      <c r="D27" s="6" t="n">
        <v>41</v>
      </c>
      <c r="E27" s="6" t="n">
        <v>1191</v>
      </c>
      <c r="F27" s="6" t="n">
        <v>41</v>
      </c>
      <c r="G27" s="6" t="n">
        <v>41</v>
      </c>
      <c r="H27" s="6" t="n">
        <v>29</v>
      </c>
      <c r="I27" s="6" t="n">
        <v>3.7</v>
      </c>
      <c r="J27" s="6" t="n">
        <v>8.5</v>
      </c>
      <c r="K27" s="6" t="n">
        <v>0.433</v>
      </c>
      <c r="L27" s="6" t="n">
        <v>1.3</v>
      </c>
      <c r="M27" s="6" t="n">
        <v>3.8</v>
      </c>
      <c r="N27" s="6" t="n">
        <v>0.338</v>
      </c>
      <c r="O27" s="6" t="n">
        <v>2.4</v>
      </c>
      <c r="P27" s="6" t="n">
        <v>4.8</v>
      </c>
      <c r="Q27" s="6" t="n">
        <v>0.508</v>
      </c>
      <c r="R27" s="6" t="n">
        <v>1.5</v>
      </c>
      <c r="S27" s="6" t="n">
        <v>1.7</v>
      </c>
      <c r="T27" s="6" t="n">
        <v>0.87</v>
      </c>
      <c r="U27" s="6" t="n">
        <v>0.3</v>
      </c>
      <c r="V27" s="6" t="n">
        <v>3.7</v>
      </c>
      <c r="W27" s="6" t="n">
        <v>5.1</v>
      </c>
      <c r="X27" s="6" t="n">
        <v>1.2</v>
      </c>
      <c r="Y27" s="6" t="n">
        <v>0.3</v>
      </c>
      <c r="Z27" s="6" t="n">
        <v>1.9</v>
      </c>
      <c r="AA27" s="6" t="n">
        <v>2.9</v>
      </c>
      <c r="AB27" s="6" t="n">
        <v>10.1</v>
      </c>
      <c r="AC27" s="14" t="n">
        <f aca="false">(AB27)/(J27+(0.44*S27)+Z27)</f>
        <v>0.905992106207392</v>
      </c>
      <c r="AD27" s="14" t="n">
        <f aca="false">Y27/AA27</f>
        <v>0.103448275862069</v>
      </c>
      <c r="AE27" s="15" t="n">
        <f aca="false">100*(AC27/$AC$302)</f>
        <v>107.167353516501</v>
      </c>
      <c r="AF27" s="5"/>
      <c r="AG27" s="5"/>
      <c r="AH27" s="15" t="n">
        <f aca="false">(PERCENTRANK(AD$3:AD$298,AD27))*100</f>
        <v>38.7</v>
      </c>
      <c r="AI27" s="15" t="n">
        <f aca="false">(PERCENTRANK(AE$3:AE$298,AE27))*100</f>
        <v>57.5</v>
      </c>
    </row>
    <row r="28" customFormat="false" ht="15.75" hidden="false" customHeight="true" outlineLevel="0" collapsed="false">
      <c r="A28" s="1" t="s">
        <v>79</v>
      </c>
      <c r="B28" s="6" t="s">
        <v>47</v>
      </c>
      <c r="C28" s="6" t="s">
        <v>13</v>
      </c>
      <c r="D28" s="6" t="n">
        <v>44</v>
      </c>
      <c r="E28" s="6" t="n">
        <v>1189</v>
      </c>
      <c r="F28" s="6" t="n">
        <v>44</v>
      </c>
      <c r="G28" s="6" t="n">
        <v>30</v>
      </c>
      <c r="H28" s="6" t="n">
        <v>27</v>
      </c>
      <c r="I28" s="6" t="n">
        <v>2.7</v>
      </c>
      <c r="J28" s="6" t="n">
        <v>6.8</v>
      </c>
      <c r="K28" s="6" t="n">
        <v>0.395</v>
      </c>
      <c r="L28" s="6" t="n">
        <v>1.3</v>
      </c>
      <c r="M28" s="6" t="n">
        <v>3.4</v>
      </c>
      <c r="N28" s="6" t="n">
        <v>0.367</v>
      </c>
      <c r="O28" s="6" t="n">
        <v>1.4</v>
      </c>
      <c r="P28" s="6" t="n">
        <v>3.4</v>
      </c>
      <c r="Q28" s="6" t="n">
        <v>0.423</v>
      </c>
      <c r="R28" s="6" t="n">
        <v>0.6</v>
      </c>
      <c r="S28" s="6" t="n">
        <v>0.8</v>
      </c>
      <c r="T28" s="6" t="n">
        <v>0.722</v>
      </c>
      <c r="U28" s="6" t="n">
        <v>1.4</v>
      </c>
      <c r="V28" s="6" t="n">
        <v>4.3</v>
      </c>
      <c r="W28" s="6" t="n">
        <v>1.8</v>
      </c>
      <c r="X28" s="6" t="n">
        <v>1.2</v>
      </c>
      <c r="Y28" s="6" t="n">
        <v>0.2</v>
      </c>
      <c r="Z28" s="6" t="n">
        <v>0.9</v>
      </c>
      <c r="AA28" s="6" t="n">
        <v>2.8</v>
      </c>
      <c r="AB28" s="6" t="n">
        <v>7.2</v>
      </c>
      <c r="AC28" s="14" t="n">
        <f aca="false">(AB28)/(J28+(0.44*S28)+Z28)</f>
        <v>0.894187779433681</v>
      </c>
      <c r="AD28" s="14" t="n">
        <f aca="false">Y28/AA28</f>
        <v>0.0714285714285714</v>
      </c>
      <c r="AE28" s="15" t="n">
        <f aca="false">100*(AC28/$AC$302)</f>
        <v>105.771051659437</v>
      </c>
      <c r="AF28" s="5"/>
      <c r="AG28" s="5"/>
      <c r="AH28" s="15" t="n">
        <f aca="false">(PERCENTRANK(AD$3:AD$298,AD28))*100</f>
        <v>26.5</v>
      </c>
      <c r="AI28" s="15" t="n">
        <f aca="false">(PERCENTRANK(AE$3:AE$298,AE28))*100</f>
        <v>53.6</v>
      </c>
    </row>
    <row r="29" customFormat="false" ht="15.75" hidden="false" customHeight="true" outlineLevel="0" collapsed="false">
      <c r="A29" s="1" t="s">
        <v>80</v>
      </c>
      <c r="B29" s="13" t="s">
        <v>42</v>
      </c>
      <c r="C29" s="6" t="s">
        <v>45</v>
      </c>
      <c r="D29" s="6" t="n">
        <v>44</v>
      </c>
      <c r="E29" s="6" t="n">
        <v>1185</v>
      </c>
      <c r="F29" s="6" t="n">
        <v>44</v>
      </c>
      <c r="G29" s="6" t="n">
        <v>44</v>
      </c>
      <c r="H29" s="6" t="n">
        <v>26.9</v>
      </c>
      <c r="I29" s="6" t="n">
        <v>5</v>
      </c>
      <c r="J29" s="6" t="n">
        <v>10.3</v>
      </c>
      <c r="K29" s="6" t="n">
        <v>0.488</v>
      </c>
      <c r="L29" s="6" t="n">
        <v>0</v>
      </c>
      <c r="M29" s="6" t="n">
        <v>0.3</v>
      </c>
      <c r="N29" s="6" t="n">
        <v>0.182</v>
      </c>
      <c r="O29" s="6" t="n">
        <v>5</v>
      </c>
      <c r="P29" s="6" t="n">
        <v>10.1</v>
      </c>
      <c r="Q29" s="6" t="n">
        <v>0.495</v>
      </c>
      <c r="R29" s="6" t="n">
        <v>3.1</v>
      </c>
      <c r="S29" s="6" t="n">
        <v>4</v>
      </c>
      <c r="T29" s="6" t="n">
        <v>0.784</v>
      </c>
      <c r="U29" s="6" t="n">
        <v>2.6</v>
      </c>
      <c r="V29" s="6" t="n">
        <v>8.5</v>
      </c>
      <c r="W29" s="6" t="n">
        <v>1.6</v>
      </c>
      <c r="X29" s="6" t="n">
        <v>0.6</v>
      </c>
      <c r="Y29" s="6" t="n">
        <v>0.2</v>
      </c>
      <c r="Z29" s="6" t="n">
        <v>2.2</v>
      </c>
      <c r="AA29" s="6" t="n">
        <v>2.9</v>
      </c>
      <c r="AB29" s="6" t="n">
        <v>13.3</v>
      </c>
      <c r="AC29" s="14" t="n">
        <f aca="false">(AB29)/(J29+(0.44*S29)+Z29)</f>
        <v>0.932678821879383</v>
      </c>
      <c r="AD29" s="14" t="n">
        <f aca="false">Y29/AA29</f>
        <v>0.0689655172413793</v>
      </c>
      <c r="AE29" s="15" t="n">
        <f aca="false">100*(AC29/$AC$302)</f>
        <v>110.324052866329</v>
      </c>
      <c r="AF29" s="5"/>
      <c r="AG29" s="5"/>
      <c r="AH29" s="15" t="n">
        <f aca="false">(PERCENTRANK(AD$3:AD$298,AD29))*100</f>
        <v>26</v>
      </c>
      <c r="AI29" s="15" t="n">
        <f aca="false">(PERCENTRANK(AE$3:AE$298,AE29))*100</f>
        <v>66.3</v>
      </c>
    </row>
    <row r="30" customFormat="false" ht="15.75" hidden="false" customHeight="true" outlineLevel="0" collapsed="false">
      <c r="A30" s="1" t="s">
        <v>81</v>
      </c>
      <c r="B30" s="13" t="s">
        <v>38</v>
      </c>
      <c r="C30" s="6" t="s">
        <v>45</v>
      </c>
      <c r="D30" s="6" t="n">
        <v>38</v>
      </c>
      <c r="E30" s="6" t="n">
        <v>1173</v>
      </c>
      <c r="F30" s="6" t="n">
        <v>38</v>
      </c>
      <c r="G30" s="6" t="n">
        <v>37</v>
      </c>
      <c r="H30" s="6" t="n">
        <v>30.9</v>
      </c>
      <c r="I30" s="6" t="n">
        <v>5.4</v>
      </c>
      <c r="J30" s="6" t="n">
        <v>12.7</v>
      </c>
      <c r="K30" s="6" t="n">
        <v>0.424</v>
      </c>
      <c r="L30" s="6" t="n">
        <v>1.7</v>
      </c>
      <c r="M30" s="6" t="n">
        <v>4.9</v>
      </c>
      <c r="N30" s="6" t="n">
        <v>0.348</v>
      </c>
      <c r="O30" s="6" t="n">
        <v>3.7</v>
      </c>
      <c r="P30" s="6" t="n">
        <v>7.8</v>
      </c>
      <c r="Q30" s="6" t="n">
        <v>0.473</v>
      </c>
      <c r="R30" s="6" t="n">
        <v>2.2</v>
      </c>
      <c r="S30" s="6" t="n">
        <v>2.6</v>
      </c>
      <c r="T30" s="6" t="n">
        <v>0.847</v>
      </c>
      <c r="U30" s="6" t="n">
        <v>1</v>
      </c>
      <c r="V30" s="6" t="n">
        <v>3.2</v>
      </c>
      <c r="W30" s="6" t="n">
        <v>1.7</v>
      </c>
      <c r="X30" s="6" t="n">
        <v>0.6</v>
      </c>
      <c r="Y30" s="6" t="n">
        <v>0.4</v>
      </c>
      <c r="Z30" s="6" t="n">
        <v>2.1</v>
      </c>
      <c r="AA30" s="6" t="n">
        <v>1.9</v>
      </c>
      <c r="AB30" s="6" t="n">
        <v>14.7</v>
      </c>
      <c r="AC30" s="14" t="n">
        <f aca="false">(AB30)/(J30+(0.44*S30)+Z30)</f>
        <v>0.92197691921726</v>
      </c>
      <c r="AD30" s="14" t="n">
        <f aca="false">Y30/AA30</f>
        <v>0.210526315789474</v>
      </c>
      <c r="AE30" s="15" t="n">
        <f aca="false">100*(AC30/$AC$302)</f>
        <v>109.058153772913</v>
      </c>
      <c r="AF30" s="5"/>
      <c r="AG30" s="5"/>
      <c r="AH30" s="15" t="n">
        <f aca="false">(PERCENTRANK(AD$3:AD$298,AD30))*100</f>
        <v>65.7</v>
      </c>
      <c r="AI30" s="15" t="n">
        <f aca="false">(PERCENTRANK(AE$3:AE$298,AE30))*100</f>
        <v>63</v>
      </c>
    </row>
    <row r="31" customFormat="false" ht="15.75" hidden="false" customHeight="true" outlineLevel="0" collapsed="false">
      <c r="A31" s="1" t="s">
        <v>82</v>
      </c>
      <c r="B31" s="13" t="s">
        <v>40</v>
      </c>
      <c r="C31" s="6" t="s">
        <v>45</v>
      </c>
      <c r="D31" s="6" t="n">
        <v>44</v>
      </c>
      <c r="E31" s="6" t="n">
        <v>1169</v>
      </c>
      <c r="F31" s="6" t="n">
        <v>44</v>
      </c>
      <c r="G31" s="6" t="n">
        <v>44</v>
      </c>
      <c r="H31" s="6" t="n">
        <v>26.6</v>
      </c>
      <c r="I31" s="6" t="n">
        <v>5.1</v>
      </c>
      <c r="J31" s="6" t="n">
        <v>9.7</v>
      </c>
      <c r="K31" s="6" t="n">
        <v>0.527</v>
      </c>
      <c r="L31" s="6" t="n">
        <v>0.3</v>
      </c>
      <c r="M31" s="6" t="n">
        <v>1</v>
      </c>
      <c r="N31" s="6" t="n">
        <v>0.261</v>
      </c>
      <c r="O31" s="6" t="n">
        <v>4.8</v>
      </c>
      <c r="P31" s="6" t="n">
        <v>8.7</v>
      </c>
      <c r="Q31" s="6" t="n">
        <v>0.559</v>
      </c>
      <c r="R31" s="6" t="n">
        <v>2.3</v>
      </c>
      <c r="S31" s="6" t="n">
        <v>3</v>
      </c>
      <c r="T31" s="6" t="n">
        <v>0.773</v>
      </c>
      <c r="U31" s="6" t="n">
        <v>3.1</v>
      </c>
      <c r="V31" s="6" t="n">
        <v>7.3</v>
      </c>
      <c r="W31" s="6" t="n">
        <v>2.2</v>
      </c>
      <c r="X31" s="6" t="n">
        <v>1.1</v>
      </c>
      <c r="Y31" s="6" t="n">
        <v>0.8</v>
      </c>
      <c r="Z31" s="6" t="n">
        <v>1.5</v>
      </c>
      <c r="AA31" s="6" t="n">
        <v>2.5</v>
      </c>
      <c r="AB31" s="6" t="n">
        <v>12.8</v>
      </c>
      <c r="AC31" s="14" t="n">
        <f aca="false">(AB31)/(J31+(0.44*S31)+Z31)</f>
        <v>1.0223642172524</v>
      </c>
      <c r="AD31" s="14" t="n">
        <f aca="false">Y31/AA31</f>
        <v>0.32</v>
      </c>
      <c r="AE31" s="15" t="n">
        <f aca="false">100*(AC31/$AC$302)</f>
        <v>120.932695486232</v>
      </c>
      <c r="AF31" s="5"/>
      <c r="AG31" s="5"/>
      <c r="AH31" s="15" t="n">
        <f aca="false">(PERCENTRANK(AD$3:AD$298,AD31))*100</f>
        <v>77.3</v>
      </c>
      <c r="AI31" s="15" t="n">
        <f aca="false">(PERCENTRANK(AE$3:AE$298,AE31))*100</f>
        <v>82.3</v>
      </c>
    </row>
    <row r="32" customFormat="false" ht="15.75" hidden="false" customHeight="true" outlineLevel="0" collapsed="false">
      <c r="A32" s="1" t="s">
        <v>83</v>
      </c>
      <c r="B32" s="13" t="s">
        <v>40</v>
      </c>
      <c r="C32" s="6" t="s">
        <v>13</v>
      </c>
      <c r="D32" s="6" t="n">
        <v>33</v>
      </c>
      <c r="E32" s="6" t="n">
        <v>1151</v>
      </c>
      <c r="F32" s="6" t="n">
        <v>33</v>
      </c>
      <c r="G32" s="6" t="n">
        <v>32</v>
      </c>
      <c r="H32" s="6" t="n">
        <v>34.9</v>
      </c>
      <c r="I32" s="6" t="n">
        <v>5.7</v>
      </c>
      <c r="J32" s="6" t="n">
        <v>15.1</v>
      </c>
      <c r="K32" s="6" t="n">
        <v>0.375</v>
      </c>
      <c r="L32" s="6" t="n">
        <v>3.1</v>
      </c>
      <c r="M32" s="6" t="n">
        <v>9.6</v>
      </c>
      <c r="N32" s="6" t="n">
        <v>0.322</v>
      </c>
      <c r="O32" s="6" t="n">
        <v>2.6</v>
      </c>
      <c r="P32" s="6" t="n">
        <v>5.5</v>
      </c>
      <c r="Q32" s="6" t="n">
        <v>0.467</v>
      </c>
      <c r="R32" s="6" t="n">
        <v>3.1</v>
      </c>
      <c r="S32" s="6" t="n">
        <v>3.6</v>
      </c>
      <c r="T32" s="6" t="n">
        <v>0.856</v>
      </c>
      <c r="U32" s="6" t="n">
        <v>0.9</v>
      </c>
      <c r="V32" s="6" t="n">
        <v>4.5</v>
      </c>
      <c r="W32" s="6" t="n">
        <v>4.6</v>
      </c>
      <c r="X32" s="6" t="n">
        <v>1.5</v>
      </c>
      <c r="Y32" s="6" t="n">
        <v>0.8</v>
      </c>
      <c r="Z32" s="6" t="n">
        <v>1.7</v>
      </c>
      <c r="AA32" s="6" t="n">
        <v>2.9</v>
      </c>
      <c r="AB32" s="6" t="n">
        <v>17.5</v>
      </c>
      <c r="AC32" s="14" t="n">
        <f aca="false">(AB32)/(J32+(0.44*S32)+Z32)</f>
        <v>0.951914708442124</v>
      </c>
      <c r="AD32" s="14" t="n">
        <f aca="false">Y32/AA32</f>
        <v>0.275862068965517</v>
      </c>
      <c r="AE32" s="15" t="n">
        <f aca="false">100*(AC32/$AC$302)</f>
        <v>112.599413811914</v>
      </c>
      <c r="AF32" s="5"/>
      <c r="AG32" s="5"/>
      <c r="AH32" s="15" t="n">
        <f aca="false">(PERCENTRANK(AD$3:AD$298,AD32))*100</f>
        <v>73.5</v>
      </c>
      <c r="AI32" s="15" t="n">
        <f aca="false">(PERCENTRANK(AE$3:AE$298,AE32))*100</f>
        <v>71.8</v>
      </c>
    </row>
    <row r="33" customFormat="false" ht="15.75" hidden="false" customHeight="true" outlineLevel="0" collapsed="false">
      <c r="A33" s="1" t="s">
        <v>84</v>
      </c>
      <c r="B33" s="13" t="s">
        <v>44</v>
      </c>
      <c r="C33" s="6" t="s">
        <v>13</v>
      </c>
      <c r="D33" s="6" t="n">
        <v>44</v>
      </c>
      <c r="E33" s="6" t="n">
        <v>1126</v>
      </c>
      <c r="F33" s="6" t="n">
        <v>44</v>
      </c>
      <c r="G33" s="6" t="n">
        <v>24</v>
      </c>
      <c r="H33" s="6" t="n">
        <v>25.6</v>
      </c>
      <c r="I33" s="6" t="n">
        <v>3.8</v>
      </c>
      <c r="J33" s="6" t="n">
        <v>9.5</v>
      </c>
      <c r="K33" s="6" t="n">
        <v>0.4</v>
      </c>
      <c r="L33" s="6" t="n">
        <v>1.7</v>
      </c>
      <c r="M33" s="6" t="n">
        <v>4.6</v>
      </c>
      <c r="N33" s="6" t="n">
        <v>0.373</v>
      </c>
      <c r="O33" s="6" t="n">
        <v>2.1</v>
      </c>
      <c r="P33" s="6" t="n">
        <v>4.9</v>
      </c>
      <c r="Q33" s="6" t="n">
        <v>0.426</v>
      </c>
      <c r="R33" s="6" t="n">
        <v>1</v>
      </c>
      <c r="S33" s="6" t="n">
        <v>1.1</v>
      </c>
      <c r="T33" s="6" t="n">
        <v>0.86</v>
      </c>
      <c r="U33" s="6" t="n">
        <v>0.4</v>
      </c>
      <c r="V33" s="6" t="n">
        <v>2.7</v>
      </c>
      <c r="W33" s="6" t="n">
        <v>3.3</v>
      </c>
      <c r="X33" s="6" t="n">
        <v>1.3</v>
      </c>
      <c r="Y33" s="6" t="n">
        <v>0.2</v>
      </c>
      <c r="Z33" s="6" t="n">
        <v>1.5</v>
      </c>
      <c r="AA33" s="6" t="n">
        <v>2.5</v>
      </c>
      <c r="AB33" s="6" t="n">
        <v>10.3</v>
      </c>
      <c r="AC33" s="14" t="n">
        <f aca="false">(AB33)/(J33+(0.44*S33)+Z33)</f>
        <v>0.896900034831069</v>
      </c>
      <c r="AD33" s="14" t="n">
        <f aca="false">Y33/AA33</f>
        <v>0.08</v>
      </c>
      <c r="AE33" s="15" t="n">
        <f aca="false">100*(AC33/$AC$302)</f>
        <v>106.091877007702</v>
      </c>
      <c r="AF33" s="5"/>
      <c r="AG33" s="5"/>
      <c r="AH33" s="15" t="n">
        <f aca="false">(PERCENTRANK(AD$3:AD$298,AD33))*100</f>
        <v>31.5</v>
      </c>
      <c r="AI33" s="15" t="n">
        <f aca="false">(PERCENTRANK(AE$3:AE$298,AE33))*100</f>
        <v>54.1</v>
      </c>
    </row>
    <row r="34" customFormat="false" ht="15.75" hidden="false" customHeight="true" outlineLevel="0" collapsed="false">
      <c r="A34" s="1" t="s">
        <v>85</v>
      </c>
      <c r="B34" s="13" t="s">
        <v>40</v>
      </c>
      <c r="C34" s="6" t="s">
        <v>45</v>
      </c>
      <c r="D34" s="6" t="n">
        <v>44</v>
      </c>
      <c r="E34" s="6" t="n">
        <v>1122</v>
      </c>
      <c r="F34" s="6" t="n">
        <v>44</v>
      </c>
      <c r="G34" s="6" t="n">
        <v>17</v>
      </c>
      <c r="H34" s="6" t="n">
        <v>25.5</v>
      </c>
      <c r="I34" s="6" t="n">
        <v>3.2</v>
      </c>
      <c r="J34" s="6" t="n">
        <v>6.8</v>
      </c>
      <c r="K34" s="6" t="n">
        <v>0.463</v>
      </c>
      <c r="L34" s="6" t="n">
        <v>1.2</v>
      </c>
      <c r="M34" s="6" t="n">
        <v>3.8</v>
      </c>
      <c r="N34" s="6" t="n">
        <v>0.321</v>
      </c>
      <c r="O34" s="6" t="n">
        <v>2</v>
      </c>
      <c r="P34" s="6" t="n">
        <v>3.1</v>
      </c>
      <c r="Q34" s="6" t="n">
        <v>0.637</v>
      </c>
      <c r="R34" s="6" t="n">
        <v>1.1</v>
      </c>
      <c r="S34" s="6" t="n">
        <v>1.3</v>
      </c>
      <c r="T34" s="6" t="n">
        <v>0.831</v>
      </c>
      <c r="U34" s="6" t="n">
        <v>1.6</v>
      </c>
      <c r="V34" s="6" t="n">
        <v>6.2</v>
      </c>
      <c r="W34" s="6" t="n">
        <v>2.4</v>
      </c>
      <c r="X34" s="6" t="n">
        <v>0.5</v>
      </c>
      <c r="Y34" s="6" t="n">
        <v>0.4</v>
      </c>
      <c r="Z34" s="6" t="n">
        <v>1.1</v>
      </c>
      <c r="AA34" s="6" t="n">
        <v>1.7</v>
      </c>
      <c r="AB34" s="6" t="n">
        <v>8.6</v>
      </c>
      <c r="AC34" s="14" t="n">
        <f aca="false">(AB34)/(J34+(0.44*S34)+Z34)</f>
        <v>1.01510859301228</v>
      </c>
      <c r="AD34" s="14" t="n">
        <f aca="false">Y34/AA34</f>
        <v>0.235294117647059</v>
      </c>
      <c r="AE34" s="15" t="n">
        <f aca="false">100*(AC34/$AC$302)</f>
        <v>120.074447337494</v>
      </c>
      <c r="AF34" s="5"/>
      <c r="AG34" s="5"/>
      <c r="AH34" s="15" t="n">
        <f aca="false">(PERCENTRANK(AD$3:AD$298,AD34))*100</f>
        <v>70.2</v>
      </c>
      <c r="AI34" s="15" t="n">
        <f aca="false">(PERCENTRANK(AE$3:AE$298,AE34))*100</f>
        <v>79.6</v>
      </c>
    </row>
    <row r="35" customFormat="false" ht="15.75" hidden="false" customHeight="true" outlineLevel="0" collapsed="false">
      <c r="A35" s="1" t="s">
        <v>86</v>
      </c>
      <c r="B35" s="6" t="s">
        <v>42</v>
      </c>
      <c r="C35" s="6" t="s">
        <v>13</v>
      </c>
      <c r="D35" s="6" t="n">
        <v>43</v>
      </c>
      <c r="E35" s="6" t="n">
        <v>1122</v>
      </c>
      <c r="F35" s="6" t="n">
        <v>43</v>
      </c>
      <c r="G35" s="6" t="n">
        <v>43</v>
      </c>
      <c r="H35" s="6" t="n">
        <v>26.1</v>
      </c>
      <c r="I35" s="6" t="n">
        <v>2.8</v>
      </c>
      <c r="J35" s="6" t="n">
        <v>6.6</v>
      </c>
      <c r="K35" s="6" t="n">
        <v>0.422</v>
      </c>
      <c r="L35" s="6" t="n">
        <v>1</v>
      </c>
      <c r="M35" s="6" t="n">
        <v>2.8</v>
      </c>
      <c r="N35" s="6" t="n">
        <v>0.353</v>
      </c>
      <c r="O35" s="6" t="n">
        <v>1.8</v>
      </c>
      <c r="P35" s="6" t="n">
        <v>3.8</v>
      </c>
      <c r="Q35" s="6" t="n">
        <v>0.472</v>
      </c>
      <c r="R35" s="6" t="n">
        <v>0.9</v>
      </c>
      <c r="S35" s="6" t="n">
        <v>1.1</v>
      </c>
      <c r="T35" s="6" t="n">
        <v>0.771</v>
      </c>
      <c r="U35" s="6" t="n">
        <v>0.2</v>
      </c>
      <c r="V35" s="6" t="n">
        <v>1.8</v>
      </c>
      <c r="W35" s="6" t="n">
        <v>3.9</v>
      </c>
      <c r="X35" s="6" t="n">
        <v>0.8</v>
      </c>
      <c r="Y35" s="6" t="n">
        <v>0.1</v>
      </c>
      <c r="Z35" s="6" t="n">
        <v>1.9</v>
      </c>
      <c r="AA35" s="6" t="n">
        <v>1.3</v>
      </c>
      <c r="AB35" s="6" t="n">
        <v>7.4</v>
      </c>
      <c r="AC35" s="14" t="n">
        <f aca="false">(AB35)/(J35+(0.44*S35)+Z35)</f>
        <v>0.823686553873553</v>
      </c>
      <c r="AD35" s="14" t="n">
        <f aca="false">Y35/AA35</f>
        <v>0.0769230769230769</v>
      </c>
      <c r="AE35" s="15" t="n">
        <f aca="false">100*(AC35/$AC$302)</f>
        <v>97.4316525507883</v>
      </c>
      <c r="AF35" s="5"/>
      <c r="AG35" s="5"/>
      <c r="AH35" s="15" t="n">
        <f aca="false">(PERCENTRANK(AD$3:AD$298,AD35))*100</f>
        <v>28.2</v>
      </c>
      <c r="AI35" s="15" t="n">
        <f aca="false">(PERCENTRANK(AE$3:AE$298,AE35))*100</f>
        <v>28.7</v>
      </c>
    </row>
    <row r="36" customFormat="false" ht="15.75" hidden="false" customHeight="true" outlineLevel="0" collapsed="false">
      <c r="A36" s="1" t="s">
        <v>87</v>
      </c>
      <c r="B36" s="13" t="s">
        <v>59</v>
      </c>
      <c r="C36" s="6" t="s">
        <v>45</v>
      </c>
      <c r="D36" s="6" t="n">
        <v>42</v>
      </c>
      <c r="E36" s="6" t="n">
        <v>1114</v>
      </c>
      <c r="F36" s="6" t="n">
        <v>42</v>
      </c>
      <c r="G36" s="6" t="n">
        <v>42</v>
      </c>
      <c r="H36" s="6" t="n">
        <v>26.5</v>
      </c>
      <c r="I36" s="6" t="n">
        <v>3.8</v>
      </c>
      <c r="J36" s="6" t="n">
        <v>7.9</v>
      </c>
      <c r="K36" s="6" t="n">
        <v>0.485</v>
      </c>
      <c r="L36" s="6" t="n">
        <v>1.3</v>
      </c>
      <c r="M36" s="6" t="n">
        <v>3.8</v>
      </c>
      <c r="N36" s="6" t="n">
        <v>0.329</v>
      </c>
      <c r="O36" s="6" t="n">
        <v>2.5</v>
      </c>
      <c r="P36" s="6" t="n">
        <v>4</v>
      </c>
      <c r="Q36" s="6" t="n">
        <v>0.633</v>
      </c>
      <c r="R36" s="6" t="n">
        <v>0.7</v>
      </c>
      <c r="S36" s="6" t="n">
        <v>1.5</v>
      </c>
      <c r="T36" s="6" t="n">
        <v>0.477</v>
      </c>
      <c r="U36" s="6" t="n">
        <v>1.5</v>
      </c>
      <c r="V36" s="6" t="n">
        <v>5.1</v>
      </c>
      <c r="W36" s="6" t="n">
        <v>2.9</v>
      </c>
      <c r="X36" s="6" t="n">
        <v>1.3</v>
      </c>
      <c r="Y36" s="6" t="n">
        <v>1.9</v>
      </c>
      <c r="Z36" s="6" t="n">
        <v>1.5</v>
      </c>
      <c r="AA36" s="6" t="n">
        <v>2.8</v>
      </c>
      <c r="AB36" s="6" t="n">
        <v>9.6</v>
      </c>
      <c r="AC36" s="14" t="n">
        <f aca="false">(AB36)/(J36+(0.44*S36)+Z36)</f>
        <v>0.95427435387674</v>
      </c>
      <c r="AD36" s="14" t="n">
        <f aca="false">Y36/AA36</f>
        <v>0.678571428571429</v>
      </c>
      <c r="AE36" s="15" t="n">
        <f aca="false">100*(AC36/$AC$302)</f>
        <v>112.878529882278</v>
      </c>
      <c r="AF36" s="5"/>
      <c r="AG36" s="5"/>
      <c r="AH36" s="15" t="n">
        <f aca="false">(PERCENTRANK(AD$3:AD$298,AD36))*100</f>
        <v>97.8</v>
      </c>
      <c r="AI36" s="15" t="n">
        <f aca="false">(PERCENTRANK(AE$3:AE$298,AE36))*100</f>
        <v>72.4</v>
      </c>
    </row>
    <row r="37" customFormat="false" ht="15.75" hidden="false" customHeight="true" outlineLevel="0" collapsed="false">
      <c r="A37" s="1" t="s">
        <v>88</v>
      </c>
      <c r="B37" s="13" t="s">
        <v>67</v>
      </c>
      <c r="C37" s="6" t="s">
        <v>13</v>
      </c>
      <c r="D37" s="6" t="n">
        <v>35</v>
      </c>
      <c r="E37" s="6" t="n">
        <v>1103</v>
      </c>
      <c r="F37" s="6" t="n">
        <v>35</v>
      </c>
      <c r="G37" s="6" t="n">
        <v>34</v>
      </c>
      <c r="H37" s="6" t="n">
        <v>31.5</v>
      </c>
      <c r="I37" s="6" t="n">
        <v>5.1</v>
      </c>
      <c r="J37" s="6" t="n">
        <v>13.9</v>
      </c>
      <c r="K37" s="6" t="n">
        <v>0.367</v>
      </c>
      <c r="L37" s="6" t="n">
        <v>1.9</v>
      </c>
      <c r="M37" s="6" t="n">
        <v>7</v>
      </c>
      <c r="N37" s="6" t="n">
        <v>0.27</v>
      </c>
      <c r="O37" s="6" t="n">
        <v>3.2</v>
      </c>
      <c r="P37" s="6" t="n">
        <v>7</v>
      </c>
      <c r="Q37" s="6" t="n">
        <v>0.463</v>
      </c>
      <c r="R37" s="6" t="n">
        <v>2.3</v>
      </c>
      <c r="S37" s="6" t="n">
        <v>2.6</v>
      </c>
      <c r="T37" s="6" t="n">
        <v>0.87</v>
      </c>
      <c r="U37" s="6" t="n">
        <v>0.5</v>
      </c>
      <c r="V37" s="6" t="n">
        <v>4.2</v>
      </c>
      <c r="W37" s="6" t="n">
        <v>4</v>
      </c>
      <c r="X37" s="6" t="n">
        <v>0.7</v>
      </c>
      <c r="Y37" s="6" t="n">
        <v>0.3</v>
      </c>
      <c r="Z37" s="6" t="n">
        <v>2.8</v>
      </c>
      <c r="AA37" s="6" t="n">
        <v>2.9</v>
      </c>
      <c r="AB37" s="6" t="n">
        <v>14.4</v>
      </c>
      <c r="AC37" s="14" t="n">
        <f aca="false">(AB37)/(J37+(0.44*S37)+Z37)</f>
        <v>0.806993947545393</v>
      </c>
      <c r="AD37" s="14" t="n">
        <f aca="false">Y37/AA37</f>
        <v>0.103448275862069</v>
      </c>
      <c r="AE37" s="15" t="n">
        <f aca="false">100*(AC37/$AC$302)</f>
        <v>95.4571293389137</v>
      </c>
      <c r="AF37" s="5"/>
      <c r="AG37" s="5"/>
      <c r="AH37" s="15" t="n">
        <f aca="false">(PERCENTRANK(AD$3:AD$298,AD37))*100</f>
        <v>38.7</v>
      </c>
      <c r="AI37" s="15" t="n">
        <f aca="false">(PERCENTRANK(AE$3:AE$298,AE37))*100</f>
        <v>23.8</v>
      </c>
    </row>
    <row r="38" customFormat="false" ht="15.75" hidden="false" customHeight="true" outlineLevel="0" collapsed="false">
      <c r="A38" s="1" t="s">
        <v>89</v>
      </c>
      <c r="B38" s="13" t="s">
        <v>90</v>
      </c>
      <c r="C38" s="6" t="s">
        <v>63</v>
      </c>
      <c r="D38" s="6" t="n">
        <v>40</v>
      </c>
      <c r="E38" s="6" t="n">
        <v>1102</v>
      </c>
      <c r="F38" s="6" t="n">
        <v>40</v>
      </c>
      <c r="G38" s="6" t="n">
        <v>39</v>
      </c>
      <c r="H38" s="6" t="n">
        <v>27.6</v>
      </c>
      <c r="I38" s="6" t="n">
        <v>5.6</v>
      </c>
      <c r="J38" s="6" t="n">
        <v>10.6</v>
      </c>
      <c r="K38" s="6" t="n">
        <v>0.528</v>
      </c>
      <c r="L38" s="6" t="n">
        <v>0</v>
      </c>
      <c r="M38" s="6" t="n">
        <v>0.1</v>
      </c>
      <c r="N38" s="6" t="n">
        <v>0.5</v>
      </c>
      <c r="O38" s="6" t="n">
        <v>5.6</v>
      </c>
      <c r="P38" s="6" t="n">
        <v>10.5</v>
      </c>
      <c r="Q38" s="6" t="n">
        <v>0.529</v>
      </c>
      <c r="R38" s="6" t="n">
        <v>2.4</v>
      </c>
      <c r="S38" s="6" t="n">
        <v>3.3</v>
      </c>
      <c r="T38" s="6" t="n">
        <v>0.722</v>
      </c>
      <c r="U38" s="6" t="n">
        <v>3</v>
      </c>
      <c r="V38" s="6" t="n">
        <v>8.5</v>
      </c>
      <c r="W38" s="6" t="n">
        <v>2.5</v>
      </c>
      <c r="X38" s="6" t="n">
        <v>0.4</v>
      </c>
      <c r="Y38" s="6" t="n">
        <v>1.2</v>
      </c>
      <c r="Z38" s="6" t="n">
        <v>2.4</v>
      </c>
      <c r="AA38" s="6" t="n">
        <v>2.8</v>
      </c>
      <c r="AB38" s="6" t="n">
        <v>13.6</v>
      </c>
      <c r="AC38" s="14" t="n">
        <f aca="false">(AB38)/(J38+(0.44*S38)+Z38)</f>
        <v>0.941046221976197</v>
      </c>
      <c r="AD38" s="14" t="n">
        <f aca="false">Y38/AA38</f>
        <v>0.428571428571429</v>
      </c>
      <c r="AE38" s="15" t="n">
        <f aca="false">100*(AC38/$AC$302)</f>
        <v>111.313809971326</v>
      </c>
      <c r="AF38" s="5"/>
      <c r="AG38" s="5"/>
      <c r="AH38" s="15" t="n">
        <f aca="false">(PERCENTRANK(AD$3:AD$298,AD38))*100</f>
        <v>86.7</v>
      </c>
      <c r="AI38" s="15" t="n">
        <f aca="false">(PERCENTRANK(AE$3:AE$298,AE38))*100</f>
        <v>68</v>
      </c>
    </row>
    <row r="39" customFormat="false" ht="15.75" hidden="false" customHeight="true" outlineLevel="0" collapsed="false">
      <c r="A39" s="1" t="s">
        <v>91</v>
      </c>
      <c r="B39" s="13" t="s">
        <v>67</v>
      </c>
      <c r="C39" s="6" t="s">
        <v>13</v>
      </c>
      <c r="D39" s="6" t="n">
        <v>42</v>
      </c>
      <c r="E39" s="6" t="n">
        <v>1097</v>
      </c>
      <c r="F39" s="6" t="n">
        <v>42</v>
      </c>
      <c r="G39" s="6" t="n">
        <v>25</v>
      </c>
      <c r="H39" s="6" t="n">
        <v>26.1</v>
      </c>
      <c r="I39" s="6" t="n">
        <v>3.4</v>
      </c>
      <c r="J39" s="6" t="n">
        <v>8.3</v>
      </c>
      <c r="K39" s="6" t="n">
        <v>0.407</v>
      </c>
      <c r="L39" s="6" t="n">
        <v>1</v>
      </c>
      <c r="M39" s="6" t="n">
        <v>3</v>
      </c>
      <c r="N39" s="6" t="n">
        <v>0.341</v>
      </c>
      <c r="O39" s="6" t="n">
        <v>2.4</v>
      </c>
      <c r="P39" s="6" t="n">
        <v>5.3</v>
      </c>
      <c r="Q39" s="6" t="n">
        <v>0.444</v>
      </c>
      <c r="R39" s="6" t="n">
        <v>1</v>
      </c>
      <c r="S39" s="6" t="n">
        <v>1.4</v>
      </c>
      <c r="T39" s="6" t="n">
        <v>0.746</v>
      </c>
      <c r="U39" s="6" t="n">
        <v>0.7</v>
      </c>
      <c r="V39" s="6" t="n">
        <v>2.8</v>
      </c>
      <c r="W39" s="6" t="n">
        <v>2.7</v>
      </c>
      <c r="X39" s="6" t="n">
        <v>1.5</v>
      </c>
      <c r="Y39" s="6" t="n">
        <v>0.9</v>
      </c>
      <c r="Z39" s="6" t="n">
        <v>1.5</v>
      </c>
      <c r="AA39" s="6" t="n">
        <v>1.7</v>
      </c>
      <c r="AB39" s="6" t="n">
        <v>8.8</v>
      </c>
      <c r="AC39" s="14" t="n">
        <f aca="false">(AB39)/(J39+(0.44*S39)+Z39)</f>
        <v>0.844854070660522</v>
      </c>
      <c r="AD39" s="14" t="n">
        <f aca="false">Y39/AA39</f>
        <v>0.529411764705882</v>
      </c>
      <c r="AE39" s="15" t="n">
        <f aca="false">100*(AC39/$AC$302)</f>
        <v>99.9355008062347</v>
      </c>
      <c r="AF39" s="5"/>
      <c r="AG39" s="5"/>
      <c r="AH39" s="15" t="n">
        <f aca="false">(PERCENTRANK(AD$3:AD$298,AD39))*100</f>
        <v>92.8</v>
      </c>
      <c r="AI39" s="15" t="n">
        <f aca="false">(PERCENTRANK(AE$3:AE$298,AE39))*100</f>
        <v>36.5</v>
      </c>
    </row>
    <row r="40" customFormat="false" ht="15.75" hidden="false" customHeight="true" outlineLevel="0" collapsed="false">
      <c r="A40" s="1" t="s">
        <v>92</v>
      </c>
      <c r="B40" s="13" t="s">
        <v>90</v>
      </c>
      <c r="C40" s="6" t="s">
        <v>13</v>
      </c>
      <c r="D40" s="6" t="n">
        <v>44</v>
      </c>
      <c r="E40" s="6" t="n">
        <v>1081</v>
      </c>
      <c r="F40" s="6" t="n">
        <v>44</v>
      </c>
      <c r="G40" s="6" t="n">
        <v>33</v>
      </c>
      <c r="H40" s="6" t="n">
        <v>24.6</v>
      </c>
      <c r="I40" s="6" t="n">
        <v>2.9</v>
      </c>
      <c r="J40" s="6" t="n">
        <v>7.7</v>
      </c>
      <c r="K40" s="6" t="n">
        <v>0.382</v>
      </c>
      <c r="L40" s="6" t="n">
        <v>2</v>
      </c>
      <c r="M40" s="6" t="n">
        <v>5.5</v>
      </c>
      <c r="N40" s="6" t="n">
        <v>0.357</v>
      </c>
      <c r="O40" s="6" t="n">
        <v>1</v>
      </c>
      <c r="P40" s="6" t="n">
        <v>2.2</v>
      </c>
      <c r="Q40" s="6" t="n">
        <v>0.443</v>
      </c>
      <c r="R40" s="6" t="n">
        <v>1.2</v>
      </c>
      <c r="S40" s="6" t="n">
        <v>1.3</v>
      </c>
      <c r="T40" s="6" t="n">
        <v>0.881</v>
      </c>
      <c r="U40" s="6" t="n">
        <v>0.1</v>
      </c>
      <c r="V40" s="6" t="n">
        <v>1.7</v>
      </c>
      <c r="W40" s="6" t="n">
        <v>2.7</v>
      </c>
      <c r="X40" s="6" t="n">
        <v>0.6</v>
      </c>
      <c r="Y40" s="6" t="n">
        <v>0.3</v>
      </c>
      <c r="Z40" s="6" t="n">
        <v>1.6</v>
      </c>
      <c r="AA40" s="6" t="n">
        <v>1.9</v>
      </c>
      <c r="AB40" s="6" t="n">
        <v>9</v>
      </c>
      <c r="AC40" s="14" t="n">
        <f aca="false">(AB40)/(J40+(0.44*S40)+Z40)</f>
        <v>0.911669367909238</v>
      </c>
      <c r="AD40" s="14" t="n">
        <f aca="false">Y40/AA40</f>
        <v>0.157894736842105</v>
      </c>
      <c r="AE40" s="15" t="n">
        <f aca="false">100*(AC40/$AC$302)</f>
        <v>107.838901433573</v>
      </c>
      <c r="AF40" s="5"/>
      <c r="AG40" s="5"/>
      <c r="AH40" s="15" t="n">
        <f aca="false">(PERCENTRANK(AD$3:AD$298,AD40))*100</f>
        <v>50.8</v>
      </c>
      <c r="AI40" s="15" t="n">
        <f aca="false">(PERCENTRANK(AE$3:AE$298,AE40))*100</f>
        <v>60.2</v>
      </c>
    </row>
    <row r="41" customFormat="false" ht="15.75" hidden="false" customHeight="true" outlineLevel="0" collapsed="false">
      <c r="A41" s="1" t="s">
        <v>93</v>
      </c>
      <c r="B41" s="13" t="s">
        <v>59</v>
      </c>
      <c r="C41" s="6" t="s">
        <v>45</v>
      </c>
      <c r="D41" s="6" t="n">
        <v>33</v>
      </c>
      <c r="E41" s="6" t="n">
        <v>1065</v>
      </c>
      <c r="F41" s="6" t="n">
        <v>33</v>
      </c>
      <c r="G41" s="6" t="n">
        <v>33</v>
      </c>
      <c r="H41" s="6" t="n">
        <v>32.3</v>
      </c>
      <c r="I41" s="6" t="n">
        <v>8.3</v>
      </c>
      <c r="J41" s="6" t="n">
        <v>15.7</v>
      </c>
      <c r="K41" s="6" t="n">
        <v>0.531</v>
      </c>
      <c r="L41" s="6" t="n">
        <v>1.5</v>
      </c>
      <c r="M41" s="6" t="n">
        <v>3.8</v>
      </c>
      <c r="N41" s="6" t="n">
        <v>0.403</v>
      </c>
      <c r="O41" s="6" t="n">
        <v>6.8</v>
      </c>
      <c r="P41" s="6" t="n">
        <v>11.9</v>
      </c>
      <c r="Q41" s="6" t="n">
        <v>0.571</v>
      </c>
      <c r="R41" s="6" t="n">
        <v>4.7</v>
      </c>
      <c r="S41" s="6" t="n">
        <v>5.2</v>
      </c>
      <c r="T41" s="6" t="n">
        <v>0.906</v>
      </c>
      <c r="U41" s="6" t="n">
        <v>1.9</v>
      </c>
      <c r="V41" s="6" t="n">
        <v>7.3</v>
      </c>
      <c r="W41" s="6" t="n">
        <v>3.2</v>
      </c>
      <c r="X41" s="6" t="n">
        <v>1.6</v>
      </c>
      <c r="Y41" s="6" t="n">
        <v>1.5</v>
      </c>
      <c r="Z41" s="6" t="n">
        <v>2.1</v>
      </c>
      <c r="AA41" s="6" t="n">
        <v>2.4</v>
      </c>
      <c r="AB41" s="6" t="n">
        <v>22.9</v>
      </c>
      <c r="AC41" s="14" t="n">
        <f aca="false">(AB41)/(J41+(0.44*S41)+Z41)</f>
        <v>1.1399840700916</v>
      </c>
      <c r="AD41" s="14" t="n">
        <f aca="false">Y41/AA41</f>
        <v>0.625</v>
      </c>
      <c r="AE41" s="15" t="n">
        <f aca="false">100*(AC41/$AC$302)</f>
        <v>134.845629454877</v>
      </c>
      <c r="AF41" s="5"/>
      <c r="AG41" s="5"/>
      <c r="AH41" s="15" t="n">
        <f aca="false">(PERCENTRANK(AD$3:AD$298,AD41))*100</f>
        <v>95.6</v>
      </c>
      <c r="AI41" s="15" t="n">
        <f aca="false">(PERCENTRANK(AE$3:AE$298,AE41))*100</f>
        <v>98.3</v>
      </c>
    </row>
    <row r="42" customFormat="false" ht="15.75" hidden="false" customHeight="true" outlineLevel="0" collapsed="false">
      <c r="A42" s="1" t="s">
        <v>94</v>
      </c>
      <c r="B42" s="13" t="s">
        <v>47</v>
      </c>
      <c r="C42" s="6" t="s">
        <v>45</v>
      </c>
      <c r="D42" s="6" t="n">
        <v>44</v>
      </c>
      <c r="E42" s="6" t="n">
        <v>1060</v>
      </c>
      <c r="F42" s="6" t="n">
        <v>44</v>
      </c>
      <c r="G42" s="6" t="n">
        <v>44</v>
      </c>
      <c r="H42" s="6" t="n">
        <v>24.1</v>
      </c>
      <c r="I42" s="6" t="n">
        <v>4.5</v>
      </c>
      <c r="J42" s="6" t="n">
        <v>8.2</v>
      </c>
      <c r="K42" s="6" t="n">
        <v>0.552</v>
      </c>
      <c r="L42" s="6" t="n">
        <v>0.1</v>
      </c>
      <c r="M42" s="6" t="n">
        <v>0.8</v>
      </c>
      <c r="N42" s="6" t="n">
        <v>0.182</v>
      </c>
      <c r="O42" s="6" t="n">
        <v>4.4</v>
      </c>
      <c r="P42" s="6" t="n">
        <v>7.5</v>
      </c>
      <c r="Q42" s="6" t="n">
        <v>0.59</v>
      </c>
      <c r="R42" s="6" t="n">
        <v>2.1</v>
      </c>
      <c r="S42" s="6" t="n">
        <v>3</v>
      </c>
      <c r="T42" s="6" t="n">
        <v>0.712</v>
      </c>
      <c r="U42" s="6" t="n">
        <v>2</v>
      </c>
      <c r="V42" s="6" t="n">
        <v>6.6</v>
      </c>
      <c r="W42" s="6" t="n">
        <v>1.5</v>
      </c>
      <c r="X42" s="6" t="n">
        <v>1.2</v>
      </c>
      <c r="Y42" s="6" t="n">
        <v>0.6</v>
      </c>
      <c r="Z42" s="6" t="n">
        <v>1.9</v>
      </c>
      <c r="AA42" s="6" t="n">
        <v>2.7</v>
      </c>
      <c r="AB42" s="6" t="n">
        <v>11.4</v>
      </c>
      <c r="AC42" s="14" t="n">
        <f aca="false">(AB42)/(J42+(0.44*S42)+Z42)</f>
        <v>0.998248686514886</v>
      </c>
      <c r="AD42" s="14" t="n">
        <f aca="false">Y42/AA42</f>
        <v>0.222222222222222</v>
      </c>
      <c r="AE42" s="15" t="n">
        <f aca="false">100*(AC42/$AC$302)</f>
        <v>118.080134641521</v>
      </c>
      <c r="AF42" s="5"/>
      <c r="AG42" s="5"/>
      <c r="AH42" s="15" t="n">
        <f aca="false">(PERCENTRANK(AD$3:AD$298,AD42))*100</f>
        <v>68</v>
      </c>
      <c r="AI42" s="15" t="n">
        <f aca="false">(PERCENTRANK(AE$3:AE$298,AE42))*100</f>
        <v>77.3</v>
      </c>
    </row>
    <row r="43" customFormat="false" ht="15.75" hidden="false" customHeight="true" outlineLevel="0" collapsed="false">
      <c r="A43" s="1" t="s">
        <v>95</v>
      </c>
      <c r="B43" s="13" t="s">
        <v>75</v>
      </c>
      <c r="C43" s="6" t="s">
        <v>45</v>
      </c>
      <c r="D43" s="6" t="n">
        <v>37</v>
      </c>
      <c r="E43" s="6" t="n">
        <v>1041</v>
      </c>
      <c r="F43" s="6" t="n">
        <v>37</v>
      </c>
      <c r="G43" s="6" t="n">
        <v>37</v>
      </c>
      <c r="H43" s="6" t="n">
        <v>28.1</v>
      </c>
      <c r="I43" s="6" t="n">
        <v>2.9</v>
      </c>
      <c r="J43" s="6" t="n">
        <v>6</v>
      </c>
      <c r="K43" s="6" t="n">
        <v>0.489</v>
      </c>
      <c r="L43" s="6" t="n">
        <v>1.4</v>
      </c>
      <c r="M43" s="6" t="n">
        <v>3.2</v>
      </c>
      <c r="N43" s="6" t="n">
        <v>0.425</v>
      </c>
      <c r="O43" s="6" t="n">
        <v>1.5</v>
      </c>
      <c r="P43" s="6" t="n">
        <v>2.7</v>
      </c>
      <c r="Q43" s="6" t="n">
        <v>0.564</v>
      </c>
      <c r="R43" s="6" t="n">
        <v>1.5</v>
      </c>
      <c r="S43" s="6" t="n">
        <v>1.7</v>
      </c>
      <c r="T43" s="6" t="n">
        <v>0.871</v>
      </c>
      <c r="U43" s="6" t="n">
        <v>0.6</v>
      </c>
      <c r="V43" s="6" t="n">
        <v>3.5</v>
      </c>
      <c r="W43" s="6" t="n">
        <v>1.7</v>
      </c>
      <c r="X43" s="6" t="n">
        <v>0.9</v>
      </c>
      <c r="Y43" s="6" t="n">
        <v>0.4</v>
      </c>
      <c r="Z43" s="6" t="n">
        <v>1.2</v>
      </c>
      <c r="AA43" s="6" t="n">
        <v>2.4</v>
      </c>
      <c r="AB43" s="6" t="n">
        <v>8.7</v>
      </c>
      <c r="AC43" s="14" t="n">
        <f aca="false">(AB43)/(J43+(0.44*S43)+Z43)</f>
        <v>1.09461499748364</v>
      </c>
      <c r="AD43" s="14" t="n">
        <f aca="false">Y43/AA43</f>
        <v>0.166666666666667</v>
      </c>
      <c r="AE43" s="15" t="n">
        <f aca="false">100*(AC43/$AC$302)</f>
        <v>129.479044680485</v>
      </c>
      <c r="AF43" s="5"/>
      <c r="AG43" s="5"/>
      <c r="AH43" s="15" t="n">
        <f aca="false">(PERCENTRANK(AD$3:AD$298,AD43))*100</f>
        <v>54.7</v>
      </c>
      <c r="AI43" s="15" t="n">
        <f aca="false">(PERCENTRANK(AE$3:AE$298,AE43))*100</f>
        <v>96.7</v>
      </c>
    </row>
    <row r="44" customFormat="false" ht="15.75" hidden="false" customHeight="true" outlineLevel="0" collapsed="false">
      <c r="A44" s="1" t="s">
        <v>96</v>
      </c>
      <c r="B44" s="13" t="s">
        <v>69</v>
      </c>
      <c r="C44" s="6" t="s">
        <v>45</v>
      </c>
      <c r="D44" s="6" t="n">
        <v>39</v>
      </c>
      <c r="E44" s="6" t="n">
        <v>1039</v>
      </c>
      <c r="F44" s="6" t="n">
        <v>39</v>
      </c>
      <c r="G44" s="6" t="n">
        <v>39</v>
      </c>
      <c r="H44" s="6" t="n">
        <v>26.6</v>
      </c>
      <c r="I44" s="6" t="n">
        <v>5.3</v>
      </c>
      <c r="J44" s="6" t="n">
        <v>13.2</v>
      </c>
      <c r="K44" s="6" t="n">
        <v>0.404</v>
      </c>
      <c r="L44" s="6" t="n">
        <v>1.7</v>
      </c>
      <c r="M44" s="6" t="n">
        <v>5.4</v>
      </c>
      <c r="N44" s="6" t="n">
        <v>0.321</v>
      </c>
      <c r="O44" s="6" t="n">
        <v>3.6</v>
      </c>
      <c r="P44" s="6" t="n">
        <v>7.8</v>
      </c>
      <c r="Q44" s="6" t="n">
        <v>0.461</v>
      </c>
      <c r="R44" s="6" t="n">
        <v>3.9</v>
      </c>
      <c r="S44" s="6" t="n">
        <v>4.7</v>
      </c>
      <c r="T44" s="6" t="n">
        <v>0.827</v>
      </c>
      <c r="U44" s="6" t="n">
        <v>1.4</v>
      </c>
      <c r="V44" s="6" t="n">
        <v>5.9</v>
      </c>
      <c r="W44" s="6" t="n">
        <v>2.5</v>
      </c>
      <c r="X44" s="6" t="n">
        <v>1.3</v>
      </c>
      <c r="Y44" s="6" t="n">
        <v>0.3</v>
      </c>
      <c r="Z44" s="6" t="n">
        <v>2</v>
      </c>
      <c r="AA44" s="6" t="n">
        <v>2.9</v>
      </c>
      <c r="AB44" s="6" t="n">
        <v>16.3</v>
      </c>
      <c r="AC44" s="14" t="n">
        <f aca="false">(AB44)/(J44+(0.44*S44)+Z44)</f>
        <v>0.943942552698633</v>
      </c>
      <c r="AD44" s="14" t="n">
        <f aca="false">Y44/AA44</f>
        <v>0.103448275862069</v>
      </c>
      <c r="AE44" s="15" t="n">
        <f aca="false">100*(AC44/$AC$302)</f>
        <v>111.656409091456</v>
      </c>
      <c r="AF44" s="5"/>
      <c r="AG44" s="5"/>
      <c r="AH44" s="15" t="n">
        <f aca="false">(PERCENTRANK(AD$3:AD$298,AD44))*100</f>
        <v>38.7</v>
      </c>
      <c r="AI44" s="15" t="n">
        <f aca="false">(PERCENTRANK(AE$3:AE$298,AE44))*100</f>
        <v>69.1</v>
      </c>
    </row>
    <row r="45" customFormat="false" ht="15.75" hidden="false" customHeight="true" outlineLevel="0" collapsed="false">
      <c r="A45" s="1" t="s">
        <v>97</v>
      </c>
      <c r="B45" s="13" t="s">
        <v>69</v>
      </c>
      <c r="C45" s="6" t="s">
        <v>13</v>
      </c>
      <c r="D45" s="6" t="n">
        <v>43</v>
      </c>
      <c r="E45" s="6" t="n">
        <v>1027</v>
      </c>
      <c r="F45" s="6" t="n">
        <v>43</v>
      </c>
      <c r="G45" s="6" t="n">
        <v>20</v>
      </c>
      <c r="H45" s="6" t="n">
        <v>23.9</v>
      </c>
      <c r="I45" s="6" t="n">
        <v>3</v>
      </c>
      <c r="J45" s="6" t="n">
        <v>7.8</v>
      </c>
      <c r="K45" s="6" t="n">
        <v>0.385</v>
      </c>
      <c r="L45" s="6" t="n">
        <v>2</v>
      </c>
      <c r="M45" s="6" t="n">
        <v>5.5</v>
      </c>
      <c r="N45" s="6" t="n">
        <v>0.361</v>
      </c>
      <c r="O45" s="6" t="n">
        <v>1</v>
      </c>
      <c r="P45" s="6" t="n">
        <v>2.3</v>
      </c>
      <c r="Q45" s="6" t="n">
        <v>0.443</v>
      </c>
      <c r="R45" s="6" t="n">
        <v>1.1</v>
      </c>
      <c r="S45" s="6" t="n">
        <v>1.3</v>
      </c>
      <c r="T45" s="6" t="n">
        <v>0.852</v>
      </c>
      <c r="U45" s="6" t="n">
        <v>0.4</v>
      </c>
      <c r="V45" s="6" t="n">
        <v>2.6</v>
      </c>
      <c r="W45" s="6" t="n">
        <v>2.5</v>
      </c>
      <c r="X45" s="6" t="n">
        <v>0.8</v>
      </c>
      <c r="Y45" s="6" t="n">
        <v>0.2</v>
      </c>
      <c r="Z45" s="6" t="n">
        <v>1.6</v>
      </c>
      <c r="AA45" s="6" t="n">
        <v>2.1</v>
      </c>
      <c r="AB45" s="6" t="n">
        <v>9.1</v>
      </c>
      <c r="AC45" s="14" t="n">
        <f aca="false">(AB45)/(J45+(0.44*S45)+Z45)</f>
        <v>0.912555154432411</v>
      </c>
      <c r="AD45" s="14" t="n">
        <f aca="false">Y45/AA45</f>
        <v>0.0952380952380952</v>
      </c>
      <c r="AE45" s="15" t="n">
        <f aca="false">100*(AC45/$AC$302)</f>
        <v>107.943678723374</v>
      </c>
      <c r="AF45" s="5"/>
      <c r="AG45" s="5"/>
      <c r="AH45" s="15" t="n">
        <f aca="false">(PERCENTRANK(AD$3:AD$298,AD45))*100</f>
        <v>36.5</v>
      </c>
      <c r="AI45" s="15" t="n">
        <f aca="false">(PERCENTRANK(AE$3:AE$298,AE45))*100</f>
        <v>60.8</v>
      </c>
    </row>
    <row r="46" customFormat="false" ht="15.75" hidden="false" customHeight="true" outlineLevel="0" collapsed="false">
      <c r="A46" s="1" t="s">
        <v>98</v>
      </c>
      <c r="B46" s="13" t="s">
        <v>42</v>
      </c>
      <c r="C46" s="6" t="s">
        <v>13</v>
      </c>
      <c r="D46" s="6" t="n">
        <v>43</v>
      </c>
      <c r="E46" s="6" t="n">
        <v>1008</v>
      </c>
      <c r="F46" s="6" t="n">
        <v>43</v>
      </c>
      <c r="G46" s="6" t="n">
        <v>12</v>
      </c>
      <c r="H46" s="6" t="n">
        <v>23.4</v>
      </c>
      <c r="I46" s="6" t="n">
        <v>2.1</v>
      </c>
      <c r="J46" s="6" t="n">
        <v>5.2</v>
      </c>
      <c r="K46" s="6" t="n">
        <v>0.4</v>
      </c>
      <c r="L46" s="6" t="n">
        <v>0.6</v>
      </c>
      <c r="M46" s="6" t="n">
        <v>2.2</v>
      </c>
      <c r="N46" s="6" t="n">
        <v>0.274</v>
      </c>
      <c r="O46" s="6" t="n">
        <v>1.5</v>
      </c>
      <c r="P46" s="6" t="n">
        <v>3</v>
      </c>
      <c r="Q46" s="6" t="n">
        <v>0.492</v>
      </c>
      <c r="R46" s="6" t="n">
        <v>1.1</v>
      </c>
      <c r="S46" s="6" t="n">
        <v>1.7</v>
      </c>
      <c r="T46" s="6" t="n">
        <v>0.671</v>
      </c>
      <c r="U46" s="6" t="n">
        <v>0.4</v>
      </c>
      <c r="V46" s="6" t="n">
        <v>1.9</v>
      </c>
      <c r="W46" s="6" t="n">
        <v>2.9</v>
      </c>
      <c r="X46" s="6" t="n">
        <v>0.6</v>
      </c>
      <c r="Y46" s="6" t="n">
        <v>0.2</v>
      </c>
      <c r="Z46" s="6" t="n">
        <v>1.7</v>
      </c>
      <c r="AA46" s="6" t="n">
        <v>2.3</v>
      </c>
      <c r="AB46" s="6" t="n">
        <v>5.9</v>
      </c>
      <c r="AC46" s="14" t="n">
        <f aca="false">(AB46)/(J46+(0.44*S46)+Z46)</f>
        <v>0.771443514644352</v>
      </c>
      <c r="AD46" s="14" t="n">
        <f aca="false">Y46/AA46</f>
        <v>0.0869565217391305</v>
      </c>
      <c r="AE46" s="15" t="n">
        <f aca="false">100*(AC46/$AC$302)</f>
        <v>91.2519648741601</v>
      </c>
      <c r="AF46" s="5"/>
      <c r="AG46" s="5"/>
      <c r="AH46" s="15" t="n">
        <f aca="false">(PERCENTRANK(AD$3:AD$298,AD46))*100</f>
        <v>33.7</v>
      </c>
      <c r="AI46" s="15" t="n">
        <f aca="false">(PERCENTRANK(AE$3:AE$298,AE46))*100</f>
        <v>20.4</v>
      </c>
    </row>
    <row r="47" customFormat="false" ht="15.75" hidden="false" customHeight="true" outlineLevel="0" collapsed="false">
      <c r="A47" s="1" t="s">
        <v>99</v>
      </c>
      <c r="B47" s="13" t="s">
        <v>57</v>
      </c>
      <c r="C47" s="6" t="s">
        <v>45</v>
      </c>
      <c r="D47" s="6" t="n">
        <v>36</v>
      </c>
      <c r="E47" s="6" t="n">
        <v>973</v>
      </c>
      <c r="F47" s="6" t="n">
        <v>36</v>
      </c>
      <c r="G47" s="6" t="n">
        <v>33</v>
      </c>
      <c r="H47" s="6" t="n">
        <v>27</v>
      </c>
      <c r="I47" s="6" t="n">
        <v>4.1</v>
      </c>
      <c r="J47" s="6" t="n">
        <v>10.1</v>
      </c>
      <c r="K47" s="6" t="n">
        <v>0.406</v>
      </c>
      <c r="L47" s="6" t="n">
        <v>1.8</v>
      </c>
      <c r="M47" s="6" t="n">
        <v>4.8</v>
      </c>
      <c r="N47" s="6" t="n">
        <v>0.366</v>
      </c>
      <c r="O47" s="6" t="n">
        <v>2.3</v>
      </c>
      <c r="P47" s="6" t="n">
        <v>5.3</v>
      </c>
      <c r="Q47" s="6" t="n">
        <v>0.442</v>
      </c>
      <c r="R47" s="6" t="n">
        <v>1.4</v>
      </c>
      <c r="S47" s="6" t="n">
        <v>1.7</v>
      </c>
      <c r="T47" s="6" t="n">
        <v>0.806</v>
      </c>
      <c r="U47" s="6" t="n">
        <v>0.9</v>
      </c>
      <c r="V47" s="6" t="n">
        <v>5.1</v>
      </c>
      <c r="W47" s="6" t="n">
        <v>1.2</v>
      </c>
      <c r="X47" s="6" t="n">
        <v>0.6</v>
      </c>
      <c r="Y47" s="6" t="n">
        <v>0.1</v>
      </c>
      <c r="Z47" s="6" t="n">
        <v>1.5</v>
      </c>
      <c r="AA47" s="6" t="n">
        <v>1.9</v>
      </c>
      <c r="AB47" s="6" t="n">
        <v>11.3</v>
      </c>
      <c r="AC47" s="14" t="n">
        <f aca="false">(AB47)/(J47+(0.44*S47)+Z47)</f>
        <v>0.915127955944283</v>
      </c>
      <c r="AD47" s="14" t="n">
        <f aca="false">Y47/AA47</f>
        <v>0.0526315789473684</v>
      </c>
      <c r="AE47" s="15" t="n">
        <f aca="false">100*(AC47/$AC$302)</f>
        <v>108.248008449054</v>
      </c>
      <c r="AF47" s="5"/>
      <c r="AG47" s="5"/>
      <c r="AH47" s="15" t="n">
        <f aca="false">(PERCENTRANK(AD$3:AD$298,AD47))*100</f>
        <v>19.9</v>
      </c>
      <c r="AI47" s="15" t="n">
        <f aca="false">(PERCENTRANK(AE$3:AE$298,AE47))*100</f>
        <v>61.3</v>
      </c>
    </row>
    <row r="48" customFormat="false" ht="15.75" hidden="false" customHeight="true" outlineLevel="0" collapsed="false">
      <c r="A48" s="1" t="s">
        <v>100</v>
      </c>
      <c r="B48" s="13" t="s">
        <v>90</v>
      </c>
      <c r="C48" s="6" t="s">
        <v>13</v>
      </c>
      <c r="D48" s="6" t="n">
        <v>34</v>
      </c>
      <c r="E48" s="6" t="n">
        <v>970</v>
      </c>
      <c r="F48" s="6" t="n">
        <v>34</v>
      </c>
      <c r="G48" s="6" t="n">
        <v>34</v>
      </c>
      <c r="H48" s="6" t="n">
        <v>28.5</v>
      </c>
      <c r="I48" s="6" t="n">
        <v>4.8</v>
      </c>
      <c r="J48" s="6" t="n">
        <v>10.7</v>
      </c>
      <c r="K48" s="6" t="n">
        <v>0.444</v>
      </c>
      <c r="L48" s="6" t="n">
        <v>1.3</v>
      </c>
      <c r="M48" s="6" t="n">
        <v>3.5</v>
      </c>
      <c r="N48" s="6" t="n">
        <v>0.361</v>
      </c>
      <c r="O48" s="6" t="n">
        <v>3.5</v>
      </c>
      <c r="P48" s="6" t="n">
        <v>7.2</v>
      </c>
      <c r="Q48" s="6" t="n">
        <v>0.484</v>
      </c>
      <c r="R48" s="6" t="n">
        <v>2.4</v>
      </c>
      <c r="S48" s="6" t="n">
        <v>2.7</v>
      </c>
      <c r="T48" s="6" t="n">
        <v>0.86</v>
      </c>
      <c r="U48" s="6" t="n">
        <v>0.7</v>
      </c>
      <c r="V48" s="6" t="n">
        <v>3.4</v>
      </c>
      <c r="W48" s="6" t="n">
        <v>3.6</v>
      </c>
      <c r="X48" s="6" t="n">
        <v>1.6</v>
      </c>
      <c r="Y48" s="6" t="n">
        <v>0.7</v>
      </c>
      <c r="Z48" s="6" t="n">
        <v>2.5</v>
      </c>
      <c r="AA48" s="6" t="n">
        <v>3</v>
      </c>
      <c r="AB48" s="6" t="n">
        <v>13.1</v>
      </c>
      <c r="AC48" s="14" t="n">
        <f aca="false">(AB48)/(J48+(0.44*S48)+Z48)</f>
        <v>0.910480956352516</v>
      </c>
      <c r="AD48" s="14" t="n">
        <f aca="false">Y48/AA48</f>
        <v>0.233333333333333</v>
      </c>
      <c r="AE48" s="15" t="n">
        <f aca="false">100*(AC48/$AC$302)</f>
        <v>107.698327447829</v>
      </c>
      <c r="AF48" s="5"/>
      <c r="AG48" s="5"/>
      <c r="AH48" s="15" t="n">
        <f aca="false">(PERCENTRANK(AD$3:AD$298,AD48))*100</f>
        <v>69.6</v>
      </c>
      <c r="AI48" s="15" t="n">
        <f aca="false">(PERCENTRANK(AE$3:AE$298,AE48))*100</f>
        <v>59.1</v>
      </c>
    </row>
    <row r="49" customFormat="false" ht="15.75" hidden="false" customHeight="true" outlineLevel="0" collapsed="false">
      <c r="A49" s="1" t="s">
        <v>101</v>
      </c>
      <c r="B49" s="13" t="s">
        <v>73</v>
      </c>
      <c r="C49" s="6" t="s">
        <v>13</v>
      </c>
      <c r="D49" s="6" t="n">
        <v>29</v>
      </c>
      <c r="E49" s="6" t="n">
        <v>966</v>
      </c>
      <c r="F49" s="6" t="n">
        <v>29</v>
      </c>
      <c r="G49" s="6" t="n">
        <v>29</v>
      </c>
      <c r="H49" s="6" t="n">
        <v>33.3</v>
      </c>
      <c r="I49" s="6" t="n">
        <v>5.1</v>
      </c>
      <c r="J49" s="6" t="n">
        <v>13.9</v>
      </c>
      <c r="K49" s="6" t="n">
        <v>0.364</v>
      </c>
      <c r="L49" s="6" t="n">
        <v>1.7</v>
      </c>
      <c r="M49" s="6" t="n">
        <v>5.4</v>
      </c>
      <c r="N49" s="6" t="n">
        <v>0.304</v>
      </c>
      <c r="O49" s="6" t="n">
        <v>3.4</v>
      </c>
      <c r="P49" s="6" t="n">
        <v>8.5</v>
      </c>
      <c r="Q49" s="6" t="n">
        <v>0.402</v>
      </c>
      <c r="R49" s="6" t="n">
        <v>3.7</v>
      </c>
      <c r="S49" s="6" t="n">
        <v>4</v>
      </c>
      <c r="T49" s="6" t="n">
        <v>0.931</v>
      </c>
      <c r="U49" s="6" t="n">
        <v>0.3</v>
      </c>
      <c r="V49" s="6" t="n">
        <v>2.5</v>
      </c>
      <c r="W49" s="6" t="n">
        <v>4.1</v>
      </c>
      <c r="X49" s="6" t="n">
        <v>1.3</v>
      </c>
      <c r="Y49" s="6" t="n">
        <v>0.2</v>
      </c>
      <c r="Z49" s="6" t="n">
        <v>2.1</v>
      </c>
      <c r="AA49" s="6" t="n">
        <v>2.6</v>
      </c>
      <c r="AB49" s="6" t="n">
        <v>15.5</v>
      </c>
      <c r="AC49" s="14" t="n">
        <f aca="false">(AB49)/(J49+(0.44*S49)+Z49)</f>
        <v>0.872747747747748</v>
      </c>
      <c r="AD49" s="14" t="n">
        <f aca="false">Y49/AA49</f>
        <v>0.0769230769230769</v>
      </c>
      <c r="AE49" s="15" t="n">
        <f aca="false">100*(AC49/$AC$302)</f>
        <v>103.234968354352</v>
      </c>
      <c r="AF49" s="5"/>
      <c r="AG49" s="5"/>
      <c r="AH49" s="15" t="n">
        <f aca="false">(PERCENTRANK(AD$3:AD$298,AD49))*100</f>
        <v>28.2</v>
      </c>
      <c r="AI49" s="15" t="n">
        <f aca="false">(PERCENTRANK(AE$3:AE$298,AE49))*100</f>
        <v>47</v>
      </c>
    </row>
    <row r="50" customFormat="false" ht="15.75" hidden="false" customHeight="true" outlineLevel="0" collapsed="false">
      <c r="A50" s="1" t="s">
        <v>102</v>
      </c>
      <c r="B50" s="13" t="s">
        <v>38</v>
      </c>
      <c r="C50" s="6" t="s">
        <v>13</v>
      </c>
      <c r="D50" s="6" t="n">
        <v>34</v>
      </c>
      <c r="E50" s="6" t="n">
        <v>963</v>
      </c>
      <c r="F50" s="6" t="n">
        <v>34</v>
      </c>
      <c r="G50" s="6" t="n">
        <v>27</v>
      </c>
      <c r="H50" s="6" t="n">
        <v>28.3</v>
      </c>
      <c r="I50" s="6" t="n">
        <v>2.1</v>
      </c>
      <c r="J50" s="6" t="n">
        <v>4.7</v>
      </c>
      <c r="K50" s="6" t="n">
        <v>0.44</v>
      </c>
      <c r="L50" s="6" t="n">
        <v>0.8</v>
      </c>
      <c r="M50" s="6" t="n">
        <v>3</v>
      </c>
      <c r="N50" s="6" t="n">
        <v>0.277</v>
      </c>
      <c r="O50" s="6" t="n">
        <v>1.2</v>
      </c>
      <c r="P50" s="6" t="n">
        <v>1.7</v>
      </c>
      <c r="Q50" s="6" t="n">
        <v>0.724</v>
      </c>
      <c r="R50" s="6" t="n">
        <v>0.4</v>
      </c>
      <c r="S50" s="6" t="n">
        <v>0.6</v>
      </c>
      <c r="T50" s="6" t="n">
        <v>0.789</v>
      </c>
      <c r="U50" s="6" t="n">
        <v>0.4</v>
      </c>
      <c r="V50" s="6" t="n">
        <v>3.7</v>
      </c>
      <c r="W50" s="6" t="n">
        <v>5</v>
      </c>
      <c r="X50" s="6" t="n">
        <v>1.3</v>
      </c>
      <c r="Y50" s="6" t="n">
        <v>0</v>
      </c>
      <c r="Z50" s="6" t="n">
        <v>1.6</v>
      </c>
      <c r="AA50" s="6" t="n">
        <v>1.6</v>
      </c>
      <c r="AB50" s="6" t="n">
        <v>5.4</v>
      </c>
      <c r="AC50" s="14" t="n">
        <f aca="false">(AB50)/(J50+(0.44*S50)+Z50)</f>
        <v>0.822669104204753</v>
      </c>
      <c r="AD50" s="14" t="n">
        <f aca="false">Y50/AA50</f>
        <v>0</v>
      </c>
      <c r="AE50" s="15" t="n">
        <f aca="false">100*(AC50/$AC$302)</f>
        <v>97.3113011839337</v>
      </c>
      <c r="AF50" s="5"/>
      <c r="AG50" s="5"/>
      <c r="AH50" s="15" t="n">
        <f aca="false">(PERCENTRANK(AD$3:AD$298,AD50))*100</f>
        <v>0</v>
      </c>
      <c r="AI50" s="15" t="n">
        <f aca="false">(PERCENTRANK(AE$3:AE$298,AE50))*100</f>
        <v>27.6</v>
      </c>
    </row>
    <row r="51" customFormat="false" ht="15.75" hidden="false" customHeight="true" outlineLevel="0" collapsed="false">
      <c r="A51" s="1" t="s">
        <v>103</v>
      </c>
      <c r="B51" s="13" t="s">
        <v>90</v>
      </c>
      <c r="C51" s="6" t="s">
        <v>13</v>
      </c>
      <c r="D51" s="6" t="n">
        <v>44</v>
      </c>
      <c r="E51" s="6" t="n">
        <v>962</v>
      </c>
      <c r="F51" s="6" t="n">
        <v>44</v>
      </c>
      <c r="G51" s="6" t="n">
        <v>18</v>
      </c>
      <c r="H51" s="6" t="n">
        <v>21.9</v>
      </c>
      <c r="I51" s="6" t="n">
        <v>2.3</v>
      </c>
      <c r="J51" s="6" t="n">
        <v>6.6</v>
      </c>
      <c r="K51" s="6" t="n">
        <v>0.354</v>
      </c>
      <c r="L51" s="6" t="n">
        <v>1.4</v>
      </c>
      <c r="M51" s="6" t="n">
        <v>4.1</v>
      </c>
      <c r="N51" s="6" t="n">
        <v>0.335</v>
      </c>
      <c r="O51" s="6" t="n">
        <v>1</v>
      </c>
      <c r="P51" s="6" t="n">
        <v>2.5</v>
      </c>
      <c r="Q51" s="6" t="n">
        <v>0.385</v>
      </c>
      <c r="R51" s="6" t="n">
        <v>1.1</v>
      </c>
      <c r="S51" s="6" t="n">
        <v>1.4</v>
      </c>
      <c r="T51" s="6" t="n">
        <v>0.79</v>
      </c>
      <c r="U51" s="6" t="n">
        <v>0.4</v>
      </c>
      <c r="V51" s="6" t="n">
        <v>2.3</v>
      </c>
      <c r="W51" s="6" t="n">
        <v>1.3</v>
      </c>
      <c r="X51" s="6" t="n">
        <v>0.3</v>
      </c>
      <c r="Y51" s="6" t="n">
        <v>0</v>
      </c>
      <c r="Z51" s="6" t="n">
        <v>1.3</v>
      </c>
      <c r="AA51" s="6" t="n">
        <v>1.6</v>
      </c>
      <c r="AB51" s="6" t="n">
        <v>7.2</v>
      </c>
      <c r="AC51" s="14" t="n">
        <f aca="false">(AB51)/(J51+(0.44*S51)+Z51)</f>
        <v>0.845467355565993</v>
      </c>
      <c r="AD51" s="14" t="n">
        <f aca="false">Y51/AA51</f>
        <v>0</v>
      </c>
      <c r="AE51" s="15" t="n">
        <f aca="false">100*(AC51/$AC$302)</f>
        <v>100.008044617401</v>
      </c>
      <c r="AF51" s="5"/>
      <c r="AG51" s="5"/>
      <c r="AH51" s="15" t="n">
        <f aca="false">(PERCENTRANK(AD$3:AD$298,AD51))*100</f>
        <v>0</v>
      </c>
      <c r="AI51" s="15" t="n">
        <f aca="false">(PERCENTRANK(AE$3:AE$298,AE51))*100</f>
        <v>37</v>
      </c>
    </row>
    <row r="52" customFormat="false" ht="15.75" hidden="false" customHeight="true" outlineLevel="0" collapsed="false">
      <c r="A52" s="1" t="s">
        <v>104</v>
      </c>
      <c r="B52" s="13" t="s">
        <v>77</v>
      </c>
      <c r="C52" s="6" t="s">
        <v>45</v>
      </c>
      <c r="D52" s="6" t="n">
        <v>45</v>
      </c>
      <c r="E52" s="6" t="n">
        <v>956</v>
      </c>
      <c r="F52" s="6" t="n">
        <v>45</v>
      </c>
      <c r="G52" s="6" t="n">
        <v>41</v>
      </c>
      <c r="H52" s="6" t="n">
        <v>21.2</v>
      </c>
      <c r="I52" s="6" t="n">
        <v>3</v>
      </c>
      <c r="J52" s="6" t="n">
        <v>5.9</v>
      </c>
      <c r="K52" s="6" t="n">
        <v>0.502</v>
      </c>
      <c r="L52" s="6" t="n">
        <v>0.2</v>
      </c>
      <c r="M52" s="6" t="n">
        <v>0.6</v>
      </c>
      <c r="N52" s="6" t="n">
        <v>0.296</v>
      </c>
      <c r="O52" s="6" t="n">
        <v>2.8</v>
      </c>
      <c r="P52" s="6" t="n">
        <v>5.3</v>
      </c>
      <c r="Q52" s="6" t="n">
        <v>0.525</v>
      </c>
      <c r="R52" s="6" t="n">
        <v>1.5</v>
      </c>
      <c r="S52" s="6" t="n">
        <v>2.4</v>
      </c>
      <c r="T52" s="6" t="n">
        <v>0.611</v>
      </c>
      <c r="U52" s="6" t="n">
        <v>1.6</v>
      </c>
      <c r="V52" s="6" t="n">
        <v>5.1</v>
      </c>
      <c r="W52" s="6" t="n">
        <v>0.7</v>
      </c>
      <c r="X52" s="6" t="n">
        <v>0.6</v>
      </c>
      <c r="Y52" s="6" t="n">
        <v>0.6</v>
      </c>
      <c r="Z52" s="6" t="n">
        <v>1.1</v>
      </c>
      <c r="AA52" s="6" t="n">
        <v>2.9</v>
      </c>
      <c r="AB52" s="6" t="n">
        <v>7.6</v>
      </c>
      <c r="AC52" s="14" t="n">
        <f aca="false">(AB52)/(J52+(0.44*S52)+Z52)</f>
        <v>0.943396226415094</v>
      </c>
      <c r="AD52" s="14" t="n">
        <f aca="false">Y52/AA52</f>
        <v>0.206896551724138</v>
      </c>
      <c r="AE52" s="15" t="n">
        <f aca="false">100*(AC52/$AC$302)</f>
        <v>111.591785634406</v>
      </c>
      <c r="AF52" s="5"/>
      <c r="AG52" s="5"/>
      <c r="AH52" s="15" t="n">
        <f aca="false">(PERCENTRANK(AD$3:AD$298,AD52))*100</f>
        <v>65.2</v>
      </c>
      <c r="AI52" s="15" t="n">
        <f aca="false">(PERCENTRANK(AE$3:AE$298,AE52))*100</f>
        <v>68.5</v>
      </c>
    </row>
    <row r="53" customFormat="false" ht="15.75" hidden="false" customHeight="true" outlineLevel="0" collapsed="false">
      <c r="A53" s="1" t="s">
        <v>105</v>
      </c>
      <c r="B53" s="13" t="s">
        <v>75</v>
      </c>
      <c r="C53" s="6" t="s">
        <v>45</v>
      </c>
      <c r="D53" s="6" t="n">
        <v>31</v>
      </c>
      <c r="E53" s="6" t="n">
        <v>948</v>
      </c>
      <c r="F53" s="6" t="n">
        <v>31</v>
      </c>
      <c r="G53" s="6" t="n">
        <v>31</v>
      </c>
      <c r="H53" s="6" t="n">
        <v>30.6</v>
      </c>
      <c r="I53" s="6" t="n">
        <v>6.1</v>
      </c>
      <c r="J53" s="6" t="n">
        <v>13.2</v>
      </c>
      <c r="K53" s="6" t="n">
        <v>0.461</v>
      </c>
      <c r="L53" s="6" t="n">
        <v>0.7</v>
      </c>
      <c r="M53" s="6" t="n">
        <v>2.8</v>
      </c>
      <c r="N53" s="6" t="n">
        <v>0.241</v>
      </c>
      <c r="O53" s="6" t="n">
        <v>5.4</v>
      </c>
      <c r="P53" s="6" t="n">
        <v>10.4</v>
      </c>
      <c r="Q53" s="6" t="n">
        <v>0.52</v>
      </c>
      <c r="R53" s="6" t="n">
        <v>5.5</v>
      </c>
      <c r="S53" s="6" t="n">
        <v>6.5</v>
      </c>
      <c r="T53" s="6" t="n">
        <v>0.837</v>
      </c>
      <c r="U53" s="6" t="n">
        <v>1</v>
      </c>
      <c r="V53" s="6" t="n">
        <v>6.5</v>
      </c>
      <c r="W53" s="6" t="n">
        <v>3.5</v>
      </c>
      <c r="X53" s="6" t="n">
        <v>1.4</v>
      </c>
      <c r="Y53" s="6" t="n">
        <v>1.4</v>
      </c>
      <c r="Z53" s="6" t="n">
        <v>1.9</v>
      </c>
      <c r="AA53" s="6" t="n">
        <v>1.9</v>
      </c>
      <c r="AB53" s="6" t="n">
        <v>18.3</v>
      </c>
      <c r="AC53" s="14" t="n">
        <f aca="false">(AB53)/(J53+(0.44*S53)+Z53)</f>
        <v>1.01893095768374</v>
      </c>
      <c r="AD53" s="14" t="n">
        <f aca="false">Y53/AA53</f>
        <v>0.736842105263158</v>
      </c>
      <c r="AE53" s="15" t="n">
        <f aca="false">100*(AC53/$AC$302)</f>
        <v>120.526584506471</v>
      </c>
      <c r="AF53" s="5"/>
      <c r="AG53" s="5"/>
      <c r="AH53" s="15" t="n">
        <f aca="false">(PERCENTRANK(AD$3:AD$298,AD53))*100</f>
        <v>98.3</v>
      </c>
      <c r="AI53" s="15" t="n">
        <f aca="false">(PERCENTRANK(AE$3:AE$298,AE53))*100</f>
        <v>80.7</v>
      </c>
    </row>
    <row r="54" customFormat="false" ht="15.75" hidden="false" customHeight="true" outlineLevel="0" collapsed="false">
      <c r="A54" s="1" t="s">
        <v>106</v>
      </c>
      <c r="B54" s="13" t="s">
        <v>90</v>
      </c>
      <c r="C54" s="6" t="s">
        <v>45</v>
      </c>
      <c r="D54" s="6" t="n">
        <v>30</v>
      </c>
      <c r="E54" s="6" t="n">
        <v>947</v>
      </c>
      <c r="F54" s="6" t="n">
        <v>30</v>
      </c>
      <c r="G54" s="6" t="n">
        <v>30</v>
      </c>
      <c r="H54" s="6" t="n">
        <v>31.6</v>
      </c>
      <c r="I54" s="6" t="n">
        <v>5.1</v>
      </c>
      <c r="J54" s="6" t="n">
        <v>11.1</v>
      </c>
      <c r="K54" s="6" t="n">
        <v>0.458</v>
      </c>
      <c r="L54" s="6" t="n">
        <v>0.1</v>
      </c>
      <c r="M54" s="6" t="n">
        <v>0.7</v>
      </c>
      <c r="N54" s="6" t="n">
        <v>0.182</v>
      </c>
      <c r="O54" s="6" t="n">
        <v>5</v>
      </c>
      <c r="P54" s="6" t="n">
        <v>10.4</v>
      </c>
      <c r="Q54" s="6" t="n">
        <v>0.478</v>
      </c>
      <c r="R54" s="6" t="n">
        <v>4.3</v>
      </c>
      <c r="S54" s="6" t="n">
        <v>5.7</v>
      </c>
      <c r="T54" s="6" t="n">
        <v>0.756</v>
      </c>
      <c r="U54" s="6" t="n">
        <v>4.1</v>
      </c>
      <c r="V54" s="6" t="n">
        <v>12.6</v>
      </c>
      <c r="W54" s="6" t="n">
        <v>3.7</v>
      </c>
      <c r="X54" s="6" t="n">
        <v>1.5</v>
      </c>
      <c r="Y54" s="6" t="n">
        <v>0.7</v>
      </c>
      <c r="Z54" s="6" t="n">
        <v>3.9</v>
      </c>
      <c r="AA54" s="6" t="n">
        <v>3.4</v>
      </c>
      <c r="AB54" s="6" t="n">
        <v>14.7</v>
      </c>
      <c r="AC54" s="14" t="n">
        <f aca="false">(AB54)/(J54+(0.44*S54)+Z54)</f>
        <v>0.839616175462646</v>
      </c>
      <c r="AD54" s="14" t="n">
        <f aca="false">Y54/AA54</f>
        <v>0.205882352941176</v>
      </c>
      <c r="AE54" s="15" t="n">
        <f aca="false">100*(AC54/$AC$302)</f>
        <v>99.315924363452</v>
      </c>
      <c r="AF54" s="5"/>
      <c r="AG54" s="5"/>
      <c r="AH54" s="15" t="n">
        <f aca="false">(PERCENTRANK(AD$3:AD$298,AD54))*100</f>
        <v>64.6</v>
      </c>
      <c r="AI54" s="15" t="n">
        <f aca="false">(PERCENTRANK(AE$3:AE$298,AE54))*100</f>
        <v>33.7</v>
      </c>
    </row>
    <row r="55" customFormat="false" ht="15.75" hidden="false" customHeight="true" outlineLevel="0" collapsed="false">
      <c r="A55" s="1" t="s">
        <v>107</v>
      </c>
      <c r="B55" s="13" t="s">
        <v>57</v>
      </c>
      <c r="C55" s="6" t="s">
        <v>63</v>
      </c>
      <c r="D55" s="6" t="n">
        <v>39</v>
      </c>
      <c r="E55" s="6" t="n">
        <v>925</v>
      </c>
      <c r="F55" s="6" t="n">
        <v>39</v>
      </c>
      <c r="G55" s="6" t="n">
        <v>38</v>
      </c>
      <c r="H55" s="6" t="n">
        <v>23.7</v>
      </c>
      <c r="I55" s="6" t="n">
        <v>3.2</v>
      </c>
      <c r="J55" s="6" t="n">
        <v>6.4</v>
      </c>
      <c r="K55" s="6" t="n">
        <v>0.502</v>
      </c>
      <c r="L55" s="6" t="n">
        <v>0.3</v>
      </c>
      <c r="M55" s="6" t="n">
        <v>1.6</v>
      </c>
      <c r="N55" s="6" t="n">
        <v>0.194</v>
      </c>
      <c r="O55" s="6" t="n">
        <v>2.9</v>
      </c>
      <c r="P55" s="6" t="n">
        <v>4.8</v>
      </c>
      <c r="Q55" s="6" t="n">
        <v>0.604</v>
      </c>
      <c r="R55" s="6" t="n">
        <v>0.7</v>
      </c>
      <c r="S55" s="6" t="n">
        <v>0.9</v>
      </c>
      <c r="T55" s="6" t="n">
        <v>0.722</v>
      </c>
      <c r="U55" s="6" t="n">
        <v>1.8</v>
      </c>
      <c r="V55" s="6" t="n">
        <v>4.9</v>
      </c>
      <c r="W55" s="6" t="n">
        <v>1.6</v>
      </c>
      <c r="X55" s="6" t="n">
        <v>0.9</v>
      </c>
      <c r="Y55" s="6" t="n">
        <v>0.6</v>
      </c>
      <c r="Z55" s="6" t="n">
        <v>1.5</v>
      </c>
      <c r="AA55" s="6" t="n">
        <v>3.1</v>
      </c>
      <c r="AB55" s="6" t="n">
        <v>7.4</v>
      </c>
      <c r="AC55" s="14" t="n">
        <f aca="false">(AB55)/(J55+(0.44*S55)+Z55)</f>
        <v>0.891996142719383</v>
      </c>
      <c r="AD55" s="14" t="n">
        <f aca="false">Y55/AA55</f>
        <v>0.193548387096774</v>
      </c>
      <c r="AE55" s="15" t="n">
        <f aca="false">100*(AC55/$AC$302)</f>
        <v>105.511808885762</v>
      </c>
      <c r="AF55" s="5"/>
      <c r="AG55" s="5"/>
      <c r="AH55" s="15" t="n">
        <f aca="false">(PERCENTRANK(AD$3:AD$298,AD55))*100</f>
        <v>63</v>
      </c>
      <c r="AI55" s="15" t="n">
        <f aca="false">(PERCENTRANK(AE$3:AE$298,AE55))*100</f>
        <v>52.5</v>
      </c>
    </row>
    <row r="56" customFormat="false" ht="15.75" hidden="false" customHeight="true" outlineLevel="0" collapsed="false">
      <c r="A56" s="1" t="s">
        <v>108</v>
      </c>
      <c r="B56" s="13" t="s">
        <v>90</v>
      </c>
      <c r="C56" s="6" t="s">
        <v>55</v>
      </c>
      <c r="D56" s="6" t="n">
        <v>43</v>
      </c>
      <c r="E56" s="6" t="n">
        <v>906</v>
      </c>
      <c r="F56" s="6" t="n">
        <v>43</v>
      </c>
      <c r="G56" s="6" t="n">
        <v>15</v>
      </c>
      <c r="H56" s="6" t="n">
        <v>21.1</v>
      </c>
      <c r="I56" s="6" t="n">
        <v>3.7</v>
      </c>
      <c r="J56" s="6" t="n">
        <v>7.6</v>
      </c>
      <c r="K56" s="6" t="n">
        <v>0.48</v>
      </c>
      <c r="L56" s="6" t="n">
        <v>0</v>
      </c>
      <c r="M56" s="6" t="n">
        <v>0</v>
      </c>
      <c r="N56" s="6" t="n">
        <v>0</v>
      </c>
      <c r="O56" s="6" t="n">
        <v>3.7</v>
      </c>
      <c r="P56" s="6" t="n">
        <v>7.6</v>
      </c>
      <c r="Q56" s="6" t="n">
        <v>0.48</v>
      </c>
      <c r="R56" s="6" t="n">
        <v>1.2</v>
      </c>
      <c r="S56" s="6" t="n">
        <v>1.9</v>
      </c>
      <c r="T56" s="6" t="n">
        <v>0.617</v>
      </c>
      <c r="U56" s="6" t="n">
        <v>1.8</v>
      </c>
      <c r="V56" s="6" t="n">
        <v>5.2</v>
      </c>
      <c r="W56" s="6" t="n">
        <v>1.8</v>
      </c>
      <c r="X56" s="6" t="n">
        <v>0.7</v>
      </c>
      <c r="Y56" s="6" t="n">
        <v>0.9</v>
      </c>
      <c r="Z56" s="6" t="n">
        <v>1.3</v>
      </c>
      <c r="AA56" s="6" t="n">
        <v>1.4</v>
      </c>
      <c r="AB56" s="6" t="n">
        <v>8.5</v>
      </c>
      <c r="AC56" s="14" t="n">
        <f aca="false">(AB56)/(J56+(0.44*S56)+Z56)</f>
        <v>0.873048479868529</v>
      </c>
      <c r="AD56" s="14" t="n">
        <f aca="false">Y56/AA56</f>
        <v>0.642857142857143</v>
      </c>
      <c r="AE56" s="15" t="n">
        <f aca="false">100*(AC56/$AC$302)</f>
        <v>103.270541142769</v>
      </c>
      <c r="AF56" s="5"/>
      <c r="AG56" s="5"/>
      <c r="AH56" s="15" t="n">
        <f aca="false">(PERCENTRANK(AD$3:AD$298,AD56))*100</f>
        <v>96.7</v>
      </c>
      <c r="AI56" s="15" t="n">
        <f aca="false">(PERCENTRANK(AE$3:AE$298,AE56))*100</f>
        <v>47.5</v>
      </c>
    </row>
    <row r="57" customFormat="false" ht="15.75" hidden="false" customHeight="true" outlineLevel="0" collapsed="false">
      <c r="A57" s="1" t="s">
        <v>109</v>
      </c>
      <c r="B57" s="13" t="s">
        <v>73</v>
      </c>
      <c r="C57" s="6" t="s">
        <v>45</v>
      </c>
      <c r="D57" s="6" t="n">
        <v>40</v>
      </c>
      <c r="E57" s="6" t="n">
        <v>882</v>
      </c>
      <c r="F57" s="6" t="n">
        <v>40</v>
      </c>
      <c r="G57" s="6" t="n">
        <v>20</v>
      </c>
      <c r="H57" s="6" t="n">
        <v>22.1</v>
      </c>
      <c r="I57" s="6" t="n">
        <v>2.8</v>
      </c>
      <c r="J57" s="6" t="n">
        <v>6.2</v>
      </c>
      <c r="K57" s="6" t="n">
        <v>0.45</v>
      </c>
      <c r="L57" s="6" t="n">
        <v>0.4</v>
      </c>
      <c r="M57" s="6" t="n">
        <v>1.5</v>
      </c>
      <c r="N57" s="6" t="n">
        <v>0.267</v>
      </c>
      <c r="O57" s="6" t="n">
        <v>2.4</v>
      </c>
      <c r="P57" s="6" t="n">
        <v>4.7</v>
      </c>
      <c r="Q57" s="6" t="n">
        <v>0.508</v>
      </c>
      <c r="R57" s="6" t="n">
        <v>1.6</v>
      </c>
      <c r="S57" s="6" t="n">
        <v>2.1</v>
      </c>
      <c r="T57" s="6" t="n">
        <v>0.747</v>
      </c>
      <c r="U57" s="6" t="n">
        <v>1.5</v>
      </c>
      <c r="V57" s="6" t="n">
        <v>6</v>
      </c>
      <c r="W57" s="6" t="n">
        <v>2.9</v>
      </c>
      <c r="X57" s="6" t="n">
        <v>0.8</v>
      </c>
      <c r="Y57" s="6" t="n">
        <v>0.5</v>
      </c>
      <c r="Z57" s="6" t="n">
        <v>2.2</v>
      </c>
      <c r="AA57" s="6" t="n">
        <v>2.5</v>
      </c>
      <c r="AB57" s="6" t="n">
        <v>7.6</v>
      </c>
      <c r="AC57" s="14" t="n">
        <f aca="false">(AB57)/(J57+(0.44*S57)+Z57)</f>
        <v>0.815100815100815</v>
      </c>
      <c r="AD57" s="14" t="n">
        <f aca="false">Y57/AA57</f>
        <v>0.2</v>
      </c>
      <c r="AE57" s="15" t="n">
        <f aca="false">100*(AC57/$AC$302)</f>
        <v>96.4160687549095</v>
      </c>
      <c r="AF57" s="5"/>
      <c r="AG57" s="5"/>
      <c r="AH57" s="15" t="n">
        <f aca="false">(PERCENTRANK(AD$3:AD$298,AD57))*100</f>
        <v>63.5</v>
      </c>
      <c r="AI57" s="15" t="n">
        <f aca="false">(PERCENTRANK(AE$3:AE$298,AE57))*100</f>
        <v>25.4</v>
      </c>
    </row>
    <row r="58" customFormat="false" ht="15.75" hidden="false" customHeight="true" outlineLevel="0" collapsed="false">
      <c r="A58" s="1" t="s">
        <v>110</v>
      </c>
      <c r="B58" s="13" t="s">
        <v>69</v>
      </c>
      <c r="C58" s="6" t="s">
        <v>13</v>
      </c>
      <c r="D58" s="6" t="n">
        <v>41</v>
      </c>
      <c r="E58" s="6" t="n">
        <v>881</v>
      </c>
      <c r="F58" s="6" t="n">
        <v>41</v>
      </c>
      <c r="G58" s="6" t="n">
        <v>40</v>
      </c>
      <c r="H58" s="6" t="n">
        <v>21.5</v>
      </c>
      <c r="I58" s="6" t="n">
        <v>2.8</v>
      </c>
      <c r="J58" s="6" t="n">
        <v>6.5</v>
      </c>
      <c r="K58" s="6" t="n">
        <v>0.43</v>
      </c>
      <c r="L58" s="6" t="n">
        <v>1.2</v>
      </c>
      <c r="M58" s="6" t="n">
        <v>3</v>
      </c>
      <c r="N58" s="6" t="n">
        <v>0.398</v>
      </c>
      <c r="O58" s="6" t="n">
        <v>1.6</v>
      </c>
      <c r="P58" s="6" t="n">
        <v>3.5</v>
      </c>
      <c r="Q58" s="6" t="n">
        <v>0.458</v>
      </c>
      <c r="R58" s="6" t="n">
        <v>0.9</v>
      </c>
      <c r="S58" s="6" t="n">
        <v>1</v>
      </c>
      <c r="T58" s="6" t="n">
        <v>0.927</v>
      </c>
      <c r="U58" s="6" t="n">
        <v>0.6</v>
      </c>
      <c r="V58" s="6" t="n">
        <v>2.2</v>
      </c>
      <c r="W58" s="6" t="n">
        <v>2.7</v>
      </c>
      <c r="X58" s="6" t="n">
        <v>0.8</v>
      </c>
      <c r="Y58" s="6" t="n">
        <v>0.1</v>
      </c>
      <c r="Z58" s="6" t="n">
        <v>1.3</v>
      </c>
      <c r="AA58" s="6" t="n">
        <v>2.5</v>
      </c>
      <c r="AB58" s="6" t="n">
        <v>7.7</v>
      </c>
      <c r="AC58" s="14" t="n">
        <f aca="false">(AB58)/(J58+(0.44*S58)+Z58)</f>
        <v>0.934466019417476</v>
      </c>
      <c r="AD58" s="14" t="n">
        <f aca="false">Y58/AA58</f>
        <v>0.04</v>
      </c>
      <c r="AE58" s="15" t="n">
        <f aca="false">100*(AC58/$AC$302)</f>
        <v>110.53545562476</v>
      </c>
      <c r="AF58" s="5"/>
      <c r="AG58" s="5"/>
      <c r="AH58" s="15" t="n">
        <f aca="false">(PERCENTRANK(AD$3:AD$298,AD58))*100</f>
        <v>18.8</v>
      </c>
      <c r="AI58" s="15" t="n">
        <f aca="false">(PERCENTRANK(AE$3:AE$298,AE58))*100</f>
        <v>66.9</v>
      </c>
    </row>
    <row r="59" customFormat="false" ht="15.75" hidden="false" customHeight="true" outlineLevel="0" collapsed="false">
      <c r="A59" s="1" t="s">
        <v>111</v>
      </c>
      <c r="B59" s="13" t="s">
        <v>42</v>
      </c>
      <c r="C59" s="6" t="s">
        <v>61</v>
      </c>
      <c r="D59" s="6" t="n">
        <v>38</v>
      </c>
      <c r="E59" s="6" t="n">
        <v>874</v>
      </c>
      <c r="F59" s="6" t="n">
        <v>38</v>
      </c>
      <c r="G59" s="6" t="n">
        <v>30</v>
      </c>
      <c r="H59" s="6" t="n">
        <v>23</v>
      </c>
      <c r="I59" s="6" t="n">
        <v>5</v>
      </c>
      <c r="J59" s="6" t="n">
        <v>10.8</v>
      </c>
      <c r="K59" s="6" t="n">
        <v>0.465</v>
      </c>
      <c r="L59" s="6" t="n">
        <v>0.1</v>
      </c>
      <c r="M59" s="6" t="n">
        <v>0.4</v>
      </c>
      <c r="N59" s="6" t="n">
        <v>0.133</v>
      </c>
      <c r="O59" s="6" t="n">
        <v>5</v>
      </c>
      <c r="P59" s="6" t="n">
        <v>10.4</v>
      </c>
      <c r="Q59" s="6" t="n">
        <v>0.477</v>
      </c>
      <c r="R59" s="6" t="n">
        <v>2.6</v>
      </c>
      <c r="S59" s="6" t="n">
        <v>3.8</v>
      </c>
      <c r="T59" s="6" t="n">
        <v>0.664</v>
      </c>
      <c r="U59" s="6" t="n">
        <v>1.5</v>
      </c>
      <c r="V59" s="6" t="n">
        <v>6.4</v>
      </c>
      <c r="W59" s="6" t="n">
        <v>1.8</v>
      </c>
      <c r="X59" s="6" t="n">
        <v>1.1</v>
      </c>
      <c r="Y59" s="6" t="n">
        <v>1.1</v>
      </c>
      <c r="Z59" s="6" t="n">
        <v>2.4</v>
      </c>
      <c r="AA59" s="6" t="n">
        <v>2.1</v>
      </c>
      <c r="AB59" s="6" t="n">
        <v>12.7</v>
      </c>
      <c r="AC59" s="14" t="n">
        <f aca="false">(AB59)/(J59+(0.44*S59)+Z59)</f>
        <v>0.853953738569123</v>
      </c>
      <c r="AD59" s="14" t="n">
        <f aca="false">Y59/AA59</f>
        <v>0.523809523809524</v>
      </c>
      <c r="AE59" s="15" t="n">
        <f aca="false">100*(AC59/$AC$302)</f>
        <v>101.011875888272</v>
      </c>
      <c r="AF59" s="5"/>
      <c r="AG59" s="5"/>
      <c r="AH59" s="15" t="n">
        <f aca="false">(PERCENTRANK(AD$3:AD$298,AD59))*100</f>
        <v>92.3</v>
      </c>
      <c r="AI59" s="15" t="n">
        <f aca="false">(PERCENTRANK(AE$3:AE$298,AE59))*100</f>
        <v>41.4</v>
      </c>
    </row>
    <row r="60" customFormat="false" ht="15.75" hidden="false" customHeight="true" outlineLevel="0" collapsed="false">
      <c r="A60" s="1" t="s">
        <v>112</v>
      </c>
      <c r="B60" s="13" t="s">
        <v>67</v>
      </c>
      <c r="C60" s="6" t="s">
        <v>13</v>
      </c>
      <c r="D60" s="6" t="n">
        <v>38</v>
      </c>
      <c r="E60" s="6" t="n">
        <v>867</v>
      </c>
      <c r="F60" s="6" t="n">
        <v>38</v>
      </c>
      <c r="G60" s="6" t="n">
        <v>32</v>
      </c>
      <c r="H60" s="6" t="n">
        <v>22.8</v>
      </c>
      <c r="I60" s="6" t="n">
        <v>2.8</v>
      </c>
      <c r="J60" s="6" t="n">
        <v>7.7</v>
      </c>
      <c r="K60" s="6" t="n">
        <v>0.362</v>
      </c>
      <c r="L60" s="6" t="n">
        <v>1.4</v>
      </c>
      <c r="M60" s="6" t="n">
        <v>3.9</v>
      </c>
      <c r="N60" s="6" t="n">
        <v>0.367</v>
      </c>
      <c r="O60" s="6" t="n">
        <v>1.4</v>
      </c>
      <c r="P60" s="6" t="n">
        <v>3.8</v>
      </c>
      <c r="Q60" s="6" t="n">
        <v>0.356</v>
      </c>
      <c r="R60" s="6" t="n">
        <v>1.9</v>
      </c>
      <c r="S60" s="6" t="n">
        <v>2.4</v>
      </c>
      <c r="T60" s="6" t="n">
        <v>0.772</v>
      </c>
      <c r="U60" s="6" t="n">
        <v>0.3</v>
      </c>
      <c r="V60" s="6" t="n">
        <v>2</v>
      </c>
      <c r="W60" s="6" t="n">
        <v>3.1</v>
      </c>
      <c r="X60" s="6" t="n">
        <v>0.8</v>
      </c>
      <c r="Y60" s="6" t="n">
        <v>0</v>
      </c>
      <c r="Z60" s="6" t="n">
        <v>1.8</v>
      </c>
      <c r="AA60" s="6" t="n">
        <v>2.5</v>
      </c>
      <c r="AB60" s="6" t="n">
        <v>8.9</v>
      </c>
      <c r="AC60" s="14" t="n">
        <f aca="false">(AB60)/(J60+(0.44*S60)+Z60)</f>
        <v>0.843122394846533</v>
      </c>
      <c r="AD60" s="14" t="n">
        <f aca="false">Y60/AA60</f>
        <v>0</v>
      </c>
      <c r="AE60" s="15" t="n">
        <f aca="false">100*(AC60/$AC$302)</f>
        <v>99.7306655622383</v>
      </c>
      <c r="AF60" s="5"/>
      <c r="AG60" s="5"/>
      <c r="AH60" s="15" t="n">
        <f aca="false">(PERCENTRANK(AD$3:AD$298,AD60))*100</f>
        <v>0</v>
      </c>
      <c r="AI60" s="15" t="n">
        <f aca="false">(PERCENTRANK(AE$3:AE$298,AE60))*100</f>
        <v>35.4</v>
      </c>
    </row>
    <row r="61" customFormat="false" ht="15.75" hidden="false" customHeight="true" outlineLevel="0" collapsed="false">
      <c r="A61" s="1" t="s">
        <v>113</v>
      </c>
      <c r="B61" s="13" t="s">
        <v>59</v>
      </c>
      <c r="C61" s="6" t="s">
        <v>45</v>
      </c>
      <c r="D61" s="6" t="n">
        <v>40</v>
      </c>
      <c r="E61" s="6" t="n">
        <v>835</v>
      </c>
      <c r="F61" s="6" t="n">
        <v>40</v>
      </c>
      <c r="G61" s="6" t="n">
        <v>12</v>
      </c>
      <c r="H61" s="6" t="n">
        <v>20.9</v>
      </c>
      <c r="I61" s="6" t="n">
        <v>3.3</v>
      </c>
      <c r="J61" s="6" t="n">
        <v>5.2</v>
      </c>
      <c r="K61" s="6" t="n">
        <v>0.638</v>
      </c>
      <c r="L61" s="6" t="n">
        <v>0</v>
      </c>
      <c r="M61" s="6" t="n">
        <v>0</v>
      </c>
      <c r="N61" s="6" t="n">
        <v>0</v>
      </c>
      <c r="O61" s="6" t="n">
        <v>3.3</v>
      </c>
      <c r="P61" s="6" t="n">
        <v>5.2</v>
      </c>
      <c r="Q61" s="6" t="n">
        <v>0.641</v>
      </c>
      <c r="R61" s="6" t="n">
        <v>1.4</v>
      </c>
      <c r="S61" s="6" t="n">
        <v>2.6</v>
      </c>
      <c r="T61" s="6" t="n">
        <v>0.544</v>
      </c>
      <c r="U61" s="6" t="n">
        <v>2.3</v>
      </c>
      <c r="V61" s="6" t="n">
        <v>7.3</v>
      </c>
      <c r="W61" s="6" t="n">
        <v>2.6</v>
      </c>
      <c r="X61" s="6" t="n">
        <v>0.5</v>
      </c>
      <c r="Y61" s="6" t="n">
        <v>0.1</v>
      </c>
      <c r="Z61" s="6" t="n">
        <v>1.5</v>
      </c>
      <c r="AA61" s="6" t="n">
        <v>1.1</v>
      </c>
      <c r="AB61" s="6" t="n">
        <v>8</v>
      </c>
      <c r="AC61" s="14" t="n">
        <f aca="false">(AB61)/(J61+(0.44*S61)+Z61)</f>
        <v>1.01988781234064</v>
      </c>
      <c r="AD61" s="14" t="n">
        <f aca="false">Y61/AA61</f>
        <v>0.0909090909090909</v>
      </c>
      <c r="AE61" s="15" t="n">
        <f aca="false">100*(AC61/$AC$302)</f>
        <v>120.639768253412</v>
      </c>
      <c r="AF61" s="5"/>
      <c r="AG61" s="5"/>
      <c r="AH61" s="15" t="n">
        <f aca="false">(PERCENTRANK(AD$3:AD$298,AD61))*100</f>
        <v>34.3</v>
      </c>
      <c r="AI61" s="15" t="n">
        <f aca="false">(PERCENTRANK(AE$3:AE$298,AE61))*100</f>
        <v>81.2</v>
      </c>
    </row>
    <row r="62" customFormat="false" ht="15.75" hidden="false" customHeight="true" outlineLevel="0" collapsed="false">
      <c r="A62" s="1" t="s">
        <v>114</v>
      </c>
      <c r="B62" s="13" t="s">
        <v>59</v>
      </c>
      <c r="C62" s="6" t="s">
        <v>13</v>
      </c>
      <c r="D62" s="6" t="n">
        <v>44</v>
      </c>
      <c r="E62" s="6" t="n">
        <v>833</v>
      </c>
      <c r="F62" s="6" t="n">
        <v>44</v>
      </c>
      <c r="G62" s="6" t="n">
        <v>0</v>
      </c>
      <c r="H62" s="6" t="n">
        <v>18.9</v>
      </c>
      <c r="I62" s="6" t="n">
        <v>3.4</v>
      </c>
      <c r="J62" s="6" t="n">
        <v>7</v>
      </c>
      <c r="K62" s="6" t="n">
        <v>0.492</v>
      </c>
      <c r="L62" s="6" t="n">
        <v>1</v>
      </c>
      <c r="M62" s="6" t="n">
        <v>2.8</v>
      </c>
      <c r="N62" s="6" t="n">
        <v>0.371</v>
      </c>
      <c r="O62" s="6" t="n">
        <v>2.4</v>
      </c>
      <c r="P62" s="6" t="n">
        <v>4.2</v>
      </c>
      <c r="Q62" s="6" t="n">
        <v>0.574</v>
      </c>
      <c r="R62" s="6" t="n">
        <v>1.2</v>
      </c>
      <c r="S62" s="6" t="n">
        <v>1.5</v>
      </c>
      <c r="T62" s="6" t="n">
        <v>0.761</v>
      </c>
      <c r="U62" s="6" t="n">
        <v>0.3</v>
      </c>
      <c r="V62" s="6" t="n">
        <v>1.9</v>
      </c>
      <c r="W62" s="6" t="n">
        <v>2.8</v>
      </c>
      <c r="X62" s="6" t="n">
        <v>0.7</v>
      </c>
      <c r="Y62" s="6" t="n">
        <v>0.2</v>
      </c>
      <c r="Z62" s="6" t="n">
        <v>1.2</v>
      </c>
      <c r="AA62" s="6" t="n">
        <v>1.6</v>
      </c>
      <c r="AB62" s="6" t="n">
        <v>9.1</v>
      </c>
      <c r="AC62" s="14" t="n">
        <f aca="false">(AB62)/(J62+(0.44*S62)+Z62)</f>
        <v>1.02708803611738</v>
      </c>
      <c r="AD62" s="14" t="n">
        <f aca="false">Y62/AA62</f>
        <v>0.125</v>
      </c>
      <c r="AE62" s="15" t="n">
        <f aca="false">100*(AC62/$AC$302)</f>
        <v>121.491463231319</v>
      </c>
      <c r="AF62" s="5"/>
      <c r="AG62" s="5"/>
      <c r="AH62" s="15" t="n">
        <f aca="false">(PERCENTRANK(AD$3:AD$298,AD62))*100</f>
        <v>42</v>
      </c>
      <c r="AI62" s="15" t="n">
        <f aca="false">(PERCENTRANK(AE$3:AE$298,AE62))*100</f>
        <v>85.6</v>
      </c>
    </row>
    <row r="63" customFormat="false" ht="15.75" hidden="false" customHeight="true" outlineLevel="0" collapsed="false">
      <c r="A63" s="1" t="s">
        <v>115</v>
      </c>
      <c r="B63" s="6" t="s">
        <v>75</v>
      </c>
      <c r="C63" s="6" t="s">
        <v>63</v>
      </c>
      <c r="D63" s="6" t="n">
        <v>31</v>
      </c>
      <c r="E63" s="6" t="n">
        <v>830</v>
      </c>
      <c r="F63" s="6" t="n">
        <v>31</v>
      </c>
      <c r="G63" s="6" t="n">
        <v>31</v>
      </c>
      <c r="H63" s="6" t="n">
        <v>26.8</v>
      </c>
      <c r="I63" s="6" t="n">
        <v>4.8</v>
      </c>
      <c r="J63" s="6" t="n">
        <v>9.9</v>
      </c>
      <c r="K63" s="6" t="n">
        <v>0.49</v>
      </c>
      <c r="L63" s="6" t="n">
        <v>1.7</v>
      </c>
      <c r="M63" s="6" t="n">
        <v>4</v>
      </c>
      <c r="N63" s="6" t="n">
        <v>0.424</v>
      </c>
      <c r="O63" s="6" t="n">
        <v>3.1</v>
      </c>
      <c r="P63" s="6" t="n">
        <v>5.8</v>
      </c>
      <c r="Q63" s="6" t="n">
        <v>0.536</v>
      </c>
      <c r="R63" s="6" t="n">
        <v>2.3</v>
      </c>
      <c r="S63" s="6" t="n">
        <v>2.9</v>
      </c>
      <c r="T63" s="6" t="n">
        <v>0.769</v>
      </c>
      <c r="U63" s="6" t="n">
        <v>1.5</v>
      </c>
      <c r="V63" s="6" t="n">
        <v>8.1</v>
      </c>
      <c r="W63" s="6" t="n">
        <v>2.7</v>
      </c>
      <c r="X63" s="6" t="n">
        <v>0.5</v>
      </c>
      <c r="Y63" s="6" t="n">
        <v>1.1</v>
      </c>
      <c r="Z63" s="6" t="n">
        <v>2.1</v>
      </c>
      <c r="AA63" s="6" t="n">
        <v>2.5</v>
      </c>
      <c r="AB63" s="6" t="n">
        <v>13.6</v>
      </c>
      <c r="AC63" s="14" t="n">
        <f aca="false">(AB63)/(J63+(0.44*S63)+Z63)</f>
        <v>1.02440494124736</v>
      </c>
      <c r="AD63" s="14" t="n">
        <f aca="false">Y63/AA63</f>
        <v>0.44</v>
      </c>
      <c r="AE63" s="15" t="n">
        <f aca="false">100*(AC63/$AC$302)</f>
        <v>121.174087202892</v>
      </c>
      <c r="AF63" s="5"/>
      <c r="AG63" s="5"/>
      <c r="AH63" s="15" t="n">
        <f aca="false">(PERCENTRANK(AD$3:AD$298,AD63))*100</f>
        <v>87.3</v>
      </c>
      <c r="AI63" s="15" t="n">
        <f aca="false">(PERCENTRANK(AE$3:AE$298,AE63))*100</f>
        <v>84</v>
      </c>
    </row>
    <row r="64" customFormat="false" ht="15.75" hidden="false" customHeight="true" outlineLevel="0" collapsed="false">
      <c r="A64" s="1" t="s">
        <v>116</v>
      </c>
      <c r="B64" s="13" t="s">
        <v>77</v>
      </c>
      <c r="C64" s="6" t="s">
        <v>45</v>
      </c>
      <c r="D64" s="6" t="n">
        <v>42</v>
      </c>
      <c r="E64" s="6" t="n">
        <v>828</v>
      </c>
      <c r="F64" s="6" t="n">
        <v>42</v>
      </c>
      <c r="G64" s="6" t="n">
        <v>15</v>
      </c>
      <c r="H64" s="6" t="n">
        <v>19.7</v>
      </c>
      <c r="I64" s="6" t="n">
        <v>1.4</v>
      </c>
      <c r="J64" s="6" t="n">
        <v>3.8</v>
      </c>
      <c r="K64" s="6" t="n">
        <v>0.371</v>
      </c>
      <c r="L64" s="6" t="n">
        <v>0.6</v>
      </c>
      <c r="M64" s="6" t="n">
        <v>2.3</v>
      </c>
      <c r="N64" s="6" t="n">
        <v>0.271</v>
      </c>
      <c r="O64" s="6" t="n">
        <v>0.8</v>
      </c>
      <c r="P64" s="6" t="n">
        <v>1.5</v>
      </c>
      <c r="Q64" s="6" t="n">
        <v>0.524</v>
      </c>
      <c r="R64" s="6" t="n">
        <v>0.5</v>
      </c>
      <c r="S64" s="6" t="n">
        <v>0.6</v>
      </c>
      <c r="T64" s="6" t="n">
        <v>0.731</v>
      </c>
      <c r="U64" s="6" t="n">
        <v>0.4</v>
      </c>
      <c r="V64" s="6" t="n">
        <v>2.8</v>
      </c>
      <c r="W64" s="6" t="n">
        <v>1.2</v>
      </c>
      <c r="X64" s="6" t="n">
        <v>0.6</v>
      </c>
      <c r="Y64" s="6" t="n">
        <v>0.1</v>
      </c>
      <c r="Z64" s="6" t="n">
        <v>0.5</v>
      </c>
      <c r="AA64" s="6" t="n">
        <v>1.9</v>
      </c>
      <c r="AB64" s="6" t="n">
        <v>3.9</v>
      </c>
      <c r="AC64" s="14" t="n">
        <f aca="false">(AB64)/(J64+(0.44*S64)+Z64)</f>
        <v>0.854513584574934</v>
      </c>
      <c r="AD64" s="14" t="n">
        <f aca="false">Y64/AA64</f>
        <v>0.0526315789473684</v>
      </c>
      <c r="AE64" s="15" t="n">
        <f aca="false">100*(AC64/$AC$302)</f>
        <v>101.078098556669</v>
      </c>
      <c r="AF64" s="5"/>
      <c r="AG64" s="5"/>
      <c r="AH64" s="15" t="n">
        <f aca="false">(PERCENTRANK(AD$3:AD$298,AD64))*100</f>
        <v>19.9</v>
      </c>
      <c r="AI64" s="15" t="n">
        <f aca="false">(PERCENTRANK(AE$3:AE$298,AE64))*100</f>
        <v>42</v>
      </c>
    </row>
    <row r="65" customFormat="false" ht="15.75" hidden="false" customHeight="true" outlineLevel="0" collapsed="false">
      <c r="A65" s="1" t="s">
        <v>117</v>
      </c>
      <c r="B65" s="13" t="s">
        <v>90</v>
      </c>
      <c r="C65" s="6" t="s">
        <v>118</v>
      </c>
      <c r="D65" s="6" t="n">
        <v>44</v>
      </c>
      <c r="E65" s="6" t="n">
        <v>821</v>
      </c>
      <c r="F65" s="6" t="n">
        <v>44</v>
      </c>
      <c r="G65" s="6" t="n">
        <v>17</v>
      </c>
      <c r="H65" s="6" t="n">
        <v>18.7</v>
      </c>
      <c r="I65" s="6" t="n">
        <v>1.9</v>
      </c>
      <c r="J65" s="6" t="n">
        <v>5.5</v>
      </c>
      <c r="K65" s="6" t="n">
        <v>0.342</v>
      </c>
      <c r="L65" s="6" t="n">
        <v>1</v>
      </c>
      <c r="M65" s="6" t="n">
        <v>3</v>
      </c>
      <c r="N65" s="6" t="n">
        <v>0.318</v>
      </c>
      <c r="O65" s="6" t="n">
        <v>0.9</v>
      </c>
      <c r="P65" s="6" t="n">
        <v>2.5</v>
      </c>
      <c r="Q65" s="6" t="n">
        <v>0.37</v>
      </c>
      <c r="R65" s="6" t="n">
        <v>0.4</v>
      </c>
      <c r="S65" s="6" t="n">
        <v>0.7</v>
      </c>
      <c r="T65" s="6" t="n">
        <v>0.613</v>
      </c>
      <c r="U65" s="6" t="n">
        <v>0.4</v>
      </c>
      <c r="V65" s="6" t="n">
        <v>2.6</v>
      </c>
      <c r="W65" s="6" t="n">
        <v>1.3</v>
      </c>
      <c r="X65" s="6" t="n">
        <v>0.5</v>
      </c>
      <c r="Y65" s="6" t="n">
        <v>0.5</v>
      </c>
      <c r="Z65" s="6" t="n">
        <v>0.9</v>
      </c>
      <c r="AA65" s="6" t="n">
        <v>1.4</v>
      </c>
      <c r="AB65" s="6" t="n">
        <v>5.1</v>
      </c>
      <c r="AC65" s="14" t="n">
        <f aca="false">(AB65)/(J65+(0.44*S65)+Z65)</f>
        <v>0.760286225402504</v>
      </c>
      <c r="AD65" s="14" t="n">
        <f aca="false">Y65/AA65</f>
        <v>0.357142857142857</v>
      </c>
      <c r="AE65" s="15" t="n">
        <f aca="false">100*(AC65/$AC$302)</f>
        <v>89.9321993350626</v>
      </c>
      <c r="AF65" s="5"/>
      <c r="AG65" s="5"/>
      <c r="AH65" s="15" t="n">
        <f aca="false">(PERCENTRANK(AD$3:AD$298,AD65))*100</f>
        <v>82.9</v>
      </c>
      <c r="AI65" s="15" t="n">
        <f aca="false">(PERCENTRANK(AE$3:AE$298,AE65))*100</f>
        <v>18.8</v>
      </c>
    </row>
    <row r="66" customFormat="false" ht="15.75" hidden="false" customHeight="true" outlineLevel="0" collapsed="false">
      <c r="A66" s="1" t="s">
        <v>119</v>
      </c>
      <c r="B66" s="13" t="s">
        <v>40</v>
      </c>
      <c r="C66" s="6" t="s">
        <v>63</v>
      </c>
      <c r="D66" s="6" t="n">
        <v>39</v>
      </c>
      <c r="E66" s="6" t="n">
        <v>810</v>
      </c>
      <c r="F66" s="6" t="n">
        <v>39</v>
      </c>
      <c r="G66" s="6" t="n">
        <v>25</v>
      </c>
      <c r="H66" s="6" t="n">
        <v>20.8</v>
      </c>
      <c r="I66" s="6" t="n">
        <v>4</v>
      </c>
      <c r="J66" s="6" t="n">
        <v>7.7</v>
      </c>
      <c r="K66" s="6" t="n">
        <v>0.518</v>
      </c>
      <c r="L66" s="6" t="n">
        <v>0.1</v>
      </c>
      <c r="M66" s="6" t="n">
        <v>0.5</v>
      </c>
      <c r="N66" s="6" t="n">
        <v>0.263</v>
      </c>
      <c r="O66" s="6" t="n">
        <v>3.9</v>
      </c>
      <c r="P66" s="6" t="n">
        <v>7.2</v>
      </c>
      <c r="Q66" s="6" t="n">
        <v>0.535</v>
      </c>
      <c r="R66" s="6" t="n">
        <v>1.7</v>
      </c>
      <c r="S66" s="6" t="n">
        <v>2.2</v>
      </c>
      <c r="T66" s="6" t="n">
        <v>0.765</v>
      </c>
      <c r="U66" s="6" t="n">
        <v>0.9</v>
      </c>
      <c r="V66" s="6" t="n">
        <v>5.2</v>
      </c>
      <c r="W66" s="6" t="n">
        <v>0.8</v>
      </c>
      <c r="X66" s="6" t="n">
        <v>0.1</v>
      </c>
      <c r="Y66" s="6" t="n">
        <v>1.2</v>
      </c>
      <c r="Z66" s="6" t="n">
        <v>1.5</v>
      </c>
      <c r="AA66" s="6" t="n">
        <v>1.9</v>
      </c>
      <c r="AB66" s="6" t="n">
        <v>9.8</v>
      </c>
      <c r="AC66" s="14" t="n">
        <f aca="false">(AB66)/(J66+(0.44*S66)+Z66)</f>
        <v>0.963808025177026</v>
      </c>
      <c r="AD66" s="14" t="n">
        <f aca="false">Y66/AA66</f>
        <v>0.631578947368421</v>
      </c>
      <c r="AE66" s="15" t="n">
        <f aca="false">100*(AC66/$AC$302)</f>
        <v>114.006242050572</v>
      </c>
      <c r="AF66" s="5"/>
      <c r="AG66" s="5"/>
      <c r="AH66" s="15" t="n">
        <f aca="false">(PERCENTRANK(AD$3:AD$298,AD66))*100</f>
        <v>96.1</v>
      </c>
      <c r="AI66" s="15" t="n">
        <f aca="false">(PERCENTRANK(AE$3:AE$298,AE66))*100</f>
        <v>74</v>
      </c>
    </row>
    <row r="67" customFormat="false" ht="15.75" hidden="false" customHeight="true" outlineLevel="0" collapsed="false">
      <c r="A67" s="1" t="s">
        <v>120</v>
      </c>
      <c r="B67" s="13" t="s">
        <v>75</v>
      </c>
      <c r="C67" s="6" t="s">
        <v>13</v>
      </c>
      <c r="D67" s="6" t="n">
        <v>44</v>
      </c>
      <c r="E67" s="6" t="n">
        <v>803</v>
      </c>
      <c r="F67" s="6" t="n">
        <v>44</v>
      </c>
      <c r="G67" s="6" t="n">
        <v>5</v>
      </c>
      <c r="H67" s="6" t="n">
        <v>18.3</v>
      </c>
      <c r="I67" s="6" t="n">
        <v>2.3</v>
      </c>
      <c r="J67" s="6" t="n">
        <v>5.7</v>
      </c>
      <c r="K67" s="6" t="n">
        <v>0.397</v>
      </c>
      <c r="L67" s="6" t="n">
        <v>1.5</v>
      </c>
      <c r="M67" s="6" t="n">
        <v>4.3</v>
      </c>
      <c r="N67" s="6" t="n">
        <v>0.344</v>
      </c>
      <c r="O67" s="6" t="n">
        <v>0.8</v>
      </c>
      <c r="P67" s="6" t="n">
        <v>1.4</v>
      </c>
      <c r="Q67" s="6" t="n">
        <v>0.556</v>
      </c>
      <c r="R67" s="6" t="n">
        <v>0.4</v>
      </c>
      <c r="S67" s="6" t="n">
        <v>0.4</v>
      </c>
      <c r="T67" s="6" t="n">
        <v>0.842</v>
      </c>
      <c r="U67" s="6" t="n">
        <v>0.3</v>
      </c>
      <c r="V67" s="6" t="n">
        <v>1.9</v>
      </c>
      <c r="W67" s="6" t="n">
        <v>1.6</v>
      </c>
      <c r="X67" s="6" t="n">
        <v>0.6</v>
      </c>
      <c r="Y67" s="6" t="n">
        <v>0.3</v>
      </c>
      <c r="Z67" s="6" t="n">
        <v>1.2</v>
      </c>
      <c r="AA67" s="6" t="n">
        <v>1</v>
      </c>
      <c r="AB67" s="6" t="n">
        <v>6.4</v>
      </c>
      <c r="AC67" s="14" t="n">
        <f aca="false">(AB67)/(J67+(0.44*S67)+Z67)</f>
        <v>0.904465799886942</v>
      </c>
      <c r="AD67" s="14" t="n">
        <f aca="false">Y67/AA67</f>
        <v>0.3</v>
      </c>
      <c r="AE67" s="15" t="n">
        <f aca="false">100*(AC67/$AC$302)</f>
        <v>106.986810873913</v>
      </c>
      <c r="AF67" s="5"/>
      <c r="AG67" s="5"/>
      <c r="AH67" s="15" t="n">
        <f aca="false">(PERCENTRANK(AD$3:AD$298,AD67))*100</f>
        <v>75.1</v>
      </c>
      <c r="AI67" s="15" t="n">
        <f aca="false">(PERCENTRANK(AE$3:AE$298,AE67))*100</f>
        <v>56.4</v>
      </c>
    </row>
    <row r="68" customFormat="false" ht="15.75" hidden="false" customHeight="true" outlineLevel="0" collapsed="false">
      <c r="A68" s="1" t="s">
        <v>121</v>
      </c>
      <c r="B68" s="13" t="s">
        <v>67</v>
      </c>
      <c r="C68" s="6" t="s">
        <v>63</v>
      </c>
      <c r="D68" s="6" t="n">
        <v>37</v>
      </c>
      <c r="E68" s="6" t="n">
        <v>800</v>
      </c>
      <c r="F68" s="6" t="n">
        <v>37</v>
      </c>
      <c r="G68" s="6" t="n">
        <v>21</v>
      </c>
      <c r="H68" s="6" t="n">
        <v>21.6</v>
      </c>
      <c r="I68" s="6" t="n">
        <v>3.1</v>
      </c>
      <c r="J68" s="6" t="n">
        <v>5.8</v>
      </c>
      <c r="K68" s="6" t="n">
        <v>0.526</v>
      </c>
      <c r="L68" s="6" t="n">
        <v>0</v>
      </c>
      <c r="M68" s="6" t="n">
        <v>0.1</v>
      </c>
      <c r="N68" s="6" t="n">
        <v>0.5</v>
      </c>
      <c r="O68" s="6" t="n">
        <v>3</v>
      </c>
      <c r="P68" s="6" t="n">
        <v>5.8</v>
      </c>
      <c r="Q68" s="6" t="n">
        <v>0.526</v>
      </c>
      <c r="R68" s="6" t="n">
        <v>2.1</v>
      </c>
      <c r="S68" s="6" t="n">
        <v>3</v>
      </c>
      <c r="T68" s="6" t="n">
        <v>0.703</v>
      </c>
      <c r="U68" s="6" t="n">
        <v>1.6</v>
      </c>
      <c r="V68" s="6" t="n">
        <v>5</v>
      </c>
      <c r="W68" s="6" t="n">
        <v>0.9</v>
      </c>
      <c r="X68" s="6" t="n">
        <v>0.7</v>
      </c>
      <c r="Y68" s="6" t="n">
        <v>1.2</v>
      </c>
      <c r="Z68" s="6" t="n">
        <v>1.1</v>
      </c>
      <c r="AA68" s="6" t="n">
        <v>2.4</v>
      </c>
      <c r="AB68" s="6" t="n">
        <v>8.2</v>
      </c>
      <c r="AC68" s="14" t="n">
        <f aca="false">(AB68)/(J68+(0.44*S68)+Z68)</f>
        <v>0.997566909975669</v>
      </c>
      <c r="AD68" s="14" t="n">
        <f aca="false">Y68/AA68</f>
        <v>0.5</v>
      </c>
      <c r="AE68" s="15" t="n">
        <f aca="false">100*(AC68/$AC$302)</f>
        <v>117.999489140421</v>
      </c>
      <c r="AF68" s="5"/>
      <c r="AG68" s="5"/>
      <c r="AH68" s="15" t="n">
        <f aca="false">(PERCENTRANK(AD$3:AD$298,AD68))*100</f>
        <v>89.5</v>
      </c>
      <c r="AI68" s="15" t="n">
        <f aca="false">(PERCENTRANK(AE$3:AE$298,AE68))*100</f>
        <v>76.8</v>
      </c>
    </row>
    <row r="69" customFormat="false" ht="15.75" hidden="false" customHeight="true" outlineLevel="0" collapsed="false">
      <c r="A69" s="1" t="s">
        <v>122</v>
      </c>
      <c r="B69" s="13" t="s">
        <v>69</v>
      </c>
      <c r="C69" s="6" t="s">
        <v>45</v>
      </c>
      <c r="D69" s="6" t="n">
        <v>43</v>
      </c>
      <c r="E69" s="6" t="n">
        <v>792</v>
      </c>
      <c r="F69" s="6" t="n">
        <v>43</v>
      </c>
      <c r="G69" s="6" t="n">
        <v>24</v>
      </c>
      <c r="H69" s="6" t="n">
        <v>18.4</v>
      </c>
      <c r="I69" s="6" t="n">
        <v>1.8</v>
      </c>
      <c r="J69" s="6" t="n">
        <v>5</v>
      </c>
      <c r="K69" s="6" t="n">
        <v>0.358</v>
      </c>
      <c r="L69" s="6" t="n">
        <v>1</v>
      </c>
      <c r="M69" s="6" t="n">
        <v>3</v>
      </c>
      <c r="N69" s="6" t="n">
        <v>0.321</v>
      </c>
      <c r="O69" s="6" t="n">
        <v>0.8</v>
      </c>
      <c r="P69" s="6" t="n">
        <v>2</v>
      </c>
      <c r="Q69" s="6" t="n">
        <v>0.417</v>
      </c>
      <c r="R69" s="6" t="n">
        <v>0.6</v>
      </c>
      <c r="S69" s="6" t="n">
        <v>0.7</v>
      </c>
      <c r="T69" s="6" t="n">
        <v>0.781</v>
      </c>
      <c r="U69" s="6" t="n">
        <v>0.7</v>
      </c>
      <c r="V69" s="6" t="n">
        <v>2.5</v>
      </c>
      <c r="W69" s="6" t="n">
        <v>0.9</v>
      </c>
      <c r="X69" s="6" t="n">
        <v>0.8</v>
      </c>
      <c r="Y69" s="6" t="n">
        <v>0.6</v>
      </c>
      <c r="Z69" s="6" t="n">
        <v>0.6</v>
      </c>
      <c r="AA69" s="6" t="n">
        <v>1.5</v>
      </c>
      <c r="AB69" s="6" t="n">
        <v>5.1</v>
      </c>
      <c r="AC69" s="14" t="n">
        <f aca="false">(AB69)/(J69+(0.44*S69)+Z69)</f>
        <v>0.863236289776574</v>
      </c>
      <c r="AD69" s="14" t="n">
        <f aca="false">Y69/AA69</f>
        <v>0.4</v>
      </c>
      <c r="AE69" s="15" t="n">
        <f aca="false">100*(AC69/$AC$302)</f>
        <v>102.109883740623</v>
      </c>
      <c r="AF69" s="5"/>
      <c r="AG69" s="5"/>
      <c r="AH69" s="15" t="n">
        <f aca="false">(PERCENTRANK(AD$3:AD$298,AD69))*100</f>
        <v>85.1</v>
      </c>
      <c r="AI69" s="15" t="n">
        <f aca="false">(PERCENTRANK(AE$3:AE$298,AE69))*100</f>
        <v>44.2</v>
      </c>
    </row>
    <row r="70" customFormat="false" ht="15.75" hidden="false" customHeight="true" outlineLevel="0" collapsed="false">
      <c r="A70" s="1" t="s">
        <v>123</v>
      </c>
      <c r="B70" s="6" t="s">
        <v>40</v>
      </c>
      <c r="C70" s="6" t="s">
        <v>13</v>
      </c>
      <c r="D70" s="6" t="n">
        <v>28</v>
      </c>
      <c r="E70" s="6" t="n">
        <v>783</v>
      </c>
      <c r="F70" s="6" t="n">
        <v>28</v>
      </c>
      <c r="G70" s="6" t="n">
        <v>26</v>
      </c>
      <c r="H70" s="6" t="n">
        <v>28</v>
      </c>
      <c r="I70" s="6" t="n">
        <v>3.9</v>
      </c>
      <c r="J70" s="6" t="n">
        <v>9.8</v>
      </c>
      <c r="K70" s="6" t="n">
        <v>0.396</v>
      </c>
      <c r="L70" s="6" t="n">
        <v>0.9</v>
      </c>
      <c r="M70" s="6" t="n">
        <v>3.1</v>
      </c>
      <c r="N70" s="6" t="n">
        <v>0.291</v>
      </c>
      <c r="O70" s="6" t="n">
        <v>3</v>
      </c>
      <c r="P70" s="6" t="n">
        <v>6.7</v>
      </c>
      <c r="Q70" s="6" t="n">
        <v>0.444</v>
      </c>
      <c r="R70" s="6" t="n">
        <v>2.6</v>
      </c>
      <c r="S70" s="6" t="n">
        <v>3.4</v>
      </c>
      <c r="T70" s="6" t="n">
        <v>0.76</v>
      </c>
      <c r="U70" s="6" t="n">
        <v>0.3</v>
      </c>
      <c r="V70" s="6" t="n">
        <v>3.3</v>
      </c>
      <c r="W70" s="6" t="n">
        <v>5.7</v>
      </c>
      <c r="X70" s="6" t="n">
        <v>1.7</v>
      </c>
      <c r="Y70" s="6" t="n">
        <v>0.3</v>
      </c>
      <c r="Z70" s="6" t="n">
        <v>2.2</v>
      </c>
      <c r="AA70" s="6" t="n">
        <v>1.6</v>
      </c>
      <c r="AB70" s="6" t="n">
        <v>11.2</v>
      </c>
      <c r="AC70" s="14" t="n">
        <f aca="false">(AB70)/(J70+(0.44*S70)+Z70)</f>
        <v>0.829875518672199</v>
      </c>
      <c r="AD70" s="14" t="n">
        <f aca="false">Y70/AA70</f>
        <v>0.1875</v>
      </c>
      <c r="AE70" s="15" t="n">
        <f aca="false">100*(AC70/$AC$302)</f>
        <v>98.1637284418843</v>
      </c>
      <c r="AF70" s="5"/>
      <c r="AG70" s="5"/>
      <c r="AH70" s="15" t="n">
        <f aca="false">(PERCENTRANK(AD$3:AD$298,AD70))*100</f>
        <v>60.2</v>
      </c>
      <c r="AI70" s="15" t="n">
        <f aca="false">(PERCENTRANK(AE$3:AE$298,AE70))*100</f>
        <v>30.9</v>
      </c>
    </row>
    <row r="71" customFormat="false" ht="15.75" hidden="false" customHeight="true" outlineLevel="0" collapsed="false">
      <c r="A71" s="1" t="s">
        <v>124</v>
      </c>
      <c r="B71" s="13" t="s">
        <v>75</v>
      </c>
      <c r="C71" s="6" t="s">
        <v>125</v>
      </c>
      <c r="D71" s="6" t="n">
        <v>36</v>
      </c>
      <c r="E71" s="6" t="n">
        <v>779</v>
      </c>
      <c r="F71" s="6" t="n">
        <v>36</v>
      </c>
      <c r="G71" s="6" t="n">
        <v>9</v>
      </c>
      <c r="H71" s="6" t="n">
        <v>21.6</v>
      </c>
      <c r="I71" s="6" t="n">
        <v>2.8</v>
      </c>
      <c r="J71" s="6" t="n">
        <v>6.1</v>
      </c>
      <c r="K71" s="6" t="n">
        <v>0.468</v>
      </c>
      <c r="L71" s="6" t="n">
        <v>1.3</v>
      </c>
      <c r="M71" s="6" t="n">
        <v>3.1</v>
      </c>
      <c r="N71" s="6" t="n">
        <v>0.414</v>
      </c>
      <c r="O71" s="6" t="n">
        <v>1.6</v>
      </c>
      <c r="P71" s="6" t="n">
        <v>3</v>
      </c>
      <c r="Q71" s="6" t="n">
        <v>0.523</v>
      </c>
      <c r="R71" s="6" t="n">
        <v>1.1</v>
      </c>
      <c r="S71" s="6" t="n">
        <v>1.5</v>
      </c>
      <c r="T71" s="6" t="n">
        <v>0.759</v>
      </c>
      <c r="U71" s="6" t="n">
        <v>0.6</v>
      </c>
      <c r="V71" s="6" t="n">
        <v>2.4</v>
      </c>
      <c r="W71" s="6" t="n">
        <v>1.3</v>
      </c>
      <c r="X71" s="6" t="n">
        <v>0.8</v>
      </c>
      <c r="Y71" s="6" t="n">
        <v>0.4</v>
      </c>
      <c r="Z71" s="6" t="n">
        <v>0.9</v>
      </c>
      <c r="AA71" s="6" t="n">
        <v>1.3</v>
      </c>
      <c r="AB71" s="6" t="n">
        <v>8.1</v>
      </c>
      <c r="AC71" s="14" t="n">
        <f aca="false">(AB71)/(J71+(0.44*S71)+Z71)</f>
        <v>1.05744125326371</v>
      </c>
      <c r="AD71" s="14" t="n">
        <f aca="false">Y71/AA71</f>
        <v>0.307692307692308</v>
      </c>
      <c r="AE71" s="15" t="n">
        <f aca="false">100*(AC71/$AC$302)</f>
        <v>125.081863114492</v>
      </c>
      <c r="AF71" s="5"/>
      <c r="AG71" s="5"/>
      <c r="AH71" s="15" t="n">
        <f aca="false">(PERCENTRANK(AD$3:AD$298,AD71))*100</f>
        <v>76.2</v>
      </c>
      <c r="AI71" s="15" t="n">
        <f aca="false">(PERCENTRANK(AE$3:AE$298,AE71))*100</f>
        <v>92.3</v>
      </c>
    </row>
    <row r="72" customFormat="false" ht="15.75" hidden="false" customHeight="true" outlineLevel="0" collapsed="false">
      <c r="A72" s="1" t="s">
        <v>126</v>
      </c>
      <c r="B72" s="13" t="s">
        <v>77</v>
      </c>
      <c r="C72" s="6" t="s">
        <v>125</v>
      </c>
      <c r="D72" s="6" t="n">
        <v>33</v>
      </c>
      <c r="E72" s="6" t="n">
        <v>778</v>
      </c>
      <c r="F72" s="6" t="n">
        <v>33</v>
      </c>
      <c r="G72" s="6" t="n">
        <v>4</v>
      </c>
      <c r="H72" s="6" t="n">
        <v>23.6</v>
      </c>
      <c r="I72" s="6" t="n">
        <v>3.2</v>
      </c>
      <c r="J72" s="6" t="n">
        <v>7.8</v>
      </c>
      <c r="K72" s="6" t="n">
        <v>0.409</v>
      </c>
      <c r="L72" s="6" t="n">
        <v>1.2</v>
      </c>
      <c r="M72" s="6" t="n">
        <v>3.6</v>
      </c>
      <c r="N72" s="6" t="n">
        <v>0.333</v>
      </c>
      <c r="O72" s="6" t="n">
        <v>2</v>
      </c>
      <c r="P72" s="6" t="n">
        <v>4.2</v>
      </c>
      <c r="Q72" s="6" t="n">
        <v>0.474</v>
      </c>
      <c r="R72" s="6" t="n">
        <v>2.3</v>
      </c>
      <c r="S72" s="6" t="n">
        <v>2.6</v>
      </c>
      <c r="T72" s="6" t="n">
        <v>0.872</v>
      </c>
      <c r="U72" s="6" t="n">
        <v>0.9</v>
      </c>
      <c r="V72" s="6" t="n">
        <v>4.2</v>
      </c>
      <c r="W72" s="6" t="n">
        <v>1.2</v>
      </c>
      <c r="X72" s="6" t="n">
        <v>0.8</v>
      </c>
      <c r="Y72" s="6" t="n">
        <v>0.3</v>
      </c>
      <c r="Z72" s="6" t="n">
        <v>0.8</v>
      </c>
      <c r="AA72" s="6" t="n">
        <v>1.3</v>
      </c>
      <c r="AB72" s="6" t="n">
        <v>9.8</v>
      </c>
      <c r="AC72" s="14" t="n">
        <f aca="false">(AB72)/(J72+(0.44*S72)+Z72)</f>
        <v>1.00574712643678</v>
      </c>
      <c r="AD72" s="14" t="n">
        <f aca="false">Y72/AA72</f>
        <v>0.230769230769231</v>
      </c>
      <c r="AE72" s="15" t="n">
        <f aca="false">100*(AC72/$AC$302)</f>
        <v>118.967104799899</v>
      </c>
      <c r="AF72" s="5"/>
      <c r="AG72" s="5"/>
      <c r="AH72" s="15" t="n">
        <f aca="false">(PERCENTRANK(AD$3:AD$298,AD72))*100</f>
        <v>69.1</v>
      </c>
      <c r="AI72" s="15" t="n">
        <f aca="false">(PERCENTRANK(AE$3:AE$298,AE72))*100</f>
        <v>77.9</v>
      </c>
    </row>
    <row r="73" customFormat="false" ht="15.75" hidden="false" customHeight="true" outlineLevel="0" collapsed="false">
      <c r="A73" s="1" t="s">
        <v>127</v>
      </c>
      <c r="B73" s="13" t="s">
        <v>50</v>
      </c>
      <c r="C73" s="6" t="s">
        <v>13</v>
      </c>
      <c r="D73" s="6" t="n">
        <v>44</v>
      </c>
      <c r="E73" s="6" t="n">
        <v>777</v>
      </c>
      <c r="F73" s="6" t="n">
        <v>44</v>
      </c>
      <c r="G73" s="6" t="n">
        <v>1</v>
      </c>
      <c r="H73" s="6" t="n">
        <v>17.7</v>
      </c>
      <c r="I73" s="6" t="n">
        <v>2.4</v>
      </c>
      <c r="J73" s="6" t="n">
        <v>6.3</v>
      </c>
      <c r="K73" s="6" t="n">
        <v>0.389</v>
      </c>
      <c r="L73" s="6" t="n">
        <v>0.8</v>
      </c>
      <c r="M73" s="6" t="n">
        <v>2.3</v>
      </c>
      <c r="N73" s="6" t="n">
        <v>0.366</v>
      </c>
      <c r="O73" s="6" t="n">
        <v>1.6</v>
      </c>
      <c r="P73" s="6" t="n">
        <v>4</v>
      </c>
      <c r="Q73" s="6" t="n">
        <v>0.402</v>
      </c>
      <c r="R73" s="6" t="n">
        <v>0.9</v>
      </c>
      <c r="S73" s="6" t="n">
        <v>1.2</v>
      </c>
      <c r="T73" s="6" t="n">
        <v>0.755</v>
      </c>
      <c r="U73" s="6" t="n">
        <v>0.2</v>
      </c>
      <c r="V73" s="6" t="n">
        <v>1.1</v>
      </c>
      <c r="W73" s="6" t="n">
        <v>2.2</v>
      </c>
      <c r="X73" s="6" t="n">
        <v>0.4</v>
      </c>
      <c r="Y73" s="6" t="n">
        <v>0.1</v>
      </c>
      <c r="Z73" s="6" t="n">
        <v>0.8</v>
      </c>
      <c r="AA73" s="6" t="n">
        <v>1.3</v>
      </c>
      <c r="AB73" s="6" t="n">
        <v>6.6</v>
      </c>
      <c r="AC73" s="14" t="n">
        <f aca="false">(AB73)/(J73+(0.44*S73)+Z73)</f>
        <v>0.865233350812795</v>
      </c>
      <c r="AD73" s="14" t="n">
        <f aca="false">Y73/AA73</f>
        <v>0.0769230769230769</v>
      </c>
      <c r="AE73" s="15" t="n">
        <f aca="false">100*(AC73/$AC$302)</f>
        <v>102.346110684099</v>
      </c>
      <c r="AF73" s="5"/>
      <c r="AG73" s="5"/>
      <c r="AH73" s="15" t="n">
        <f aca="false">(PERCENTRANK(AD$3:AD$298,AD73))*100</f>
        <v>28.2</v>
      </c>
      <c r="AI73" s="15" t="n">
        <f aca="false">(PERCENTRANK(AE$3:AE$298,AE73))*100</f>
        <v>44.8</v>
      </c>
    </row>
    <row r="74" customFormat="false" ht="15.75" hidden="false" customHeight="true" outlineLevel="0" collapsed="false">
      <c r="A74" s="1" t="s">
        <v>128</v>
      </c>
      <c r="B74" s="13" t="s">
        <v>67</v>
      </c>
      <c r="C74" s="6" t="s">
        <v>45</v>
      </c>
      <c r="D74" s="6" t="n">
        <v>41</v>
      </c>
      <c r="E74" s="6" t="n">
        <v>775</v>
      </c>
      <c r="F74" s="6" t="n">
        <v>41</v>
      </c>
      <c r="G74" s="6" t="n">
        <v>23</v>
      </c>
      <c r="H74" s="6" t="n">
        <v>18.9</v>
      </c>
      <c r="I74" s="6" t="n">
        <v>2.7</v>
      </c>
      <c r="J74" s="6" t="n">
        <v>7.3</v>
      </c>
      <c r="K74" s="6" t="n">
        <v>0.375</v>
      </c>
      <c r="L74" s="6" t="n">
        <v>0.4</v>
      </c>
      <c r="M74" s="6" t="n">
        <v>1.8</v>
      </c>
      <c r="N74" s="6" t="n">
        <v>0.24</v>
      </c>
      <c r="O74" s="6" t="n">
        <v>2.3</v>
      </c>
      <c r="P74" s="6" t="n">
        <v>5.5</v>
      </c>
      <c r="Q74" s="6" t="n">
        <v>0.42</v>
      </c>
      <c r="R74" s="6" t="n">
        <v>1.8</v>
      </c>
      <c r="S74" s="6" t="n">
        <v>2.3</v>
      </c>
      <c r="T74" s="6" t="n">
        <v>0.758</v>
      </c>
      <c r="U74" s="6" t="n">
        <v>2</v>
      </c>
      <c r="V74" s="6" t="n">
        <v>6.9</v>
      </c>
      <c r="W74" s="6" t="n">
        <v>0.5</v>
      </c>
      <c r="X74" s="6" t="n">
        <v>0.8</v>
      </c>
      <c r="Y74" s="6" t="n">
        <v>0.4</v>
      </c>
      <c r="Z74" s="6" t="n">
        <v>1.1</v>
      </c>
      <c r="AA74" s="6" t="n">
        <v>2</v>
      </c>
      <c r="AB74" s="6" t="n">
        <v>7.7</v>
      </c>
      <c r="AC74" s="14" t="n">
        <f aca="false">(AB74)/(J74+(0.44*S74)+Z74)</f>
        <v>0.818104547386315</v>
      </c>
      <c r="AD74" s="14" t="n">
        <f aca="false">Y74/AA74</f>
        <v>0.2</v>
      </c>
      <c r="AE74" s="15" t="n">
        <f aca="false">100*(AC74/$AC$302)</f>
        <v>96.7713721151746</v>
      </c>
      <c r="AF74" s="5"/>
      <c r="AG74" s="5"/>
      <c r="AH74" s="15" t="n">
        <f aca="false">(PERCENTRANK(AD$3:AD$298,AD74))*100</f>
        <v>63.5</v>
      </c>
      <c r="AI74" s="15" t="n">
        <f aca="false">(PERCENTRANK(AE$3:AE$298,AE74))*100</f>
        <v>26</v>
      </c>
    </row>
    <row r="75" customFormat="false" ht="15.75" hidden="false" customHeight="true" outlineLevel="0" collapsed="false">
      <c r="A75" s="1" t="s">
        <v>129</v>
      </c>
      <c r="B75" s="13" t="s">
        <v>40</v>
      </c>
      <c r="C75" s="6" t="s">
        <v>13</v>
      </c>
      <c r="D75" s="6" t="n">
        <v>41</v>
      </c>
      <c r="E75" s="6" t="n">
        <v>760</v>
      </c>
      <c r="F75" s="6" t="n">
        <v>41</v>
      </c>
      <c r="G75" s="6" t="n">
        <v>16</v>
      </c>
      <c r="H75" s="6" t="n">
        <v>18.5</v>
      </c>
      <c r="I75" s="6" t="n">
        <v>2</v>
      </c>
      <c r="J75" s="6" t="n">
        <v>4.8</v>
      </c>
      <c r="K75" s="6" t="n">
        <v>0.426</v>
      </c>
      <c r="L75" s="6" t="n">
        <v>1</v>
      </c>
      <c r="M75" s="6" t="n">
        <v>2.7</v>
      </c>
      <c r="N75" s="6" t="n">
        <v>0.355</v>
      </c>
      <c r="O75" s="6" t="n">
        <v>1.1</v>
      </c>
      <c r="P75" s="6" t="n">
        <v>2.1</v>
      </c>
      <c r="Q75" s="6" t="n">
        <v>0.518</v>
      </c>
      <c r="R75" s="6" t="n">
        <v>0.4</v>
      </c>
      <c r="S75" s="6" t="n">
        <v>0.5</v>
      </c>
      <c r="T75" s="6" t="n">
        <v>0.8</v>
      </c>
      <c r="U75" s="6" t="n">
        <v>0.8</v>
      </c>
      <c r="V75" s="6" t="n">
        <v>3.1</v>
      </c>
      <c r="W75" s="6" t="n">
        <v>1.8</v>
      </c>
      <c r="X75" s="6" t="n">
        <v>0.9</v>
      </c>
      <c r="Y75" s="6" t="n">
        <v>0.2</v>
      </c>
      <c r="Z75" s="6" t="n">
        <v>1</v>
      </c>
      <c r="AA75" s="6" t="n">
        <v>1.6</v>
      </c>
      <c r="AB75" s="6" t="n">
        <v>5.4</v>
      </c>
      <c r="AC75" s="14" t="n">
        <f aca="false">(AB75)/(J75+(0.44*S75)+Z75)</f>
        <v>0.897009966777409</v>
      </c>
      <c r="AD75" s="14" t="n">
        <f aca="false">Y75/AA75</f>
        <v>0.125</v>
      </c>
      <c r="AE75" s="15" t="n">
        <f aca="false">100*(AC75/$AC$302)</f>
        <v>106.104880560023</v>
      </c>
      <c r="AF75" s="5"/>
      <c r="AG75" s="5"/>
      <c r="AH75" s="15" t="n">
        <f aca="false">(PERCENTRANK(AD$3:AD$298,AD75))*100</f>
        <v>42</v>
      </c>
      <c r="AI75" s="15" t="n">
        <f aca="false">(PERCENTRANK(AE$3:AE$298,AE75))*100</f>
        <v>54.7</v>
      </c>
    </row>
    <row r="76" customFormat="false" ht="15.75" hidden="false" customHeight="true" outlineLevel="0" collapsed="false">
      <c r="A76" s="1" t="s">
        <v>130</v>
      </c>
      <c r="B76" s="13" t="s">
        <v>47</v>
      </c>
      <c r="C76" s="6" t="s">
        <v>13</v>
      </c>
      <c r="D76" s="6" t="n">
        <v>30</v>
      </c>
      <c r="E76" s="6" t="n">
        <v>756</v>
      </c>
      <c r="F76" s="6" t="n">
        <v>30</v>
      </c>
      <c r="G76" s="6" t="n">
        <v>13</v>
      </c>
      <c r="H76" s="6" t="n">
        <v>25.2</v>
      </c>
      <c r="I76" s="6" t="n">
        <v>2.7</v>
      </c>
      <c r="J76" s="6" t="n">
        <v>5.8</v>
      </c>
      <c r="K76" s="6" t="n">
        <v>0.469</v>
      </c>
      <c r="L76" s="6" t="n">
        <v>1.7</v>
      </c>
      <c r="M76" s="6" t="n">
        <v>3.9</v>
      </c>
      <c r="N76" s="6" t="n">
        <v>0.432</v>
      </c>
      <c r="O76" s="6" t="n">
        <v>1</v>
      </c>
      <c r="P76" s="6" t="n">
        <v>1.9</v>
      </c>
      <c r="Q76" s="6" t="n">
        <v>0.544</v>
      </c>
      <c r="R76" s="6" t="n">
        <v>1.4</v>
      </c>
      <c r="S76" s="6" t="n">
        <v>1.6</v>
      </c>
      <c r="T76" s="6" t="n">
        <v>0.875</v>
      </c>
      <c r="U76" s="6" t="n">
        <v>0.5</v>
      </c>
      <c r="V76" s="6" t="n">
        <v>3.5</v>
      </c>
      <c r="W76" s="6" t="n">
        <v>1.2</v>
      </c>
      <c r="X76" s="6" t="n">
        <v>1</v>
      </c>
      <c r="Y76" s="6" t="n">
        <v>0.1</v>
      </c>
      <c r="Z76" s="6" t="n">
        <v>1.1</v>
      </c>
      <c r="AA76" s="6" t="n">
        <v>2.2</v>
      </c>
      <c r="AB76" s="6" t="n">
        <v>8.6</v>
      </c>
      <c r="AC76" s="14" t="n">
        <f aca="false">(AB76)/(J76+(0.44*S76)+Z76)</f>
        <v>1.13098369279327</v>
      </c>
      <c r="AD76" s="14" t="n">
        <f aca="false">Y76/AA76</f>
        <v>0.0454545454545455</v>
      </c>
      <c r="AE76" s="15" t="n">
        <f aca="false">100*(AC76/$AC$302)</f>
        <v>133.780999190327</v>
      </c>
      <c r="AF76" s="5"/>
      <c r="AG76" s="5"/>
      <c r="AH76" s="15" t="n">
        <f aca="false">(PERCENTRANK(AD$3:AD$298,AD76))*100</f>
        <v>19.3</v>
      </c>
      <c r="AI76" s="15" t="n">
        <f aca="false">(PERCENTRANK(AE$3:AE$298,AE76))*100</f>
        <v>97.8</v>
      </c>
    </row>
    <row r="77" customFormat="false" ht="15.75" hidden="false" customHeight="true" outlineLevel="0" collapsed="false">
      <c r="A77" s="1" t="s">
        <v>131</v>
      </c>
      <c r="B77" s="13" t="s">
        <v>69</v>
      </c>
      <c r="C77" s="6" t="s">
        <v>125</v>
      </c>
      <c r="D77" s="6" t="n">
        <v>28</v>
      </c>
      <c r="E77" s="6" t="n">
        <v>752</v>
      </c>
      <c r="F77" s="6" t="n">
        <v>28</v>
      </c>
      <c r="G77" s="6" t="n">
        <v>28</v>
      </c>
      <c r="H77" s="6" t="n">
        <v>26.9</v>
      </c>
      <c r="I77" s="6" t="n">
        <v>5.5</v>
      </c>
      <c r="J77" s="6" t="n">
        <v>12.9</v>
      </c>
      <c r="K77" s="6" t="n">
        <v>0.424</v>
      </c>
      <c r="L77" s="6" t="n">
        <v>2</v>
      </c>
      <c r="M77" s="6" t="n">
        <v>5.4</v>
      </c>
      <c r="N77" s="6" t="n">
        <v>0.377</v>
      </c>
      <c r="O77" s="6" t="n">
        <v>3.4</v>
      </c>
      <c r="P77" s="6" t="n">
        <v>7.5</v>
      </c>
      <c r="Q77" s="6" t="n">
        <v>0.457</v>
      </c>
      <c r="R77" s="6" t="n">
        <v>2.7</v>
      </c>
      <c r="S77" s="6" t="n">
        <v>3.1</v>
      </c>
      <c r="T77" s="6" t="n">
        <v>0.852</v>
      </c>
      <c r="U77" s="6" t="n">
        <v>0.4</v>
      </c>
      <c r="V77" s="6" t="n">
        <v>2.9</v>
      </c>
      <c r="W77" s="6" t="n">
        <v>1.5</v>
      </c>
      <c r="X77" s="6" t="n">
        <v>1.1</v>
      </c>
      <c r="Y77" s="6" t="n">
        <v>0.2</v>
      </c>
      <c r="Z77" s="6" t="n">
        <v>2.2</v>
      </c>
      <c r="AA77" s="6" t="n">
        <v>2.6</v>
      </c>
      <c r="AB77" s="6" t="n">
        <v>15.6</v>
      </c>
      <c r="AC77" s="14" t="n">
        <f aca="false">(AB77)/(J77+(0.44*S77)+Z77)</f>
        <v>0.947521865889213</v>
      </c>
      <c r="AD77" s="14" t="n">
        <f aca="false">Y77/AA77</f>
        <v>0.0769230769230769</v>
      </c>
      <c r="AE77" s="15" t="n">
        <f aca="false">100*(AC77/$AC$302)</f>
        <v>112.079796358755</v>
      </c>
      <c r="AF77" s="5"/>
      <c r="AG77" s="5"/>
      <c r="AH77" s="15" t="n">
        <f aca="false">(PERCENTRANK(AD$3:AD$298,AD77))*100</f>
        <v>28.2</v>
      </c>
      <c r="AI77" s="15" t="n">
        <f aca="false">(PERCENTRANK(AE$3:AE$298,AE77))*100</f>
        <v>71.3</v>
      </c>
    </row>
    <row r="78" customFormat="false" ht="15.75" hidden="false" customHeight="true" outlineLevel="0" collapsed="false">
      <c r="A78" s="1" t="s">
        <v>132</v>
      </c>
      <c r="B78" s="13" t="s">
        <v>40</v>
      </c>
      <c r="C78" s="6" t="s">
        <v>13</v>
      </c>
      <c r="D78" s="6" t="n">
        <v>43</v>
      </c>
      <c r="E78" s="6" t="n">
        <v>720</v>
      </c>
      <c r="F78" s="6" t="n">
        <v>43</v>
      </c>
      <c r="G78" s="6" t="n">
        <v>15</v>
      </c>
      <c r="H78" s="6" t="n">
        <v>16.7</v>
      </c>
      <c r="I78" s="6" t="n">
        <v>2.2</v>
      </c>
      <c r="J78" s="6" t="n">
        <v>5.1</v>
      </c>
      <c r="K78" s="6" t="n">
        <v>0.44</v>
      </c>
      <c r="L78" s="6" t="n">
        <v>1.2</v>
      </c>
      <c r="M78" s="6" t="n">
        <v>3.1</v>
      </c>
      <c r="N78" s="6" t="n">
        <v>0.386</v>
      </c>
      <c r="O78" s="6" t="n">
        <v>1</v>
      </c>
      <c r="P78" s="6" t="n">
        <v>2</v>
      </c>
      <c r="Q78" s="6" t="n">
        <v>0.523</v>
      </c>
      <c r="R78" s="6" t="n">
        <v>0.2</v>
      </c>
      <c r="S78" s="6" t="n">
        <v>0.3</v>
      </c>
      <c r="T78" s="6" t="n">
        <v>0.538</v>
      </c>
      <c r="U78" s="6" t="n">
        <v>0.2</v>
      </c>
      <c r="V78" s="6" t="n">
        <v>1.6</v>
      </c>
      <c r="W78" s="6" t="n">
        <v>2.4</v>
      </c>
      <c r="X78" s="6" t="n">
        <v>0.5</v>
      </c>
      <c r="Y78" s="6" t="n">
        <v>0.2</v>
      </c>
      <c r="Z78" s="6" t="n">
        <v>1</v>
      </c>
      <c r="AA78" s="6" t="n">
        <v>1.1</v>
      </c>
      <c r="AB78" s="6" t="n">
        <v>5.8</v>
      </c>
      <c r="AC78" s="14" t="n">
        <f aca="false">(AB78)/(J78+(0.44*S78)+Z78)</f>
        <v>0.930680359435173</v>
      </c>
      <c r="AD78" s="14" t="n">
        <f aca="false">Y78/AA78</f>
        <v>0.181818181818182</v>
      </c>
      <c r="AE78" s="15" t="n">
        <f aca="false">100*(AC78/$AC$302)</f>
        <v>110.087660154096</v>
      </c>
      <c r="AF78" s="5"/>
      <c r="AG78" s="5"/>
      <c r="AH78" s="15" t="n">
        <f aca="false">(PERCENTRANK(AD$3:AD$298,AD78))*100</f>
        <v>57.5</v>
      </c>
      <c r="AI78" s="15" t="n">
        <f aca="false">(PERCENTRANK(AE$3:AE$298,AE78))*100</f>
        <v>65.2</v>
      </c>
    </row>
    <row r="79" customFormat="false" ht="15.75" hidden="false" customHeight="true" outlineLevel="0" collapsed="false">
      <c r="A79" s="1" t="s">
        <v>133</v>
      </c>
      <c r="B79" s="13" t="s">
        <v>90</v>
      </c>
      <c r="C79" s="6" t="s">
        <v>45</v>
      </c>
      <c r="D79" s="6" t="n">
        <v>42</v>
      </c>
      <c r="E79" s="6" t="n">
        <v>711</v>
      </c>
      <c r="F79" s="6" t="n">
        <v>42</v>
      </c>
      <c r="G79" s="6" t="n">
        <v>22</v>
      </c>
      <c r="H79" s="6" t="n">
        <v>16.9</v>
      </c>
      <c r="I79" s="6" t="n">
        <v>2.1</v>
      </c>
      <c r="J79" s="6" t="n">
        <v>5</v>
      </c>
      <c r="K79" s="6" t="n">
        <v>0.422</v>
      </c>
      <c r="L79" s="6" t="n">
        <v>0.6</v>
      </c>
      <c r="M79" s="6" t="n">
        <v>1.6</v>
      </c>
      <c r="N79" s="6" t="n">
        <v>0.353</v>
      </c>
      <c r="O79" s="6" t="n">
        <v>1.5</v>
      </c>
      <c r="P79" s="6" t="n">
        <v>3.4</v>
      </c>
      <c r="Q79" s="6" t="n">
        <v>0.455</v>
      </c>
      <c r="R79" s="6" t="n">
        <v>1</v>
      </c>
      <c r="S79" s="6" t="n">
        <v>1.2</v>
      </c>
      <c r="T79" s="6" t="n">
        <v>0.843</v>
      </c>
      <c r="U79" s="6" t="n">
        <v>0.4</v>
      </c>
      <c r="V79" s="6" t="n">
        <v>1.6</v>
      </c>
      <c r="W79" s="6" t="n">
        <v>1.1</v>
      </c>
      <c r="X79" s="6" t="n">
        <v>0.4</v>
      </c>
      <c r="Y79" s="6" t="n">
        <v>0.1</v>
      </c>
      <c r="Z79" s="6" t="n">
        <v>1.3</v>
      </c>
      <c r="AA79" s="6" t="n">
        <v>1.8</v>
      </c>
      <c r="AB79" s="6" t="n">
        <v>5.8</v>
      </c>
      <c r="AC79" s="14" t="n">
        <f aca="false">(AB79)/(J79+(0.44*S79)+Z79)</f>
        <v>0.849443468072642</v>
      </c>
      <c r="AD79" s="14" t="n">
        <f aca="false">Y79/AA79</f>
        <v>0.0555555555555556</v>
      </c>
      <c r="AE79" s="15" t="n">
        <f aca="false">100*(AC79/$AC$302)</f>
        <v>100.478368201571</v>
      </c>
      <c r="AF79" s="5"/>
      <c r="AG79" s="5"/>
      <c r="AH79" s="15" t="n">
        <f aca="false">(PERCENTRANK(AD$3:AD$298,AD79))*100</f>
        <v>21.5</v>
      </c>
      <c r="AI79" s="15" t="n">
        <f aca="false">(PERCENTRANK(AE$3:AE$298,AE79))*100</f>
        <v>40.9</v>
      </c>
    </row>
    <row r="80" customFormat="false" ht="15.75" hidden="false" customHeight="true" outlineLevel="0" collapsed="false">
      <c r="A80" s="1" t="s">
        <v>134</v>
      </c>
      <c r="B80" s="13" t="s">
        <v>77</v>
      </c>
      <c r="C80" s="6" t="s">
        <v>13</v>
      </c>
      <c r="D80" s="6" t="n">
        <v>30</v>
      </c>
      <c r="E80" s="6" t="n">
        <v>708</v>
      </c>
      <c r="F80" s="6" t="n">
        <v>30</v>
      </c>
      <c r="G80" s="6" t="n">
        <v>17</v>
      </c>
      <c r="H80" s="6" t="n">
        <v>23.6</v>
      </c>
      <c r="I80" s="6" t="n">
        <v>2.8</v>
      </c>
      <c r="J80" s="6" t="n">
        <v>5.9</v>
      </c>
      <c r="K80" s="6" t="n">
        <v>0.466</v>
      </c>
      <c r="L80" s="6" t="n">
        <v>1.2</v>
      </c>
      <c r="M80" s="6" t="n">
        <v>3</v>
      </c>
      <c r="N80" s="6" t="n">
        <v>0.396</v>
      </c>
      <c r="O80" s="6" t="n">
        <v>1.6</v>
      </c>
      <c r="P80" s="6" t="n">
        <v>2.9</v>
      </c>
      <c r="Q80" s="6" t="n">
        <v>0.54</v>
      </c>
      <c r="R80" s="6" t="n">
        <v>0.7</v>
      </c>
      <c r="S80" s="6" t="n">
        <v>0.8</v>
      </c>
      <c r="T80" s="6" t="n">
        <v>0.88</v>
      </c>
      <c r="U80" s="6" t="n">
        <v>0.7</v>
      </c>
      <c r="V80" s="6" t="n">
        <v>1.9</v>
      </c>
      <c r="W80" s="6" t="n">
        <v>1.9</v>
      </c>
      <c r="X80" s="6" t="n">
        <v>0.9</v>
      </c>
      <c r="Y80" s="6" t="n">
        <v>0.2</v>
      </c>
      <c r="Z80" s="6" t="n">
        <v>1</v>
      </c>
      <c r="AA80" s="6" t="n">
        <v>2.4</v>
      </c>
      <c r="AB80" s="6" t="n">
        <v>7.5</v>
      </c>
      <c r="AC80" s="14" t="n">
        <f aca="false">(AB80)/(J80+(0.44*S80)+Z80)</f>
        <v>1.03419746276889</v>
      </c>
      <c r="AD80" s="14" t="n">
        <f aca="false">Y80/AA80</f>
        <v>0.0833333333333333</v>
      </c>
      <c r="AE80" s="15" t="n">
        <f aca="false">100*(AC80/$AC$302)</f>
        <v>122.33241806309</v>
      </c>
      <c r="AF80" s="5"/>
      <c r="AG80" s="5"/>
      <c r="AH80" s="15" t="n">
        <f aca="false">(PERCENTRANK(AD$3:AD$298,AD80))*100</f>
        <v>32.6</v>
      </c>
      <c r="AI80" s="15" t="n">
        <f aca="false">(PERCENTRANK(AE$3:AE$298,AE80))*100</f>
        <v>87.3</v>
      </c>
    </row>
    <row r="81" customFormat="false" ht="15.75" hidden="false" customHeight="true" outlineLevel="0" collapsed="false">
      <c r="A81" s="1" t="s">
        <v>135</v>
      </c>
      <c r="B81" s="13" t="s">
        <v>73</v>
      </c>
      <c r="C81" s="6" t="s">
        <v>45</v>
      </c>
      <c r="D81" s="6" t="n">
        <v>26</v>
      </c>
      <c r="E81" s="6" t="n">
        <v>702</v>
      </c>
      <c r="F81" s="6" t="n">
        <v>26</v>
      </c>
      <c r="G81" s="6" t="n">
        <v>15</v>
      </c>
      <c r="H81" s="6" t="n">
        <v>27</v>
      </c>
      <c r="I81" s="6" t="n">
        <v>5.1</v>
      </c>
      <c r="J81" s="6" t="n">
        <v>10.3</v>
      </c>
      <c r="K81" s="6" t="n">
        <v>0.491</v>
      </c>
      <c r="L81" s="6" t="n">
        <v>1</v>
      </c>
      <c r="M81" s="6" t="n">
        <v>3.1</v>
      </c>
      <c r="N81" s="6" t="n">
        <v>0.321</v>
      </c>
      <c r="O81" s="6" t="n">
        <v>4.1</v>
      </c>
      <c r="P81" s="6" t="n">
        <v>7.2</v>
      </c>
      <c r="Q81" s="6" t="n">
        <v>0.564</v>
      </c>
      <c r="R81" s="6" t="n">
        <v>1.5</v>
      </c>
      <c r="S81" s="6" t="n">
        <v>2.2</v>
      </c>
      <c r="T81" s="6" t="n">
        <v>0.69</v>
      </c>
      <c r="U81" s="6" t="n">
        <v>2</v>
      </c>
      <c r="V81" s="6" t="n">
        <v>4.3</v>
      </c>
      <c r="W81" s="6" t="n">
        <v>0.8</v>
      </c>
      <c r="X81" s="6" t="n">
        <v>0.7</v>
      </c>
      <c r="Y81" s="6" t="n">
        <v>0.6</v>
      </c>
      <c r="Z81" s="6" t="n">
        <v>0.5</v>
      </c>
      <c r="AA81" s="6" t="n">
        <v>1.9</v>
      </c>
      <c r="AB81" s="6" t="n">
        <v>12.7</v>
      </c>
      <c r="AC81" s="14" t="n">
        <f aca="false">(AB81)/(J81+(0.44*S81)+Z81)</f>
        <v>1.07919782460911</v>
      </c>
      <c r="AD81" s="14" t="n">
        <f aca="false">Y81/AA81</f>
        <v>0.315789473684211</v>
      </c>
      <c r="AE81" s="15" t="n">
        <f aca="false">100*(AC81/$AC$302)</f>
        <v>127.655389038951</v>
      </c>
      <c r="AF81" s="5"/>
      <c r="AG81" s="5"/>
      <c r="AH81" s="15" t="n">
        <f aca="false">(PERCENTRANK(AD$3:AD$298,AD81))*100</f>
        <v>76.8</v>
      </c>
      <c r="AI81" s="15" t="n">
        <f aca="false">(PERCENTRANK(AE$3:AE$298,AE81))*100</f>
        <v>95.6</v>
      </c>
    </row>
    <row r="82" customFormat="false" ht="15.75" hidden="false" customHeight="true" outlineLevel="0" collapsed="false">
      <c r="A82" s="1" t="s">
        <v>136</v>
      </c>
      <c r="B82" s="13" t="s">
        <v>57</v>
      </c>
      <c r="C82" s="6" t="s">
        <v>13</v>
      </c>
      <c r="D82" s="6" t="n">
        <v>26</v>
      </c>
      <c r="E82" s="6" t="n">
        <v>700</v>
      </c>
      <c r="F82" s="6" t="n">
        <v>26</v>
      </c>
      <c r="G82" s="6" t="n">
        <v>24</v>
      </c>
      <c r="H82" s="6" t="n">
        <v>26.9</v>
      </c>
      <c r="I82" s="6" t="n">
        <v>3.8</v>
      </c>
      <c r="J82" s="6" t="n">
        <v>9.1</v>
      </c>
      <c r="K82" s="6" t="n">
        <v>0.418</v>
      </c>
      <c r="L82" s="6" t="n">
        <v>1.6</v>
      </c>
      <c r="M82" s="6" t="n">
        <v>3.9</v>
      </c>
      <c r="N82" s="6" t="n">
        <v>0.406</v>
      </c>
      <c r="O82" s="6" t="n">
        <v>2.2</v>
      </c>
      <c r="P82" s="6" t="n">
        <v>5.2</v>
      </c>
      <c r="Q82" s="6" t="n">
        <v>0.426</v>
      </c>
      <c r="R82" s="6" t="n">
        <v>2.5</v>
      </c>
      <c r="S82" s="6" t="n">
        <v>3.1</v>
      </c>
      <c r="T82" s="6" t="n">
        <v>0.8</v>
      </c>
      <c r="U82" s="6" t="n">
        <v>0.7</v>
      </c>
      <c r="V82" s="6" t="n">
        <v>3.8</v>
      </c>
      <c r="W82" s="6" t="n">
        <v>3</v>
      </c>
      <c r="X82" s="6" t="n">
        <v>0.5</v>
      </c>
      <c r="Y82" s="6" t="n">
        <v>0.2</v>
      </c>
      <c r="Z82" s="6" t="n">
        <v>1.9</v>
      </c>
      <c r="AA82" s="6" t="n">
        <v>2.2</v>
      </c>
      <c r="AB82" s="6" t="n">
        <v>11.7</v>
      </c>
      <c r="AC82" s="14" t="n">
        <f aca="false">(AB82)/(J82+(0.44*S82)+Z82)</f>
        <v>0.946295697185377</v>
      </c>
      <c r="AD82" s="14" t="n">
        <f aca="false">Y82/AA82</f>
        <v>0.0909090909090909</v>
      </c>
      <c r="AE82" s="15" t="n">
        <f aca="false">100*(AC82/$AC$302)</f>
        <v>111.934756182296</v>
      </c>
      <c r="AF82" s="5"/>
      <c r="AG82" s="5"/>
      <c r="AH82" s="15" t="n">
        <f aca="false">(PERCENTRANK(AD$3:AD$298,AD82))*100</f>
        <v>34.3</v>
      </c>
      <c r="AI82" s="15" t="n">
        <f aca="false">(PERCENTRANK(AE$3:AE$298,AE82))*100</f>
        <v>69.6</v>
      </c>
    </row>
    <row r="83" customFormat="false" ht="15.75" hidden="false" customHeight="true" outlineLevel="0" collapsed="false">
      <c r="A83" s="1" t="s">
        <v>137</v>
      </c>
      <c r="B83" s="13" t="s">
        <v>57</v>
      </c>
      <c r="C83" s="6" t="s">
        <v>13</v>
      </c>
      <c r="D83" s="6" t="n">
        <v>42</v>
      </c>
      <c r="E83" s="6" t="n">
        <v>687</v>
      </c>
      <c r="F83" s="6" t="n">
        <v>42</v>
      </c>
      <c r="G83" s="6" t="n">
        <v>4</v>
      </c>
      <c r="H83" s="6" t="n">
        <v>16.4</v>
      </c>
      <c r="I83" s="6" t="n">
        <v>2</v>
      </c>
      <c r="J83" s="6" t="n">
        <v>6.3</v>
      </c>
      <c r="K83" s="6" t="n">
        <v>0.323</v>
      </c>
      <c r="L83" s="6" t="n">
        <v>1.4</v>
      </c>
      <c r="M83" s="6" t="n">
        <v>4.4</v>
      </c>
      <c r="N83" s="6" t="n">
        <v>0.31</v>
      </c>
      <c r="O83" s="6" t="n">
        <v>0.7</v>
      </c>
      <c r="P83" s="6" t="n">
        <v>2</v>
      </c>
      <c r="Q83" s="6" t="n">
        <v>0.354</v>
      </c>
      <c r="R83" s="6" t="n">
        <v>0.8</v>
      </c>
      <c r="S83" s="6" t="n">
        <v>1</v>
      </c>
      <c r="T83" s="6" t="n">
        <v>0.78</v>
      </c>
      <c r="U83" s="6" t="n">
        <v>0.5</v>
      </c>
      <c r="V83" s="6" t="n">
        <v>2.7</v>
      </c>
      <c r="W83" s="6" t="n">
        <v>1</v>
      </c>
      <c r="X83" s="6" t="n">
        <v>0.4</v>
      </c>
      <c r="Y83" s="6" t="n">
        <v>0.1</v>
      </c>
      <c r="Z83" s="6" t="n">
        <v>0.8</v>
      </c>
      <c r="AA83" s="6" t="n">
        <v>1.1</v>
      </c>
      <c r="AB83" s="6" t="n">
        <v>6.2</v>
      </c>
      <c r="AC83" s="14" t="n">
        <f aca="false">(AB83)/(J83+(0.44*S83)+Z83)</f>
        <v>0.822281167108753</v>
      </c>
      <c r="AD83" s="14" t="n">
        <f aca="false">Y83/AA83</f>
        <v>0.0909090909090909</v>
      </c>
      <c r="AE83" s="15" t="n">
        <f aca="false">100*(AC83/$AC$302)</f>
        <v>97.2654131550819</v>
      </c>
      <c r="AF83" s="5"/>
      <c r="AG83" s="5"/>
      <c r="AH83" s="15" t="n">
        <f aca="false">(PERCENTRANK(AD$3:AD$298,AD83))*100</f>
        <v>34.3</v>
      </c>
      <c r="AI83" s="15" t="n">
        <f aca="false">(PERCENTRANK(AE$3:AE$298,AE83))*100</f>
        <v>27.1</v>
      </c>
    </row>
    <row r="84" customFormat="false" ht="15.75" hidden="false" customHeight="true" outlineLevel="0" collapsed="false">
      <c r="A84" s="1" t="s">
        <v>138</v>
      </c>
      <c r="B84" s="6" t="s">
        <v>77</v>
      </c>
      <c r="C84" s="6" t="s">
        <v>125</v>
      </c>
      <c r="D84" s="6" t="n">
        <v>31</v>
      </c>
      <c r="E84" s="6" t="n">
        <v>680</v>
      </c>
      <c r="F84" s="6" t="n">
        <v>31</v>
      </c>
      <c r="G84" s="6" t="n">
        <v>14</v>
      </c>
      <c r="H84" s="6" t="n">
        <v>21.9</v>
      </c>
      <c r="I84" s="6" t="n">
        <v>3.5</v>
      </c>
      <c r="J84" s="6" t="n">
        <v>8.9</v>
      </c>
      <c r="K84" s="6" t="n">
        <v>0.386</v>
      </c>
      <c r="L84" s="6" t="n">
        <v>0.7</v>
      </c>
      <c r="M84" s="6" t="n">
        <v>2.3</v>
      </c>
      <c r="N84" s="6" t="n">
        <v>0.319</v>
      </c>
      <c r="O84" s="6" t="n">
        <v>2.7</v>
      </c>
      <c r="P84" s="6" t="n">
        <v>6.6</v>
      </c>
      <c r="Q84" s="6" t="n">
        <v>0.41</v>
      </c>
      <c r="R84" s="6" t="n">
        <v>2.1</v>
      </c>
      <c r="S84" s="6" t="n">
        <v>2.6</v>
      </c>
      <c r="T84" s="6" t="n">
        <v>0.805</v>
      </c>
      <c r="U84" s="6" t="n">
        <v>1.5</v>
      </c>
      <c r="V84" s="6" t="n">
        <v>4</v>
      </c>
      <c r="W84" s="6" t="n">
        <v>1.5</v>
      </c>
      <c r="X84" s="6" t="n">
        <v>1.1</v>
      </c>
      <c r="Y84" s="6" t="n">
        <v>0.4</v>
      </c>
      <c r="Z84" s="6" t="n">
        <v>1.9</v>
      </c>
      <c r="AA84" s="6" t="n">
        <v>2.5</v>
      </c>
      <c r="AB84" s="6" t="n">
        <v>9.8</v>
      </c>
      <c r="AC84" s="14" t="n">
        <f aca="false">(AB84)/(J84+(0.44*S84)+Z84)</f>
        <v>0.820495646349632</v>
      </c>
      <c r="AD84" s="14" t="n">
        <f aca="false">Y84/AA84</f>
        <v>0.16</v>
      </c>
      <c r="AE84" s="15" t="n">
        <f aca="false">100*(AC84/$AC$302)</f>
        <v>97.0542087382963</v>
      </c>
      <c r="AF84" s="5"/>
      <c r="AG84" s="5"/>
      <c r="AH84" s="15" t="n">
        <f aca="false">(PERCENTRANK(AD$3:AD$298,AD84))*100</f>
        <v>53</v>
      </c>
      <c r="AI84" s="15" t="n">
        <f aca="false">(PERCENTRANK(AE$3:AE$298,AE84))*100</f>
        <v>26.5</v>
      </c>
    </row>
    <row r="85" customFormat="false" ht="15.75" hidden="false" customHeight="true" outlineLevel="0" collapsed="false">
      <c r="A85" s="1" t="s">
        <v>139</v>
      </c>
      <c r="B85" s="13" t="s">
        <v>73</v>
      </c>
      <c r="C85" s="6" t="s">
        <v>13</v>
      </c>
      <c r="D85" s="6" t="n">
        <v>38</v>
      </c>
      <c r="E85" s="6" t="n">
        <v>673</v>
      </c>
      <c r="F85" s="6" t="n">
        <v>38</v>
      </c>
      <c r="G85" s="6" t="n">
        <v>8</v>
      </c>
      <c r="H85" s="6" t="n">
        <v>17.7</v>
      </c>
      <c r="I85" s="6" t="n">
        <v>2.8</v>
      </c>
      <c r="J85" s="6" t="n">
        <v>7.5</v>
      </c>
      <c r="K85" s="6" t="n">
        <v>0.373</v>
      </c>
      <c r="L85" s="6" t="n">
        <v>0.8</v>
      </c>
      <c r="M85" s="6" t="n">
        <v>2.9</v>
      </c>
      <c r="N85" s="6" t="n">
        <v>0.286</v>
      </c>
      <c r="O85" s="6" t="n">
        <v>1.9</v>
      </c>
      <c r="P85" s="6" t="n">
        <v>4.5</v>
      </c>
      <c r="Q85" s="6" t="n">
        <v>0.43</v>
      </c>
      <c r="R85" s="6" t="n">
        <v>1.1</v>
      </c>
      <c r="S85" s="6" t="n">
        <v>1.4</v>
      </c>
      <c r="T85" s="6" t="n">
        <v>0.745</v>
      </c>
      <c r="U85" s="6" t="n">
        <v>0.9</v>
      </c>
      <c r="V85" s="6" t="n">
        <v>2.9</v>
      </c>
      <c r="W85" s="6" t="n">
        <v>1.6</v>
      </c>
      <c r="X85" s="6" t="n">
        <v>0.6</v>
      </c>
      <c r="Y85" s="6" t="n">
        <v>0.2</v>
      </c>
      <c r="Z85" s="6" t="n">
        <v>1</v>
      </c>
      <c r="AA85" s="6" t="n">
        <v>1.2</v>
      </c>
      <c r="AB85" s="6" t="n">
        <v>7.5</v>
      </c>
      <c r="AC85" s="14" t="n">
        <f aca="false">(AB85)/(J85+(0.44*S85)+Z85)</f>
        <v>0.822729267222466</v>
      </c>
      <c r="AD85" s="14" t="n">
        <f aca="false">Y85/AA85</f>
        <v>0.166666666666667</v>
      </c>
      <c r="AE85" s="15" t="n">
        <f aca="false">100*(AC85/$AC$302)</f>
        <v>97.318417704424</v>
      </c>
      <c r="AF85" s="5"/>
      <c r="AG85" s="5"/>
      <c r="AH85" s="15" t="n">
        <f aca="false">(PERCENTRANK(AD$3:AD$298,AD85))*100</f>
        <v>54.7</v>
      </c>
      <c r="AI85" s="15" t="n">
        <f aca="false">(PERCENTRANK(AE$3:AE$298,AE85))*100</f>
        <v>28.2</v>
      </c>
    </row>
    <row r="86" customFormat="false" ht="15.75" hidden="false" customHeight="true" outlineLevel="0" collapsed="false">
      <c r="A86" s="1" t="s">
        <v>140</v>
      </c>
      <c r="B86" s="13" t="s">
        <v>50</v>
      </c>
      <c r="C86" s="6" t="s">
        <v>125</v>
      </c>
      <c r="D86" s="6" t="n">
        <v>44</v>
      </c>
      <c r="E86" s="6" t="n">
        <v>671</v>
      </c>
      <c r="F86" s="6" t="n">
        <v>44</v>
      </c>
      <c r="G86" s="6" t="n">
        <v>2</v>
      </c>
      <c r="H86" s="6" t="n">
        <v>15.3</v>
      </c>
      <c r="I86" s="6" t="n">
        <v>1.3</v>
      </c>
      <c r="J86" s="6" t="n">
        <v>3.9</v>
      </c>
      <c r="K86" s="6" t="n">
        <v>0.345</v>
      </c>
      <c r="L86" s="6" t="n">
        <v>0.8</v>
      </c>
      <c r="M86" s="6" t="n">
        <v>2.7</v>
      </c>
      <c r="N86" s="6" t="n">
        <v>0.314</v>
      </c>
      <c r="O86" s="6" t="n">
        <v>0.5</v>
      </c>
      <c r="P86" s="6" t="n">
        <v>1.2</v>
      </c>
      <c r="Q86" s="6" t="n">
        <v>0.415</v>
      </c>
      <c r="R86" s="6" t="n">
        <v>0.3</v>
      </c>
      <c r="S86" s="6" t="n">
        <v>0.4</v>
      </c>
      <c r="T86" s="6" t="n">
        <v>0.824</v>
      </c>
      <c r="U86" s="6" t="n">
        <v>0.3</v>
      </c>
      <c r="V86" s="6" t="n">
        <v>1.5</v>
      </c>
      <c r="W86" s="6" t="n">
        <v>0.5</v>
      </c>
      <c r="X86" s="6" t="n">
        <v>0.3</v>
      </c>
      <c r="Y86" s="6" t="n">
        <v>0.2</v>
      </c>
      <c r="Z86" s="6" t="n">
        <v>0.6</v>
      </c>
      <c r="AA86" s="6" t="n">
        <v>1.3</v>
      </c>
      <c r="AB86" s="6" t="n">
        <v>3.8</v>
      </c>
      <c r="AC86" s="14" t="n">
        <f aca="false">(AB86)/(J86+(0.44*S86)+Z86)</f>
        <v>0.812660393498717</v>
      </c>
      <c r="AD86" s="14" t="n">
        <f aca="false">Y86/AA86</f>
        <v>0.153846153846154</v>
      </c>
      <c r="AE86" s="15" t="n">
        <f aca="false">100*(AC86/$AC$302)</f>
        <v>96.1273978903739</v>
      </c>
      <c r="AF86" s="5"/>
      <c r="AG86" s="5"/>
      <c r="AH86" s="15" t="n">
        <f aca="false">(PERCENTRANK(AD$3:AD$298,AD86))*100</f>
        <v>48.6</v>
      </c>
      <c r="AI86" s="15" t="n">
        <f aca="false">(PERCENTRANK(AE$3:AE$298,AE86))*100</f>
        <v>24.3</v>
      </c>
    </row>
    <row r="87" customFormat="false" ht="15.75" hidden="false" customHeight="true" outlineLevel="0" collapsed="false">
      <c r="A87" s="1" t="s">
        <v>141</v>
      </c>
      <c r="B87" s="13" t="s">
        <v>77</v>
      </c>
      <c r="C87" s="6" t="s">
        <v>13</v>
      </c>
      <c r="D87" s="6" t="n">
        <v>24</v>
      </c>
      <c r="E87" s="6" t="n">
        <v>671</v>
      </c>
      <c r="F87" s="6" t="n">
        <v>24</v>
      </c>
      <c r="G87" s="6" t="n">
        <v>21</v>
      </c>
      <c r="H87" s="6" t="n">
        <v>28</v>
      </c>
      <c r="I87" s="6" t="n">
        <v>3.7</v>
      </c>
      <c r="J87" s="6" t="n">
        <v>9</v>
      </c>
      <c r="K87" s="6" t="n">
        <v>0.414</v>
      </c>
      <c r="L87" s="6" t="n">
        <v>0.9</v>
      </c>
      <c r="M87" s="6" t="n">
        <v>2.7</v>
      </c>
      <c r="N87" s="6" t="n">
        <v>0.328</v>
      </c>
      <c r="O87" s="6" t="n">
        <v>2.8</v>
      </c>
      <c r="P87" s="6" t="n">
        <v>6.3</v>
      </c>
      <c r="Q87" s="6" t="n">
        <v>0.45</v>
      </c>
      <c r="R87" s="6" t="n">
        <v>1.8</v>
      </c>
      <c r="S87" s="6" t="n">
        <v>2.3</v>
      </c>
      <c r="T87" s="6" t="n">
        <v>0.782</v>
      </c>
      <c r="U87" s="6" t="n">
        <v>0.4</v>
      </c>
      <c r="V87" s="6" t="n">
        <v>2.4</v>
      </c>
      <c r="W87" s="6" t="n">
        <v>3.8</v>
      </c>
      <c r="X87" s="6" t="n">
        <v>0.7</v>
      </c>
      <c r="Y87" s="6" t="n">
        <v>0</v>
      </c>
      <c r="Z87" s="6" t="n">
        <v>1.4</v>
      </c>
      <c r="AA87" s="6" t="n">
        <v>2</v>
      </c>
      <c r="AB87" s="6" t="n">
        <v>10.1</v>
      </c>
      <c r="AC87" s="14" t="n">
        <f aca="false">(AB87)/(J87+(0.44*S87)+Z87)</f>
        <v>0.88503329828251</v>
      </c>
      <c r="AD87" s="14" t="n">
        <f aca="false">Y87/AA87</f>
        <v>0</v>
      </c>
      <c r="AE87" s="15" t="n">
        <f aca="false">100*(AC87/$AC$302)</f>
        <v>104.688192867328</v>
      </c>
      <c r="AF87" s="5"/>
      <c r="AG87" s="5"/>
      <c r="AH87" s="15" t="n">
        <f aca="false">(PERCENTRANK(AD$3:AD$298,AD87))*100</f>
        <v>0</v>
      </c>
      <c r="AI87" s="15" t="n">
        <f aca="false">(PERCENTRANK(AE$3:AE$298,AE87))*100</f>
        <v>50.8</v>
      </c>
    </row>
    <row r="88" customFormat="false" ht="15.75" hidden="false" customHeight="true" outlineLevel="0" collapsed="false">
      <c r="A88" s="1" t="s">
        <v>142</v>
      </c>
      <c r="B88" s="13" t="s">
        <v>67</v>
      </c>
      <c r="C88" s="6" t="s">
        <v>13</v>
      </c>
      <c r="D88" s="6" t="n">
        <v>25</v>
      </c>
      <c r="E88" s="6" t="n">
        <v>665</v>
      </c>
      <c r="F88" s="6" t="n">
        <v>25</v>
      </c>
      <c r="G88" s="6" t="n">
        <v>15</v>
      </c>
      <c r="H88" s="6" t="n">
        <v>26.6</v>
      </c>
      <c r="I88" s="6" t="n">
        <v>4.2</v>
      </c>
      <c r="J88" s="6" t="n">
        <v>8.7</v>
      </c>
      <c r="K88" s="6" t="n">
        <v>0.477</v>
      </c>
      <c r="L88" s="6" t="n">
        <v>0.6</v>
      </c>
      <c r="M88" s="6" t="n">
        <v>2.7</v>
      </c>
      <c r="N88" s="6" t="n">
        <v>0.224</v>
      </c>
      <c r="O88" s="6" t="n">
        <v>3.6</v>
      </c>
      <c r="P88" s="6" t="n">
        <v>6</v>
      </c>
      <c r="Q88" s="6" t="n">
        <v>0.589</v>
      </c>
      <c r="R88" s="6" t="n">
        <v>1.4</v>
      </c>
      <c r="S88" s="6" t="n">
        <v>1.7</v>
      </c>
      <c r="T88" s="6" t="n">
        <v>0.857</v>
      </c>
      <c r="U88" s="6" t="n">
        <v>0.7</v>
      </c>
      <c r="V88" s="6" t="n">
        <v>2.4</v>
      </c>
      <c r="W88" s="6" t="n">
        <v>3.7</v>
      </c>
      <c r="X88" s="6" t="n">
        <v>2.2</v>
      </c>
      <c r="Y88" s="6" t="n">
        <v>0.2</v>
      </c>
      <c r="Z88" s="6" t="n">
        <v>1.9</v>
      </c>
      <c r="AA88" s="6" t="n">
        <v>3.3</v>
      </c>
      <c r="AB88" s="6" t="n">
        <v>10.4</v>
      </c>
      <c r="AC88" s="14" t="n">
        <f aca="false">(AB88)/(J88+(0.44*S88)+Z88)</f>
        <v>0.916461050405358</v>
      </c>
      <c r="AD88" s="14" t="n">
        <f aca="false">Y88/AA88</f>
        <v>0.0606060606060606</v>
      </c>
      <c r="AE88" s="15" t="n">
        <f aca="false">100*(AC88/$AC$302)</f>
        <v>108.405696583864</v>
      </c>
      <c r="AF88" s="5"/>
      <c r="AG88" s="5"/>
      <c r="AH88" s="15" t="n">
        <f aca="false">(PERCENTRANK(AD$3:AD$298,AD88))*100</f>
        <v>22.1</v>
      </c>
      <c r="AI88" s="15" t="n">
        <f aca="false">(PERCENTRANK(AE$3:AE$298,AE88))*100</f>
        <v>61.9</v>
      </c>
    </row>
    <row r="89" customFormat="false" ht="15.75" hidden="false" customHeight="true" outlineLevel="0" collapsed="false">
      <c r="A89" s="1" t="s">
        <v>143</v>
      </c>
      <c r="B89" s="13" t="s">
        <v>57</v>
      </c>
      <c r="C89" s="6" t="s">
        <v>45</v>
      </c>
      <c r="D89" s="6" t="n">
        <v>22</v>
      </c>
      <c r="E89" s="6" t="n">
        <v>662</v>
      </c>
      <c r="F89" s="6" t="n">
        <v>22</v>
      </c>
      <c r="G89" s="6" t="n">
        <v>22</v>
      </c>
      <c r="H89" s="6" t="n">
        <v>30.1</v>
      </c>
      <c r="I89" s="6" t="n">
        <v>4.5</v>
      </c>
      <c r="J89" s="6" t="n">
        <v>12.5</v>
      </c>
      <c r="K89" s="6" t="n">
        <v>0.362</v>
      </c>
      <c r="L89" s="6" t="n">
        <v>1.8</v>
      </c>
      <c r="M89" s="6" t="n">
        <v>6.5</v>
      </c>
      <c r="N89" s="6" t="n">
        <v>0.282</v>
      </c>
      <c r="O89" s="6" t="n">
        <v>2.7</v>
      </c>
      <c r="P89" s="6" t="n">
        <v>6.1</v>
      </c>
      <c r="Q89" s="6" t="n">
        <v>0.448</v>
      </c>
      <c r="R89" s="6" t="n">
        <v>3.1</v>
      </c>
      <c r="S89" s="6" t="n">
        <v>3.7</v>
      </c>
      <c r="T89" s="6" t="n">
        <v>0.829</v>
      </c>
      <c r="U89" s="6" t="n">
        <v>1.8</v>
      </c>
      <c r="V89" s="6" t="n">
        <v>7</v>
      </c>
      <c r="W89" s="6" t="n">
        <v>1.5</v>
      </c>
      <c r="X89" s="6" t="n">
        <v>1.3</v>
      </c>
      <c r="Y89" s="6" t="n">
        <v>0.2</v>
      </c>
      <c r="Z89" s="6" t="n">
        <v>1.6</v>
      </c>
      <c r="AA89" s="6" t="n">
        <v>2.4</v>
      </c>
      <c r="AB89" s="6" t="n">
        <v>14</v>
      </c>
      <c r="AC89" s="14" t="n">
        <f aca="false">(AB89)/(J89+(0.44*S89)+Z89)</f>
        <v>0.890132248219736</v>
      </c>
      <c r="AD89" s="14" t="n">
        <f aca="false">Y89/AA89</f>
        <v>0.0833333333333333</v>
      </c>
      <c r="AE89" s="15" t="n">
        <f aca="false">100*(AC89/$AC$302)</f>
        <v>105.291333851385</v>
      </c>
      <c r="AF89" s="5"/>
      <c r="AG89" s="5"/>
      <c r="AH89" s="15" t="n">
        <f aca="false">(PERCENTRANK(AD$3:AD$298,AD89))*100</f>
        <v>32.6</v>
      </c>
      <c r="AI89" s="15" t="n">
        <f aca="false">(PERCENTRANK(AE$3:AE$298,AE89))*100</f>
        <v>51.4</v>
      </c>
    </row>
    <row r="90" customFormat="false" ht="15.75" hidden="false" customHeight="true" outlineLevel="0" collapsed="false">
      <c r="A90" s="1" t="s">
        <v>144</v>
      </c>
      <c r="B90" s="13" t="s">
        <v>42</v>
      </c>
      <c r="C90" s="6" t="s">
        <v>63</v>
      </c>
      <c r="D90" s="6" t="n">
        <v>43</v>
      </c>
      <c r="E90" s="6" t="n">
        <v>653</v>
      </c>
      <c r="F90" s="6" t="n">
        <v>43</v>
      </c>
      <c r="G90" s="6" t="n">
        <v>14</v>
      </c>
      <c r="H90" s="6" t="n">
        <v>15.2</v>
      </c>
      <c r="I90" s="6" t="n">
        <v>1.4</v>
      </c>
      <c r="J90" s="6" t="n">
        <v>3.3</v>
      </c>
      <c r="K90" s="6" t="n">
        <v>0.423</v>
      </c>
      <c r="L90" s="6" t="n">
        <v>0.6</v>
      </c>
      <c r="M90" s="6" t="n">
        <v>1.7</v>
      </c>
      <c r="N90" s="6" t="n">
        <v>0.36</v>
      </c>
      <c r="O90" s="6" t="n">
        <v>0.8</v>
      </c>
      <c r="P90" s="6" t="n">
        <v>1.6</v>
      </c>
      <c r="Q90" s="6" t="n">
        <v>0.493</v>
      </c>
      <c r="R90" s="6" t="n">
        <v>0.3</v>
      </c>
      <c r="S90" s="6" t="n">
        <v>0.5</v>
      </c>
      <c r="T90" s="6" t="n">
        <v>0.7</v>
      </c>
      <c r="U90" s="6" t="n">
        <v>0.4</v>
      </c>
      <c r="V90" s="6" t="n">
        <v>2.3</v>
      </c>
      <c r="W90" s="6" t="n">
        <v>1.4</v>
      </c>
      <c r="X90" s="6" t="n">
        <v>0.3</v>
      </c>
      <c r="Y90" s="6" t="n">
        <v>0.3</v>
      </c>
      <c r="Z90" s="6" t="n">
        <v>0.7</v>
      </c>
      <c r="AA90" s="6" t="n">
        <v>2.3</v>
      </c>
      <c r="AB90" s="6" t="n">
        <v>3.7</v>
      </c>
      <c r="AC90" s="14" t="n">
        <f aca="false">(AB90)/(J90+(0.44*S90)+Z90)</f>
        <v>0.876777251184834</v>
      </c>
      <c r="AD90" s="14" t="n">
        <f aca="false">Y90/AA90</f>
        <v>0.130434782608696</v>
      </c>
      <c r="AE90" s="15" t="n">
        <f aca="false">100*(AC90/$AC$302)</f>
        <v>103.711607407142</v>
      </c>
      <c r="AF90" s="5"/>
      <c r="AG90" s="5"/>
      <c r="AH90" s="15" t="n">
        <f aca="false">(PERCENTRANK(AD$3:AD$298,AD90))*100</f>
        <v>44.2</v>
      </c>
      <c r="AI90" s="15" t="n">
        <f aca="false">(PERCENTRANK(AE$3:AE$298,AE90))*100</f>
        <v>48.6</v>
      </c>
    </row>
    <row r="91" customFormat="false" ht="15.75" hidden="false" customHeight="true" outlineLevel="0" collapsed="false">
      <c r="A91" s="1" t="s">
        <v>145</v>
      </c>
      <c r="B91" s="13" t="s">
        <v>57</v>
      </c>
      <c r="C91" s="6" t="s">
        <v>13</v>
      </c>
      <c r="D91" s="6" t="n">
        <v>37</v>
      </c>
      <c r="E91" s="6" t="n">
        <v>637</v>
      </c>
      <c r="F91" s="6" t="n">
        <v>37</v>
      </c>
      <c r="G91" s="6" t="n">
        <v>6</v>
      </c>
      <c r="H91" s="6" t="n">
        <v>17.2</v>
      </c>
      <c r="I91" s="6" t="n">
        <v>2.3</v>
      </c>
      <c r="J91" s="6" t="n">
        <v>6</v>
      </c>
      <c r="K91" s="6" t="n">
        <v>0.387</v>
      </c>
      <c r="L91" s="6" t="n">
        <v>0.4</v>
      </c>
      <c r="M91" s="6" t="n">
        <v>2</v>
      </c>
      <c r="N91" s="6" t="n">
        <v>0.173</v>
      </c>
      <c r="O91" s="6" t="n">
        <v>2</v>
      </c>
      <c r="P91" s="6" t="n">
        <v>4</v>
      </c>
      <c r="Q91" s="6" t="n">
        <v>0.497</v>
      </c>
      <c r="R91" s="6" t="n">
        <v>2.2</v>
      </c>
      <c r="S91" s="6" t="n">
        <v>2.7</v>
      </c>
      <c r="T91" s="6" t="n">
        <v>0.838</v>
      </c>
      <c r="U91" s="6" t="n">
        <v>0.2</v>
      </c>
      <c r="V91" s="6" t="n">
        <v>1.3</v>
      </c>
      <c r="W91" s="6" t="n">
        <v>2</v>
      </c>
      <c r="X91" s="6" t="n">
        <v>0.7</v>
      </c>
      <c r="Y91" s="6" t="n">
        <v>0.1</v>
      </c>
      <c r="Z91" s="6" t="n">
        <v>1.5</v>
      </c>
      <c r="AA91" s="6" t="n">
        <v>1.5</v>
      </c>
      <c r="AB91" s="6" t="n">
        <v>7.2</v>
      </c>
      <c r="AC91" s="14" t="n">
        <f aca="false">(AB91)/(J91+(0.44*S91)+Z91)</f>
        <v>0.828729281767956</v>
      </c>
      <c r="AD91" s="14" t="n">
        <f aca="false">Y91/AA91</f>
        <v>0.0666666666666667</v>
      </c>
      <c r="AE91" s="15" t="n">
        <f aca="false">100*(AC91/$AC$302)</f>
        <v>98.0281431816054</v>
      </c>
      <c r="AF91" s="5"/>
      <c r="AG91" s="5"/>
      <c r="AH91" s="15" t="n">
        <f aca="false">(PERCENTRANK(AD$3:AD$298,AD91))*100</f>
        <v>23.2</v>
      </c>
      <c r="AI91" s="15" t="n">
        <f aca="false">(PERCENTRANK(AE$3:AE$298,AE91))*100</f>
        <v>30.4</v>
      </c>
    </row>
    <row r="92" customFormat="false" ht="15.75" hidden="false" customHeight="true" outlineLevel="0" collapsed="false">
      <c r="A92" s="1" t="s">
        <v>146</v>
      </c>
      <c r="B92" s="13" t="s">
        <v>73</v>
      </c>
      <c r="C92" s="6" t="s">
        <v>63</v>
      </c>
      <c r="D92" s="6" t="n">
        <v>28</v>
      </c>
      <c r="E92" s="6" t="n">
        <v>628</v>
      </c>
      <c r="F92" s="6" t="n">
        <v>28</v>
      </c>
      <c r="G92" s="6" t="n">
        <v>24</v>
      </c>
      <c r="H92" s="6" t="n">
        <v>22.4</v>
      </c>
      <c r="I92" s="6" t="n">
        <v>2.7</v>
      </c>
      <c r="J92" s="6" t="n">
        <v>6.4</v>
      </c>
      <c r="K92" s="6" t="n">
        <v>0.425</v>
      </c>
      <c r="L92" s="6" t="n">
        <v>1.1</v>
      </c>
      <c r="M92" s="6" t="n">
        <v>3.4</v>
      </c>
      <c r="N92" s="6" t="n">
        <v>0.33</v>
      </c>
      <c r="O92" s="6" t="n">
        <v>1.6</v>
      </c>
      <c r="P92" s="6" t="n">
        <v>3</v>
      </c>
      <c r="Q92" s="6" t="n">
        <v>0.529</v>
      </c>
      <c r="R92" s="6" t="n">
        <v>0.3</v>
      </c>
      <c r="S92" s="6" t="n">
        <v>0.4</v>
      </c>
      <c r="T92" s="6" t="n">
        <v>0.818</v>
      </c>
      <c r="U92" s="6" t="n">
        <v>0.9</v>
      </c>
      <c r="V92" s="6" t="n">
        <v>4.8</v>
      </c>
      <c r="W92" s="6" t="n">
        <v>1.6</v>
      </c>
      <c r="X92" s="6" t="n">
        <v>0.8</v>
      </c>
      <c r="Y92" s="6" t="n">
        <v>0.7</v>
      </c>
      <c r="Z92" s="6" t="n">
        <v>1</v>
      </c>
      <c r="AA92" s="6" t="n">
        <v>2.4</v>
      </c>
      <c r="AB92" s="6" t="n">
        <v>6.9</v>
      </c>
      <c r="AC92" s="14" t="n">
        <f aca="false">(AB92)/(J92+(0.44*S92)+Z92)</f>
        <v>0.910770855332629</v>
      </c>
      <c r="AD92" s="14" t="n">
        <f aca="false">Y92/AA92</f>
        <v>0.291666666666667</v>
      </c>
      <c r="AE92" s="15" t="n">
        <f aca="false">100*(AC92/$AC$302)</f>
        <v>107.732618813364</v>
      </c>
      <c r="AF92" s="5"/>
      <c r="AG92" s="5"/>
      <c r="AH92" s="15" t="n">
        <f aca="false">(PERCENTRANK(AD$3:AD$298,AD92))*100</f>
        <v>74.6</v>
      </c>
      <c r="AI92" s="15" t="n">
        <f aca="false">(PERCENTRANK(AE$3:AE$298,AE92))*100</f>
        <v>59.7</v>
      </c>
    </row>
    <row r="93" customFormat="false" ht="15.75" hidden="false" customHeight="true" outlineLevel="0" collapsed="false">
      <c r="A93" s="1" t="s">
        <v>147</v>
      </c>
      <c r="B93" s="13" t="s">
        <v>69</v>
      </c>
      <c r="C93" s="6" t="s">
        <v>13</v>
      </c>
      <c r="D93" s="6" t="n">
        <v>33</v>
      </c>
      <c r="E93" s="6" t="n">
        <v>626</v>
      </c>
      <c r="F93" s="6" t="n">
        <v>33</v>
      </c>
      <c r="G93" s="6" t="n">
        <v>5</v>
      </c>
      <c r="H93" s="6" t="n">
        <v>19</v>
      </c>
      <c r="I93" s="6" t="n">
        <v>2</v>
      </c>
      <c r="J93" s="6" t="n">
        <v>5.5</v>
      </c>
      <c r="K93" s="6" t="n">
        <v>0.367</v>
      </c>
      <c r="L93" s="6" t="n">
        <v>1.2</v>
      </c>
      <c r="M93" s="6" t="n">
        <v>3.6</v>
      </c>
      <c r="N93" s="6" t="n">
        <v>0.317</v>
      </c>
      <c r="O93" s="6" t="n">
        <v>0.8</v>
      </c>
      <c r="P93" s="6" t="n">
        <v>1.8</v>
      </c>
      <c r="Q93" s="6" t="n">
        <v>0.467</v>
      </c>
      <c r="R93" s="6" t="n">
        <v>0.8</v>
      </c>
      <c r="S93" s="6" t="n">
        <v>1</v>
      </c>
      <c r="T93" s="6" t="n">
        <v>0.813</v>
      </c>
      <c r="U93" s="6" t="n">
        <v>0.3</v>
      </c>
      <c r="V93" s="6" t="n">
        <v>1.2</v>
      </c>
      <c r="W93" s="6" t="n">
        <v>0.6</v>
      </c>
      <c r="X93" s="6" t="n">
        <v>0.4</v>
      </c>
      <c r="Y93" s="6" t="n">
        <v>0.2</v>
      </c>
      <c r="Z93" s="6" t="n">
        <v>0.6</v>
      </c>
      <c r="AA93" s="6" t="n">
        <v>1.5</v>
      </c>
      <c r="AB93" s="6" t="n">
        <v>5.9</v>
      </c>
      <c r="AC93" s="14" t="n">
        <f aca="false">(AB93)/(J93+(0.44*S93)+Z93)</f>
        <v>0.902140672782875</v>
      </c>
      <c r="AD93" s="14" t="n">
        <f aca="false">Y93/AA93</f>
        <v>0.133333333333333</v>
      </c>
      <c r="AE93" s="15" t="n">
        <f aca="false">100*(AC93/$AC$302)</f>
        <v>106.711777883421</v>
      </c>
      <c r="AF93" s="5"/>
      <c r="AG93" s="5"/>
      <c r="AH93" s="15" t="n">
        <f aca="false">(PERCENTRANK(AD$3:AD$298,AD93))*100</f>
        <v>44.8</v>
      </c>
      <c r="AI93" s="15" t="n">
        <f aca="false">(PERCENTRANK(AE$3:AE$298,AE93))*100</f>
        <v>55.8</v>
      </c>
    </row>
    <row r="94" customFormat="false" ht="15.75" hidden="false" customHeight="true" outlineLevel="0" collapsed="false">
      <c r="A94" s="1" t="s">
        <v>148</v>
      </c>
      <c r="B94" s="13" t="s">
        <v>69</v>
      </c>
      <c r="C94" s="6" t="s">
        <v>61</v>
      </c>
      <c r="D94" s="6" t="n">
        <v>34</v>
      </c>
      <c r="E94" s="6" t="n">
        <v>623</v>
      </c>
      <c r="F94" s="6" t="n">
        <v>34</v>
      </c>
      <c r="G94" s="6" t="n">
        <v>23</v>
      </c>
      <c r="H94" s="6" t="n">
        <v>18.3</v>
      </c>
      <c r="I94" s="6" t="n">
        <v>2.1</v>
      </c>
      <c r="J94" s="6" t="n">
        <v>3.6</v>
      </c>
      <c r="K94" s="6" t="n">
        <v>0.573</v>
      </c>
      <c r="L94" s="6" t="n">
        <v>0</v>
      </c>
      <c r="M94" s="6" t="n">
        <v>0.1</v>
      </c>
      <c r="N94" s="6" t="n">
        <v>0</v>
      </c>
      <c r="O94" s="6" t="n">
        <v>2.1</v>
      </c>
      <c r="P94" s="6" t="n">
        <v>3.5</v>
      </c>
      <c r="Q94" s="6" t="n">
        <v>0.592</v>
      </c>
      <c r="R94" s="6" t="n">
        <v>0.5</v>
      </c>
      <c r="S94" s="6" t="n">
        <v>1.1</v>
      </c>
      <c r="T94" s="6" t="n">
        <v>0.472</v>
      </c>
      <c r="U94" s="6" t="n">
        <v>2.3</v>
      </c>
      <c r="V94" s="6" t="n">
        <v>5.8</v>
      </c>
      <c r="W94" s="6" t="n">
        <v>0.9</v>
      </c>
      <c r="X94" s="6" t="n">
        <v>0.9</v>
      </c>
      <c r="Y94" s="6" t="n">
        <v>1.5</v>
      </c>
      <c r="Z94" s="6" t="n">
        <v>0.4</v>
      </c>
      <c r="AA94" s="6" t="n">
        <v>1.6</v>
      </c>
      <c r="AB94" s="6" t="n">
        <v>4.7</v>
      </c>
      <c r="AC94" s="14" t="n">
        <f aca="false">(AB94)/(J94+(0.44*S94)+Z94)</f>
        <v>1.04817127564674</v>
      </c>
      <c r="AD94" s="14" t="n">
        <f aca="false">Y94/AA94</f>
        <v>0.9375</v>
      </c>
      <c r="AE94" s="15" t="n">
        <f aca="false">100*(AC94/$AC$302)</f>
        <v>123.98534255812</v>
      </c>
      <c r="AF94" s="5"/>
      <c r="AG94" s="5"/>
      <c r="AH94" s="15" t="n">
        <f aca="false">(PERCENTRANK(AD$3:AD$298,AD94))*100</f>
        <v>99.4</v>
      </c>
      <c r="AI94" s="15" t="n">
        <f aca="false">(PERCENTRANK(AE$3:AE$298,AE94))*100</f>
        <v>90.1</v>
      </c>
    </row>
    <row r="95" customFormat="false" ht="15.75" hidden="false" customHeight="true" outlineLevel="0" collapsed="false">
      <c r="A95" s="1" t="s">
        <v>149</v>
      </c>
      <c r="B95" s="13" t="s">
        <v>77</v>
      </c>
      <c r="C95" s="6" t="s">
        <v>125</v>
      </c>
      <c r="D95" s="6" t="n">
        <v>35</v>
      </c>
      <c r="E95" s="6" t="n">
        <v>616</v>
      </c>
      <c r="F95" s="6" t="n">
        <v>35</v>
      </c>
      <c r="G95" s="6" t="n">
        <v>12</v>
      </c>
      <c r="H95" s="6" t="n">
        <v>17.6</v>
      </c>
      <c r="I95" s="6" t="n">
        <v>2.3</v>
      </c>
      <c r="J95" s="6" t="n">
        <v>5.4</v>
      </c>
      <c r="K95" s="6" t="n">
        <v>0.42</v>
      </c>
      <c r="L95" s="6" t="n">
        <v>0.7</v>
      </c>
      <c r="M95" s="6" t="n">
        <v>2.1</v>
      </c>
      <c r="N95" s="6" t="n">
        <v>0.347</v>
      </c>
      <c r="O95" s="6" t="n">
        <v>1.5</v>
      </c>
      <c r="P95" s="6" t="n">
        <v>3.3</v>
      </c>
      <c r="Q95" s="6" t="n">
        <v>0.466</v>
      </c>
      <c r="R95" s="6" t="n">
        <v>1.1</v>
      </c>
      <c r="S95" s="6" t="n">
        <v>1.4</v>
      </c>
      <c r="T95" s="6" t="n">
        <v>0.816</v>
      </c>
      <c r="U95" s="6" t="n">
        <v>1.3</v>
      </c>
      <c r="V95" s="6" t="n">
        <v>4.3</v>
      </c>
      <c r="W95" s="6" t="n">
        <v>1</v>
      </c>
      <c r="X95" s="6" t="n">
        <v>0.8</v>
      </c>
      <c r="Y95" s="6" t="n">
        <v>0.2</v>
      </c>
      <c r="Z95" s="6" t="n">
        <v>1.1</v>
      </c>
      <c r="AA95" s="6" t="n">
        <v>2</v>
      </c>
      <c r="AB95" s="6" t="n">
        <v>6.4</v>
      </c>
      <c r="AC95" s="14" t="n">
        <f aca="false">(AB95)/(J95+(0.44*S95)+Z95)</f>
        <v>0.89938167509837</v>
      </c>
      <c r="AD95" s="14" t="n">
        <f aca="false">Y95/AA95</f>
        <v>0.1</v>
      </c>
      <c r="AE95" s="15" t="n">
        <f aca="false">100*(AC95/$AC$302)</f>
        <v>106.385423516556</v>
      </c>
      <c r="AF95" s="5"/>
      <c r="AG95" s="5"/>
      <c r="AH95" s="15" t="n">
        <f aca="false">(PERCENTRANK(AD$3:AD$298,AD95))*100</f>
        <v>37.6</v>
      </c>
      <c r="AI95" s="15" t="n">
        <f aca="false">(PERCENTRANK(AE$3:AE$298,AE95))*100</f>
        <v>55.2</v>
      </c>
    </row>
    <row r="96" customFormat="false" ht="15.75" hidden="false" customHeight="true" outlineLevel="0" collapsed="false">
      <c r="A96" s="1" t="s">
        <v>150</v>
      </c>
      <c r="B96" s="13" t="s">
        <v>44</v>
      </c>
      <c r="C96" s="6" t="s">
        <v>63</v>
      </c>
      <c r="D96" s="6" t="n">
        <v>42</v>
      </c>
      <c r="E96" s="6" t="n">
        <v>600</v>
      </c>
      <c r="F96" s="6" t="n">
        <v>42</v>
      </c>
      <c r="G96" s="6" t="n">
        <v>0</v>
      </c>
      <c r="H96" s="6" t="n">
        <v>14.3</v>
      </c>
      <c r="I96" s="6" t="n">
        <v>3.5</v>
      </c>
      <c r="J96" s="6" t="n">
        <v>6.3</v>
      </c>
      <c r="K96" s="6" t="n">
        <v>0.551</v>
      </c>
      <c r="L96" s="6" t="n">
        <v>0.1</v>
      </c>
      <c r="M96" s="6" t="n">
        <v>0.4</v>
      </c>
      <c r="N96" s="6" t="n">
        <v>0.222</v>
      </c>
      <c r="O96" s="6" t="n">
        <v>3.4</v>
      </c>
      <c r="P96" s="6" t="n">
        <v>5.8</v>
      </c>
      <c r="Q96" s="6" t="n">
        <v>0.576</v>
      </c>
      <c r="R96" s="6" t="n">
        <v>0.7</v>
      </c>
      <c r="S96" s="6" t="n">
        <v>1.2</v>
      </c>
      <c r="T96" s="6" t="n">
        <v>0.569</v>
      </c>
      <c r="U96" s="6" t="n">
        <v>1.3</v>
      </c>
      <c r="V96" s="6" t="n">
        <v>4.6</v>
      </c>
      <c r="W96" s="6" t="n">
        <v>0.9</v>
      </c>
      <c r="X96" s="6" t="n">
        <v>0.4</v>
      </c>
      <c r="Y96" s="6" t="n">
        <v>0.7</v>
      </c>
      <c r="Z96" s="6" t="n">
        <v>1.1</v>
      </c>
      <c r="AA96" s="6" t="n">
        <v>2.1</v>
      </c>
      <c r="AB96" s="6" t="n">
        <v>7.7</v>
      </c>
      <c r="AC96" s="14" t="n">
        <f aca="false">(AB96)/(J96+(0.44*S96)+Z96)</f>
        <v>0.971241170534814</v>
      </c>
      <c r="AD96" s="14" t="n">
        <f aca="false">Y96/AA96</f>
        <v>0.333333333333333</v>
      </c>
      <c r="AE96" s="15" t="n">
        <f aca="false">100*(AC96/$AC$302)</f>
        <v>114.885488691728</v>
      </c>
      <c r="AF96" s="5"/>
      <c r="AG96" s="5"/>
      <c r="AH96" s="15" t="n">
        <f aca="false">(PERCENTRANK(AD$3:AD$298,AD96))*100</f>
        <v>77.9</v>
      </c>
      <c r="AI96" s="15" t="n">
        <f aca="false">(PERCENTRANK(AE$3:AE$298,AE96))*100</f>
        <v>75.1</v>
      </c>
    </row>
    <row r="97" customFormat="false" ht="15.75" hidden="false" customHeight="true" outlineLevel="0" collapsed="false">
      <c r="A97" s="1" t="s">
        <v>151</v>
      </c>
      <c r="B97" s="13" t="s">
        <v>77</v>
      </c>
      <c r="C97" s="6" t="s">
        <v>118</v>
      </c>
      <c r="D97" s="6" t="n">
        <v>28</v>
      </c>
      <c r="E97" s="6" t="n">
        <v>594</v>
      </c>
      <c r="F97" s="6" t="n">
        <v>28</v>
      </c>
      <c r="G97" s="6" t="n">
        <v>16</v>
      </c>
      <c r="H97" s="6" t="n">
        <v>21.2</v>
      </c>
      <c r="I97" s="6" t="n">
        <v>3</v>
      </c>
      <c r="J97" s="6" t="n">
        <v>6.7</v>
      </c>
      <c r="K97" s="6" t="n">
        <v>0.452</v>
      </c>
      <c r="L97" s="6" t="n">
        <v>0.4</v>
      </c>
      <c r="M97" s="6" t="n">
        <v>1.4</v>
      </c>
      <c r="N97" s="6" t="n">
        <v>0.308</v>
      </c>
      <c r="O97" s="6" t="n">
        <v>2.6</v>
      </c>
      <c r="P97" s="6" t="n">
        <v>5.3</v>
      </c>
      <c r="Q97" s="6" t="n">
        <v>0.49</v>
      </c>
      <c r="R97" s="6" t="n">
        <v>0.8</v>
      </c>
      <c r="S97" s="6" t="n">
        <v>1.3</v>
      </c>
      <c r="T97" s="6" t="n">
        <v>0.629</v>
      </c>
      <c r="U97" s="6" t="n">
        <v>0.6</v>
      </c>
      <c r="V97" s="6" t="n">
        <v>3.5</v>
      </c>
      <c r="W97" s="6" t="n">
        <v>2.3</v>
      </c>
      <c r="X97" s="6" t="n">
        <v>0.8</v>
      </c>
      <c r="Y97" s="6" t="n">
        <v>0.8</v>
      </c>
      <c r="Z97" s="6" t="n">
        <v>1.7</v>
      </c>
      <c r="AA97" s="6" t="n">
        <v>2.3</v>
      </c>
      <c r="AB97" s="6" t="n">
        <v>7.3</v>
      </c>
      <c r="AC97" s="14" t="n">
        <f aca="false">(AB97)/(J97+(0.44*S97)+Z97)</f>
        <v>0.813642443156487</v>
      </c>
      <c r="AD97" s="14" t="n">
        <f aca="false">Y97/AA97</f>
        <v>0.347826086956522</v>
      </c>
      <c r="AE97" s="15" t="n">
        <f aca="false">100*(AC97/$AC$302)</f>
        <v>96.2435618857596</v>
      </c>
      <c r="AF97" s="5"/>
      <c r="AG97" s="5"/>
      <c r="AH97" s="15" t="n">
        <f aca="false">(PERCENTRANK(AD$3:AD$298,AD97))*100</f>
        <v>81.8</v>
      </c>
      <c r="AI97" s="15" t="n">
        <f aca="false">(PERCENTRANK(AE$3:AE$298,AE97))*100</f>
        <v>24.9</v>
      </c>
    </row>
    <row r="98" customFormat="false" ht="15.75" hidden="false" customHeight="true" outlineLevel="0" collapsed="false">
      <c r="A98" s="1" t="s">
        <v>152</v>
      </c>
      <c r="B98" s="13" t="s">
        <v>77</v>
      </c>
      <c r="C98" s="6" t="s">
        <v>45</v>
      </c>
      <c r="D98" s="6" t="n">
        <v>38</v>
      </c>
      <c r="E98" s="6" t="n">
        <v>541</v>
      </c>
      <c r="F98" s="6" t="n">
        <v>38</v>
      </c>
      <c r="G98" s="6" t="n">
        <v>10</v>
      </c>
      <c r="H98" s="6" t="n">
        <v>14.2</v>
      </c>
      <c r="I98" s="6" t="n">
        <v>1</v>
      </c>
      <c r="J98" s="6" t="n">
        <v>2.7</v>
      </c>
      <c r="K98" s="6" t="n">
        <v>0.375</v>
      </c>
      <c r="L98" s="6" t="n">
        <v>0.4</v>
      </c>
      <c r="M98" s="6" t="n">
        <v>1.5</v>
      </c>
      <c r="N98" s="6" t="n">
        <v>0.286</v>
      </c>
      <c r="O98" s="6" t="n">
        <v>0.6</v>
      </c>
      <c r="P98" s="6" t="n">
        <v>1.3</v>
      </c>
      <c r="Q98" s="6" t="n">
        <v>0.479</v>
      </c>
      <c r="R98" s="6" t="n">
        <v>0.5</v>
      </c>
      <c r="S98" s="6" t="n">
        <v>0.7</v>
      </c>
      <c r="T98" s="6" t="n">
        <v>0.643</v>
      </c>
      <c r="U98" s="6" t="n">
        <v>0.7</v>
      </c>
      <c r="V98" s="6" t="n">
        <v>2.7</v>
      </c>
      <c r="W98" s="6" t="n">
        <v>1.7</v>
      </c>
      <c r="X98" s="6" t="n">
        <v>0.5</v>
      </c>
      <c r="Y98" s="6" t="n">
        <v>0.2</v>
      </c>
      <c r="Z98" s="6" t="n">
        <v>1.1</v>
      </c>
      <c r="AA98" s="6" t="n">
        <v>1.1</v>
      </c>
      <c r="AB98" s="6" t="n">
        <v>2.9</v>
      </c>
      <c r="AC98" s="14" t="n">
        <f aca="false">(AB98)/(J98+(0.44*S98)+Z98)</f>
        <v>0.705939629990263</v>
      </c>
      <c r="AD98" s="14" t="n">
        <f aca="false">Y98/AA98</f>
        <v>0.181818181818182</v>
      </c>
      <c r="AE98" s="15" t="n">
        <f aca="false">100*(AC98/$AC$302)</f>
        <v>83.5036876923478</v>
      </c>
      <c r="AF98" s="5"/>
      <c r="AG98" s="5"/>
      <c r="AH98" s="15" t="n">
        <f aca="false">(PERCENTRANK(AD$3:AD$298,AD98))*100</f>
        <v>57.5</v>
      </c>
      <c r="AI98" s="15" t="n">
        <f aca="false">(PERCENTRANK(AE$3:AE$298,AE98))*100</f>
        <v>17.1</v>
      </c>
    </row>
    <row r="99" customFormat="false" ht="15.75" hidden="false" customHeight="true" outlineLevel="0" collapsed="false">
      <c r="A99" s="1" t="s">
        <v>153</v>
      </c>
      <c r="B99" s="13" t="s">
        <v>73</v>
      </c>
      <c r="C99" s="6" t="s">
        <v>13</v>
      </c>
      <c r="D99" s="6" t="n">
        <v>34</v>
      </c>
      <c r="E99" s="6" t="n">
        <v>539</v>
      </c>
      <c r="F99" s="6" t="n">
        <v>34</v>
      </c>
      <c r="G99" s="6" t="n">
        <v>13</v>
      </c>
      <c r="H99" s="6" t="n">
        <v>15.9</v>
      </c>
      <c r="I99" s="6" t="n">
        <v>2.4</v>
      </c>
      <c r="J99" s="6" t="n">
        <v>5.5</v>
      </c>
      <c r="K99" s="6" t="n">
        <v>0.426</v>
      </c>
      <c r="L99" s="6" t="n">
        <v>0.6</v>
      </c>
      <c r="M99" s="6" t="n">
        <v>1.6</v>
      </c>
      <c r="N99" s="6" t="n">
        <v>0.389</v>
      </c>
      <c r="O99" s="6" t="n">
        <v>1.7</v>
      </c>
      <c r="P99" s="6" t="n">
        <v>3.9</v>
      </c>
      <c r="Q99" s="6" t="n">
        <v>0.44</v>
      </c>
      <c r="R99" s="6" t="n">
        <v>1.1</v>
      </c>
      <c r="S99" s="6" t="n">
        <v>1.3</v>
      </c>
      <c r="T99" s="6" t="n">
        <v>0.867</v>
      </c>
      <c r="U99" s="6" t="n">
        <v>0.5</v>
      </c>
      <c r="V99" s="6" t="n">
        <v>1.9</v>
      </c>
      <c r="W99" s="6" t="n">
        <v>2.3</v>
      </c>
      <c r="X99" s="6" t="n">
        <v>0.9</v>
      </c>
      <c r="Y99" s="6" t="n">
        <v>0.2</v>
      </c>
      <c r="Z99" s="6" t="n">
        <v>1.5</v>
      </c>
      <c r="AA99" s="6" t="n">
        <v>2.1</v>
      </c>
      <c r="AB99" s="6" t="n">
        <v>6.5</v>
      </c>
      <c r="AC99" s="14" t="n">
        <f aca="false">(AB99)/(J99+(0.44*S99)+Z99)</f>
        <v>0.858425779186476</v>
      </c>
      <c r="AD99" s="14" t="n">
        <f aca="false">Y99/AA99</f>
        <v>0.0952380952380952</v>
      </c>
      <c r="AE99" s="15" t="n">
        <f aca="false">100*(AC99/$AC$302)</f>
        <v>101.540861466067</v>
      </c>
      <c r="AF99" s="5"/>
      <c r="AG99" s="5"/>
      <c r="AH99" s="15" t="n">
        <f aca="false">(PERCENTRANK(AD$3:AD$298,AD99))*100</f>
        <v>36.5</v>
      </c>
      <c r="AI99" s="15" t="n">
        <f aca="false">(PERCENTRANK(AE$3:AE$298,AE99))*100</f>
        <v>43.1</v>
      </c>
    </row>
    <row r="100" customFormat="false" ht="15.75" hidden="false" customHeight="true" outlineLevel="0" collapsed="false">
      <c r="A100" s="1" t="s">
        <v>154</v>
      </c>
      <c r="B100" s="13" t="s">
        <v>77</v>
      </c>
      <c r="C100" s="6" t="s">
        <v>45</v>
      </c>
      <c r="D100" s="6" t="n">
        <v>36</v>
      </c>
      <c r="E100" s="6" t="n">
        <v>534</v>
      </c>
      <c r="F100" s="6" t="n">
        <v>36</v>
      </c>
      <c r="G100" s="6" t="n">
        <v>0</v>
      </c>
      <c r="H100" s="6" t="n">
        <v>14.8</v>
      </c>
      <c r="I100" s="6" t="n">
        <v>1.9</v>
      </c>
      <c r="J100" s="6" t="n">
        <v>4.3</v>
      </c>
      <c r="K100" s="6" t="n">
        <v>0.448</v>
      </c>
      <c r="L100" s="6" t="n">
        <v>0</v>
      </c>
      <c r="M100" s="6" t="n">
        <v>0.3</v>
      </c>
      <c r="N100" s="6" t="n">
        <v>0</v>
      </c>
      <c r="O100" s="6" t="n">
        <v>1.9</v>
      </c>
      <c r="P100" s="6" t="n">
        <v>4</v>
      </c>
      <c r="Q100" s="6" t="n">
        <v>0.476</v>
      </c>
      <c r="R100" s="6" t="n">
        <v>1.6</v>
      </c>
      <c r="S100" s="6" t="n">
        <v>2.4</v>
      </c>
      <c r="T100" s="6" t="n">
        <v>0.644</v>
      </c>
      <c r="U100" s="6" t="n">
        <v>1.3</v>
      </c>
      <c r="V100" s="6" t="n">
        <v>3.7</v>
      </c>
      <c r="W100" s="6" t="n">
        <v>0.6</v>
      </c>
      <c r="X100" s="6" t="n">
        <v>0.6</v>
      </c>
      <c r="Y100" s="6" t="n">
        <v>0.4</v>
      </c>
      <c r="Z100" s="6" t="n">
        <v>1.1</v>
      </c>
      <c r="AA100" s="6" t="n">
        <v>1.6</v>
      </c>
      <c r="AB100" s="6" t="n">
        <v>5.4</v>
      </c>
      <c r="AC100" s="14" t="n">
        <f aca="false">(AB100)/(J100+(0.44*S100)+Z100)</f>
        <v>0.836431226765799</v>
      </c>
      <c r="AD100" s="14" t="n">
        <f aca="false">Y100/AA100</f>
        <v>0.25</v>
      </c>
      <c r="AE100" s="15" t="n">
        <f aca="false">100*(AC100/$AC$302)</f>
        <v>98.9391854044828</v>
      </c>
      <c r="AF100" s="5"/>
      <c r="AG100" s="5"/>
      <c r="AH100" s="15" t="n">
        <f aca="false">(PERCENTRANK(AD$3:AD$298,AD100))*100</f>
        <v>71.3</v>
      </c>
      <c r="AI100" s="15" t="n">
        <f aca="false">(PERCENTRANK(AE$3:AE$298,AE100))*100</f>
        <v>31.5</v>
      </c>
    </row>
    <row r="101" customFormat="false" ht="15.75" hidden="false" customHeight="true" outlineLevel="0" collapsed="false">
      <c r="A101" s="1" t="s">
        <v>155</v>
      </c>
      <c r="B101" s="13" t="s">
        <v>47</v>
      </c>
      <c r="C101" s="6" t="s">
        <v>13</v>
      </c>
      <c r="D101" s="6" t="n">
        <v>20</v>
      </c>
      <c r="E101" s="6" t="n">
        <v>525</v>
      </c>
      <c r="F101" s="6" t="n">
        <v>20</v>
      </c>
      <c r="G101" s="6" t="n">
        <v>13</v>
      </c>
      <c r="H101" s="6" t="n">
        <v>26.3</v>
      </c>
      <c r="I101" s="6" t="n">
        <v>3.3</v>
      </c>
      <c r="J101" s="6" t="n">
        <v>7.7</v>
      </c>
      <c r="K101" s="6" t="n">
        <v>0.429</v>
      </c>
      <c r="L101" s="6" t="n">
        <v>1.2</v>
      </c>
      <c r="M101" s="6" t="n">
        <v>3.9</v>
      </c>
      <c r="N101" s="6" t="n">
        <v>0.308</v>
      </c>
      <c r="O101" s="6" t="n">
        <v>2.1</v>
      </c>
      <c r="P101" s="6" t="n">
        <v>3.8</v>
      </c>
      <c r="Q101" s="6" t="n">
        <v>0.553</v>
      </c>
      <c r="R101" s="6" t="n">
        <v>2</v>
      </c>
      <c r="S101" s="6" t="n">
        <v>2.6</v>
      </c>
      <c r="T101" s="6" t="n">
        <v>0.784</v>
      </c>
      <c r="U101" s="6" t="n">
        <v>0.5</v>
      </c>
      <c r="V101" s="6" t="n">
        <v>2.4</v>
      </c>
      <c r="W101" s="6" t="n">
        <v>4.7</v>
      </c>
      <c r="X101" s="6" t="n">
        <v>1.3</v>
      </c>
      <c r="Y101" s="6" t="n">
        <v>0.2</v>
      </c>
      <c r="Z101" s="6" t="n">
        <v>2.3</v>
      </c>
      <c r="AA101" s="6" t="n">
        <v>2.5</v>
      </c>
      <c r="AB101" s="6" t="n">
        <v>9.8</v>
      </c>
      <c r="AC101" s="14" t="n">
        <f aca="false">(AB101)/(J101+(0.44*S101)+Z101)</f>
        <v>0.879396984924623</v>
      </c>
      <c r="AD101" s="14" t="n">
        <f aca="false">Y101/AA101</f>
        <v>0.08</v>
      </c>
      <c r="AE101" s="15" t="n">
        <f aca="false">100*(AC101/$AC$302)</f>
        <v>104.021488619007</v>
      </c>
      <c r="AF101" s="5"/>
      <c r="AG101" s="5"/>
      <c r="AH101" s="15" t="n">
        <f aca="false">(PERCENTRANK(AD$3:AD$298,AD101))*100</f>
        <v>31.5</v>
      </c>
      <c r="AI101" s="15" t="n">
        <f aca="false">(PERCENTRANK(AE$3:AE$298,AE101))*100</f>
        <v>49.7</v>
      </c>
    </row>
    <row r="102" customFormat="false" ht="15.75" hidden="false" customHeight="true" outlineLevel="0" collapsed="false">
      <c r="A102" s="1" t="s">
        <v>156</v>
      </c>
      <c r="B102" s="13" t="s">
        <v>77</v>
      </c>
      <c r="C102" s="6" t="s">
        <v>63</v>
      </c>
      <c r="D102" s="6" t="n">
        <v>31</v>
      </c>
      <c r="E102" s="6" t="n">
        <v>519</v>
      </c>
      <c r="F102" s="6" t="n">
        <v>31</v>
      </c>
      <c r="G102" s="6" t="n">
        <v>12</v>
      </c>
      <c r="H102" s="6" t="n">
        <v>16.7</v>
      </c>
      <c r="I102" s="6" t="n">
        <v>2</v>
      </c>
      <c r="J102" s="6" t="n">
        <v>4.9</v>
      </c>
      <c r="K102" s="6" t="n">
        <v>0.405</v>
      </c>
      <c r="L102" s="6" t="n">
        <v>0.6</v>
      </c>
      <c r="M102" s="6" t="n">
        <v>1.8</v>
      </c>
      <c r="N102" s="6" t="n">
        <v>0.364</v>
      </c>
      <c r="O102" s="6" t="n">
        <v>1.4</v>
      </c>
      <c r="P102" s="6" t="n">
        <v>3.2</v>
      </c>
      <c r="Q102" s="6" t="n">
        <v>0.429</v>
      </c>
      <c r="R102" s="6" t="n">
        <v>1.4</v>
      </c>
      <c r="S102" s="6" t="n">
        <v>1.6</v>
      </c>
      <c r="T102" s="6" t="n">
        <v>0.86</v>
      </c>
      <c r="U102" s="6" t="n">
        <v>1.7</v>
      </c>
      <c r="V102" s="6" t="n">
        <v>4.5</v>
      </c>
      <c r="W102" s="6" t="n">
        <v>0.9</v>
      </c>
      <c r="X102" s="6" t="n">
        <v>0.3</v>
      </c>
      <c r="Y102" s="6" t="n">
        <v>0.3</v>
      </c>
      <c r="Z102" s="6" t="n">
        <v>1</v>
      </c>
      <c r="AA102" s="6" t="n">
        <v>1.8</v>
      </c>
      <c r="AB102" s="6" t="n">
        <v>6</v>
      </c>
      <c r="AC102" s="14" t="n">
        <f aca="false">(AB102)/(J102+(0.44*S102)+Z102)</f>
        <v>0.908540278619019</v>
      </c>
      <c r="AD102" s="14" t="n">
        <f aca="false">Y102/AA102</f>
        <v>0.166666666666667</v>
      </c>
      <c r="AE102" s="15" t="n">
        <f aca="false">100*(AC102/$AC$302)</f>
        <v>107.46876993259</v>
      </c>
      <c r="AF102" s="5"/>
      <c r="AG102" s="5"/>
      <c r="AH102" s="15" t="n">
        <f aca="false">(PERCENTRANK(AD$3:AD$298,AD102))*100</f>
        <v>54.1</v>
      </c>
      <c r="AI102" s="15" t="n">
        <f aca="false">(PERCENTRANK(AE$3:AE$298,AE102))*100</f>
        <v>58.6</v>
      </c>
    </row>
    <row r="103" customFormat="false" ht="15.75" hidden="false" customHeight="true" outlineLevel="0" collapsed="false">
      <c r="A103" s="1" t="s">
        <v>157</v>
      </c>
      <c r="B103" s="13" t="s">
        <v>38</v>
      </c>
      <c r="C103" s="6" t="s">
        <v>125</v>
      </c>
      <c r="D103" s="6" t="n">
        <v>28</v>
      </c>
      <c r="E103" s="6" t="n">
        <v>515</v>
      </c>
      <c r="F103" s="6" t="n">
        <v>28</v>
      </c>
      <c r="G103" s="6" t="n">
        <v>1</v>
      </c>
      <c r="H103" s="6" t="n">
        <v>18.4</v>
      </c>
      <c r="I103" s="6" t="n">
        <v>2.8</v>
      </c>
      <c r="J103" s="6" t="n">
        <v>6.4</v>
      </c>
      <c r="K103" s="6" t="n">
        <v>0.433</v>
      </c>
      <c r="L103" s="6" t="n">
        <v>0.8</v>
      </c>
      <c r="M103" s="6" t="n">
        <v>2.4</v>
      </c>
      <c r="N103" s="6" t="n">
        <v>0.328</v>
      </c>
      <c r="O103" s="6" t="n">
        <v>2</v>
      </c>
      <c r="P103" s="6" t="n">
        <v>4</v>
      </c>
      <c r="Q103" s="6" t="n">
        <v>0.495</v>
      </c>
      <c r="R103" s="6" t="n">
        <v>1.3</v>
      </c>
      <c r="S103" s="6" t="n">
        <v>1.7</v>
      </c>
      <c r="T103" s="6" t="n">
        <v>0.745</v>
      </c>
      <c r="U103" s="6" t="n">
        <v>0.6</v>
      </c>
      <c r="V103" s="6" t="n">
        <v>2.3</v>
      </c>
      <c r="W103" s="6" t="n">
        <v>1.2</v>
      </c>
      <c r="X103" s="6" t="n">
        <v>0.6</v>
      </c>
      <c r="Y103" s="6" t="n">
        <v>0.2</v>
      </c>
      <c r="Z103" s="6" t="n">
        <v>0.9</v>
      </c>
      <c r="AA103" s="6" t="n">
        <v>1.3</v>
      </c>
      <c r="AB103" s="6" t="n">
        <v>7.5</v>
      </c>
      <c r="AC103" s="14" t="n">
        <f aca="false">(AB103)/(J103+(0.44*S103)+Z103)</f>
        <v>0.931908548707754</v>
      </c>
      <c r="AD103" s="14" t="n">
        <f aca="false">Y103/AA103</f>
        <v>0.153846153846154</v>
      </c>
      <c r="AE103" s="15" t="n">
        <f aca="false">100*(AC103/$AC$302)</f>
        <v>110.232939338162</v>
      </c>
      <c r="AF103" s="5"/>
      <c r="AG103" s="5"/>
      <c r="AH103" s="15" t="n">
        <f aca="false">(PERCENTRANK(AD$3:AD$298,AD103))*100</f>
        <v>48.6</v>
      </c>
      <c r="AI103" s="15" t="n">
        <f aca="false">(PERCENTRANK(AE$3:AE$298,AE103))*100</f>
        <v>65.7</v>
      </c>
    </row>
    <row r="104" customFormat="false" ht="15.75" hidden="false" customHeight="true" outlineLevel="0" collapsed="false">
      <c r="A104" s="1" t="s">
        <v>158</v>
      </c>
      <c r="B104" s="6" t="s">
        <v>50</v>
      </c>
      <c r="C104" s="6" t="s">
        <v>63</v>
      </c>
      <c r="D104" s="6" t="n">
        <v>40</v>
      </c>
      <c r="E104" s="6" t="n">
        <v>514</v>
      </c>
      <c r="F104" s="6" t="n">
        <v>40</v>
      </c>
      <c r="G104" s="6" t="n">
        <v>18</v>
      </c>
      <c r="H104" s="6" t="n">
        <v>12.9</v>
      </c>
      <c r="I104" s="6" t="n">
        <v>0.5</v>
      </c>
      <c r="J104" s="6" t="n">
        <v>1.3</v>
      </c>
      <c r="K104" s="6" t="n">
        <v>0.353</v>
      </c>
      <c r="L104" s="6" t="n">
        <v>0.1</v>
      </c>
      <c r="M104" s="6" t="n">
        <v>0.6</v>
      </c>
      <c r="N104" s="6" t="n">
        <v>0.13</v>
      </c>
      <c r="O104" s="6" t="n">
        <v>0.4</v>
      </c>
      <c r="P104" s="6" t="n">
        <v>0.7</v>
      </c>
      <c r="Q104" s="6" t="n">
        <v>0.536</v>
      </c>
      <c r="R104" s="6" t="n">
        <v>0.1</v>
      </c>
      <c r="S104" s="6" t="n">
        <v>0.2</v>
      </c>
      <c r="T104" s="6" t="n">
        <v>0.625</v>
      </c>
      <c r="U104" s="6" t="n">
        <v>0.7</v>
      </c>
      <c r="V104" s="6" t="n">
        <v>3.6</v>
      </c>
      <c r="W104" s="6" t="n">
        <v>0.4</v>
      </c>
      <c r="X104" s="6" t="n">
        <v>0.4</v>
      </c>
      <c r="Y104" s="6" t="n">
        <v>0.4</v>
      </c>
      <c r="Z104" s="6" t="n">
        <v>0.4</v>
      </c>
      <c r="AA104" s="6" t="n">
        <v>1.2</v>
      </c>
      <c r="AB104" s="6" t="n">
        <v>1.1</v>
      </c>
      <c r="AC104" s="14" t="n">
        <f aca="false">(AB104)/(J104+(0.44*S104)+Z104)</f>
        <v>0.615212527964206</v>
      </c>
      <c r="AD104" s="14" t="n">
        <f aca="false">Y104/AA104</f>
        <v>0.333333333333333</v>
      </c>
      <c r="AE104" s="15" t="n">
        <f aca="false">100*(AC104/$AC$302)</f>
        <v>72.7718244125937</v>
      </c>
      <c r="AF104" s="5"/>
      <c r="AG104" s="5"/>
      <c r="AH104" s="15" t="n">
        <f aca="false">(PERCENTRANK(AD$3:AD$298,AD104))*100</f>
        <v>80.7</v>
      </c>
      <c r="AI104" s="15" t="n">
        <f aca="false">(PERCENTRANK(AE$3:AE$298,AE104))*100</f>
        <v>11</v>
      </c>
    </row>
    <row r="105" customFormat="false" ht="15.75" hidden="false" customHeight="true" outlineLevel="0" collapsed="false">
      <c r="A105" s="1" t="s">
        <v>159</v>
      </c>
      <c r="B105" s="13" t="s">
        <v>42</v>
      </c>
      <c r="C105" s="6" t="s">
        <v>45</v>
      </c>
      <c r="D105" s="6" t="n">
        <v>40</v>
      </c>
      <c r="E105" s="6" t="n">
        <v>512</v>
      </c>
      <c r="F105" s="6" t="n">
        <v>40</v>
      </c>
      <c r="G105" s="6" t="n">
        <v>0</v>
      </c>
      <c r="H105" s="6" t="n">
        <v>12.8</v>
      </c>
      <c r="I105" s="6" t="n">
        <v>1.3</v>
      </c>
      <c r="J105" s="6" t="n">
        <v>3.4</v>
      </c>
      <c r="K105" s="6" t="n">
        <v>0.396</v>
      </c>
      <c r="L105" s="6" t="n">
        <v>0.4</v>
      </c>
      <c r="M105" s="6" t="n">
        <v>1.6</v>
      </c>
      <c r="N105" s="6" t="n">
        <v>0.254</v>
      </c>
      <c r="O105" s="6" t="n">
        <v>0.9</v>
      </c>
      <c r="P105" s="6" t="n">
        <v>1.8</v>
      </c>
      <c r="Q105" s="6" t="n">
        <v>0.521</v>
      </c>
      <c r="R105" s="6" t="n">
        <v>0.6</v>
      </c>
      <c r="S105" s="6" t="n">
        <v>0.9</v>
      </c>
      <c r="T105" s="6" t="n">
        <v>0.667</v>
      </c>
      <c r="U105" s="6" t="n">
        <v>0.9</v>
      </c>
      <c r="V105" s="6" t="n">
        <v>3.3</v>
      </c>
      <c r="W105" s="6" t="n">
        <v>1.5</v>
      </c>
      <c r="X105" s="6" t="n">
        <v>0.7</v>
      </c>
      <c r="Y105" s="6" t="n">
        <v>0.7</v>
      </c>
      <c r="Z105" s="6" t="n">
        <v>1</v>
      </c>
      <c r="AA105" s="6" t="n">
        <v>1.3</v>
      </c>
      <c r="AB105" s="6" t="n">
        <v>3.7</v>
      </c>
      <c r="AC105" s="14" t="n">
        <f aca="false">(AB105)/(J105+(0.44*S105)+Z105)</f>
        <v>0.771476230191827</v>
      </c>
      <c r="AD105" s="14" t="n">
        <f aca="false">Y105/AA105</f>
        <v>0.538461538461538</v>
      </c>
      <c r="AE105" s="15" t="n">
        <f aca="false">100*(AC105/$AC$302)</f>
        <v>91.2558347077025</v>
      </c>
      <c r="AF105" s="5"/>
      <c r="AG105" s="5"/>
      <c r="AH105" s="15" t="n">
        <f aca="false">(PERCENTRANK(AD$3:AD$298,AD105))*100</f>
        <v>93.9</v>
      </c>
      <c r="AI105" s="15" t="n">
        <f aca="false">(PERCENTRANK(AE$3:AE$298,AE105))*100</f>
        <v>21</v>
      </c>
    </row>
    <row r="106" customFormat="false" ht="15.75" hidden="false" customHeight="true" outlineLevel="0" collapsed="false">
      <c r="A106" s="1" t="s">
        <v>160</v>
      </c>
      <c r="B106" s="13" t="s">
        <v>77</v>
      </c>
      <c r="C106" s="6" t="s">
        <v>13</v>
      </c>
      <c r="D106" s="6" t="n">
        <v>39</v>
      </c>
      <c r="E106" s="6" t="n">
        <v>510</v>
      </c>
      <c r="F106" s="6" t="n">
        <v>39</v>
      </c>
      <c r="G106" s="6" t="n">
        <v>3</v>
      </c>
      <c r="H106" s="6" t="n">
        <v>13.1</v>
      </c>
      <c r="I106" s="6" t="n">
        <v>1</v>
      </c>
      <c r="J106" s="6" t="n">
        <v>2.6</v>
      </c>
      <c r="K106" s="6" t="n">
        <v>0.392</v>
      </c>
      <c r="L106" s="6" t="n">
        <v>0.3</v>
      </c>
      <c r="M106" s="6" t="n">
        <v>0.8</v>
      </c>
      <c r="N106" s="6" t="n">
        <v>0.367</v>
      </c>
      <c r="O106" s="6" t="n">
        <v>0.7</v>
      </c>
      <c r="P106" s="6" t="n">
        <v>1.8</v>
      </c>
      <c r="Q106" s="6" t="n">
        <v>0.403</v>
      </c>
      <c r="R106" s="6" t="n">
        <v>0.9</v>
      </c>
      <c r="S106" s="6" t="n">
        <v>1.2</v>
      </c>
      <c r="T106" s="6" t="n">
        <v>0.745</v>
      </c>
      <c r="U106" s="6" t="n">
        <v>0.3</v>
      </c>
      <c r="V106" s="6" t="n">
        <v>1.1</v>
      </c>
      <c r="W106" s="6" t="n">
        <v>0.3</v>
      </c>
      <c r="X106" s="6" t="n">
        <v>0.4</v>
      </c>
      <c r="Y106" s="6" t="n">
        <v>0.2</v>
      </c>
      <c r="Z106" s="6" t="n">
        <v>0.6</v>
      </c>
      <c r="AA106" s="6" t="n">
        <v>1.3</v>
      </c>
      <c r="AB106" s="6" t="n">
        <v>3.2</v>
      </c>
      <c r="AC106" s="14" t="n">
        <f aca="false">(AB106)/(J106+(0.44*S106)+Z106)</f>
        <v>0.858369098712446</v>
      </c>
      <c r="AD106" s="14" t="n">
        <f aca="false">Y106/AA106</f>
        <v>0.153846153846154</v>
      </c>
      <c r="AE106" s="15" t="n">
        <f aca="false">100*(AC106/$AC$302)</f>
        <v>101.534156886241</v>
      </c>
      <c r="AF106" s="5"/>
      <c r="AG106" s="5"/>
      <c r="AH106" s="15" t="n">
        <f aca="false">(PERCENTRANK(AD$3:AD$298,AD106))*100</f>
        <v>48.6</v>
      </c>
      <c r="AI106" s="15" t="n">
        <f aca="false">(PERCENTRANK(AE$3:AE$298,AE106))*100</f>
        <v>42.5</v>
      </c>
    </row>
    <row r="107" customFormat="false" ht="15.75" hidden="false" customHeight="true" outlineLevel="0" collapsed="false">
      <c r="A107" s="1" t="s">
        <v>161</v>
      </c>
      <c r="B107" s="13" t="s">
        <v>42</v>
      </c>
      <c r="C107" s="6" t="s">
        <v>13</v>
      </c>
      <c r="D107" s="6" t="n">
        <v>41</v>
      </c>
      <c r="E107" s="6" t="n">
        <v>508</v>
      </c>
      <c r="F107" s="6" t="n">
        <v>41</v>
      </c>
      <c r="G107" s="6" t="n">
        <v>0</v>
      </c>
      <c r="H107" s="6" t="n">
        <v>12.4</v>
      </c>
      <c r="I107" s="6" t="n">
        <v>1.6</v>
      </c>
      <c r="J107" s="6" t="n">
        <v>3.9</v>
      </c>
      <c r="K107" s="6" t="n">
        <v>0.415</v>
      </c>
      <c r="L107" s="6" t="n">
        <v>0.5</v>
      </c>
      <c r="M107" s="6" t="n">
        <v>1.7</v>
      </c>
      <c r="N107" s="6" t="n">
        <v>0.271</v>
      </c>
      <c r="O107" s="6" t="n">
        <v>1.1</v>
      </c>
      <c r="P107" s="6" t="n">
        <v>2.2</v>
      </c>
      <c r="Q107" s="6" t="n">
        <v>0.528</v>
      </c>
      <c r="R107" s="6" t="n">
        <v>0.3</v>
      </c>
      <c r="S107" s="6" t="n">
        <v>0.4</v>
      </c>
      <c r="T107" s="6" t="n">
        <v>0.824</v>
      </c>
      <c r="U107" s="6" t="n">
        <v>0.3</v>
      </c>
      <c r="V107" s="6" t="n">
        <v>1.2</v>
      </c>
      <c r="W107" s="6" t="n">
        <v>1.2</v>
      </c>
      <c r="X107" s="6" t="n">
        <v>0.4</v>
      </c>
      <c r="Y107" s="6" t="n">
        <v>0.1</v>
      </c>
      <c r="Z107" s="6" t="n">
        <v>0.5</v>
      </c>
      <c r="AA107" s="6" t="n">
        <v>1.1</v>
      </c>
      <c r="AB107" s="6" t="n">
        <v>4</v>
      </c>
      <c r="AC107" s="14" t="n">
        <f aca="false">(AB107)/(J107+(0.44*S107)+Z107)</f>
        <v>0.874125874125874</v>
      </c>
      <c r="AD107" s="14" t="n">
        <f aca="false">Y107/AA107</f>
        <v>0.0909090909090909</v>
      </c>
      <c r="AE107" s="15" t="n">
        <f aca="false">100*(AC107/$AC$302)</f>
        <v>103.397983192719</v>
      </c>
      <c r="AF107" s="5"/>
      <c r="AG107" s="5"/>
      <c r="AH107" s="15" t="n">
        <f aca="false">(PERCENTRANK(AD$3:AD$298,AD107))*100</f>
        <v>34.3</v>
      </c>
      <c r="AI107" s="15" t="n">
        <f aca="false">(PERCENTRANK(AE$3:AE$298,AE107))*100</f>
        <v>48.1</v>
      </c>
    </row>
    <row r="108" customFormat="false" ht="15.75" hidden="false" customHeight="true" outlineLevel="0" collapsed="false">
      <c r="A108" s="1" t="s">
        <v>162</v>
      </c>
      <c r="B108" s="13" t="s">
        <v>75</v>
      </c>
      <c r="C108" s="6" t="s">
        <v>13</v>
      </c>
      <c r="D108" s="6" t="n">
        <v>41</v>
      </c>
      <c r="E108" s="6" t="n">
        <v>502</v>
      </c>
      <c r="F108" s="6" t="n">
        <v>41</v>
      </c>
      <c r="G108" s="6" t="n">
        <v>5</v>
      </c>
      <c r="H108" s="6" t="n">
        <v>12.2</v>
      </c>
      <c r="I108" s="6" t="n">
        <v>1.3</v>
      </c>
      <c r="J108" s="6" t="n">
        <v>2.7</v>
      </c>
      <c r="K108" s="6" t="n">
        <v>0.5</v>
      </c>
      <c r="L108" s="6" t="n">
        <v>0.5</v>
      </c>
      <c r="M108" s="6" t="n">
        <v>1</v>
      </c>
      <c r="N108" s="6" t="n">
        <v>0.476</v>
      </c>
      <c r="O108" s="6" t="n">
        <v>0.9</v>
      </c>
      <c r="P108" s="6" t="n">
        <v>1.7</v>
      </c>
      <c r="Q108" s="6" t="n">
        <v>0.515</v>
      </c>
      <c r="R108" s="6" t="n">
        <v>0.5</v>
      </c>
      <c r="S108" s="6" t="n">
        <v>0.7</v>
      </c>
      <c r="T108" s="6" t="n">
        <v>0.815</v>
      </c>
      <c r="U108" s="6" t="n">
        <v>0.7</v>
      </c>
      <c r="V108" s="6" t="n">
        <v>1.8</v>
      </c>
      <c r="W108" s="6" t="n">
        <v>0.6</v>
      </c>
      <c r="X108" s="6" t="n">
        <v>0.6</v>
      </c>
      <c r="Y108" s="6" t="n">
        <v>0.2</v>
      </c>
      <c r="Z108" s="6" t="n">
        <v>0.6</v>
      </c>
      <c r="AA108" s="6" t="n">
        <v>1.5</v>
      </c>
      <c r="AB108" s="6" t="n">
        <v>3.7</v>
      </c>
      <c r="AC108" s="14" t="n">
        <f aca="false">(AB108)/(J108+(0.44*S108)+Z108)</f>
        <v>1.02549889135255</v>
      </c>
      <c r="AD108" s="14" t="n">
        <f aca="false">Y108/AA108</f>
        <v>0.133333333333333</v>
      </c>
      <c r="AE108" s="15" t="n">
        <f aca="false">100*(AC108/$AC$302)</f>
        <v>121.303487599263</v>
      </c>
      <c r="AF108" s="5"/>
      <c r="AG108" s="5"/>
      <c r="AH108" s="15" t="n">
        <f aca="false">(PERCENTRANK(AD$3:AD$298,AD108))*100</f>
        <v>44.8</v>
      </c>
      <c r="AI108" s="15" t="n">
        <f aca="false">(PERCENTRANK(AE$3:AE$298,AE108))*100</f>
        <v>84.5</v>
      </c>
    </row>
    <row r="109" customFormat="false" ht="15.75" hidden="false" customHeight="true" outlineLevel="0" collapsed="false">
      <c r="A109" s="1" t="s">
        <v>163</v>
      </c>
      <c r="B109" s="13" t="s">
        <v>57</v>
      </c>
      <c r="C109" s="6" t="s">
        <v>63</v>
      </c>
      <c r="D109" s="6" t="n">
        <v>21</v>
      </c>
      <c r="E109" s="6" t="n">
        <v>486</v>
      </c>
      <c r="F109" s="6" t="n">
        <v>21</v>
      </c>
      <c r="G109" s="6" t="n">
        <v>11</v>
      </c>
      <c r="H109" s="6" t="n">
        <v>23.1</v>
      </c>
      <c r="I109" s="6" t="n">
        <v>3.2</v>
      </c>
      <c r="J109" s="6" t="n">
        <v>7.3</v>
      </c>
      <c r="K109" s="6" t="n">
        <v>0.438</v>
      </c>
      <c r="L109" s="6" t="n">
        <v>2.2</v>
      </c>
      <c r="M109" s="6" t="n">
        <v>5</v>
      </c>
      <c r="N109" s="6" t="n">
        <v>0.442</v>
      </c>
      <c r="O109" s="6" t="n">
        <v>1</v>
      </c>
      <c r="P109" s="6" t="n">
        <v>2.3</v>
      </c>
      <c r="Q109" s="6" t="n">
        <v>0.429</v>
      </c>
      <c r="R109" s="6" t="n">
        <v>0.7</v>
      </c>
      <c r="S109" s="6" t="n">
        <v>0.8</v>
      </c>
      <c r="T109" s="6" t="n">
        <v>0.938</v>
      </c>
      <c r="U109" s="6" t="n">
        <v>1</v>
      </c>
      <c r="V109" s="6" t="n">
        <v>3.9</v>
      </c>
      <c r="W109" s="6" t="n">
        <v>1.6</v>
      </c>
      <c r="X109" s="6" t="n">
        <v>0.6</v>
      </c>
      <c r="Y109" s="6" t="n">
        <v>0.6</v>
      </c>
      <c r="Z109" s="6" t="n">
        <v>1</v>
      </c>
      <c r="AA109" s="6" t="n">
        <v>2.3</v>
      </c>
      <c r="AB109" s="6" t="n">
        <v>9.3</v>
      </c>
      <c r="AC109" s="14" t="n">
        <f aca="false">(AB109)/(J109+(0.44*S109)+Z109)</f>
        <v>1.0748959778086</v>
      </c>
      <c r="AD109" s="14" t="n">
        <f aca="false">Y109/AA109</f>
        <v>0.260869565217391</v>
      </c>
      <c r="AE109" s="15" t="n">
        <f aca="false">100*(AC109/$AC$302)</f>
        <v>127.146535226997</v>
      </c>
      <c r="AF109" s="5"/>
      <c r="AG109" s="5"/>
      <c r="AH109" s="15" t="n">
        <f aca="false">(PERCENTRANK(AD$3:AD$298,AD109))*100</f>
        <v>72.4</v>
      </c>
      <c r="AI109" s="15" t="n">
        <f aca="false">(PERCENTRANK(AE$3:AE$298,AE109))*100</f>
        <v>95</v>
      </c>
    </row>
    <row r="110" customFormat="false" ht="15.75" hidden="false" customHeight="true" outlineLevel="0" collapsed="false">
      <c r="A110" s="1" t="s">
        <v>164</v>
      </c>
      <c r="B110" s="13" t="s">
        <v>38</v>
      </c>
      <c r="C110" s="6" t="s">
        <v>13</v>
      </c>
      <c r="D110" s="6" t="n">
        <v>34</v>
      </c>
      <c r="E110" s="6" t="n">
        <v>481</v>
      </c>
      <c r="F110" s="6" t="n">
        <v>34</v>
      </c>
      <c r="G110" s="6" t="n">
        <v>8</v>
      </c>
      <c r="H110" s="6" t="n">
        <v>14.1</v>
      </c>
      <c r="I110" s="6" t="n">
        <v>1</v>
      </c>
      <c r="J110" s="6" t="n">
        <v>3.1</v>
      </c>
      <c r="K110" s="6" t="n">
        <v>0.337</v>
      </c>
      <c r="L110" s="6" t="n">
        <v>0.5</v>
      </c>
      <c r="M110" s="6" t="n">
        <v>1.8</v>
      </c>
      <c r="N110" s="6" t="n">
        <v>0.295</v>
      </c>
      <c r="O110" s="6" t="n">
        <v>0.5</v>
      </c>
      <c r="P110" s="6" t="n">
        <v>1.3</v>
      </c>
      <c r="Q110" s="6" t="n">
        <v>0.395</v>
      </c>
      <c r="R110" s="6" t="n">
        <v>0.5</v>
      </c>
      <c r="S110" s="6" t="n">
        <v>0.7</v>
      </c>
      <c r="T110" s="6" t="n">
        <v>0.708</v>
      </c>
      <c r="U110" s="6" t="n">
        <v>0.3</v>
      </c>
      <c r="V110" s="6" t="n">
        <v>1.9</v>
      </c>
      <c r="W110" s="6" t="n">
        <v>0.9</v>
      </c>
      <c r="X110" s="6" t="n">
        <v>0.3</v>
      </c>
      <c r="Y110" s="6" t="n">
        <v>0.1</v>
      </c>
      <c r="Z110" s="6" t="n">
        <v>1.1</v>
      </c>
      <c r="AA110" s="6" t="n">
        <v>1.3</v>
      </c>
      <c r="AB110" s="6" t="n">
        <v>3.1</v>
      </c>
      <c r="AC110" s="14" t="n">
        <f aca="false">(AB110)/(J110+(0.44*S110)+Z110)</f>
        <v>0.687666370896185</v>
      </c>
      <c r="AD110" s="14" t="n">
        <f aca="false">Y110/AA110</f>
        <v>0.0769230769230769</v>
      </c>
      <c r="AE110" s="15" t="n">
        <f aca="false">100*(AC110/$AC$302)</f>
        <v>81.3421933439793</v>
      </c>
      <c r="AF110" s="5"/>
      <c r="AG110" s="5"/>
      <c r="AH110" s="15" t="n">
        <f aca="false">(PERCENTRANK(AD$3:AD$298,AD110))*100</f>
        <v>28.2</v>
      </c>
      <c r="AI110" s="15" t="n">
        <f aca="false">(PERCENTRANK(AE$3:AE$298,AE110))*100</f>
        <v>15.5</v>
      </c>
    </row>
    <row r="111" customFormat="false" ht="15.75" hidden="false" customHeight="true" outlineLevel="0" collapsed="false">
      <c r="A111" s="1" t="s">
        <v>165</v>
      </c>
      <c r="B111" s="13" t="s">
        <v>57</v>
      </c>
      <c r="C111" s="6" t="s">
        <v>45</v>
      </c>
      <c r="D111" s="6" t="n">
        <v>26</v>
      </c>
      <c r="E111" s="6" t="n">
        <v>474</v>
      </c>
      <c r="F111" s="6" t="n">
        <v>26</v>
      </c>
      <c r="G111" s="6" t="n">
        <v>8</v>
      </c>
      <c r="H111" s="6" t="n">
        <v>18.2</v>
      </c>
      <c r="I111" s="6" t="n">
        <v>2.8</v>
      </c>
      <c r="J111" s="6" t="n">
        <v>5.8</v>
      </c>
      <c r="K111" s="6" t="n">
        <v>0.477</v>
      </c>
      <c r="L111" s="6" t="n">
        <v>0.4</v>
      </c>
      <c r="M111" s="6" t="n">
        <v>1.4</v>
      </c>
      <c r="N111" s="6" t="n">
        <v>0.278</v>
      </c>
      <c r="O111" s="6" t="n">
        <v>2.4</v>
      </c>
      <c r="P111" s="6" t="n">
        <v>4.4</v>
      </c>
      <c r="Q111" s="6" t="n">
        <v>0.539</v>
      </c>
      <c r="R111" s="6" t="n">
        <v>1.4</v>
      </c>
      <c r="S111" s="6" t="n">
        <v>2</v>
      </c>
      <c r="T111" s="6" t="n">
        <v>0.679</v>
      </c>
      <c r="U111" s="6" t="n">
        <v>1.4</v>
      </c>
      <c r="V111" s="6" t="n">
        <v>4.5</v>
      </c>
      <c r="W111" s="6" t="n">
        <v>0.5</v>
      </c>
      <c r="X111" s="6" t="n">
        <v>0.6</v>
      </c>
      <c r="Y111" s="6" t="n">
        <v>0.8</v>
      </c>
      <c r="Z111" s="6" t="n">
        <v>0.8</v>
      </c>
      <c r="AA111" s="6" t="n">
        <v>1.7</v>
      </c>
      <c r="AB111" s="6" t="n">
        <v>7.3</v>
      </c>
      <c r="AC111" s="14" t="n">
        <f aca="false">(AB111)/(J111+(0.44*S111)+Z111)</f>
        <v>0.975935828877005</v>
      </c>
      <c r="AD111" s="14" t="n">
        <f aca="false">Y111/AA111</f>
        <v>0.470588235294118</v>
      </c>
      <c r="AE111" s="15" t="n">
        <f aca="false">100*(AC111/$AC$302)</f>
        <v>115.440807117518</v>
      </c>
      <c r="AF111" s="5"/>
      <c r="AG111" s="5"/>
      <c r="AH111" s="15" t="n">
        <f aca="false">(PERCENTRANK(AD$3:AD$298,AD111))*100</f>
        <v>89</v>
      </c>
      <c r="AI111" s="15" t="n">
        <f aca="false">(PERCENTRANK(AE$3:AE$298,AE111))*100</f>
        <v>75.7</v>
      </c>
    </row>
    <row r="112" customFormat="false" ht="15.75" hidden="false" customHeight="true" outlineLevel="0" collapsed="false">
      <c r="A112" s="1" t="s">
        <v>166</v>
      </c>
      <c r="B112" s="13" t="s">
        <v>69</v>
      </c>
      <c r="C112" s="6" t="s">
        <v>13</v>
      </c>
      <c r="D112" s="6" t="n">
        <v>32</v>
      </c>
      <c r="E112" s="6" t="n">
        <v>471</v>
      </c>
      <c r="F112" s="6" t="n">
        <v>32</v>
      </c>
      <c r="G112" s="6" t="n">
        <v>0</v>
      </c>
      <c r="H112" s="6" t="n">
        <v>14.7</v>
      </c>
      <c r="I112" s="6" t="n">
        <v>1.9</v>
      </c>
      <c r="J112" s="6" t="n">
        <v>5.1</v>
      </c>
      <c r="K112" s="6" t="n">
        <v>0.378</v>
      </c>
      <c r="L112" s="6" t="n">
        <v>0.9</v>
      </c>
      <c r="M112" s="6" t="n">
        <v>2.8</v>
      </c>
      <c r="N112" s="6" t="n">
        <v>0.308</v>
      </c>
      <c r="O112" s="6" t="n">
        <v>1.1</v>
      </c>
      <c r="P112" s="6" t="n">
        <v>2.3</v>
      </c>
      <c r="Q112" s="6" t="n">
        <v>0.466</v>
      </c>
      <c r="R112" s="6" t="n">
        <v>0.6</v>
      </c>
      <c r="S112" s="6" t="n">
        <v>0.7</v>
      </c>
      <c r="T112" s="6" t="n">
        <v>0.818</v>
      </c>
      <c r="U112" s="6" t="n">
        <v>0.3</v>
      </c>
      <c r="V112" s="6" t="n">
        <v>1.1</v>
      </c>
      <c r="W112" s="6" t="n">
        <v>1.1</v>
      </c>
      <c r="X112" s="6" t="n">
        <v>0.7</v>
      </c>
      <c r="Y112" s="6" t="n">
        <v>0.2</v>
      </c>
      <c r="Z112" s="6" t="n">
        <v>0.9</v>
      </c>
      <c r="AA112" s="6" t="n">
        <v>1.2</v>
      </c>
      <c r="AB112" s="6" t="n">
        <v>5.3</v>
      </c>
      <c r="AC112" s="14" t="n">
        <f aca="false">(AB112)/(J112+(0.44*S112)+Z112)</f>
        <v>0.840202916930881</v>
      </c>
      <c r="AD112" s="14" t="n">
        <f aca="false">Y112/AA112</f>
        <v>0.166666666666667</v>
      </c>
      <c r="AE112" s="15" t="n">
        <f aca="false">100*(AC112/$AC$302)</f>
        <v>99.3853284232869</v>
      </c>
      <c r="AF112" s="5"/>
      <c r="AG112" s="5"/>
      <c r="AH112" s="15" t="n">
        <f aca="false">(PERCENTRANK(AD$3:AD$298,AD112))*100</f>
        <v>54.7</v>
      </c>
      <c r="AI112" s="15" t="n">
        <f aca="false">(PERCENTRANK(AE$3:AE$298,AE112))*100</f>
        <v>34.3</v>
      </c>
    </row>
    <row r="113" customFormat="false" ht="15.75" hidden="false" customHeight="true" outlineLevel="0" collapsed="false">
      <c r="A113" s="1" t="s">
        <v>167</v>
      </c>
      <c r="B113" s="13" t="s">
        <v>40</v>
      </c>
      <c r="C113" s="6" t="s">
        <v>45</v>
      </c>
      <c r="D113" s="6" t="n">
        <v>44</v>
      </c>
      <c r="E113" s="6" t="n">
        <v>455</v>
      </c>
      <c r="F113" s="6" t="n">
        <v>44</v>
      </c>
      <c r="G113" s="6" t="n">
        <v>2</v>
      </c>
      <c r="H113" s="6" t="n">
        <v>10.3</v>
      </c>
      <c r="I113" s="6" t="n">
        <v>1.3</v>
      </c>
      <c r="J113" s="6" t="n">
        <v>3.3</v>
      </c>
      <c r="K113" s="6" t="n">
        <v>0.374</v>
      </c>
      <c r="L113" s="6" t="n">
        <v>0.5</v>
      </c>
      <c r="M113" s="6" t="n">
        <v>1.9</v>
      </c>
      <c r="N113" s="6" t="n">
        <v>0.293</v>
      </c>
      <c r="O113" s="6" t="n">
        <v>0.7</v>
      </c>
      <c r="P113" s="6" t="n">
        <v>1.5</v>
      </c>
      <c r="Q113" s="6" t="n">
        <v>0.477</v>
      </c>
      <c r="R113" s="6" t="n">
        <v>0.8</v>
      </c>
      <c r="S113" s="6" t="n">
        <v>1.1</v>
      </c>
      <c r="T113" s="6" t="n">
        <v>0.72</v>
      </c>
      <c r="U113" s="6" t="n">
        <v>0.6</v>
      </c>
      <c r="V113" s="6" t="n">
        <v>2.6</v>
      </c>
      <c r="W113" s="6" t="n">
        <v>1</v>
      </c>
      <c r="X113" s="6" t="n">
        <v>0.2</v>
      </c>
      <c r="Y113" s="6" t="n">
        <v>0.4</v>
      </c>
      <c r="Z113" s="6" t="n">
        <v>0.7</v>
      </c>
      <c r="AA113" s="6" t="n">
        <v>1.1</v>
      </c>
      <c r="AB113" s="6" t="n">
        <v>3.9</v>
      </c>
      <c r="AC113" s="14" t="n">
        <f aca="false">(AB113)/(J113+(0.44*S113)+Z113)</f>
        <v>0.869759143621766</v>
      </c>
      <c r="AD113" s="14" t="n">
        <f aca="false">Y113/AA113</f>
        <v>0.363636363636364</v>
      </c>
      <c r="AE113" s="15" t="n">
        <f aca="false">100*(AC113/$AC$302)</f>
        <v>102.881454463121</v>
      </c>
      <c r="AF113" s="5"/>
      <c r="AG113" s="5"/>
      <c r="AH113" s="15" t="n">
        <f aca="false">(PERCENTRANK(AD$3:AD$298,AD113))*100</f>
        <v>83.4</v>
      </c>
      <c r="AI113" s="15" t="n">
        <f aca="false">(PERCENTRANK(AE$3:AE$298,AE113))*100</f>
        <v>46.4</v>
      </c>
    </row>
    <row r="114" customFormat="false" ht="15.75" hidden="false" customHeight="true" outlineLevel="0" collapsed="false">
      <c r="A114" s="1" t="s">
        <v>168</v>
      </c>
      <c r="B114" s="13" t="s">
        <v>67</v>
      </c>
      <c r="C114" s="6" t="s">
        <v>13</v>
      </c>
      <c r="D114" s="6" t="n">
        <v>31</v>
      </c>
      <c r="E114" s="6" t="n">
        <v>450</v>
      </c>
      <c r="F114" s="6" t="n">
        <v>31</v>
      </c>
      <c r="G114" s="6" t="n">
        <v>9</v>
      </c>
      <c r="H114" s="6" t="n">
        <v>14.5</v>
      </c>
      <c r="I114" s="6" t="n">
        <v>0.8</v>
      </c>
      <c r="J114" s="6" t="n">
        <v>2.1</v>
      </c>
      <c r="K114" s="6" t="n">
        <v>0.4</v>
      </c>
      <c r="L114" s="6" t="n">
        <v>0.1</v>
      </c>
      <c r="M114" s="6" t="n">
        <v>0.6</v>
      </c>
      <c r="N114" s="6" t="n">
        <v>0.167</v>
      </c>
      <c r="O114" s="6" t="n">
        <v>0.7</v>
      </c>
      <c r="P114" s="6" t="n">
        <v>1.5</v>
      </c>
      <c r="Q114" s="6" t="n">
        <v>0.489</v>
      </c>
      <c r="R114" s="6" t="n">
        <v>0.6</v>
      </c>
      <c r="S114" s="6" t="n">
        <v>0.7</v>
      </c>
      <c r="T114" s="6" t="n">
        <v>0.826</v>
      </c>
      <c r="U114" s="6" t="n">
        <v>0.3</v>
      </c>
      <c r="V114" s="6" t="n">
        <v>1</v>
      </c>
      <c r="W114" s="6" t="n">
        <v>2</v>
      </c>
      <c r="X114" s="6" t="n">
        <v>0.3</v>
      </c>
      <c r="Y114" s="6" t="n">
        <v>0.2</v>
      </c>
      <c r="Z114" s="6" t="n">
        <v>1</v>
      </c>
      <c r="AA114" s="6" t="n">
        <v>1.2</v>
      </c>
      <c r="AB114" s="6" t="n">
        <v>2.4</v>
      </c>
      <c r="AC114" s="14" t="n">
        <f aca="false">(AB114)/(J114+(0.44*S114)+Z114)</f>
        <v>0.704225352112676</v>
      </c>
      <c r="AD114" s="14" t="n">
        <f aca="false">Y114/AA114</f>
        <v>0.166666666666667</v>
      </c>
      <c r="AE114" s="15" t="n">
        <f aca="false">100*(AC114/$AC$302)</f>
        <v>83.3009104031483</v>
      </c>
      <c r="AF114" s="5"/>
      <c r="AG114" s="5"/>
      <c r="AH114" s="15" t="n">
        <f aca="false">(PERCENTRANK(AD$3:AD$298,AD114))*100</f>
        <v>54.7</v>
      </c>
      <c r="AI114" s="15" t="n">
        <f aca="false">(PERCENTRANK(AE$3:AE$298,AE114))*100</f>
        <v>16.6</v>
      </c>
    </row>
    <row r="115" customFormat="false" ht="15.75" hidden="false" customHeight="true" outlineLevel="0" collapsed="false">
      <c r="A115" s="1" t="s">
        <v>169</v>
      </c>
      <c r="B115" s="13" t="s">
        <v>57</v>
      </c>
      <c r="C115" s="6" t="s">
        <v>45</v>
      </c>
      <c r="D115" s="6" t="n">
        <v>19</v>
      </c>
      <c r="E115" s="6" t="n">
        <v>450</v>
      </c>
      <c r="F115" s="6" t="n">
        <v>19</v>
      </c>
      <c r="G115" s="6" t="n">
        <v>10</v>
      </c>
      <c r="H115" s="6" t="n">
        <v>23.7</v>
      </c>
      <c r="I115" s="6" t="n">
        <v>3.5</v>
      </c>
      <c r="J115" s="6" t="n">
        <v>7.9</v>
      </c>
      <c r="K115" s="6" t="n">
        <v>0.447</v>
      </c>
      <c r="L115" s="6" t="n">
        <v>1.9</v>
      </c>
      <c r="M115" s="6" t="n">
        <v>4.8</v>
      </c>
      <c r="N115" s="6" t="n">
        <v>0.407</v>
      </c>
      <c r="O115" s="6" t="n">
        <v>1.6</v>
      </c>
      <c r="P115" s="6" t="n">
        <v>3.1</v>
      </c>
      <c r="Q115" s="6" t="n">
        <v>0.508</v>
      </c>
      <c r="R115" s="6" t="n">
        <v>1.5</v>
      </c>
      <c r="S115" s="6" t="n">
        <v>1.7</v>
      </c>
      <c r="T115" s="6" t="n">
        <v>0.875</v>
      </c>
      <c r="U115" s="6" t="n">
        <v>0.3</v>
      </c>
      <c r="V115" s="6" t="n">
        <v>2.9</v>
      </c>
      <c r="W115" s="6" t="n">
        <v>1.7</v>
      </c>
      <c r="X115" s="6" t="n">
        <v>0.9</v>
      </c>
      <c r="Y115" s="6" t="n">
        <v>0.2</v>
      </c>
      <c r="Z115" s="6" t="n">
        <v>1.3</v>
      </c>
      <c r="AA115" s="6" t="n">
        <v>1.7</v>
      </c>
      <c r="AB115" s="6" t="n">
        <v>10.5</v>
      </c>
      <c r="AC115" s="14" t="n">
        <f aca="false">(AB115)/(J115+(0.44*S115)+Z115)</f>
        <v>1.05548854041013</v>
      </c>
      <c r="AD115" s="14" t="n">
        <f aca="false">Y115/AA115</f>
        <v>0.117647058823529</v>
      </c>
      <c r="AE115" s="15" t="n">
        <f aca="false">100*(AC115/$AC$302)</f>
        <v>124.850881997481</v>
      </c>
      <c r="AF115" s="5"/>
      <c r="AG115" s="5"/>
      <c r="AH115" s="15" t="n">
        <f aca="false">(PERCENTRANK(AD$3:AD$298,AD115))*100</f>
        <v>40.9</v>
      </c>
      <c r="AI115" s="15" t="n">
        <f aca="false">(PERCENTRANK(AE$3:AE$298,AE115))*100</f>
        <v>91.7</v>
      </c>
    </row>
    <row r="116" customFormat="false" ht="15.75" hidden="false" customHeight="true" outlineLevel="0" collapsed="false">
      <c r="A116" s="1" t="s">
        <v>170</v>
      </c>
      <c r="B116" s="13" t="s">
        <v>77</v>
      </c>
      <c r="C116" s="6" t="s">
        <v>13</v>
      </c>
      <c r="D116" s="6" t="n">
        <v>35</v>
      </c>
      <c r="E116" s="6" t="n">
        <v>449</v>
      </c>
      <c r="F116" s="6" t="n">
        <v>35</v>
      </c>
      <c r="G116" s="6" t="n">
        <v>2</v>
      </c>
      <c r="H116" s="6" t="n">
        <v>12.8</v>
      </c>
      <c r="I116" s="6" t="n">
        <v>0.9</v>
      </c>
      <c r="J116" s="6" t="n">
        <v>3.2</v>
      </c>
      <c r="K116" s="6" t="n">
        <v>0.297</v>
      </c>
      <c r="L116" s="6" t="n">
        <v>0.7</v>
      </c>
      <c r="M116" s="6" t="n">
        <v>2.6</v>
      </c>
      <c r="N116" s="6" t="n">
        <v>0.272</v>
      </c>
      <c r="O116" s="6" t="n">
        <v>0.2</v>
      </c>
      <c r="P116" s="6" t="n">
        <v>0.5</v>
      </c>
      <c r="Q116" s="6" t="n">
        <v>0.421</v>
      </c>
      <c r="R116" s="6" t="n">
        <v>0.2</v>
      </c>
      <c r="S116" s="6" t="n">
        <v>0.3</v>
      </c>
      <c r="T116" s="6" t="n">
        <v>0.8</v>
      </c>
      <c r="U116" s="6" t="n">
        <v>0.1</v>
      </c>
      <c r="V116" s="6" t="n">
        <v>0.9</v>
      </c>
      <c r="W116" s="6" t="n">
        <v>1.9</v>
      </c>
      <c r="X116" s="6" t="n">
        <v>0.4</v>
      </c>
      <c r="Y116" s="6" t="n">
        <v>0</v>
      </c>
      <c r="Z116" s="6" t="n">
        <v>1.4</v>
      </c>
      <c r="AA116" s="6" t="n">
        <v>1.3</v>
      </c>
      <c r="AB116" s="6" t="n">
        <v>2.8</v>
      </c>
      <c r="AC116" s="14" t="n">
        <f aca="false">(AB116)/(J116+(0.44*S116)+Z116)</f>
        <v>0.591715976331361</v>
      </c>
      <c r="AD116" s="14" t="n">
        <f aca="false">Y116/AA116</f>
        <v>0</v>
      </c>
      <c r="AE116" s="15" t="n">
        <f aca="false">100*(AC116/$AC$302)</f>
        <v>69.9924809304559</v>
      </c>
      <c r="AF116" s="5"/>
      <c r="AG116" s="5"/>
      <c r="AH116" s="15" t="n">
        <f aca="false">(PERCENTRANK(AD$3:AD$298,AD116))*100</f>
        <v>0</v>
      </c>
      <c r="AI116" s="15" t="n">
        <f aca="false">(PERCENTRANK(AE$3:AE$298,AE116))*100</f>
        <v>10.5</v>
      </c>
    </row>
    <row r="117" customFormat="false" ht="15.75" hidden="false" customHeight="true" outlineLevel="0" collapsed="false">
      <c r="A117" s="1" t="s">
        <v>171</v>
      </c>
      <c r="B117" s="6" t="s">
        <v>75</v>
      </c>
      <c r="C117" s="6" t="s">
        <v>45</v>
      </c>
      <c r="D117" s="6" t="n">
        <v>17</v>
      </c>
      <c r="E117" s="6" t="n">
        <v>440</v>
      </c>
      <c r="F117" s="6" t="n">
        <v>17</v>
      </c>
      <c r="G117" s="6" t="n">
        <v>12</v>
      </c>
      <c r="H117" s="6" t="n">
        <v>25.9</v>
      </c>
      <c r="I117" s="6" t="n">
        <v>5.4</v>
      </c>
      <c r="J117" s="6" t="n">
        <v>9.4</v>
      </c>
      <c r="K117" s="6" t="n">
        <v>0.572</v>
      </c>
      <c r="L117" s="6" t="n">
        <v>0.8</v>
      </c>
      <c r="M117" s="6" t="n">
        <v>1.2</v>
      </c>
      <c r="N117" s="6" t="n">
        <v>0.667</v>
      </c>
      <c r="O117" s="6" t="n">
        <v>4.5</v>
      </c>
      <c r="P117" s="6" t="n">
        <v>8.1</v>
      </c>
      <c r="Q117" s="6" t="n">
        <v>0.558</v>
      </c>
      <c r="R117" s="6" t="n">
        <v>1.9</v>
      </c>
      <c r="S117" s="6" t="n">
        <v>2.2</v>
      </c>
      <c r="T117" s="6" t="n">
        <v>0.865</v>
      </c>
      <c r="U117" s="6" t="n">
        <v>1.3</v>
      </c>
      <c r="V117" s="6" t="n">
        <v>5.1</v>
      </c>
      <c r="W117" s="6" t="n">
        <v>3.2</v>
      </c>
      <c r="X117" s="6" t="n">
        <v>1.2</v>
      </c>
      <c r="Y117" s="6" t="n">
        <v>0.8</v>
      </c>
      <c r="Z117" s="6" t="n">
        <v>2.1</v>
      </c>
      <c r="AA117" s="6" t="n">
        <v>1.5</v>
      </c>
      <c r="AB117" s="6" t="n">
        <v>13.4</v>
      </c>
      <c r="AC117" s="14" t="n">
        <f aca="false">(AB117)/(J117+(0.44*S117)+Z117)</f>
        <v>1.07475136349054</v>
      </c>
      <c r="AD117" s="14" t="n">
        <f aca="false">Y117/AA117</f>
        <v>0.533333333333333</v>
      </c>
      <c r="AE117" s="15" t="n">
        <f aca="false">100*(AC117/$AC$302)</f>
        <v>127.129429190817</v>
      </c>
      <c r="AF117" s="5"/>
      <c r="AG117" s="5"/>
      <c r="AH117" s="15" t="n">
        <f aca="false">(PERCENTRANK(AD$3:AD$298,AD117))*100</f>
        <v>93.4</v>
      </c>
      <c r="AI117" s="15" t="n">
        <f aca="false">(PERCENTRANK(AE$3:AE$298,AE117))*100</f>
        <v>94.5</v>
      </c>
    </row>
    <row r="118" customFormat="false" ht="15.75" hidden="false" customHeight="true" outlineLevel="0" collapsed="false">
      <c r="A118" s="1" t="s">
        <v>172</v>
      </c>
      <c r="B118" s="13" t="s">
        <v>47</v>
      </c>
      <c r="C118" s="6" t="s">
        <v>55</v>
      </c>
      <c r="D118" s="6" t="n">
        <v>38</v>
      </c>
      <c r="E118" s="6" t="n">
        <v>439</v>
      </c>
      <c r="F118" s="6" t="n">
        <v>38</v>
      </c>
      <c r="G118" s="6" t="n">
        <v>0</v>
      </c>
      <c r="H118" s="6" t="n">
        <v>11.6</v>
      </c>
      <c r="I118" s="6" t="n">
        <v>1.7</v>
      </c>
      <c r="J118" s="6" t="n">
        <v>4.8</v>
      </c>
      <c r="K118" s="6" t="n">
        <v>0.348</v>
      </c>
      <c r="L118" s="6" t="n">
        <v>0.7</v>
      </c>
      <c r="M118" s="6" t="n">
        <v>2.5</v>
      </c>
      <c r="N118" s="6" t="n">
        <v>0.263</v>
      </c>
      <c r="O118" s="6" t="n">
        <v>1</v>
      </c>
      <c r="P118" s="6" t="n">
        <v>2.3</v>
      </c>
      <c r="Q118" s="6" t="n">
        <v>0.442</v>
      </c>
      <c r="R118" s="6" t="n">
        <v>0.6</v>
      </c>
      <c r="S118" s="6" t="n">
        <v>0.7</v>
      </c>
      <c r="T118" s="6" t="n">
        <v>0.857</v>
      </c>
      <c r="U118" s="6" t="n">
        <v>0.7</v>
      </c>
      <c r="V118" s="6" t="n">
        <v>2.4</v>
      </c>
      <c r="W118" s="6" t="n">
        <v>0.7</v>
      </c>
      <c r="X118" s="6" t="n">
        <v>0.2</v>
      </c>
      <c r="Y118" s="6" t="n">
        <v>0.1</v>
      </c>
      <c r="Z118" s="6" t="n">
        <v>0.8</v>
      </c>
      <c r="AA118" s="6" t="n">
        <v>1.5</v>
      </c>
      <c r="AB118" s="6" t="n">
        <v>4.6</v>
      </c>
      <c r="AC118" s="14" t="n">
        <f aca="false">(AB118)/(J118+(0.44*S118)+Z118)</f>
        <v>0.778605280974949</v>
      </c>
      <c r="AD118" s="14" t="n">
        <f aca="false">Y118/AA118</f>
        <v>0.0666666666666667</v>
      </c>
      <c r="AE118" s="15" t="n">
        <f aca="false">100*(AC118/$AC$302)</f>
        <v>92.0991108248755</v>
      </c>
      <c r="AF118" s="5"/>
      <c r="AG118" s="5"/>
      <c r="AH118" s="15" t="n">
        <f aca="false">(PERCENTRANK(AD$3:AD$298,AD118))*100</f>
        <v>23.2</v>
      </c>
      <c r="AI118" s="15" t="n">
        <f aca="false">(PERCENTRANK(AE$3:AE$298,AE118))*100</f>
        <v>22.1</v>
      </c>
    </row>
    <row r="119" customFormat="false" ht="15.75" hidden="false" customHeight="true" outlineLevel="0" collapsed="false">
      <c r="A119" s="1" t="s">
        <v>173</v>
      </c>
      <c r="B119" s="13" t="s">
        <v>77</v>
      </c>
      <c r="C119" s="6" t="s">
        <v>13</v>
      </c>
      <c r="D119" s="6" t="n">
        <v>25</v>
      </c>
      <c r="E119" s="6" t="n">
        <v>439</v>
      </c>
      <c r="F119" s="6" t="n">
        <v>25</v>
      </c>
      <c r="G119" s="6" t="n">
        <v>3</v>
      </c>
      <c r="H119" s="6" t="n">
        <v>17.6</v>
      </c>
      <c r="I119" s="6" t="n">
        <v>1.2</v>
      </c>
      <c r="J119" s="6" t="n">
        <v>3.8</v>
      </c>
      <c r="K119" s="6" t="n">
        <v>0.326</v>
      </c>
      <c r="L119" s="6" t="n">
        <v>0.2</v>
      </c>
      <c r="M119" s="6" t="n">
        <v>1.2</v>
      </c>
      <c r="N119" s="6" t="n">
        <v>0.167</v>
      </c>
      <c r="O119" s="6" t="n">
        <v>1</v>
      </c>
      <c r="P119" s="6" t="n">
        <v>2.6</v>
      </c>
      <c r="Q119" s="6" t="n">
        <v>0.4</v>
      </c>
      <c r="R119" s="6" t="n">
        <v>0.4</v>
      </c>
      <c r="S119" s="6" t="n">
        <v>0.6</v>
      </c>
      <c r="T119" s="6" t="n">
        <v>0.688</v>
      </c>
      <c r="U119" s="6" t="n">
        <v>0</v>
      </c>
      <c r="V119" s="6" t="n">
        <v>1.2</v>
      </c>
      <c r="W119" s="6" t="n">
        <v>2.5</v>
      </c>
      <c r="X119" s="6" t="n">
        <v>0.5</v>
      </c>
      <c r="Y119" s="6" t="n">
        <v>0.1</v>
      </c>
      <c r="Z119" s="6" t="n">
        <v>1.7</v>
      </c>
      <c r="AA119" s="6" t="n">
        <v>1.5</v>
      </c>
      <c r="AB119" s="6" t="n">
        <v>3.1</v>
      </c>
      <c r="AC119" s="14" t="n">
        <f aca="false">(AB119)/(J119+(0.44*S119)+Z119)</f>
        <v>0.537820957668286</v>
      </c>
      <c r="AD119" s="14" t="n">
        <f aca="false">Y119/AA119</f>
        <v>0.0666666666666667</v>
      </c>
      <c r="AE119" s="15" t="n">
        <f aca="false">100*(AC119/$AC$302)</f>
        <v>63.617385078879</v>
      </c>
      <c r="AF119" s="5"/>
      <c r="AG119" s="5"/>
      <c r="AH119" s="15" t="n">
        <f aca="false">(PERCENTRANK(AD$3:AD$298,AD119))*100</f>
        <v>23.2</v>
      </c>
      <c r="AI119" s="15" t="n">
        <f aca="false">(PERCENTRANK(AE$3:AE$298,AE119))*100</f>
        <v>7.18</v>
      </c>
    </row>
    <row r="120" customFormat="false" ht="15.75" hidden="false" customHeight="true" outlineLevel="0" collapsed="false">
      <c r="A120" s="1" t="s">
        <v>174</v>
      </c>
      <c r="B120" s="13" t="s">
        <v>77</v>
      </c>
      <c r="C120" s="6" t="s">
        <v>45</v>
      </c>
      <c r="D120" s="6" t="n">
        <v>40</v>
      </c>
      <c r="E120" s="6" t="n">
        <v>434</v>
      </c>
      <c r="F120" s="6" t="n">
        <v>40</v>
      </c>
      <c r="G120" s="6" t="n">
        <v>1</v>
      </c>
      <c r="H120" s="6" t="n">
        <v>10.9</v>
      </c>
      <c r="I120" s="6" t="n">
        <v>1.4</v>
      </c>
      <c r="J120" s="6" t="n">
        <v>3.4</v>
      </c>
      <c r="K120" s="6" t="n">
        <v>0.403</v>
      </c>
      <c r="L120" s="6" t="n">
        <v>0.4</v>
      </c>
      <c r="M120" s="6" t="n">
        <v>1.3</v>
      </c>
      <c r="N120" s="6" t="n">
        <v>0.333</v>
      </c>
      <c r="O120" s="6" t="n">
        <v>0.9</v>
      </c>
      <c r="P120" s="6" t="n">
        <v>2.1</v>
      </c>
      <c r="Q120" s="6" t="n">
        <v>0.446</v>
      </c>
      <c r="R120" s="6" t="n">
        <v>0.9</v>
      </c>
      <c r="S120" s="6" t="n">
        <v>1.2</v>
      </c>
      <c r="T120" s="6" t="n">
        <v>0.761</v>
      </c>
      <c r="U120" s="6" t="n">
        <v>0.3</v>
      </c>
      <c r="V120" s="6" t="n">
        <v>1.3</v>
      </c>
      <c r="W120" s="6" t="n">
        <v>0.8</v>
      </c>
      <c r="X120" s="6" t="n">
        <v>0.3</v>
      </c>
      <c r="Y120" s="6" t="n">
        <v>0.2</v>
      </c>
      <c r="Z120" s="6" t="n">
        <v>0.9</v>
      </c>
      <c r="AA120" s="6" t="n">
        <v>1.6</v>
      </c>
      <c r="AB120" s="6" t="n">
        <v>4</v>
      </c>
      <c r="AC120" s="14" t="n">
        <f aca="false">(AB120)/(J120+(0.44*S120)+Z120)</f>
        <v>0.828500414250207</v>
      </c>
      <c r="AD120" s="14" t="n">
        <f aca="false">Y120/AA120</f>
        <v>0.125</v>
      </c>
      <c r="AE120" s="15" t="n">
        <f aca="false">100*(AC120/$AC$302)</f>
        <v>98.0010710625274</v>
      </c>
      <c r="AF120" s="5"/>
      <c r="AG120" s="5"/>
      <c r="AH120" s="15" t="n">
        <f aca="false">(PERCENTRANK(AD$3:AD$298,AD120))*100</f>
        <v>42</v>
      </c>
      <c r="AI120" s="15" t="n">
        <f aca="false">(PERCENTRANK(AE$3:AE$298,AE120))*100</f>
        <v>29.8</v>
      </c>
    </row>
    <row r="121" customFormat="false" ht="15.75" hidden="false" customHeight="true" outlineLevel="0" collapsed="false">
      <c r="A121" s="1" t="s">
        <v>175</v>
      </c>
      <c r="B121" s="13" t="s">
        <v>50</v>
      </c>
      <c r="C121" s="6" t="s">
        <v>45</v>
      </c>
      <c r="D121" s="6" t="n">
        <v>35</v>
      </c>
      <c r="E121" s="6" t="n">
        <v>427</v>
      </c>
      <c r="F121" s="6" t="n">
        <v>35</v>
      </c>
      <c r="G121" s="6" t="n">
        <v>16</v>
      </c>
      <c r="H121" s="6" t="n">
        <v>12.2</v>
      </c>
      <c r="I121" s="6" t="n">
        <v>1.5</v>
      </c>
      <c r="J121" s="6" t="n">
        <v>4.4</v>
      </c>
      <c r="K121" s="6" t="n">
        <v>0.338</v>
      </c>
      <c r="L121" s="6" t="n">
        <v>0.9</v>
      </c>
      <c r="M121" s="6" t="n">
        <v>2.9</v>
      </c>
      <c r="N121" s="6" t="n">
        <v>0.291</v>
      </c>
      <c r="O121" s="6" t="n">
        <v>0.6</v>
      </c>
      <c r="P121" s="6" t="n">
        <v>1.5</v>
      </c>
      <c r="Q121" s="6" t="n">
        <v>0.431</v>
      </c>
      <c r="R121" s="6" t="n">
        <v>0.3</v>
      </c>
      <c r="S121" s="6" t="n">
        <v>0.4</v>
      </c>
      <c r="T121" s="6" t="n">
        <v>0.8</v>
      </c>
      <c r="U121" s="6" t="n">
        <v>0.6</v>
      </c>
      <c r="V121" s="6" t="n">
        <v>1.8</v>
      </c>
      <c r="W121" s="6" t="n">
        <v>0.7</v>
      </c>
      <c r="X121" s="6" t="n">
        <v>0.4</v>
      </c>
      <c r="Y121" s="6" t="n">
        <v>0.3</v>
      </c>
      <c r="Z121" s="6" t="n">
        <v>0.5</v>
      </c>
      <c r="AA121" s="6" t="n">
        <v>0.9</v>
      </c>
      <c r="AB121" s="6" t="n">
        <v>4.2</v>
      </c>
      <c r="AC121" s="14" t="n">
        <f aca="false">(AB121)/(J121+(0.44*S121)+Z121)</f>
        <v>0.8274231678487</v>
      </c>
      <c r="AD121" s="14" t="n">
        <f aca="false">Y121/AA121</f>
        <v>0.333333333333333</v>
      </c>
      <c r="AE121" s="15" t="n">
        <f aca="false">100*(AC121/$AC$302)</f>
        <v>97.8736465020442</v>
      </c>
      <c r="AF121" s="5"/>
      <c r="AG121" s="5"/>
      <c r="AH121" s="15" t="n">
        <f aca="false">(PERCENTRANK(AD$3:AD$298,AD121))*100</f>
        <v>77.9</v>
      </c>
      <c r="AI121" s="15" t="n">
        <f aca="false">(PERCENTRANK(AE$3:AE$298,AE121))*100</f>
        <v>29.3</v>
      </c>
    </row>
    <row r="122" customFormat="false" ht="15.75" hidden="false" customHeight="true" outlineLevel="0" collapsed="false">
      <c r="A122" s="1" t="s">
        <v>176</v>
      </c>
      <c r="B122" s="13" t="s">
        <v>77</v>
      </c>
      <c r="C122" s="6" t="s">
        <v>13</v>
      </c>
      <c r="D122" s="6" t="n">
        <v>19</v>
      </c>
      <c r="E122" s="6" t="n">
        <v>418</v>
      </c>
      <c r="F122" s="6" t="n">
        <v>19</v>
      </c>
      <c r="G122" s="6" t="n">
        <v>13</v>
      </c>
      <c r="H122" s="6" t="n">
        <v>22</v>
      </c>
      <c r="I122" s="6" t="n">
        <v>1.4</v>
      </c>
      <c r="J122" s="6" t="n">
        <v>4.7</v>
      </c>
      <c r="K122" s="6" t="n">
        <v>0.292</v>
      </c>
      <c r="L122" s="6" t="n">
        <v>0.1</v>
      </c>
      <c r="M122" s="6" t="n">
        <v>1.2</v>
      </c>
      <c r="N122" s="6" t="n">
        <v>0.087</v>
      </c>
      <c r="O122" s="6" t="n">
        <v>1.3</v>
      </c>
      <c r="P122" s="6" t="n">
        <v>3.5</v>
      </c>
      <c r="Q122" s="6" t="n">
        <v>0.364</v>
      </c>
      <c r="R122" s="6" t="n">
        <v>0.5</v>
      </c>
      <c r="S122" s="6" t="n">
        <v>0.8</v>
      </c>
      <c r="T122" s="6" t="n">
        <v>0.667</v>
      </c>
      <c r="U122" s="6" t="n">
        <v>0.6</v>
      </c>
      <c r="V122" s="6" t="n">
        <v>3.3</v>
      </c>
      <c r="W122" s="6" t="n">
        <v>3.1</v>
      </c>
      <c r="X122" s="6" t="n">
        <v>0.7</v>
      </c>
      <c r="Y122" s="6" t="n">
        <v>0.4</v>
      </c>
      <c r="Z122" s="6" t="n">
        <v>1.1</v>
      </c>
      <c r="AA122" s="6" t="n">
        <v>1.9</v>
      </c>
      <c r="AB122" s="6" t="n">
        <v>3.4</v>
      </c>
      <c r="AC122" s="14" t="n">
        <f aca="false">(AB122)/(J122+(0.44*S122)+Z122)</f>
        <v>0.552665799739922</v>
      </c>
      <c r="AD122" s="14" t="n">
        <f aca="false">Y122/AA122</f>
        <v>0.210526315789474</v>
      </c>
      <c r="AE122" s="15" t="n">
        <f aca="false">100*(AC122/$AC$302)</f>
        <v>65.3733412591677</v>
      </c>
      <c r="AF122" s="5"/>
      <c r="AG122" s="5"/>
      <c r="AH122" s="15" t="n">
        <f aca="false">(PERCENTRANK(AD$3:AD$298,AD122))*100</f>
        <v>65.7</v>
      </c>
      <c r="AI122" s="15" t="n">
        <f aca="false">(PERCENTRANK(AE$3:AE$298,AE122))*100</f>
        <v>8.29</v>
      </c>
    </row>
    <row r="123" customFormat="false" ht="15.75" hidden="false" customHeight="true" outlineLevel="0" collapsed="false">
      <c r="A123" s="1" t="s">
        <v>177</v>
      </c>
      <c r="B123" s="13" t="s">
        <v>47</v>
      </c>
      <c r="C123" s="6" t="s">
        <v>13</v>
      </c>
      <c r="D123" s="6" t="n">
        <v>13</v>
      </c>
      <c r="E123" s="6" t="n">
        <v>404</v>
      </c>
      <c r="F123" s="6" t="n">
        <v>13</v>
      </c>
      <c r="G123" s="6" t="n">
        <v>13</v>
      </c>
      <c r="H123" s="6" t="n">
        <v>31.1</v>
      </c>
      <c r="I123" s="6" t="n">
        <v>5.5</v>
      </c>
      <c r="J123" s="6" t="n">
        <v>15.1</v>
      </c>
      <c r="K123" s="6" t="n">
        <v>0.367</v>
      </c>
      <c r="L123" s="6" t="n">
        <v>2.2</v>
      </c>
      <c r="M123" s="6" t="n">
        <v>8</v>
      </c>
      <c r="N123" s="6" t="n">
        <v>0.279</v>
      </c>
      <c r="O123" s="6" t="n">
        <v>3.3</v>
      </c>
      <c r="P123" s="6" t="n">
        <v>7.1</v>
      </c>
      <c r="Q123" s="6" t="n">
        <v>0.467</v>
      </c>
      <c r="R123" s="6" t="n">
        <v>3.2</v>
      </c>
      <c r="S123" s="6" t="n">
        <v>3.8</v>
      </c>
      <c r="T123" s="6" t="n">
        <v>0.82</v>
      </c>
      <c r="U123" s="6" t="n">
        <v>0.1</v>
      </c>
      <c r="V123" s="6" t="n">
        <v>5</v>
      </c>
      <c r="W123" s="6" t="n">
        <v>8.8</v>
      </c>
      <c r="X123" s="6" t="n">
        <v>1.6</v>
      </c>
      <c r="Y123" s="6" t="n">
        <v>0.5</v>
      </c>
      <c r="Z123" s="6" t="n">
        <v>5.1</v>
      </c>
      <c r="AA123" s="6" t="n">
        <v>2.7</v>
      </c>
      <c r="AB123" s="6" t="n">
        <v>16.5</v>
      </c>
      <c r="AC123" s="14" t="n">
        <f aca="false">(AB123)/(J123+(0.44*S123)+Z123)</f>
        <v>0.754389173372348</v>
      </c>
      <c r="AD123" s="14" t="n">
        <f aca="false">Y123/AA123</f>
        <v>0.185185185185185</v>
      </c>
      <c r="AE123" s="15" t="n">
        <f aca="false">100*(AC123/$AC$302)</f>
        <v>89.234653015077</v>
      </c>
      <c r="AF123" s="5"/>
      <c r="AG123" s="5"/>
      <c r="AH123" s="15" t="n">
        <f aca="false">(PERCENTRANK(AD$3:AD$298,AD123))*100</f>
        <v>59.1</v>
      </c>
      <c r="AI123" s="15" t="n">
        <f aca="false">(PERCENTRANK(AE$3:AE$298,AE123))*100</f>
        <v>18.2</v>
      </c>
    </row>
    <row r="124" customFormat="false" ht="15.75" hidden="false" customHeight="true" outlineLevel="0" collapsed="false">
      <c r="A124" s="1" t="s">
        <v>178</v>
      </c>
      <c r="B124" s="13" t="s">
        <v>47</v>
      </c>
      <c r="C124" s="6" t="s">
        <v>13</v>
      </c>
      <c r="D124" s="6" t="n">
        <v>30</v>
      </c>
      <c r="E124" s="6" t="n">
        <v>404</v>
      </c>
      <c r="F124" s="6" t="n">
        <v>30</v>
      </c>
      <c r="G124" s="6" t="n">
        <v>6</v>
      </c>
      <c r="H124" s="6" t="n">
        <v>13.5</v>
      </c>
      <c r="I124" s="6" t="n">
        <v>0.9</v>
      </c>
      <c r="J124" s="6" t="n">
        <v>2.5</v>
      </c>
      <c r="K124" s="6" t="n">
        <v>0.342</v>
      </c>
      <c r="L124" s="6" t="n">
        <v>0.4</v>
      </c>
      <c r="M124" s="6" t="n">
        <v>1.6</v>
      </c>
      <c r="N124" s="6" t="n">
        <v>0.277</v>
      </c>
      <c r="O124" s="6" t="n">
        <v>0.4</v>
      </c>
      <c r="P124" s="6" t="n">
        <v>1</v>
      </c>
      <c r="Q124" s="6" t="n">
        <v>0.448</v>
      </c>
      <c r="R124" s="6" t="n">
        <v>0.2</v>
      </c>
      <c r="S124" s="6" t="n">
        <v>0.2</v>
      </c>
      <c r="T124" s="6" t="n">
        <v>0.857</v>
      </c>
      <c r="U124" s="6" t="n">
        <v>0.2</v>
      </c>
      <c r="V124" s="6" t="n">
        <v>0.8</v>
      </c>
      <c r="W124" s="6" t="n">
        <v>2</v>
      </c>
      <c r="X124" s="6" t="n">
        <v>0.5</v>
      </c>
      <c r="Y124" s="6" t="n">
        <v>0.2</v>
      </c>
      <c r="Z124" s="6" t="n">
        <v>1.2</v>
      </c>
      <c r="AA124" s="6" t="n">
        <v>1.1</v>
      </c>
      <c r="AB124" s="6" t="n">
        <v>2.4</v>
      </c>
      <c r="AC124" s="14" t="n">
        <f aca="false">(AB124)/(J124+(0.44*S124)+Z124)</f>
        <v>0.633579725448786</v>
      </c>
      <c r="AD124" s="14" t="n">
        <f aca="false">Y124/AA124</f>
        <v>0.181818181818182</v>
      </c>
      <c r="AE124" s="15" t="n">
        <f aca="false">100*(AC124/$AC$302)</f>
        <v>74.944430478862</v>
      </c>
      <c r="AF124" s="5"/>
      <c r="AG124" s="5"/>
      <c r="AH124" s="15" t="n">
        <f aca="false">(PERCENTRANK(AD$3:AD$298,AD124))*100</f>
        <v>57.5</v>
      </c>
      <c r="AI124" s="15" t="n">
        <f aca="false">(PERCENTRANK(AE$3:AE$298,AE124))*100</f>
        <v>12.2</v>
      </c>
    </row>
    <row r="125" customFormat="false" ht="15.75" hidden="false" customHeight="true" outlineLevel="0" collapsed="false">
      <c r="A125" s="1" t="s">
        <v>179</v>
      </c>
      <c r="B125" s="13" t="s">
        <v>57</v>
      </c>
      <c r="C125" s="6" t="s">
        <v>45</v>
      </c>
      <c r="D125" s="6" t="n">
        <v>29</v>
      </c>
      <c r="E125" s="6" t="n">
        <v>385</v>
      </c>
      <c r="F125" s="6" t="n">
        <v>29</v>
      </c>
      <c r="G125" s="6" t="n">
        <v>0</v>
      </c>
      <c r="H125" s="6" t="n">
        <v>13.3</v>
      </c>
      <c r="I125" s="6" t="n">
        <v>1.8</v>
      </c>
      <c r="J125" s="6" t="n">
        <v>3.9</v>
      </c>
      <c r="K125" s="6" t="n">
        <v>0.456</v>
      </c>
      <c r="L125" s="6" t="n">
        <v>0.1</v>
      </c>
      <c r="M125" s="6" t="n">
        <v>0.7</v>
      </c>
      <c r="N125" s="6" t="n">
        <v>0.143</v>
      </c>
      <c r="O125" s="6" t="n">
        <v>1.7</v>
      </c>
      <c r="P125" s="6" t="n">
        <v>3.2</v>
      </c>
      <c r="Q125" s="6" t="n">
        <v>0.527</v>
      </c>
      <c r="R125" s="6" t="n">
        <v>1.7</v>
      </c>
      <c r="S125" s="6" t="n">
        <v>2.2</v>
      </c>
      <c r="T125" s="6" t="n">
        <v>0.778</v>
      </c>
      <c r="U125" s="6" t="n">
        <v>1.2</v>
      </c>
      <c r="V125" s="6" t="n">
        <v>4.3</v>
      </c>
      <c r="W125" s="6" t="n">
        <v>0.9</v>
      </c>
      <c r="X125" s="6" t="n">
        <v>0.6</v>
      </c>
      <c r="Y125" s="6" t="n">
        <v>0.4</v>
      </c>
      <c r="Z125" s="6" t="n">
        <v>1.1</v>
      </c>
      <c r="AA125" s="6" t="n">
        <v>1.2</v>
      </c>
      <c r="AB125" s="6" t="n">
        <v>5.4</v>
      </c>
      <c r="AC125" s="14" t="n">
        <f aca="false">(AB125)/(J125+(0.44*S125)+Z125)</f>
        <v>0.904825737265416</v>
      </c>
      <c r="AD125" s="14" t="n">
        <f aca="false">Y125/AA125</f>
        <v>0.333333333333333</v>
      </c>
      <c r="AE125" s="15" t="n">
        <f aca="false">100*(AC125/$AC$302)</f>
        <v>107.029386891981</v>
      </c>
      <c r="AF125" s="5"/>
      <c r="AG125" s="5"/>
      <c r="AH125" s="15" t="n">
        <f aca="false">(PERCENTRANK(AD$3:AD$298,AD125))*100</f>
        <v>80.7</v>
      </c>
      <c r="AI125" s="15" t="n">
        <f aca="false">(PERCENTRANK(AE$3:AE$298,AE125))*100</f>
        <v>56.9</v>
      </c>
    </row>
    <row r="126" customFormat="false" ht="15.75" hidden="false" customHeight="true" outlineLevel="0" collapsed="false">
      <c r="A126" s="1" t="s">
        <v>180</v>
      </c>
      <c r="B126" s="13" t="s">
        <v>67</v>
      </c>
      <c r="C126" s="6" t="s">
        <v>118</v>
      </c>
      <c r="D126" s="6" t="n">
        <v>33</v>
      </c>
      <c r="E126" s="6" t="n">
        <v>380</v>
      </c>
      <c r="F126" s="6" t="n">
        <v>33</v>
      </c>
      <c r="G126" s="6" t="n">
        <v>2</v>
      </c>
      <c r="H126" s="6" t="n">
        <v>11.5</v>
      </c>
      <c r="I126" s="6" t="n">
        <v>0.8</v>
      </c>
      <c r="J126" s="6" t="n">
        <v>2.5</v>
      </c>
      <c r="K126" s="6" t="n">
        <v>0.305</v>
      </c>
      <c r="L126" s="6" t="n">
        <v>0.2</v>
      </c>
      <c r="M126" s="6" t="n">
        <v>1.2</v>
      </c>
      <c r="N126" s="6" t="n">
        <v>0.205</v>
      </c>
      <c r="O126" s="6" t="n">
        <v>0.5</v>
      </c>
      <c r="P126" s="6" t="n">
        <v>1.3</v>
      </c>
      <c r="Q126" s="6" t="n">
        <v>0.395</v>
      </c>
      <c r="R126" s="6" t="n">
        <v>0.3</v>
      </c>
      <c r="S126" s="6" t="n">
        <v>0.4</v>
      </c>
      <c r="T126" s="6" t="n">
        <v>0.769</v>
      </c>
      <c r="U126" s="6" t="n">
        <v>0.8</v>
      </c>
      <c r="V126" s="6" t="n">
        <v>2.2</v>
      </c>
      <c r="W126" s="6" t="n">
        <v>0.8</v>
      </c>
      <c r="X126" s="6" t="n">
        <v>0.3</v>
      </c>
      <c r="Y126" s="6" t="n">
        <v>0.1</v>
      </c>
      <c r="Z126" s="6" t="n">
        <v>0.7</v>
      </c>
      <c r="AA126" s="6" t="n">
        <v>1.5</v>
      </c>
      <c r="AB126" s="6" t="n">
        <v>2.1</v>
      </c>
      <c r="AC126" s="14" t="n">
        <f aca="false">(AB126)/(J126+(0.44*S126)+Z126)</f>
        <v>0.622037914691943</v>
      </c>
      <c r="AD126" s="14" t="n">
        <f aca="false">Y126/AA126</f>
        <v>0.0666666666666667</v>
      </c>
      <c r="AE126" s="15" t="n">
        <f aca="false">100*(AC126/$AC$302)</f>
        <v>73.5791809307429</v>
      </c>
      <c r="AF126" s="5"/>
      <c r="AG126" s="5"/>
      <c r="AH126" s="15" t="n">
        <f aca="false">(PERCENTRANK(AD$3:AD$298,AD126))*100</f>
        <v>23.2</v>
      </c>
      <c r="AI126" s="15" t="n">
        <f aca="false">(PERCENTRANK(AE$3:AE$298,AE126))*100</f>
        <v>11.6</v>
      </c>
    </row>
    <row r="127" customFormat="false" ht="15.75" hidden="false" customHeight="true" outlineLevel="0" collapsed="false">
      <c r="A127" s="1" t="s">
        <v>181</v>
      </c>
      <c r="B127" s="13" t="s">
        <v>59</v>
      </c>
      <c r="C127" s="6" t="s">
        <v>45</v>
      </c>
      <c r="D127" s="6" t="n">
        <v>34</v>
      </c>
      <c r="E127" s="6" t="n">
        <v>373</v>
      </c>
      <c r="F127" s="6" t="n">
        <v>34</v>
      </c>
      <c r="G127" s="6" t="n">
        <v>1</v>
      </c>
      <c r="H127" s="6" t="n">
        <v>11</v>
      </c>
      <c r="I127" s="6" t="n">
        <v>1.9</v>
      </c>
      <c r="J127" s="6" t="n">
        <v>3.8</v>
      </c>
      <c r="K127" s="6" t="n">
        <v>0.5</v>
      </c>
      <c r="L127" s="6" t="n">
        <v>0.2</v>
      </c>
      <c r="M127" s="6" t="n">
        <v>0.7</v>
      </c>
      <c r="N127" s="6" t="n">
        <v>0.32</v>
      </c>
      <c r="O127" s="6" t="n">
        <v>1.6</v>
      </c>
      <c r="P127" s="6" t="n">
        <v>3</v>
      </c>
      <c r="Q127" s="6" t="n">
        <v>0.544</v>
      </c>
      <c r="R127" s="6" t="n">
        <v>0.4</v>
      </c>
      <c r="S127" s="6" t="n">
        <v>0.6</v>
      </c>
      <c r="T127" s="6" t="n">
        <v>0.571</v>
      </c>
      <c r="U127" s="6" t="n">
        <v>1.3</v>
      </c>
      <c r="V127" s="6" t="n">
        <v>3</v>
      </c>
      <c r="W127" s="6" t="n">
        <v>0.6</v>
      </c>
      <c r="X127" s="6" t="n">
        <v>0.7</v>
      </c>
      <c r="Y127" s="6" t="n">
        <v>0.8</v>
      </c>
      <c r="Z127" s="6" t="n">
        <v>0.7</v>
      </c>
      <c r="AA127" s="6" t="n">
        <v>1.4</v>
      </c>
      <c r="AB127" s="6" t="n">
        <v>4.4</v>
      </c>
      <c r="AC127" s="14" t="n">
        <f aca="false">(AB127)/(J127+(0.44*S127)+Z127)</f>
        <v>0.923593618807725</v>
      </c>
      <c r="AD127" s="14" t="n">
        <f aca="false">Y127/AA127</f>
        <v>0.571428571428572</v>
      </c>
      <c r="AE127" s="15" t="n">
        <f aca="false">100*(AC127/$AC$302)</f>
        <v>109.249388790695</v>
      </c>
      <c r="AF127" s="5"/>
      <c r="AG127" s="5"/>
      <c r="AH127" s="15" t="n">
        <f aca="false">(PERCENTRANK(AD$3:AD$298,AD127))*100</f>
        <v>95</v>
      </c>
      <c r="AI127" s="15" t="n">
        <f aca="false">(PERCENTRANK(AE$3:AE$298,AE127))*100</f>
        <v>63.5</v>
      </c>
    </row>
    <row r="128" customFormat="false" ht="15.75" hidden="false" customHeight="true" outlineLevel="0" collapsed="false">
      <c r="A128" s="1" t="s">
        <v>182</v>
      </c>
      <c r="B128" s="6" t="s">
        <v>69</v>
      </c>
      <c r="C128" s="6" t="s">
        <v>63</v>
      </c>
      <c r="D128" s="6" t="n">
        <v>29</v>
      </c>
      <c r="E128" s="6" t="n">
        <v>370</v>
      </c>
      <c r="F128" s="6" t="n">
        <v>29</v>
      </c>
      <c r="G128" s="6" t="n">
        <v>1</v>
      </c>
      <c r="H128" s="6" t="n">
        <v>12.8</v>
      </c>
      <c r="I128" s="6" t="n">
        <v>2</v>
      </c>
      <c r="J128" s="6" t="n">
        <v>3.3</v>
      </c>
      <c r="K128" s="6" t="n">
        <v>0.615</v>
      </c>
      <c r="L128" s="6" t="n">
        <v>0.1</v>
      </c>
      <c r="M128" s="6" t="n">
        <v>0.3</v>
      </c>
      <c r="N128" s="6" t="n">
        <v>0.375</v>
      </c>
      <c r="O128" s="6" t="n">
        <v>1.9</v>
      </c>
      <c r="P128" s="6" t="n">
        <v>3</v>
      </c>
      <c r="Q128" s="6" t="n">
        <v>0.636</v>
      </c>
      <c r="R128" s="6" t="n">
        <v>0.9</v>
      </c>
      <c r="S128" s="6" t="n">
        <v>1.2</v>
      </c>
      <c r="T128" s="6" t="n">
        <v>0.771</v>
      </c>
      <c r="U128" s="6" t="n">
        <v>1.2</v>
      </c>
      <c r="V128" s="6" t="n">
        <v>4</v>
      </c>
      <c r="W128" s="6" t="n">
        <v>0.6</v>
      </c>
      <c r="X128" s="6" t="n">
        <v>0.2</v>
      </c>
      <c r="Y128" s="6" t="n">
        <v>0.6</v>
      </c>
      <c r="Z128" s="6" t="n">
        <v>0.8</v>
      </c>
      <c r="AA128" s="6" t="n">
        <v>1.6</v>
      </c>
      <c r="AB128" s="6" t="n">
        <v>5.1</v>
      </c>
      <c r="AC128" s="14" t="n">
        <f aca="false">(AB128)/(J128+(0.44*S128)+Z128)</f>
        <v>1.10198789974071</v>
      </c>
      <c r="AD128" s="14" t="n">
        <f aca="false">Y128/AA128</f>
        <v>0.375</v>
      </c>
      <c r="AE128" s="15" t="n">
        <f aca="false">100*(AC128/$AC$302)</f>
        <v>130.351165328349</v>
      </c>
      <c r="AF128" s="5"/>
      <c r="AG128" s="5"/>
      <c r="AH128" s="15" t="n">
        <f aca="false">(PERCENTRANK(AD$3:AD$298,AD128))*100</f>
        <v>84</v>
      </c>
      <c r="AI128" s="15" t="n">
        <f aca="false">(PERCENTRANK(AE$3:AE$298,AE128))*100</f>
        <v>97.2</v>
      </c>
    </row>
    <row r="129" customFormat="false" ht="15.75" hidden="false" customHeight="true" outlineLevel="0" collapsed="false">
      <c r="A129" s="1" t="s">
        <v>183</v>
      </c>
      <c r="B129" s="13" t="s">
        <v>90</v>
      </c>
      <c r="C129" s="6" t="s">
        <v>13</v>
      </c>
      <c r="D129" s="6" t="n">
        <v>29</v>
      </c>
      <c r="E129" s="6" t="n">
        <v>361</v>
      </c>
      <c r="F129" s="6" t="n">
        <v>29</v>
      </c>
      <c r="G129" s="6" t="n">
        <v>0</v>
      </c>
      <c r="H129" s="6" t="n">
        <v>12.4</v>
      </c>
      <c r="I129" s="6" t="n">
        <v>1.3</v>
      </c>
      <c r="J129" s="6" t="n">
        <v>3.8</v>
      </c>
      <c r="K129" s="6" t="n">
        <v>0.339</v>
      </c>
      <c r="L129" s="6" t="n">
        <v>0.2</v>
      </c>
      <c r="M129" s="6" t="n">
        <v>1.1</v>
      </c>
      <c r="N129" s="6" t="n">
        <v>0.161</v>
      </c>
      <c r="O129" s="6" t="n">
        <v>1.1</v>
      </c>
      <c r="P129" s="6" t="n">
        <v>2.7</v>
      </c>
      <c r="Q129" s="6" t="n">
        <v>0.41</v>
      </c>
      <c r="R129" s="6" t="n">
        <v>0.8</v>
      </c>
      <c r="S129" s="6" t="n">
        <v>1.1</v>
      </c>
      <c r="T129" s="6" t="n">
        <v>0.742</v>
      </c>
      <c r="U129" s="6" t="n">
        <v>0.1</v>
      </c>
      <c r="V129" s="6" t="n">
        <v>1.1</v>
      </c>
      <c r="W129" s="6" t="n">
        <v>1.6</v>
      </c>
      <c r="X129" s="6" t="n">
        <v>0.4</v>
      </c>
      <c r="Y129" s="6" t="n">
        <v>0.1</v>
      </c>
      <c r="Z129" s="6" t="n">
        <v>1.2</v>
      </c>
      <c r="AA129" s="6" t="n">
        <v>0.8</v>
      </c>
      <c r="AB129" s="6" t="n">
        <v>3.5</v>
      </c>
      <c r="AC129" s="14" t="n">
        <f aca="false">(AB129)/(J129+(0.44*S129)+Z129)</f>
        <v>0.638220277169949</v>
      </c>
      <c r="AD129" s="14" t="n">
        <f aca="false">Y129/AA129</f>
        <v>0.125</v>
      </c>
      <c r="AE129" s="15" t="n">
        <f aca="false">100*(AC129/$AC$302)</f>
        <v>75.4933487789291</v>
      </c>
      <c r="AF129" s="5"/>
      <c r="AG129" s="5"/>
      <c r="AH129" s="15" t="n">
        <f aca="false">(PERCENTRANK(AD$3:AD$298,AD129))*100</f>
        <v>42</v>
      </c>
      <c r="AI129" s="15" t="n">
        <f aca="false">(PERCENTRANK(AE$3:AE$298,AE129))*100</f>
        <v>12.7</v>
      </c>
    </row>
    <row r="130" customFormat="false" ht="15.75" hidden="false" customHeight="true" outlineLevel="0" collapsed="false">
      <c r="A130" s="1" t="s">
        <v>184</v>
      </c>
      <c r="B130" s="13" t="s">
        <v>75</v>
      </c>
      <c r="C130" s="6" t="s">
        <v>45</v>
      </c>
      <c r="D130" s="6" t="n">
        <v>34</v>
      </c>
      <c r="E130" s="6" t="n">
        <v>360</v>
      </c>
      <c r="F130" s="6" t="n">
        <v>34</v>
      </c>
      <c r="G130" s="6" t="n">
        <v>1</v>
      </c>
      <c r="H130" s="6" t="n">
        <v>10.6</v>
      </c>
      <c r="I130" s="6" t="n">
        <v>1.9</v>
      </c>
      <c r="J130" s="6" t="n">
        <v>3.9</v>
      </c>
      <c r="K130" s="6" t="n">
        <v>0.485</v>
      </c>
      <c r="L130" s="6" t="n">
        <v>0.1</v>
      </c>
      <c r="M130" s="6" t="n">
        <v>0.4</v>
      </c>
      <c r="N130" s="6" t="n">
        <v>0.267</v>
      </c>
      <c r="O130" s="6" t="n">
        <v>1.8</v>
      </c>
      <c r="P130" s="6" t="n">
        <v>3.5</v>
      </c>
      <c r="Q130" s="6" t="n">
        <v>0.513</v>
      </c>
      <c r="R130" s="6" t="n">
        <v>1</v>
      </c>
      <c r="S130" s="6" t="n">
        <v>1.3</v>
      </c>
      <c r="T130" s="6" t="n">
        <v>0.767</v>
      </c>
      <c r="U130" s="6" t="n">
        <v>0.9</v>
      </c>
      <c r="V130" s="6" t="n">
        <v>2.6</v>
      </c>
      <c r="W130" s="6" t="n">
        <v>0.7</v>
      </c>
      <c r="X130" s="6" t="n">
        <v>0.6</v>
      </c>
      <c r="Y130" s="6" t="n">
        <v>0.1</v>
      </c>
      <c r="Z130" s="6" t="n">
        <v>0.7</v>
      </c>
      <c r="AA130" s="6" t="n">
        <v>1.3</v>
      </c>
      <c r="AB130" s="6" t="n">
        <v>4.9</v>
      </c>
      <c r="AC130" s="14" t="n">
        <f aca="false">(AB130)/(J130+(0.44*S130)+Z130)</f>
        <v>0.947409126063419</v>
      </c>
      <c r="AD130" s="14" t="n">
        <f aca="false">Y130/AA130</f>
        <v>0.0769230769230769</v>
      </c>
      <c r="AE130" s="15" t="n">
        <f aca="false">100*(AC130/$AC$302)</f>
        <v>112.066460669974</v>
      </c>
      <c r="AF130" s="5"/>
      <c r="AG130" s="5"/>
      <c r="AH130" s="15" t="n">
        <f aca="false">(PERCENTRANK(AD$3:AD$298,AD130))*100</f>
        <v>28.2</v>
      </c>
      <c r="AI130" s="15" t="n">
        <f aca="false">(PERCENTRANK(AE$3:AE$298,AE130))*100</f>
        <v>70.7</v>
      </c>
    </row>
    <row r="131" customFormat="false" ht="15.75" hidden="false" customHeight="true" outlineLevel="0" collapsed="false">
      <c r="A131" s="1" t="s">
        <v>185</v>
      </c>
      <c r="B131" s="13" t="s">
        <v>40</v>
      </c>
      <c r="C131" s="6" t="s">
        <v>13</v>
      </c>
      <c r="D131" s="6" t="n">
        <v>41</v>
      </c>
      <c r="E131" s="6" t="n">
        <v>354</v>
      </c>
      <c r="F131" s="6" t="n">
        <v>41</v>
      </c>
      <c r="G131" s="6" t="n">
        <v>1</v>
      </c>
      <c r="H131" s="6" t="n">
        <v>8.6</v>
      </c>
      <c r="I131" s="6" t="n">
        <v>0.6</v>
      </c>
      <c r="J131" s="6" t="n">
        <v>1.5</v>
      </c>
      <c r="K131" s="6" t="n">
        <v>0.413</v>
      </c>
      <c r="L131" s="6" t="n">
        <v>0.3</v>
      </c>
      <c r="M131" s="6" t="n">
        <v>0.8</v>
      </c>
      <c r="N131" s="6" t="n">
        <v>0.355</v>
      </c>
      <c r="O131" s="6" t="n">
        <v>0.4</v>
      </c>
      <c r="P131" s="6" t="n">
        <v>0.8</v>
      </c>
      <c r="Q131" s="6" t="n">
        <v>0.469</v>
      </c>
      <c r="R131" s="6" t="n">
        <v>0.2</v>
      </c>
      <c r="S131" s="6" t="n">
        <v>0.3</v>
      </c>
      <c r="T131" s="6" t="n">
        <v>0.727</v>
      </c>
      <c r="U131" s="6" t="n">
        <v>0.1</v>
      </c>
      <c r="V131" s="6" t="n">
        <v>0.9</v>
      </c>
      <c r="W131" s="6" t="n">
        <v>0.5</v>
      </c>
      <c r="X131" s="6" t="n">
        <v>0.2</v>
      </c>
      <c r="Y131" s="6" t="n">
        <v>0.3</v>
      </c>
      <c r="Z131" s="6" t="n">
        <v>0.4</v>
      </c>
      <c r="AA131" s="6" t="n">
        <v>0.6</v>
      </c>
      <c r="AB131" s="6" t="n">
        <v>1.7</v>
      </c>
      <c r="AC131" s="14" t="n">
        <f aca="false">(AB131)/(J131+(0.44*S131)+Z131)</f>
        <v>0.836614173228346</v>
      </c>
      <c r="AD131" s="14" t="n">
        <f aca="false">Y131/AA131</f>
        <v>0.5</v>
      </c>
      <c r="AE131" s="15" t="n">
        <f aca="false">100*(AC131/$AC$302)</f>
        <v>98.9608256462598</v>
      </c>
      <c r="AF131" s="5"/>
      <c r="AG131" s="5"/>
      <c r="AH131" s="15" t="n">
        <f aca="false">(PERCENTRANK(AD$3:AD$298,AD131))*100</f>
        <v>89.5</v>
      </c>
      <c r="AI131" s="15" t="n">
        <f aca="false">(PERCENTRANK(AE$3:AE$298,AE131))*100</f>
        <v>32</v>
      </c>
    </row>
    <row r="132" customFormat="false" ht="15.75" hidden="false" customHeight="true" outlineLevel="0" collapsed="false">
      <c r="A132" s="1" t="s">
        <v>186</v>
      </c>
      <c r="B132" s="13" t="s">
        <v>90</v>
      </c>
      <c r="C132" s="6" t="s">
        <v>45</v>
      </c>
      <c r="D132" s="6" t="n">
        <v>26</v>
      </c>
      <c r="E132" s="6" t="n">
        <v>354</v>
      </c>
      <c r="F132" s="6" t="n">
        <v>26</v>
      </c>
      <c r="G132" s="6" t="n">
        <v>1</v>
      </c>
      <c r="H132" s="6" t="n">
        <v>13.6</v>
      </c>
      <c r="I132" s="6" t="n">
        <v>1.5</v>
      </c>
      <c r="J132" s="6" t="n">
        <v>4</v>
      </c>
      <c r="K132" s="6" t="n">
        <v>0.362</v>
      </c>
      <c r="L132" s="6" t="n">
        <v>0.7</v>
      </c>
      <c r="M132" s="6" t="n">
        <v>1.7</v>
      </c>
      <c r="N132" s="6" t="n">
        <v>0.395</v>
      </c>
      <c r="O132" s="6" t="n">
        <v>0.8</v>
      </c>
      <c r="P132" s="6" t="n">
        <v>2.4</v>
      </c>
      <c r="Q132" s="6" t="n">
        <v>0.339</v>
      </c>
      <c r="R132" s="6" t="n">
        <v>0.5</v>
      </c>
      <c r="S132" s="6" t="n">
        <v>0.6</v>
      </c>
      <c r="T132" s="6" t="n">
        <v>0.875</v>
      </c>
      <c r="U132" s="6" t="n">
        <v>0.8</v>
      </c>
      <c r="V132" s="6" t="n">
        <v>2.4</v>
      </c>
      <c r="W132" s="6" t="n">
        <v>0.9</v>
      </c>
      <c r="X132" s="6" t="n">
        <v>0.5</v>
      </c>
      <c r="Y132" s="6" t="n">
        <v>0.3</v>
      </c>
      <c r="Z132" s="6" t="n">
        <v>0.6</v>
      </c>
      <c r="AA132" s="6" t="n">
        <v>1.6</v>
      </c>
      <c r="AB132" s="6" t="n">
        <v>4.1</v>
      </c>
      <c r="AC132" s="14" t="n">
        <f aca="false">(AB132)/(J132+(0.44*S132)+Z132)</f>
        <v>0.842927631578947</v>
      </c>
      <c r="AD132" s="14" t="n">
        <f aca="false">Y132/AA132</f>
        <v>0.1875</v>
      </c>
      <c r="AE132" s="15" t="n">
        <f aca="false">100*(AC132/$AC$302)</f>
        <v>99.7076275425841</v>
      </c>
      <c r="AF132" s="5"/>
      <c r="AG132" s="5"/>
      <c r="AH132" s="15" t="n">
        <f aca="false">(PERCENTRANK(AD$3:AD$298,AD132))*100</f>
        <v>60.2</v>
      </c>
      <c r="AI132" s="15" t="n">
        <f aca="false">(PERCENTRANK(AE$3:AE$298,AE132))*100</f>
        <v>34.8</v>
      </c>
    </row>
    <row r="133" customFormat="false" ht="15.75" hidden="false" customHeight="true" outlineLevel="0" collapsed="false">
      <c r="A133" s="1" t="s">
        <v>187</v>
      </c>
      <c r="B133" s="6" t="s">
        <v>75</v>
      </c>
      <c r="C133" s="6" t="s">
        <v>63</v>
      </c>
      <c r="D133" s="6" t="n">
        <v>17</v>
      </c>
      <c r="E133" s="6" t="n">
        <v>305</v>
      </c>
      <c r="F133" s="6" t="n">
        <v>17</v>
      </c>
      <c r="G133" s="6" t="n">
        <v>10</v>
      </c>
      <c r="H133" s="6" t="n">
        <v>17.9</v>
      </c>
      <c r="I133" s="6" t="n">
        <v>2.2</v>
      </c>
      <c r="J133" s="6" t="n">
        <v>4.5</v>
      </c>
      <c r="K133" s="6" t="n">
        <v>0.487</v>
      </c>
      <c r="L133" s="6" t="n">
        <v>0.1</v>
      </c>
      <c r="M133" s="6" t="n">
        <v>0.4</v>
      </c>
      <c r="N133" s="6" t="n">
        <v>0.143</v>
      </c>
      <c r="O133" s="6" t="n">
        <v>2.1</v>
      </c>
      <c r="P133" s="6" t="n">
        <v>4.1</v>
      </c>
      <c r="Q133" s="6" t="n">
        <v>0.522</v>
      </c>
      <c r="R133" s="6" t="n">
        <v>1</v>
      </c>
      <c r="S133" s="6" t="n">
        <v>1.5</v>
      </c>
      <c r="T133" s="6" t="n">
        <v>0.68</v>
      </c>
      <c r="U133" s="6" t="n">
        <v>1.6</v>
      </c>
      <c r="V133" s="6" t="n">
        <v>4.5</v>
      </c>
      <c r="W133" s="6" t="n">
        <v>0.8</v>
      </c>
      <c r="X133" s="6" t="n">
        <v>0.5</v>
      </c>
      <c r="Y133" s="6" t="n">
        <v>1</v>
      </c>
      <c r="Z133" s="6" t="n">
        <v>0.9</v>
      </c>
      <c r="AA133" s="6" t="n">
        <v>2.2</v>
      </c>
      <c r="AB133" s="6" t="n">
        <v>5.4</v>
      </c>
      <c r="AC133" s="14" t="n">
        <f aca="false">(AB133)/(J133+(0.44*S133)+Z133)</f>
        <v>0.891089108910891</v>
      </c>
      <c r="AD133" s="14" t="n">
        <f aca="false">Y133/AA133</f>
        <v>0.454545454545455</v>
      </c>
      <c r="AE133" s="15" t="n">
        <f aca="false">100*(AC133/$AC$302)</f>
        <v>105.404518312102</v>
      </c>
      <c r="AF133" s="5"/>
      <c r="AG133" s="5"/>
      <c r="AH133" s="15" t="n">
        <f aca="false">(PERCENTRANK(AD$3:AD$298,AD133))*100</f>
        <v>88.4</v>
      </c>
      <c r="AI133" s="15" t="n">
        <f aca="false">(PERCENTRANK(AE$3:AE$298,AE133))*100</f>
        <v>51.9</v>
      </c>
    </row>
    <row r="134" customFormat="false" ht="15.75" hidden="false" customHeight="true" outlineLevel="0" collapsed="false">
      <c r="A134" s="1" t="s">
        <v>188</v>
      </c>
      <c r="B134" s="6" t="s">
        <v>77</v>
      </c>
      <c r="C134" s="6" t="s">
        <v>13</v>
      </c>
      <c r="D134" s="6" t="n">
        <v>15</v>
      </c>
      <c r="E134" s="6" t="n">
        <v>265</v>
      </c>
      <c r="F134" s="6" t="n">
        <v>15</v>
      </c>
      <c r="G134" s="6" t="n">
        <v>5</v>
      </c>
      <c r="H134" s="6" t="n">
        <v>17.7</v>
      </c>
      <c r="I134" s="6" t="n">
        <v>1.8</v>
      </c>
      <c r="J134" s="6" t="n">
        <v>3.7</v>
      </c>
      <c r="K134" s="6" t="n">
        <v>0.491</v>
      </c>
      <c r="L134" s="6" t="n">
        <v>1.1</v>
      </c>
      <c r="M134" s="6" t="n">
        <v>2.3</v>
      </c>
      <c r="N134" s="6" t="n">
        <v>0.457</v>
      </c>
      <c r="O134" s="6" t="n">
        <v>0.7</v>
      </c>
      <c r="P134" s="6" t="n">
        <v>1.3</v>
      </c>
      <c r="Q134" s="6" t="n">
        <v>0.55</v>
      </c>
      <c r="R134" s="6" t="n">
        <v>0.5</v>
      </c>
      <c r="S134" s="6" t="n">
        <v>0.6</v>
      </c>
      <c r="T134" s="6" t="n">
        <v>0.778</v>
      </c>
      <c r="U134" s="6" t="n">
        <v>0.5</v>
      </c>
      <c r="V134" s="6" t="n">
        <v>1.7</v>
      </c>
      <c r="W134" s="6" t="n">
        <v>2.1</v>
      </c>
      <c r="X134" s="6" t="n">
        <v>0.4</v>
      </c>
      <c r="Y134" s="6" t="n">
        <v>0</v>
      </c>
      <c r="Z134" s="6" t="n">
        <v>0.9</v>
      </c>
      <c r="AA134" s="6" t="n">
        <v>1.3</v>
      </c>
      <c r="AB134" s="6" t="n">
        <v>5.1</v>
      </c>
      <c r="AC134" s="14" t="n">
        <f aca="false">(AB134)/(J134+(0.44*S134)+Z134)</f>
        <v>1.04851973684211</v>
      </c>
      <c r="AD134" s="14" t="n">
        <f aca="false">Y134/AA134</f>
        <v>0</v>
      </c>
      <c r="AE134" s="15" t="n">
        <f aca="false">100*(AC134/$AC$302)</f>
        <v>124.026561089556</v>
      </c>
      <c r="AF134" s="5"/>
      <c r="AG134" s="5"/>
      <c r="AH134" s="15" t="n">
        <f aca="false">(PERCENTRANK(AD$3:AD$298,AD134))*100</f>
        <v>0</v>
      </c>
      <c r="AI134" s="15" t="n">
        <f aca="false">(PERCENTRANK(AE$3:AE$298,AE134))*100</f>
        <v>90.6</v>
      </c>
    </row>
    <row r="135" customFormat="false" ht="15.75" hidden="false" customHeight="true" outlineLevel="0" collapsed="false">
      <c r="A135" s="1" t="s">
        <v>189</v>
      </c>
      <c r="B135" s="13" t="s">
        <v>44</v>
      </c>
      <c r="C135" s="6" t="s">
        <v>13</v>
      </c>
      <c r="D135" s="6" t="n">
        <v>26</v>
      </c>
      <c r="E135" s="6" t="n">
        <v>261</v>
      </c>
      <c r="F135" s="6" t="n">
        <v>26</v>
      </c>
      <c r="G135" s="6" t="n">
        <v>0</v>
      </c>
      <c r="H135" s="6" t="n">
        <v>10</v>
      </c>
      <c r="I135" s="6" t="n">
        <v>1.2</v>
      </c>
      <c r="J135" s="6" t="n">
        <v>3.2</v>
      </c>
      <c r="K135" s="6" t="n">
        <v>0.357</v>
      </c>
      <c r="L135" s="6" t="n">
        <v>0.6</v>
      </c>
      <c r="M135" s="6" t="n">
        <v>1.5</v>
      </c>
      <c r="N135" s="6" t="n">
        <v>0.395</v>
      </c>
      <c r="O135" s="6" t="n">
        <v>0.6</v>
      </c>
      <c r="P135" s="6" t="n">
        <v>1.8</v>
      </c>
      <c r="Q135" s="6" t="n">
        <v>0.326</v>
      </c>
      <c r="R135" s="6" t="n">
        <v>0.6</v>
      </c>
      <c r="S135" s="6" t="n">
        <v>0.9</v>
      </c>
      <c r="T135" s="6" t="n">
        <v>0.652</v>
      </c>
      <c r="U135" s="6" t="n">
        <v>0.2</v>
      </c>
      <c r="V135" s="6" t="n">
        <v>0.5</v>
      </c>
      <c r="W135" s="6" t="n">
        <v>0.5</v>
      </c>
      <c r="X135" s="6" t="n">
        <v>0.4</v>
      </c>
      <c r="Y135" s="6" t="n">
        <v>0</v>
      </c>
      <c r="Z135" s="6" t="n">
        <v>0.8</v>
      </c>
      <c r="AA135" s="6" t="n">
        <v>1</v>
      </c>
      <c r="AB135" s="6" t="n">
        <v>3.5</v>
      </c>
      <c r="AC135" s="14" t="n">
        <f aca="false">(AB135)/(J135+(0.44*S135)+Z135)</f>
        <v>0.796178343949045</v>
      </c>
      <c r="AD135" s="14" t="n">
        <f aca="false">Y135/AA135</f>
        <v>0</v>
      </c>
      <c r="AE135" s="15" t="n">
        <f aca="false">100*(AC135/$AC$302)</f>
        <v>94.1777808698014</v>
      </c>
      <c r="AF135" s="5"/>
      <c r="AG135" s="5"/>
      <c r="AH135" s="15" t="n">
        <f aca="false">(PERCENTRANK(AD$3:AD$298,AD135))*100</f>
        <v>0</v>
      </c>
      <c r="AI135" s="15" t="n">
        <f aca="false">(PERCENTRANK(AE$3:AE$298,AE135))*100</f>
        <v>22.7</v>
      </c>
    </row>
    <row r="136" customFormat="false" ht="15.75" hidden="false" customHeight="true" outlineLevel="0" collapsed="false">
      <c r="A136" s="1" t="s">
        <v>190</v>
      </c>
      <c r="B136" s="13" t="s">
        <v>57</v>
      </c>
      <c r="C136" s="6" t="s">
        <v>13</v>
      </c>
      <c r="D136" s="6" t="n">
        <v>24</v>
      </c>
      <c r="E136" s="6" t="n">
        <v>247</v>
      </c>
      <c r="F136" s="6" t="n">
        <v>24</v>
      </c>
      <c r="G136" s="6" t="n">
        <v>0</v>
      </c>
      <c r="H136" s="6" t="n">
        <v>10.3</v>
      </c>
      <c r="I136" s="6" t="n">
        <v>0.8</v>
      </c>
      <c r="J136" s="6" t="n">
        <v>2.1</v>
      </c>
      <c r="K136" s="6" t="n">
        <v>0.38</v>
      </c>
      <c r="L136" s="6" t="n">
        <v>0.2</v>
      </c>
      <c r="M136" s="6" t="n">
        <v>0.6</v>
      </c>
      <c r="N136" s="6" t="n">
        <v>0.333</v>
      </c>
      <c r="O136" s="6" t="n">
        <v>0.6</v>
      </c>
      <c r="P136" s="6" t="n">
        <v>1.5</v>
      </c>
      <c r="Q136" s="6" t="n">
        <v>0.4</v>
      </c>
      <c r="R136" s="6" t="n">
        <v>0.2</v>
      </c>
      <c r="S136" s="6" t="n">
        <v>0.3</v>
      </c>
      <c r="T136" s="6" t="n">
        <v>0.714</v>
      </c>
      <c r="U136" s="6" t="n">
        <v>0.2</v>
      </c>
      <c r="V136" s="6" t="n">
        <v>0.9</v>
      </c>
      <c r="W136" s="6" t="n">
        <v>1</v>
      </c>
      <c r="X136" s="6" t="n">
        <v>0.2</v>
      </c>
      <c r="Y136" s="6" t="n">
        <v>0</v>
      </c>
      <c r="Z136" s="6" t="n">
        <v>0.8</v>
      </c>
      <c r="AA136" s="6" t="n">
        <v>0.7</v>
      </c>
      <c r="AB136" s="6" t="n">
        <v>2</v>
      </c>
      <c r="AC136" s="14" t="n">
        <f aca="false">(AB136)/(J136+(0.44*S136)+Z136)</f>
        <v>0.659630606860158</v>
      </c>
      <c r="AD136" s="14" t="n">
        <f aca="false">Y136/AA136</f>
        <v>0</v>
      </c>
      <c r="AE136" s="15" t="n">
        <f aca="false">100*(AC136/$AC$302)</f>
        <v>78.02591871535</v>
      </c>
      <c r="AF136" s="5"/>
      <c r="AG136" s="5"/>
      <c r="AH136" s="15" t="n">
        <f aca="false">(PERCENTRANK(AD$3:AD$298,AD136))*100</f>
        <v>0</v>
      </c>
      <c r="AI136" s="15" t="n">
        <f aca="false">(PERCENTRANK(AE$3:AE$298,AE136))*100</f>
        <v>13.8</v>
      </c>
    </row>
    <row r="137" customFormat="false" ht="15.75" hidden="false" customHeight="true" outlineLevel="0" collapsed="false">
      <c r="A137" s="1" t="s">
        <v>191</v>
      </c>
      <c r="B137" s="6" t="s">
        <v>38</v>
      </c>
      <c r="C137" s="6" t="s">
        <v>45</v>
      </c>
      <c r="D137" s="6" t="n">
        <v>19</v>
      </c>
      <c r="E137" s="6" t="n">
        <v>244</v>
      </c>
      <c r="F137" s="6" t="n">
        <v>19</v>
      </c>
      <c r="G137" s="6" t="n">
        <v>0</v>
      </c>
      <c r="H137" s="6" t="n">
        <v>12.8</v>
      </c>
      <c r="I137" s="6" t="n">
        <v>1.8</v>
      </c>
      <c r="J137" s="6" t="n">
        <v>4.3</v>
      </c>
      <c r="K137" s="6" t="n">
        <v>0.427</v>
      </c>
      <c r="L137" s="6" t="n">
        <v>0.5</v>
      </c>
      <c r="M137" s="6" t="n">
        <v>1.8</v>
      </c>
      <c r="N137" s="6" t="n">
        <v>0.294</v>
      </c>
      <c r="O137" s="6" t="n">
        <v>1.3</v>
      </c>
      <c r="P137" s="6" t="n">
        <v>2.5</v>
      </c>
      <c r="Q137" s="6" t="n">
        <v>0.521</v>
      </c>
      <c r="R137" s="6" t="n">
        <v>0.8</v>
      </c>
      <c r="S137" s="6" t="n">
        <v>1.1</v>
      </c>
      <c r="T137" s="6" t="n">
        <v>0.762</v>
      </c>
      <c r="U137" s="6" t="n">
        <v>1.4</v>
      </c>
      <c r="V137" s="6" t="n">
        <v>4.3</v>
      </c>
      <c r="W137" s="6" t="n">
        <v>0.5</v>
      </c>
      <c r="X137" s="6" t="n">
        <v>0.5</v>
      </c>
      <c r="Y137" s="6" t="n">
        <v>1.4</v>
      </c>
      <c r="Z137" s="6" t="n">
        <v>1.3</v>
      </c>
      <c r="AA137" s="6" t="n">
        <v>2.5</v>
      </c>
      <c r="AB137" s="6" t="n">
        <v>5.1</v>
      </c>
      <c r="AC137" s="14" t="n">
        <f aca="false">(AB137)/(J137+(0.44*S137)+Z137)</f>
        <v>0.838264299802761</v>
      </c>
      <c r="AD137" s="14" t="n">
        <f aca="false">Y137/AA137</f>
        <v>0.56</v>
      </c>
      <c r="AE137" s="15" t="n">
        <f aca="false">100*(AC137/$AC$302)</f>
        <v>99.1560146514793</v>
      </c>
      <c r="AF137" s="5"/>
      <c r="AG137" s="5"/>
      <c r="AH137" s="15" t="n">
        <f aca="false">(PERCENTRANK(AD$3:AD$298,AD137))*100</f>
        <v>94.5</v>
      </c>
      <c r="AI137" s="15" t="n">
        <f aca="false">(PERCENTRANK(AE$3:AE$298,AE137))*100</f>
        <v>32.6</v>
      </c>
    </row>
    <row r="138" customFormat="false" ht="15.75" hidden="false" customHeight="true" outlineLevel="0" collapsed="false">
      <c r="A138" s="1" t="s">
        <v>192</v>
      </c>
      <c r="B138" s="13" t="s">
        <v>47</v>
      </c>
      <c r="C138" s="6" t="s">
        <v>61</v>
      </c>
      <c r="D138" s="6" t="n">
        <v>27</v>
      </c>
      <c r="E138" s="6" t="n">
        <v>233</v>
      </c>
      <c r="F138" s="6" t="n">
        <v>27</v>
      </c>
      <c r="G138" s="6" t="n">
        <v>0</v>
      </c>
      <c r="H138" s="6" t="n">
        <v>8.6</v>
      </c>
      <c r="I138" s="6" t="n">
        <v>0.5</v>
      </c>
      <c r="J138" s="6" t="n">
        <v>1.2</v>
      </c>
      <c r="K138" s="6" t="n">
        <v>0.406</v>
      </c>
      <c r="L138" s="6" t="n">
        <v>0</v>
      </c>
      <c r="M138" s="6" t="n">
        <v>0</v>
      </c>
      <c r="N138" s="6" t="n">
        <v>0</v>
      </c>
      <c r="O138" s="6" t="n">
        <v>0.5</v>
      </c>
      <c r="P138" s="6" t="n">
        <v>1.1</v>
      </c>
      <c r="Q138" s="6" t="n">
        <v>0.419</v>
      </c>
      <c r="R138" s="6" t="n">
        <v>0.1</v>
      </c>
      <c r="S138" s="6" t="n">
        <v>0.3</v>
      </c>
      <c r="T138" s="6" t="n">
        <v>0.5</v>
      </c>
      <c r="U138" s="6" t="n">
        <v>0.7</v>
      </c>
      <c r="V138" s="6" t="n">
        <v>1.9</v>
      </c>
      <c r="W138" s="6" t="n">
        <v>0.6</v>
      </c>
      <c r="X138" s="6" t="n">
        <v>0.1</v>
      </c>
      <c r="Y138" s="6" t="n">
        <v>0.3</v>
      </c>
      <c r="Z138" s="6" t="n">
        <v>0.3</v>
      </c>
      <c r="AA138" s="6" t="n">
        <v>0.9</v>
      </c>
      <c r="AB138" s="6" t="n">
        <v>1.1</v>
      </c>
      <c r="AC138" s="14" t="n">
        <f aca="false">(AB138)/(J138+(0.44*S138)+Z138)</f>
        <v>0.674019607843137</v>
      </c>
      <c r="AD138" s="14" t="n">
        <f aca="false">Y138/AA138</f>
        <v>0.333333333333333</v>
      </c>
      <c r="AE138" s="15" t="n">
        <f aca="false">100*(AC138/$AC$302)</f>
        <v>79.727954687327</v>
      </c>
      <c r="AF138" s="5"/>
      <c r="AG138" s="5"/>
      <c r="AH138" s="15" t="n">
        <f aca="false">(PERCENTRANK(AD$3:AD$298,AD138))*100</f>
        <v>77.9</v>
      </c>
      <c r="AI138" s="15" t="n">
        <f aca="false">(PERCENTRANK(AE$3:AE$298,AE138))*100</f>
        <v>14.9</v>
      </c>
    </row>
    <row r="139" customFormat="false" ht="15.75" hidden="false" customHeight="true" outlineLevel="0" collapsed="false">
      <c r="A139" s="1" t="s">
        <v>193</v>
      </c>
      <c r="B139" s="6" t="s">
        <v>59</v>
      </c>
      <c r="C139" s="6" t="s">
        <v>13</v>
      </c>
      <c r="D139" s="6" t="n">
        <v>16</v>
      </c>
      <c r="E139" s="6" t="n">
        <v>228</v>
      </c>
      <c r="F139" s="6" t="n">
        <v>16</v>
      </c>
      <c r="G139" s="6" t="n">
        <v>4</v>
      </c>
      <c r="H139" s="6" t="n">
        <v>14.3</v>
      </c>
      <c r="I139" s="6" t="n">
        <v>0.9</v>
      </c>
      <c r="J139" s="6" t="n">
        <v>2.6</v>
      </c>
      <c r="K139" s="6" t="n">
        <v>0.333</v>
      </c>
      <c r="L139" s="6" t="n">
        <v>0.8</v>
      </c>
      <c r="M139" s="6" t="n">
        <v>2.1</v>
      </c>
      <c r="N139" s="6" t="n">
        <v>0.353</v>
      </c>
      <c r="O139" s="6" t="n">
        <v>0.1</v>
      </c>
      <c r="P139" s="6" t="n">
        <v>0.5</v>
      </c>
      <c r="Q139" s="6" t="n">
        <v>0.25</v>
      </c>
      <c r="R139" s="6" t="n">
        <v>0.8</v>
      </c>
      <c r="S139" s="6" t="n">
        <v>0.9</v>
      </c>
      <c r="T139" s="6" t="n">
        <v>0.929</v>
      </c>
      <c r="U139" s="6" t="n">
        <v>0.2</v>
      </c>
      <c r="V139" s="6" t="n">
        <v>1.3</v>
      </c>
      <c r="W139" s="6" t="n">
        <v>1.1</v>
      </c>
      <c r="X139" s="6" t="n">
        <v>0.4</v>
      </c>
      <c r="Y139" s="6" t="n">
        <v>0.1</v>
      </c>
      <c r="Z139" s="6" t="n">
        <v>0.7</v>
      </c>
      <c r="AA139" s="6" t="n">
        <v>1.6</v>
      </c>
      <c r="AB139" s="6" t="n">
        <v>3.3</v>
      </c>
      <c r="AC139" s="14" t="n">
        <f aca="false">(AB139)/(J139+(0.44*S139)+Z139)</f>
        <v>0.892857142857143</v>
      </c>
      <c r="AD139" s="14" t="n">
        <f aca="false">Y139/AA139</f>
        <v>0.0625</v>
      </c>
      <c r="AE139" s="15" t="n">
        <f aca="false">100*(AC139/$AC$302)</f>
        <v>105.613654261134</v>
      </c>
      <c r="AF139" s="5"/>
      <c r="AG139" s="5"/>
      <c r="AH139" s="15" t="n">
        <f aca="false">(PERCENTRANK(AD$3:AD$298,AD139))*100</f>
        <v>22.7</v>
      </c>
      <c r="AI139" s="15" t="n">
        <f aca="false">(PERCENTRANK(AE$3:AE$298,AE139))*100</f>
        <v>53</v>
      </c>
    </row>
    <row r="140" customFormat="false" ht="15.75" hidden="false" customHeight="true" outlineLevel="0" collapsed="false">
      <c r="A140" s="1" t="s">
        <v>194</v>
      </c>
      <c r="B140" s="13" t="s">
        <v>44</v>
      </c>
      <c r="C140" s="6" t="s">
        <v>13</v>
      </c>
      <c r="D140" s="6" t="n">
        <v>24</v>
      </c>
      <c r="E140" s="6" t="n">
        <v>227</v>
      </c>
      <c r="F140" s="6" t="n">
        <v>24</v>
      </c>
      <c r="G140" s="6" t="n">
        <v>0</v>
      </c>
      <c r="H140" s="6" t="n">
        <v>9.5</v>
      </c>
      <c r="I140" s="6" t="n">
        <v>0.7</v>
      </c>
      <c r="J140" s="6" t="n">
        <v>2</v>
      </c>
      <c r="K140" s="6" t="n">
        <v>0.354</v>
      </c>
      <c r="L140" s="6" t="n">
        <v>0.4</v>
      </c>
      <c r="M140" s="6" t="n">
        <v>1.5</v>
      </c>
      <c r="N140" s="6" t="n">
        <v>0.27</v>
      </c>
      <c r="O140" s="6" t="n">
        <v>0.3</v>
      </c>
      <c r="P140" s="6" t="n">
        <v>0.5</v>
      </c>
      <c r="Q140" s="6" t="n">
        <v>0.636</v>
      </c>
      <c r="R140" s="6" t="n">
        <v>0.3</v>
      </c>
      <c r="S140" s="6" t="n">
        <v>0.4</v>
      </c>
      <c r="T140" s="6" t="n">
        <v>0.7</v>
      </c>
      <c r="U140" s="6" t="n">
        <v>0.1</v>
      </c>
      <c r="V140" s="6" t="n">
        <v>0.7</v>
      </c>
      <c r="W140" s="6" t="n">
        <v>1</v>
      </c>
      <c r="X140" s="6" t="n">
        <v>0.4</v>
      </c>
      <c r="Y140" s="6" t="n">
        <v>0</v>
      </c>
      <c r="Z140" s="6" t="n">
        <v>0.3</v>
      </c>
      <c r="AA140" s="6" t="n">
        <v>0.8</v>
      </c>
      <c r="AB140" s="6" t="n">
        <v>2.1</v>
      </c>
      <c r="AC140" s="14" t="n">
        <f aca="false">(AB140)/(J140+(0.44*S140)+Z140)</f>
        <v>0.848142164781906</v>
      </c>
      <c r="AD140" s="14" t="n">
        <f aca="false">Y140/AA140</f>
        <v>0</v>
      </c>
      <c r="AE140" s="15" t="n">
        <f aca="false">100*(AC140/$AC$302)</f>
        <v>100.324440558234</v>
      </c>
      <c r="AF140" s="5"/>
      <c r="AG140" s="5"/>
      <c r="AH140" s="15" t="n">
        <f aca="false">(PERCENTRANK(AD$3:AD$298,AD140))*100</f>
        <v>0</v>
      </c>
      <c r="AI140" s="15" t="n">
        <f aca="false">(PERCENTRANK(AE$3:AE$298,AE140))*100</f>
        <v>39.8</v>
      </c>
    </row>
    <row r="141" customFormat="false" ht="15.75" hidden="false" customHeight="true" outlineLevel="0" collapsed="false">
      <c r="A141" s="1" t="s">
        <v>195</v>
      </c>
      <c r="B141" s="13" t="s">
        <v>50</v>
      </c>
      <c r="C141" s="6" t="s">
        <v>63</v>
      </c>
      <c r="D141" s="6" t="n">
        <v>20</v>
      </c>
      <c r="E141" s="6" t="n">
        <v>226</v>
      </c>
      <c r="F141" s="6" t="n">
        <v>20</v>
      </c>
      <c r="G141" s="6" t="n">
        <v>1</v>
      </c>
      <c r="H141" s="6" t="n">
        <v>11.3</v>
      </c>
      <c r="I141" s="6" t="n">
        <v>1</v>
      </c>
      <c r="J141" s="6" t="n">
        <v>2.9</v>
      </c>
      <c r="K141" s="6" t="n">
        <v>0.351</v>
      </c>
      <c r="L141" s="6" t="n">
        <v>0.7</v>
      </c>
      <c r="M141" s="6" t="n">
        <v>2</v>
      </c>
      <c r="N141" s="6" t="n">
        <v>0.333</v>
      </c>
      <c r="O141" s="6" t="n">
        <v>0.4</v>
      </c>
      <c r="P141" s="6" t="n">
        <v>0.9</v>
      </c>
      <c r="Q141" s="6" t="n">
        <v>0.389</v>
      </c>
      <c r="R141" s="6" t="n">
        <v>0.4</v>
      </c>
      <c r="S141" s="6" t="n">
        <v>0.8</v>
      </c>
      <c r="T141" s="6" t="n">
        <v>0.467</v>
      </c>
      <c r="U141" s="6" t="n">
        <v>0.4</v>
      </c>
      <c r="V141" s="6" t="n">
        <v>1.8</v>
      </c>
      <c r="W141" s="6" t="n">
        <v>0.3</v>
      </c>
      <c r="X141" s="6" t="n">
        <v>0.2</v>
      </c>
      <c r="Y141" s="6" t="n">
        <v>0.3</v>
      </c>
      <c r="Z141" s="6" t="n">
        <v>0.3</v>
      </c>
      <c r="AA141" s="6" t="n">
        <v>2.1</v>
      </c>
      <c r="AB141" s="6" t="n">
        <v>3</v>
      </c>
      <c r="AC141" s="14" t="n">
        <f aca="false">(AB141)/(J141+(0.44*S141)+Z141)</f>
        <v>0.844594594594595</v>
      </c>
      <c r="AD141" s="14" t="n">
        <f aca="false">Y141/AA141</f>
        <v>0.142857142857143</v>
      </c>
      <c r="AE141" s="15" t="n">
        <f aca="false">100*(AC141/$AC$302)</f>
        <v>99.9048080848569</v>
      </c>
      <c r="AF141" s="5"/>
      <c r="AG141" s="5"/>
      <c r="AH141" s="15" t="n">
        <f aca="false">(PERCENTRANK(AD$3:AD$298,AD141))*100</f>
        <v>45.9</v>
      </c>
      <c r="AI141" s="15" t="n">
        <f aca="false">(PERCENTRANK(AE$3:AE$298,AE141))*100</f>
        <v>35.9</v>
      </c>
    </row>
    <row r="142" customFormat="false" ht="15.75" hidden="false" customHeight="true" outlineLevel="0" collapsed="false">
      <c r="A142" s="1" t="s">
        <v>196</v>
      </c>
      <c r="B142" s="13" t="s">
        <v>73</v>
      </c>
      <c r="C142" s="6" t="s">
        <v>63</v>
      </c>
      <c r="D142" s="6" t="n">
        <v>17</v>
      </c>
      <c r="E142" s="6" t="n">
        <v>219</v>
      </c>
      <c r="F142" s="6" t="n">
        <v>17</v>
      </c>
      <c r="G142" s="6" t="n">
        <v>0</v>
      </c>
      <c r="H142" s="6" t="n">
        <v>12.9</v>
      </c>
      <c r="I142" s="6" t="n">
        <v>2.1</v>
      </c>
      <c r="J142" s="6" t="n">
        <v>3.9</v>
      </c>
      <c r="K142" s="6" t="n">
        <v>0.537</v>
      </c>
      <c r="L142" s="6" t="n">
        <v>0.1</v>
      </c>
      <c r="M142" s="6" t="n">
        <v>0.1</v>
      </c>
      <c r="N142" s="6" t="n">
        <v>0.5</v>
      </c>
      <c r="O142" s="6" t="n">
        <v>2.1</v>
      </c>
      <c r="P142" s="6" t="n">
        <v>3.8</v>
      </c>
      <c r="Q142" s="6" t="n">
        <v>0.538</v>
      </c>
      <c r="R142" s="6" t="n">
        <v>1.3</v>
      </c>
      <c r="S142" s="6" t="n">
        <v>1.7</v>
      </c>
      <c r="T142" s="6" t="n">
        <v>0.759</v>
      </c>
      <c r="U142" s="6" t="n">
        <v>1.8</v>
      </c>
      <c r="V142" s="6" t="n">
        <v>4.6</v>
      </c>
      <c r="W142" s="6" t="n">
        <v>0.6</v>
      </c>
      <c r="X142" s="6" t="n">
        <v>0.3</v>
      </c>
      <c r="Y142" s="6" t="n">
        <v>0.7</v>
      </c>
      <c r="Z142" s="6" t="n">
        <v>0.9</v>
      </c>
      <c r="AA142" s="6" t="n">
        <v>1.4</v>
      </c>
      <c r="AB142" s="6" t="n">
        <v>5.6</v>
      </c>
      <c r="AC142" s="14" t="n">
        <f aca="false">(AB142)/(J142+(0.44*S142)+Z142)</f>
        <v>1.00937274693583</v>
      </c>
      <c r="AD142" s="14" t="n">
        <f aca="false">Y142/AA142</f>
        <v>0.5</v>
      </c>
      <c r="AE142" s="15" t="n">
        <f aca="false">100*(AC142/$AC$302)</f>
        <v>119.395969633352</v>
      </c>
      <c r="AF142" s="5"/>
      <c r="AG142" s="5"/>
      <c r="AH142" s="15" t="n">
        <f aca="false">(PERCENTRANK(AD$3:AD$298,AD142))*100</f>
        <v>89.5</v>
      </c>
      <c r="AI142" s="15" t="n">
        <f aca="false">(PERCENTRANK(AE$3:AE$298,AE142))*100</f>
        <v>78.5</v>
      </c>
    </row>
    <row r="143" customFormat="false" ht="15.75" hidden="false" customHeight="true" outlineLevel="0" collapsed="false">
      <c r="A143" s="1" t="s">
        <v>197</v>
      </c>
      <c r="B143" s="13" t="s">
        <v>47</v>
      </c>
      <c r="C143" s="6" t="s">
        <v>61</v>
      </c>
      <c r="D143" s="6" t="n">
        <v>31</v>
      </c>
      <c r="E143" s="6" t="n">
        <v>219</v>
      </c>
      <c r="F143" s="6" t="n">
        <v>31</v>
      </c>
      <c r="G143" s="6" t="n">
        <v>0</v>
      </c>
      <c r="H143" s="6" t="n">
        <v>7.1</v>
      </c>
      <c r="I143" s="6" t="n">
        <v>1</v>
      </c>
      <c r="J143" s="6" t="n">
        <v>1.8</v>
      </c>
      <c r="K143" s="6" t="n">
        <v>0.561</v>
      </c>
      <c r="L143" s="6" t="n">
        <v>0</v>
      </c>
      <c r="M143" s="6" t="n">
        <v>0</v>
      </c>
      <c r="N143" s="6" t="n">
        <v>0</v>
      </c>
      <c r="O143" s="6" t="n">
        <v>1</v>
      </c>
      <c r="P143" s="6" t="n">
        <v>1.8</v>
      </c>
      <c r="Q143" s="6" t="n">
        <v>0.561</v>
      </c>
      <c r="R143" s="6" t="n">
        <v>0.6</v>
      </c>
      <c r="S143" s="6" t="n">
        <v>0.9</v>
      </c>
      <c r="T143" s="6" t="n">
        <v>0.667</v>
      </c>
      <c r="U143" s="6" t="n">
        <v>0.6</v>
      </c>
      <c r="V143" s="6" t="n">
        <v>1.8</v>
      </c>
      <c r="W143" s="6" t="n">
        <v>0</v>
      </c>
      <c r="X143" s="6" t="n">
        <v>0.4</v>
      </c>
      <c r="Y143" s="6" t="n">
        <v>0.3</v>
      </c>
      <c r="Z143" s="6" t="n">
        <v>0.3</v>
      </c>
      <c r="AA143" s="6" t="n">
        <v>0.8</v>
      </c>
      <c r="AB143" s="6" t="n">
        <v>2.6</v>
      </c>
      <c r="AC143" s="14" t="n">
        <f aca="false">(AB143)/(J143+(0.44*S143)+Z143)</f>
        <v>1.04166666666667</v>
      </c>
      <c r="AD143" s="14" t="n">
        <f aca="false">Y143/AA143</f>
        <v>0.375</v>
      </c>
      <c r="AE143" s="15" t="n">
        <f aca="false">100*(AC143/$AC$302)</f>
        <v>123.215929971323</v>
      </c>
      <c r="AF143" s="5"/>
      <c r="AG143" s="5"/>
      <c r="AH143" s="15" t="n">
        <f aca="false">(PERCENTRANK(AD$3:AD$298,AD143))*100</f>
        <v>84</v>
      </c>
      <c r="AI143" s="15" t="n">
        <f aca="false">(PERCENTRANK(AE$3:AE$298,AE143))*100</f>
        <v>88.4</v>
      </c>
    </row>
    <row r="144" customFormat="false" ht="15.75" hidden="false" customHeight="true" outlineLevel="0" collapsed="false">
      <c r="A144" s="1" t="s">
        <v>198</v>
      </c>
      <c r="B144" s="13" t="s">
        <v>38</v>
      </c>
      <c r="C144" s="6" t="s">
        <v>45</v>
      </c>
      <c r="D144" s="6" t="n">
        <v>21</v>
      </c>
      <c r="E144" s="6" t="n">
        <v>213</v>
      </c>
      <c r="F144" s="6" t="n">
        <v>21</v>
      </c>
      <c r="G144" s="6" t="n">
        <v>0</v>
      </c>
      <c r="H144" s="6" t="n">
        <v>10.1</v>
      </c>
      <c r="I144" s="6" t="n">
        <v>1.5</v>
      </c>
      <c r="J144" s="6" t="n">
        <v>3</v>
      </c>
      <c r="K144" s="6" t="n">
        <v>0.508</v>
      </c>
      <c r="L144" s="6" t="n">
        <v>0.7</v>
      </c>
      <c r="M144" s="6" t="n">
        <v>1.7</v>
      </c>
      <c r="N144" s="6" t="n">
        <v>0.389</v>
      </c>
      <c r="O144" s="6" t="n">
        <v>0.9</v>
      </c>
      <c r="P144" s="6" t="n">
        <v>1.3</v>
      </c>
      <c r="Q144" s="6" t="n">
        <v>0.667</v>
      </c>
      <c r="R144" s="6" t="n">
        <v>0.7</v>
      </c>
      <c r="S144" s="6" t="n">
        <v>1.1</v>
      </c>
      <c r="T144" s="6" t="n">
        <v>0.652</v>
      </c>
      <c r="U144" s="6" t="n">
        <v>0.5</v>
      </c>
      <c r="V144" s="6" t="n">
        <v>1.8</v>
      </c>
      <c r="W144" s="6" t="n">
        <v>0.4</v>
      </c>
      <c r="X144" s="6" t="n">
        <v>0.5</v>
      </c>
      <c r="Y144" s="6" t="n">
        <v>0</v>
      </c>
      <c r="Z144" s="6" t="n">
        <v>0.8</v>
      </c>
      <c r="AA144" s="6" t="n">
        <v>1.7</v>
      </c>
      <c r="AB144" s="6" t="n">
        <v>4.4</v>
      </c>
      <c r="AC144" s="14" t="n">
        <f aca="false">(AB144)/(J144+(0.44*S144)+Z144)</f>
        <v>1.02707749766573</v>
      </c>
      <c r="AD144" s="14" t="n">
        <f aca="false">Y144/AA144</f>
        <v>0</v>
      </c>
      <c r="AE144" s="15" t="n">
        <f aca="false">100*(AC144/$AC$302)</f>
        <v>121.490216666403</v>
      </c>
      <c r="AF144" s="5"/>
      <c r="AG144" s="5"/>
      <c r="AH144" s="15" t="n">
        <f aca="false">(PERCENTRANK(AD$3:AD$298,AD144))*100</f>
        <v>0</v>
      </c>
      <c r="AI144" s="15" t="n">
        <f aca="false">(PERCENTRANK(AE$3:AE$298,AE144))*100</f>
        <v>85.1</v>
      </c>
    </row>
    <row r="145" customFormat="false" ht="15.75" hidden="false" customHeight="true" outlineLevel="0" collapsed="false">
      <c r="A145" s="1" t="s">
        <v>199</v>
      </c>
      <c r="B145" s="13" t="s">
        <v>90</v>
      </c>
      <c r="C145" s="6" t="s">
        <v>13</v>
      </c>
      <c r="D145" s="6" t="n">
        <v>7</v>
      </c>
      <c r="E145" s="6" t="n">
        <v>191</v>
      </c>
      <c r="F145" s="6" t="n">
        <v>7</v>
      </c>
      <c r="G145" s="6" t="n">
        <v>7</v>
      </c>
      <c r="H145" s="6" t="n">
        <v>27.3</v>
      </c>
      <c r="I145" s="6" t="n">
        <v>4.1</v>
      </c>
      <c r="J145" s="6" t="n">
        <v>9.4</v>
      </c>
      <c r="K145" s="6" t="n">
        <v>0.439</v>
      </c>
      <c r="L145" s="6" t="n">
        <v>0.7</v>
      </c>
      <c r="M145" s="6" t="n">
        <v>3.3</v>
      </c>
      <c r="N145" s="6" t="n">
        <v>0.217</v>
      </c>
      <c r="O145" s="6" t="n">
        <v>3.4</v>
      </c>
      <c r="P145" s="6" t="n">
        <v>6.1</v>
      </c>
      <c r="Q145" s="6" t="n">
        <v>0.558</v>
      </c>
      <c r="R145" s="6" t="n">
        <v>1.6</v>
      </c>
      <c r="S145" s="6" t="n">
        <v>1.9</v>
      </c>
      <c r="T145" s="6" t="n">
        <v>0.846</v>
      </c>
      <c r="U145" s="6" t="n">
        <v>0.3</v>
      </c>
      <c r="V145" s="6" t="n">
        <v>3.1</v>
      </c>
      <c r="W145" s="6" t="n">
        <v>5.3</v>
      </c>
      <c r="X145" s="6" t="n">
        <v>1.6</v>
      </c>
      <c r="Y145" s="6" t="n">
        <v>0.3</v>
      </c>
      <c r="Z145" s="6" t="n">
        <v>2.4</v>
      </c>
      <c r="AA145" s="6" t="n">
        <v>1.9</v>
      </c>
      <c r="AB145" s="6" t="n">
        <v>10.6</v>
      </c>
      <c r="AC145" s="14" t="n">
        <f aca="false">(AB145)/(J145+(0.44*S145)+Z145)</f>
        <v>0.838873061095283</v>
      </c>
      <c r="AD145" s="14" t="n">
        <f aca="false">Y145/AA145</f>
        <v>0.157894736842105</v>
      </c>
      <c r="AE145" s="15" t="n">
        <f aca="false">100*(AC145/$AC$302)</f>
        <v>99.2280233767164</v>
      </c>
      <c r="AF145" s="5"/>
      <c r="AG145" s="5"/>
      <c r="AH145" s="15" t="n">
        <f aca="false">(PERCENTRANK(AD$3:AD$298,AD145))*100</f>
        <v>50.8</v>
      </c>
      <c r="AI145" s="15" t="n">
        <f aca="false">(PERCENTRANK(AE$3:AE$298,AE145))*100</f>
        <v>33.1</v>
      </c>
    </row>
    <row r="146" customFormat="false" ht="15.75" hidden="false" customHeight="true" outlineLevel="0" collapsed="false">
      <c r="A146" s="1" t="s">
        <v>200</v>
      </c>
      <c r="B146" s="13" t="s">
        <v>77</v>
      </c>
      <c r="C146" s="6" t="s">
        <v>13</v>
      </c>
      <c r="D146" s="6" t="n">
        <v>10</v>
      </c>
      <c r="E146" s="6" t="n">
        <v>167</v>
      </c>
      <c r="F146" s="6" t="n">
        <v>10</v>
      </c>
      <c r="G146" s="6" t="n">
        <v>0</v>
      </c>
      <c r="H146" s="6" t="n">
        <v>16.7</v>
      </c>
      <c r="I146" s="6" t="n">
        <v>2.7</v>
      </c>
      <c r="J146" s="6" t="n">
        <v>6.5</v>
      </c>
      <c r="K146" s="6" t="n">
        <v>0.415</v>
      </c>
      <c r="L146" s="6" t="n">
        <v>0.7</v>
      </c>
      <c r="M146" s="6" t="n">
        <v>1.9</v>
      </c>
      <c r="N146" s="6" t="n">
        <v>0.368</v>
      </c>
      <c r="O146" s="6" t="n">
        <v>2</v>
      </c>
      <c r="P146" s="6" t="n">
        <v>4.6</v>
      </c>
      <c r="Q146" s="6" t="n">
        <v>0.435</v>
      </c>
      <c r="R146" s="6" t="n">
        <v>1.3</v>
      </c>
      <c r="S146" s="6" t="n">
        <v>1.9</v>
      </c>
      <c r="T146" s="6" t="n">
        <v>0.684</v>
      </c>
      <c r="U146" s="6" t="n">
        <v>1</v>
      </c>
      <c r="V146" s="6" t="n">
        <v>3.9</v>
      </c>
      <c r="W146" s="6" t="n">
        <v>2</v>
      </c>
      <c r="X146" s="6" t="n">
        <v>0.8</v>
      </c>
      <c r="Y146" s="6" t="n">
        <v>0.1</v>
      </c>
      <c r="Z146" s="6" t="n">
        <v>1.1</v>
      </c>
      <c r="AA146" s="6" t="n">
        <v>1.9</v>
      </c>
      <c r="AB146" s="6" t="n">
        <v>7.4</v>
      </c>
      <c r="AC146" s="14" t="n">
        <f aca="false">(AB146)/(J146+(0.44*S146)+Z146)</f>
        <v>0.87719298245614</v>
      </c>
      <c r="AD146" s="14" t="n">
        <f aca="false">Y146/AA146</f>
        <v>0.0526315789473684</v>
      </c>
      <c r="AE146" s="15" t="n">
        <f aca="false">100*(AC146/$AC$302)</f>
        <v>103.760783133746</v>
      </c>
      <c r="AF146" s="5"/>
      <c r="AG146" s="5"/>
      <c r="AH146" s="15" t="n">
        <f aca="false">(PERCENTRANK(AD$3:AD$298,AD146))*100</f>
        <v>19.9</v>
      </c>
      <c r="AI146" s="15" t="n">
        <f aca="false">(PERCENTRANK(AE$3:AE$298,AE146))*100</f>
        <v>49.2</v>
      </c>
    </row>
    <row r="147" customFormat="false" ht="15.75" hidden="false" customHeight="true" outlineLevel="0" collapsed="false">
      <c r="A147" s="1" t="s">
        <v>201</v>
      </c>
      <c r="B147" s="13" t="s">
        <v>38</v>
      </c>
      <c r="C147" s="6" t="s">
        <v>63</v>
      </c>
      <c r="D147" s="6" t="n">
        <v>20</v>
      </c>
      <c r="E147" s="6" t="n">
        <v>163</v>
      </c>
      <c r="F147" s="6" t="n">
        <v>20</v>
      </c>
      <c r="G147" s="6" t="n">
        <v>0</v>
      </c>
      <c r="H147" s="6" t="n">
        <v>8.2</v>
      </c>
      <c r="I147" s="6" t="n">
        <v>0.6</v>
      </c>
      <c r="J147" s="6" t="n">
        <v>1.4</v>
      </c>
      <c r="K147" s="6" t="n">
        <v>0.444</v>
      </c>
      <c r="L147" s="6" t="n">
        <v>0</v>
      </c>
      <c r="M147" s="6" t="n">
        <v>0</v>
      </c>
      <c r="N147" s="6" t="n">
        <v>0</v>
      </c>
      <c r="O147" s="6" t="n">
        <v>0.6</v>
      </c>
      <c r="P147" s="6" t="n">
        <v>1.4</v>
      </c>
      <c r="Q147" s="6" t="n">
        <v>0.444</v>
      </c>
      <c r="R147" s="6" t="n">
        <v>0.5</v>
      </c>
      <c r="S147" s="6" t="n">
        <v>0.7</v>
      </c>
      <c r="T147" s="6" t="n">
        <v>0.714</v>
      </c>
      <c r="U147" s="6" t="n">
        <v>0.5</v>
      </c>
      <c r="V147" s="6" t="n">
        <v>1.2</v>
      </c>
      <c r="W147" s="6" t="n">
        <v>0.6</v>
      </c>
      <c r="X147" s="6" t="n">
        <v>0.3</v>
      </c>
      <c r="Y147" s="6" t="n">
        <v>0.2</v>
      </c>
      <c r="Z147" s="6" t="n">
        <v>0.4</v>
      </c>
      <c r="AA147" s="6" t="n">
        <v>0.9</v>
      </c>
      <c r="AB147" s="6" t="n">
        <v>1.7</v>
      </c>
      <c r="AC147" s="14" t="n">
        <f aca="false">(AB147)/(J147+(0.44*S147)+Z147)</f>
        <v>0.806451612903226</v>
      </c>
      <c r="AD147" s="14" t="n">
        <f aca="false">Y147/AA147</f>
        <v>0.222222222222222</v>
      </c>
      <c r="AE147" s="15" t="n">
        <f aca="false">100*(AC147/$AC$302)</f>
        <v>95.392978042315</v>
      </c>
      <c r="AF147" s="5"/>
      <c r="AG147" s="5"/>
      <c r="AH147" s="15" t="n">
        <f aca="false">(PERCENTRANK(AD$3:AD$298,AD147))*100</f>
        <v>68.5</v>
      </c>
      <c r="AI147" s="15" t="n">
        <f aca="false">(PERCENTRANK(AE$3:AE$298,AE147))*100</f>
        <v>23.2</v>
      </c>
    </row>
    <row r="148" customFormat="false" ht="15.75" hidden="false" customHeight="true" outlineLevel="0" collapsed="false">
      <c r="A148" s="1" t="s">
        <v>202</v>
      </c>
      <c r="B148" s="13" t="s">
        <v>73</v>
      </c>
      <c r="C148" s="6" t="s">
        <v>45</v>
      </c>
      <c r="D148" s="6" t="n">
        <v>8</v>
      </c>
      <c r="E148" s="6" t="n">
        <v>157</v>
      </c>
      <c r="F148" s="6" t="n">
        <v>8</v>
      </c>
      <c r="G148" s="6" t="n">
        <v>1</v>
      </c>
      <c r="H148" s="6" t="n">
        <v>19.6</v>
      </c>
      <c r="I148" s="6" t="n">
        <v>3.8</v>
      </c>
      <c r="J148" s="6" t="n">
        <v>7.6</v>
      </c>
      <c r="K148" s="6" t="n">
        <v>0.492</v>
      </c>
      <c r="L148" s="6" t="n">
        <v>1.3</v>
      </c>
      <c r="M148" s="6" t="n">
        <v>3.8</v>
      </c>
      <c r="N148" s="6" t="n">
        <v>0.333</v>
      </c>
      <c r="O148" s="6" t="n">
        <v>2.5</v>
      </c>
      <c r="P148" s="6" t="n">
        <v>3.9</v>
      </c>
      <c r="Q148" s="6" t="n">
        <v>0.645</v>
      </c>
      <c r="R148" s="6" t="n">
        <v>2.3</v>
      </c>
      <c r="S148" s="6" t="n">
        <v>2.5</v>
      </c>
      <c r="T148" s="6" t="n">
        <v>0.9</v>
      </c>
      <c r="U148" s="6" t="n">
        <v>0.9</v>
      </c>
      <c r="V148" s="6" t="n">
        <v>3.1</v>
      </c>
      <c r="W148" s="6" t="n">
        <v>0.8</v>
      </c>
      <c r="X148" s="6" t="n">
        <v>1.4</v>
      </c>
      <c r="Y148" s="6" t="n">
        <v>0.1</v>
      </c>
      <c r="Z148" s="6" t="n">
        <v>0.9</v>
      </c>
      <c r="AA148" s="6" t="n">
        <v>1.4</v>
      </c>
      <c r="AB148" s="6" t="n">
        <v>11</v>
      </c>
      <c r="AC148" s="14" t="n">
        <f aca="false">(AB148)/(J148+(0.44*S148)+Z148)</f>
        <v>1.14583333333333</v>
      </c>
      <c r="AD148" s="14" t="n">
        <f aca="false">Y148/AA148</f>
        <v>0.0714285714285714</v>
      </c>
      <c r="AE148" s="15" t="n">
        <f aca="false">100*(AC148/$AC$302)</f>
        <v>135.537522968456</v>
      </c>
      <c r="AF148" s="5"/>
      <c r="AG148" s="5"/>
      <c r="AH148" s="15" t="n">
        <f aca="false">(PERCENTRANK(AD$3:AD$298,AD148))*100</f>
        <v>26.5</v>
      </c>
      <c r="AI148" s="15" t="n">
        <f aca="false">(PERCENTRANK(AE$3:AE$298,AE148))*100</f>
        <v>98.9</v>
      </c>
    </row>
    <row r="149" customFormat="false" ht="15.75" hidden="false" customHeight="true" outlineLevel="0" collapsed="false">
      <c r="A149" s="1" t="s">
        <v>203</v>
      </c>
      <c r="B149" s="13" t="s">
        <v>77</v>
      </c>
      <c r="C149" s="6" t="s">
        <v>45</v>
      </c>
      <c r="D149" s="6" t="n">
        <v>14</v>
      </c>
      <c r="E149" s="6" t="n">
        <v>154</v>
      </c>
      <c r="F149" s="6" t="n">
        <v>14</v>
      </c>
      <c r="G149" s="6" t="n">
        <v>0</v>
      </c>
      <c r="H149" s="6" t="n">
        <v>11</v>
      </c>
      <c r="I149" s="6" t="n">
        <v>1.5</v>
      </c>
      <c r="J149" s="6" t="n">
        <v>3.9</v>
      </c>
      <c r="K149" s="6" t="n">
        <v>0.382</v>
      </c>
      <c r="L149" s="6" t="n">
        <v>1.2</v>
      </c>
      <c r="M149" s="6" t="n">
        <v>3</v>
      </c>
      <c r="N149" s="6" t="n">
        <v>0.405</v>
      </c>
      <c r="O149" s="6" t="n">
        <v>0.3</v>
      </c>
      <c r="P149" s="6" t="n">
        <v>0.9</v>
      </c>
      <c r="Q149" s="6" t="n">
        <v>0.308</v>
      </c>
      <c r="R149" s="6" t="n">
        <v>0.6</v>
      </c>
      <c r="S149" s="6" t="n">
        <v>0.6</v>
      </c>
      <c r="T149" s="6" t="n">
        <v>0.889</v>
      </c>
      <c r="U149" s="6" t="n">
        <v>0.4</v>
      </c>
      <c r="V149" s="6" t="n">
        <v>1.8</v>
      </c>
      <c r="W149" s="6" t="n">
        <v>0.5</v>
      </c>
      <c r="X149" s="6" t="n">
        <v>0.6</v>
      </c>
      <c r="Y149" s="6" t="n">
        <v>0.1</v>
      </c>
      <c r="Z149" s="6" t="n">
        <v>0.5</v>
      </c>
      <c r="AA149" s="6" t="n">
        <v>0.9</v>
      </c>
      <c r="AB149" s="6" t="n">
        <v>4.8</v>
      </c>
      <c r="AC149" s="14" t="n">
        <f aca="false">(AB149)/(J149+(0.44*S149)+Z149)</f>
        <v>1.02915951972556</v>
      </c>
      <c r="AD149" s="14" t="n">
        <f aca="false">Y149/AA149</f>
        <v>0.111111111111111</v>
      </c>
      <c r="AE149" s="15" t="n">
        <f aca="false">100*(AC149/$AC$302)</f>
        <v>121.736493419352</v>
      </c>
      <c r="AF149" s="5"/>
      <c r="AG149" s="5"/>
      <c r="AH149" s="15" t="n">
        <f aca="false">(PERCENTRANK(AD$3:AD$298,AD149))*100</f>
        <v>40.3</v>
      </c>
      <c r="AI149" s="15" t="n">
        <f aca="false">(PERCENTRANK(AE$3:AE$298,AE149))*100</f>
        <v>86.2</v>
      </c>
    </row>
    <row r="150" customFormat="false" ht="15.75" hidden="false" customHeight="true" outlineLevel="0" collapsed="false">
      <c r="A150" s="1" t="s">
        <v>204</v>
      </c>
      <c r="B150" s="13" t="s">
        <v>67</v>
      </c>
      <c r="C150" s="6" t="s">
        <v>13</v>
      </c>
      <c r="D150" s="6" t="n">
        <v>18</v>
      </c>
      <c r="E150" s="6" t="n">
        <v>147</v>
      </c>
      <c r="F150" s="6" t="n">
        <v>18</v>
      </c>
      <c r="G150" s="6" t="n">
        <v>0</v>
      </c>
      <c r="H150" s="6" t="n">
        <v>8.2</v>
      </c>
      <c r="I150" s="6" t="n">
        <v>0.8</v>
      </c>
      <c r="J150" s="6" t="n">
        <v>2.2</v>
      </c>
      <c r="K150" s="6" t="n">
        <v>0.359</v>
      </c>
      <c r="L150" s="6" t="n">
        <v>0.4</v>
      </c>
      <c r="M150" s="6" t="n">
        <v>1.2</v>
      </c>
      <c r="N150" s="6" t="n">
        <v>0.364</v>
      </c>
      <c r="O150" s="6" t="n">
        <v>0.3</v>
      </c>
      <c r="P150" s="6" t="n">
        <v>0.9</v>
      </c>
      <c r="Q150" s="6" t="n">
        <v>0.353</v>
      </c>
      <c r="R150" s="6" t="n">
        <v>0</v>
      </c>
      <c r="S150" s="6" t="n">
        <v>0</v>
      </c>
      <c r="T150" s="6" t="n">
        <v>0</v>
      </c>
      <c r="U150" s="6" t="n">
        <v>0.2</v>
      </c>
      <c r="V150" s="6" t="n">
        <v>0.4</v>
      </c>
      <c r="W150" s="6" t="n">
        <v>0.5</v>
      </c>
      <c r="X150" s="6" t="n">
        <v>0.4</v>
      </c>
      <c r="Y150" s="6" t="n">
        <v>0</v>
      </c>
      <c r="Z150" s="6" t="n">
        <v>0.4</v>
      </c>
      <c r="AA150" s="6" t="n">
        <v>1.1</v>
      </c>
      <c r="AB150" s="6" t="n">
        <v>2</v>
      </c>
      <c r="AC150" s="14" t="n">
        <f aca="false">(AB150)/(J150+(0.44*S150)+Z150)</f>
        <v>0.769230769230769</v>
      </c>
      <c r="AD150" s="14" t="n">
        <f aca="false">Y150/AA150</f>
        <v>0</v>
      </c>
      <c r="AE150" s="15" t="n">
        <f aca="false">100*(AC150/$AC$302)</f>
        <v>90.9902252095927</v>
      </c>
      <c r="AF150" s="5"/>
      <c r="AG150" s="5"/>
      <c r="AH150" s="15" t="n">
        <f aca="false">(PERCENTRANK(AD$3:AD$298,AD150))*100</f>
        <v>0</v>
      </c>
      <c r="AI150" s="15" t="n">
        <f aca="false">(PERCENTRANK(AE$3:AE$298,AE150))*100</f>
        <v>19.9</v>
      </c>
    </row>
    <row r="151" customFormat="false" ht="15.75" hidden="false" customHeight="true" outlineLevel="0" collapsed="false">
      <c r="A151" s="1" t="s">
        <v>205</v>
      </c>
      <c r="B151" s="13" t="s">
        <v>77</v>
      </c>
      <c r="C151" s="6" t="s">
        <v>13</v>
      </c>
      <c r="D151" s="6" t="n">
        <v>26</v>
      </c>
      <c r="E151" s="6" t="n">
        <v>142</v>
      </c>
      <c r="F151" s="6" t="n">
        <v>26</v>
      </c>
      <c r="G151" s="6" t="n">
        <v>0</v>
      </c>
      <c r="H151" s="6" t="n">
        <v>5.5</v>
      </c>
      <c r="I151" s="6" t="n">
        <v>0.3</v>
      </c>
      <c r="J151" s="6" t="n">
        <v>1.1</v>
      </c>
      <c r="K151" s="6" t="n">
        <v>0.321</v>
      </c>
      <c r="L151" s="6" t="n">
        <v>0.1</v>
      </c>
      <c r="M151" s="6" t="n">
        <v>0.5</v>
      </c>
      <c r="N151" s="6" t="n">
        <v>0.231</v>
      </c>
      <c r="O151" s="6" t="n">
        <v>0.2</v>
      </c>
      <c r="P151" s="6" t="n">
        <v>0.6</v>
      </c>
      <c r="Q151" s="6" t="n">
        <v>0.4</v>
      </c>
      <c r="R151" s="6" t="n">
        <v>0.3</v>
      </c>
      <c r="S151" s="6" t="n">
        <v>0.5</v>
      </c>
      <c r="T151" s="6" t="n">
        <v>0.692</v>
      </c>
      <c r="U151" s="6" t="n">
        <v>0.1</v>
      </c>
      <c r="V151" s="6" t="n">
        <v>0.6</v>
      </c>
      <c r="W151" s="6" t="n">
        <v>0.5</v>
      </c>
      <c r="X151" s="6" t="n">
        <v>0.4</v>
      </c>
      <c r="Y151" s="6" t="n">
        <v>0</v>
      </c>
      <c r="Z151" s="6" t="n">
        <v>0.5</v>
      </c>
      <c r="AA151" s="6" t="n">
        <v>0.7</v>
      </c>
      <c r="AB151" s="6" t="n">
        <v>1.2</v>
      </c>
      <c r="AC151" s="14" t="n">
        <f aca="false">(AB151)/(J151+(0.44*S151)+Z151)</f>
        <v>0.659340659340659</v>
      </c>
      <c r="AD151" s="14" t="n">
        <f aca="false">Y151/AA151</f>
        <v>0</v>
      </c>
      <c r="AE151" s="15" t="n">
        <f aca="false">100*(AC151/$AC$302)</f>
        <v>77.9916216082224</v>
      </c>
      <c r="AF151" s="5"/>
      <c r="AG151" s="5"/>
      <c r="AH151" s="15" t="n">
        <f aca="false">(PERCENTRANK(AD$3:AD$298,AD151))*100</f>
        <v>0</v>
      </c>
      <c r="AI151" s="15" t="n">
        <f aca="false">(PERCENTRANK(AE$3:AE$298,AE151))*100</f>
        <v>13.3</v>
      </c>
    </row>
    <row r="152" customFormat="false" ht="15.75" hidden="false" customHeight="true" outlineLevel="0" collapsed="false">
      <c r="A152" s="1" t="s">
        <v>206</v>
      </c>
      <c r="B152" s="13" t="s">
        <v>77</v>
      </c>
      <c r="C152" s="6" t="s">
        <v>45</v>
      </c>
      <c r="D152" s="6" t="n">
        <v>14</v>
      </c>
      <c r="E152" s="6" t="n">
        <v>136</v>
      </c>
      <c r="F152" s="6" t="n">
        <v>14</v>
      </c>
      <c r="G152" s="6" t="n">
        <v>0</v>
      </c>
      <c r="H152" s="6" t="n">
        <v>9.7</v>
      </c>
      <c r="I152" s="6" t="n">
        <v>0.9</v>
      </c>
      <c r="J152" s="6" t="n">
        <v>1.9</v>
      </c>
      <c r="K152" s="6" t="n">
        <v>0.481</v>
      </c>
      <c r="L152" s="6" t="n">
        <v>0.1</v>
      </c>
      <c r="M152" s="6" t="n">
        <v>0.4</v>
      </c>
      <c r="N152" s="6" t="n">
        <v>0.167</v>
      </c>
      <c r="O152" s="6" t="n">
        <v>0.9</v>
      </c>
      <c r="P152" s="6" t="n">
        <v>1.5</v>
      </c>
      <c r="Q152" s="6" t="n">
        <v>0.571</v>
      </c>
      <c r="R152" s="6" t="n">
        <v>0.8</v>
      </c>
      <c r="S152" s="6" t="n">
        <v>1.1</v>
      </c>
      <c r="T152" s="6" t="n">
        <v>0.733</v>
      </c>
      <c r="U152" s="6" t="n">
        <v>0.9</v>
      </c>
      <c r="V152" s="6" t="n">
        <v>2.1</v>
      </c>
      <c r="W152" s="6" t="n">
        <v>0.3</v>
      </c>
      <c r="X152" s="6" t="n">
        <v>0.1</v>
      </c>
      <c r="Y152" s="6" t="n">
        <v>0</v>
      </c>
      <c r="Z152" s="6" t="n">
        <v>0.8</v>
      </c>
      <c r="AA152" s="6" t="n">
        <v>1</v>
      </c>
      <c r="AB152" s="6" t="n">
        <v>2.7</v>
      </c>
      <c r="AC152" s="14" t="n">
        <f aca="false">(AB152)/(J152+(0.44*S152)+Z152)</f>
        <v>0.847989949748744</v>
      </c>
      <c r="AD152" s="14" t="n">
        <f aca="false">Y152/AA152</f>
        <v>0</v>
      </c>
      <c r="AE152" s="15" t="n">
        <f aca="false">100*(AC152/$AC$302)</f>
        <v>100.306435454042</v>
      </c>
      <c r="AF152" s="5"/>
      <c r="AG152" s="5"/>
      <c r="AH152" s="15" t="n">
        <f aca="false">(PERCENTRANK(AD$3:AD$298,AD152))*100</f>
        <v>0</v>
      </c>
      <c r="AI152" s="15" t="n">
        <f aca="false">(PERCENTRANK(AE$3:AE$298,AE152))*100</f>
        <v>39.2</v>
      </c>
    </row>
    <row r="153" customFormat="false" ht="15.75" hidden="false" customHeight="true" outlineLevel="0" collapsed="false">
      <c r="A153" s="1" t="s">
        <v>207</v>
      </c>
      <c r="B153" s="13" t="s">
        <v>67</v>
      </c>
      <c r="C153" s="6" t="s">
        <v>125</v>
      </c>
      <c r="D153" s="6" t="n">
        <v>10</v>
      </c>
      <c r="E153" s="6" t="n">
        <v>131</v>
      </c>
      <c r="F153" s="6" t="n">
        <v>10</v>
      </c>
      <c r="G153" s="6" t="n">
        <v>0</v>
      </c>
      <c r="H153" s="6" t="n">
        <v>13.1</v>
      </c>
      <c r="I153" s="6" t="n">
        <v>1.4</v>
      </c>
      <c r="J153" s="6" t="n">
        <v>3.7</v>
      </c>
      <c r="K153" s="6" t="n">
        <v>0.378</v>
      </c>
      <c r="L153" s="6" t="n">
        <v>0.8</v>
      </c>
      <c r="M153" s="6" t="n">
        <v>1.8</v>
      </c>
      <c r="N153" s="6" t="n">
        <v>0.444</v>
      </c>
      <c r="O153" s="6" t="n">
        <v>0.6</v>
      </c>
      <c r="P153" s="6" t="n">
        <v>1.9</v>
      </c>
      <c r="Q153" s="6" t="n">
        <v>0.316</v>
      </c>
      <c r="R153" s="6" t="n">
        <v>0.1</v>
      </c>
      <c r="S153" s="6" t="n">
        <v>0.2</v>
      </c>
      <c r="T153" s="6" t="n">
        <v>0.5</v>
      </c>
      <c r="U153" s="6" t="n">
        <v>0.4</v>
      </c>
      <c r="V153" s="6" t="n">
        <v>1.2</v>
      </c>
      <c r="W153" s="6" t="n">
        <v>0.1</v>
      </c>
      <c r="X153" s="6" t="n">
        <v>0.5</v>
      </c>
      <c r="Y153" s="6" t="n">
        <v>0.2</v>
      </c>
      <c r="Z153" s="6" t="n">
        <v>0.5</v>
      </c>
      <c r="AA153" s="6" t="n">
        <v>1.7</v>
      </c>
      <c r="AB153" s="6" t="n">
        <v>3.7</v>
      </c>
      <c r="AC153" s="14" t="n">
        <f aca="false">(AB153)/(J153+(0.44*S153)+Z153)</f>
        <v>0.862873134328358</v>
      </c>
      <c r="AD153" s="14" t="n">
        <f aca="false">Y153/AA153</f>
        <v>0.117647058823529</v>
      </c>
      <c r="AE153" s="15" t="n">
        <f aca="false">100*(AC153/$AC$302)</f>
        <v>102.066927065798</v>
      </c>
      <c r="AF153" s="5"/>
      <c r="AG153" s="5"/>
      <c r="AH153" s="15" t="n">
        <f aca="false">(PERCENTRANK(AD$3:AD$298,AD153))*100</f>
        <v>40.9</v>
      </c>
      <c r="AI153" s="15" t="n">
        <f aca="false">(PERCENTRANK(AE$3:AE$298,AE153))*100</f>
        <v>43.6</v>
      </c>
    </row>
    <row r="154" customFormat="false" ht="15.75" hidden="false" customHeight="true" outlineLevel="0" collapsed="false">
      <c r="A154" s="1" t="s">
        <v>208</v>
      </c>
      <c r="B154" s="13" t="s">
        <v>69</v>
      </c>
      <c r="C154" s="6" t="s">
        <v>63</v>
      </c>
      <c r="D154" s="6" t="n">
        <v>12</v>
      </c>
      <c r="E154" s="6" t="n">
        <v>122</v>
      </c>
      <c r="F154" s="6" t="n">
        <v>12</v>
      </c>
      <c r="G154" s="6" t="n">
        <v>0</v>
      </c>
      <c r="H154" s="6" t="n">
        <v>10.2</v>
      </c>
      <c r="I154" s="6" t="n">
        <v>1.3</v>
      </c>
      <c r="J154" s="6" t="n">
        <v>2.9</v>
      </c>
      <c r="K154" s="6" t="n">
        <v>0.457</v>
      </c>
      <c r="L154" s="6" t="n">
        <v>0.1</v>
      </c>
      <c r="M154" s="6" t="n">
        <v>0.2</v>
      </c>
      <c r="N154" s="6" t="n">
        <v>0.5</v>
      </c>
      <c r="O154" s="6" t="n">
        <v>1.3</v>
      </c>
      <c r="P154" s="6" t="n">
        <v>2.8</v>
      </c>
      <c r="Q154" s="6" t="n">
        <v>0.455</v>
      </c>
      <c r="R154" s="6" t="n">
        <v>0.6</v>
      </c>
      <c r="S154" s="6" t="n">
        <v>0.9</v>
      </c>
      <c r="T154" s="6" t="n">
        <v>0.636</v>
      </c>
      <c r="U154" s="6" t="n">
        <v>1.5</v>
      </c>
      <c r="V154" s="6" t="n">
        <v>2.6</v>
      </c>
      <c r="W154" s="6" t="n">
        <v>0.6</v>
      </c>
      <c r="X154" s="6" t="n">
        <v>0.3</v>
      </c>
      <c r="Y154" s="6" t="n">
        <v>0.2</v>
      </c>
      <c r="Z154" s="6" t="n">
        <v>0.6</v>
      </c>
      <c r="AA154" s="6" t="n">
        <v>1.4</v>
      </c>
      <c r="AB154" s="6" t="n">
        <v>3.3</v>
      </c>
      <c r="AC154" s="14" t="n">
        <f aca="false">(AB154)/(J154+(0.44*S154)+Z154)</f>
        <v>0.847022587268994</v>
      </c>
      <c r="AD154" s="14" t="n">
        <f aca="false">Y154/AA154</f>
        <v>0.142857142857143</v>
      </c>
      <c r="AE154" s="15" t="n">
        <f aca="false">100*(AC154/$AC$302)</f>
        <v>100.192008765183</v>
      </c>
      <c r="AF154" s="5"/>
      <c r="AG154" s="5"/>
      <c r="AH154" s="15" t="n">
        <f aca="false">(PERCENTRANK(AD$3:AD$298,AD154))*100</f>
        <v>46.4</v>
      </c>
      <c r="AI154" s="15" t="n">
        <f aca="false">(PERCENTRANK(AE$3:AE$298,AE154))*100</f>
        <v>38.7</v>
      </c>
    </row>
    <row r="155" customFormat="false" ht="15.75" hidden="false" customHeight="true" outlineLevel="0" collapsed="false">
      <c r="A155" s="1" t="s">
        <v>209</v>
      </c>
      <c r="B155" s="13" t="s">
        <v>69</v>
      </c>
      <c r="C155" s="6" t="s">
        <v>13</v>
      </c>
      <c r="D155" s="6" t="n">
        <v>11</v>
      </c>
      <c r="E155" s="6" t="n">
        <v>107</v>
      </c>
      <c r="F155" s="6" t="n">
        <v>11</v>
      </c>
      <c r="G155" s="6" t="n">
        <v>0</v>
      </c>
      <c r="H155" s="6" t="n">
        <v>9.7</v>
      </c>
      <c r="I155" s="6" t="n">
        <v>1.5</v>
      </c>
      <c r="J155" s="6" t="n">
        <v>3.6</v>
      </c>
      <c r="K155" s="6" t="n">
        <v>0.425</v>
      </c>
      <c r="L155" s="6" t="n">
        <v>0.8</v>
      </c>
      <c r="M155" s="6" t="n">
        <v>2.4</v>
      </c>
      <c r="N155" s="6" t="n">
        <v>0.346</v>
      </c>
      <c r="O155" s="6" t="n">
        <v>0.7</v>
      </c>
      <c r="P155" s="6" t="n">
        <v>1.3</v>
      </c>
      <c r="Q155" s="6" t="n">
        <v>0.571</v>
      </c>
      <c r="R155" s="6" t="n">
        <v>0.2</v>
      </c>
      <c r="S155" s="6" t="n">
        <v>0.4</v>
      </c>
      <c r="T155" s="6" t="n">
        <v>0.5</v>
      </c>
      <c r="U155" s="6" t="n">
        <v>0</v>
      </c>
      <c r="V155" s="6" t="n">
        <v>1</v>
      </c>
      <c r="W155" s="6" t="n">
        <v>0.9</v>
      </c>
      <c r="X155" s="6" t="n">
        <v>0.3</v>
      </c>
      <c r="Y155" s="6" t="n">
        <v>0</v>
      </c>
      <c r="Z155" s="6" t="n">
        <v>0.5</v>
      </c>
      <c r="AA155" s="6" t="n">
        <v>0.5</v>
      </c>
      <c r="AB155" s="6" t="n">
        <v>4.1</v>
      </c>
      <c r="AC155" s="14" t="n">
        <f aca="false">(AB155)/(J155+(0.44*S155)+Z155)</f>
        <v>0.958840037418148</v>
      </c>
      <c r="AD155" s="14" t="n">
        <f aca="false">Y155/AA155</f>
        <v>0</v>
      </c>
      <c r="AE155" s="15" t="n">
        <f aca="false">100*(AC155/$AC$302)</f>
        <v>113.418592228047</v>
      </c>
      <c r="AF155" s="5"/>
      <c r="AG155" s="5"/>
      <c r="AH155" s="15" t="n">
        <f aca="false">(PERCENTRANK(AD$3:AD$298,AD155))*100</f>
        <v>0</v>
      </c>
      <c r="AI155" s="15" t="n">
        <f aca="false">(PERCENTRANK(AE$3:AE$298,AE155))*100</f>
        <v>72.9</v>
      </c>
    </row>
    <row r="156" customFormat="false" ht="15.75" hidden="false" customHeight="true" outlineLevel="0" collapsed="false">
      <c r="A156" s="1" t="s">
        <v>210</v>
      </c>
      <c r="B156" s="13" t="s">
        <v>67</v>
      </c>
      <c r="C156" s="6" t="s">
        <v>63</v>
      </c>
      <c r="D156" s="6" t="n">
        <v>13</v>
      </c>
      <c r="E156" s="6" t="n">
        <v>103</v>
      </c>
      <c r="F156" s="6" t="n">
        <v>13</v>
      </c>
      <c r="G156" s="6" t="n">
        <v>0</v>
      </c>
      <c r="H156" s="6" t="n">
        <v>7.9</v>
      </c>
      <c r="I156" s="6" t="n">
        <v>0.5</v>
      </c>
      <c r="J156" s="6" t="n">
        <v>1.1</v>
      </c>
      <c r="K156" s="6" t="n">
        <v>0.5</v>
      </c>
      <c r="L156" s="6" t="n">
        <v>0</v>
      </c>
      <c r="M156" s="6" t="n">
        <v>0</v>
      </c>
      <c r="N156" s="6" t="n">
        <v>0</v>
      </c>
      <c r="O156" s="6" t="n">
        <v>0.5</v>
      </c>
      <c r="P156" s="6" t="n">
        <v>1.1</v>
      </c>
      <c r="Q156" s="6" t="n">
        <v>0.5</v>
      </c>
      <c r="R156" s="6" t="n">
        <v>0.8</v>
      </c>
      <c r="S156" s="6" t="n">
        <v>1.1</v>
      </c>
      <c r="T156" s="6" t="n">
        <v>0.786</v>
      </c>
      <c r="U156" s="6" t="n">
        <v>0.2</v>
      </c>
      <c r="V156" s="6" t="n">
        <v>1</v>
      </c>
      <c r="W156" s="6" t="n">
        <v>0.4</v>
      </c>
      <c r="X156" s="6" t="n">
        <v>0.5</v>
      </c>
      <c r="Y156" s="6" t="n">
        <v>0.1</v>
      </c>
      <c r="Z156" s="6" t="n">
        <v>0.9</v>
      </c>
      <c r="AA156" s="6" t="n">
        <v>1.5</v>
      </c>
      <c r="AB156" s="6" t="n">
        <v>1.9</v>
      </c>
      <c r="AC156" s="14" t="n">
        <f aca="false">(AB156)/(J156+(0.44*S156)+Z156)</f>
        <v>0.764895330112721</v>
      </c>
      <c r="AD156" s="14" t="n">
        <f aca="false">Y156/AA156</f>
        <v>0.0666666666666667</v>
      </c>
      <c r="AE156" s="15" t="n">
        <f aca="false">100*(AC156/$AC$302)</f>
        <v>90.477397853339</v>
      </c>
      <c r="AF156" s="5"/>
      <c r="AG156" s="5"/>
      <c r="AH156" s="15" t="n">
        <f aca="false">(PERCENTRANK(AD$3:AD$298,AD156))*100</f>
        <v>23.2</v>
      </c>
      <c r="AI156" s="15" t="n">
        <f aca="false">(PERCENTRANK(AE$3:AE$298,AE156))*100</f>
        <v>19.3</v>
      </c>
    </row>
    <row r="157" customFormat="false" ht="15.75" hidden="false" customHeight="true" outlineLevel="0" collapsed="false">
      <c r="A157" s="1" t="s">
        <v>211</v>
      </c>
      <c r="B157" s="13" t="s">
        <v>77</v>
      </c>
      <c r="C157" s="6" t="s">
        <v>45</v>
      </c>
      <c r="D157" s="6" t="n">
        <v>19</v>
      </c>
      <c r="E157" s="6" t="n">
        <v>99</v>
      </c>
      <c r="F157" s="6" t="n">
        <v>19</v>
      </c>
      <c r="G157" s="6" t="n">
        <v>0</v>
      </c>
      <c r="H157" s="6" t="n">
        <v>5.2</v>
      </c>
      <c r="I157" s="6" t="n">
        <v>0.7</v>
      </c>
      <c r="J157" s="6" t="n">
        <v>1.5</v>
      </c>
      <c r="K157" s="6" t="n">
        <v>0.464</v>
      </c>
      <c r="L157" s="6" t="n">
        <v>0.2</v>
      </c>
      <c r="M157" s="6" t="n">
        <v>0.6</v>
      </c>
      <c r="N157" s="6" t="n">
        <v>0.333</v>
      </c>
      <c r="O157" s="6" t="n">
        <v>0.5</v>
      </c>
      <c r="P157" s="6" t="n">
        <v>0.8</v>
      </c>
      <c r="Q157" s="6" t="n">
        <v>0.563</v>
      </c>
      <c r="R157" s="6" t="n">
        <v>0.7</v>
      </c>
      <c r="S157" s="6" t="n">
        <v>0.8</v>
      </c>
      <c r="T157" s="6" t="n">
        <v>0.867</v>
      </c>
      <c r="U157" s="6" t="n">
        <v>0.2</v>
      </c>
      <c r="V157" s="6" t="n">
        <v>1</v>
      </c>
      <c r="W157" s="6" t="n">
        <v>0.2</v>
      </c>
      <c r="X157" s="6" t="n">
        <v>0.1</v>
      </c>
      <c r="Y157" s="6" t="n">
        <v>0.1</v>
      </c>
      <c r="Z157" s="6" t="n">
        <v>0.4</v>
      </c>
      <c r="AA157" s="6" t="n">
        <v>0.7</v>
      </c>
      <c r="AB157" s="6" t="n">
        <v>2.3</v>
      </c>
      <c r="AC157" s="14" t="n">
        <f aca="false">(AB157)/(J157+(0.44*S157)+Z157)</f>
        <v>1.02131438721137</v>
      </c>
      <c r="AD157" s="14" t="n">
        <f aca="false">Y157/AA157</f>
        <v>0.142857142857143</v>
      </c>
      <c r="AE157" s="15" t="n">
        <f aca="false">100*(AC157/$AC$302)</f>
        <v>120.808513932807</v>
      </c>
      <c r="AF157" s="5"/>
      <c r="AG157" s="5"/>
      <c r="AH157" s="15" t="n">
        <f aca="false">(PERCENTRANK(AD$3:AD$298,AD157))*100</f>
        <v>46.4</v>
      </c>
      <c r="AI157" s="15" t="n">
        <f aca="false">(PERCENTRANK(AE$3:AE$298,AE157))*100</f>
        <v>81.8</v>
      </c>
    </row>
    <row r="158" customFormat="false" ht="15.75" hidden="false" customHeight="true" outlineLevel="0" collapsed="false">
      <c r="A158" s="1" t="s">
        <v>212</v>
      </c>
      <c r="B158" s="13" t="s">
        <v>50</v>
      </c>
      <c r="C158" s="6" t="s">
        <v>63</v>
      </c>
      <c r="D158" s="6" t="n">
        <v>12</v>
      </c>
      <c r="E158" s="6" t="n">
        <v>98</v>
      </c>
      <c r="F158" s="6" t="n">
        <v>12</v>
      </c>
      <c r="G158" s="6" t="n">
        <v>1</v>
      </c>
      <c r="H158" s="6" t="n">
        <v>8.2</v>
      </c>
      <c r="I158" s="6" t="n">
        <v>0.6</v>
      </c>
      <c r="J158" s="6" t="n">
        <v>1.9</v>
      </c>
      <c r="K158" s="6" t="n">
        <v>0.304</v>
      </c>
      <c r="L158" s="6" t="n">
        <v>0</v>
      </c>
      <c r="M158" s="6" t="n">
        <v>0.1</v>
      </c>
      <c r="N158" s="6" t="n">
        <v>0</v>
      </c>
      <c r="O158" s="6" t="n">
        <v>0.6</v>
      </c>
      <c r="P158" s="6" t="n">
        <v>1.8</v>
      </c>
      <c r="Q158" s="6" t="n">
        <v>0.318</v>
      </c>
      <c r="R158" s="6" t="n">
        <v>0.1</v>
      </c>
      <c r="S158" s="6" t="n">
        <v>0.2</v>
      </c>
      <c r="T158" s="6" t="n">
        <v>0.5</v>
      </c>
      <c r="U158" s="6" t="n">
        <v>0.3</v>
      </c>
      <c r="V158" s="6" t="n">
        <v>1.4</v>
      </c>
      <c r="W158" s="6" t="n">
        <v>0.1</v>
      </c>
      <c r="X158" s="6" t="n">
        <v>0.3</v>
      </c>
      <c r="Y158" s="6" t="n">
        <v>0.5</v>
      </c>
      <c r="Z158" s="6" t="n">
        <v>0.6</v>
      </c>
      <c r="AA158" s="6" t="n">
        <v>1.5</v>
      </c>
      <c r="AB158" s="6" t="n">
        <v>1.3</v>
      </c>
      <c r="AC158" s="14" t="n">
        <f aca="false">(AB158)/(J158+(0.44*S158)+Z158)</f>
        <v>0.502318392581144</v>
      </c>
      <c r="AD158" s="14" t="n">
        <f aca="false">Y158/AA158</f>
        <v>0.333333333333333</v>
      </c>
      <c r="AE158" s="15" t="n">
        <f aca="false">100*(AC158/$AC$302)</f>
        <v>59.4178827682426</v>
      </c>
      <c r="AF158" s="5"/>
      <c r="AG158" s="5"/>
      <c r="AH158" s="15" t="n">
        <f aca="false">(PERCENTRANK(AD$3:AD$298,AD158))*100</f>
        <v>77.9</v>
      </c>
      <c r="AI158" s="15" t="n">
        <f aca="false">(PERCENTRANK(AE$3:AE$298,AE158))*100</f>
        <v>5.52</v>
      </c>
    </row>
    <row r="159" customFormat="false" ht="15.75" hidden="false" customHeight="true" outlineLevel="0" collapsed="false">
      <c r="A159" s="1" t="s">
        <v>213</v>
      </c>
      <c r="B159" s="13" t="s">
        <v>67</v>
      </c>
      <c r="C159" s="6" t="s">
        <v>55</v>
      </c>
      <c r="D159" s="6" t="n">
        <v>15</v>
      </c>
      <c r="E159" s="6" t="n">
        <v>90</v>
      </c>
      <c r="F159" s="6" t="n">
        <v>15</v>
      </c>
      <c r="G159" s="6" t="n">
        <v>0</v>
      </c>
      <c r="H159" s="6" t="n">
        <v>6</v>
      </c>
      <c r="I159" s="6" t="n">
        <v>0.6</v>
      </c>
      <c r="J159" s="6" t="n">
        <v>1.7</v>
      </c>
      <c r="K159" s="6" t="n">
        <v>0.346</v>
      </c>
      <c r="L159" s="6" t="n">
        <v>0</v>
      </c>
      <c r="M159" s="6" t="n">
        <v>0.1</v>
      </c>
      <c r="N159" s="6" t="n">
        <v>0</v>
      </c>
      <c r="O159" s="6" t="n">
        <v>0.6</v>
      </c>
      <c r="P159" s="6" t="n">
        <v>1.7</v>
      </c>
      <c r="Q159" s="6" t="n">
        <v>0.36</v>
      </c>
      <c r="R159" s="6" t="n">
        <v>0.5</v>
      </c>
      <c r="S159" s="6" t="n">
        <v>0.8</v>
      </c>
      <c r="T159" s="6" t="n">
        <v>0.583</v>
      </c>
      <c r="U159" s="6" t="n">
        <v>0.5</v>
      </c>
      <c r="V159" s="6" t="n">
        <v>1.7</v>
      </c>
      <c r="W159" s="6" t="n">
        <v>0.3</v>
      </c>
      <c r="X159" s="6" t="n">
        <v>0.1</v>
      </c>
      <c r="Y159" s="6" t="n">
        <v>0.2</v>
      </c>
      <c r="Z159" s="6" t="n">
        <v>0.5</v>
      </c>
      <c r="AA159" s="6" t="n">
        <v>0.8</v>
      </c>
      <c r="AB159" s="6" t="n">
        <v>1.7</v>
      </c>
      <c r="AC159" s="14" t="n">
        <f aca="false">(AB159)/(J159+(0.44*S159)+Z159)</f>
        <v>0.666144200626959</v>
      </c>
      <c r="AD159" s="14" t="n">
        <f aca="false">Y159/AA159</f>
        <v>0.25</v>
      </c>
      <c r="AE159" s="15" t="n">
        <f aca="false">100*(AC159/$AC$302)</f>
        <v>78.7963940882445</v>
      </c>
      <c r="AF159" s="5"/>
      <c r="AG159" s="5"/>
      <c r="AH159" s="15" t="n">
        <f aca="false">(PERCENTRANK(AD$3:AD$298,AD159))*100</f>
        <v>71.3</v>
      </c>
      <c r="AI159" s="15" t="n">
        <f aca="false">(PERCENTRANK(AE$3:AE$298,AE159))*100</f>
        <v>14.4</v>
      </c>
    </row>
    <row r="160" customFormat="false" ht="15.75" hidden="false" customHeight="true" outlineLevel="0" collapsed="false">
      <c r="A160" s="1" t="s">
        <v>214</v>
      </c>
      <c r="B160" s="13" t="s">
        <v>77</v>
      </c>
      <c r="C160" s="6" t="s">
        <v>45</v>
      </c>
      <c r="D160" s="6" t="n">
        <v>19</v>
      </c>
      <c r="E160" s="6" t="n">
        <v>85</v>
      </c>
      <c r="F160" s="6" t="n">
        <v>19</v>
      </c>
      <c r="G160" s="6" t="n">
        <v>0</v>
      </c>
      <c r="H160" s="6" t="n">
        <v>4.5</v>
      </c>
      <c r="I160" s="6" t="n">
        <v>0.4</v>
      </c>
      <c r="J160" s="6" t="n">
        <v>1.2</v>
      </c>
      <c r="K160" s="6" t="n">
        <v>0.318</v>
      </c>
      <c r="L160" s="6" t="n">
        <v>0.1</v>
      </c>
      <c r="M160" s="6" t="n">
        <v>0.3</v>
      </c>
      <c r="N160" s="6" t="n">
        <v>0.2</v>
      </c>
      <c r="O160" s="6" t="n">
        <v>0.3</v>
      </c>
      <c r="P160" s="6" t="n">
        <v>0.9</v>
      </c>
      <c r="Q160" s="6" t="n">
        <v>0.353</v>
      </c>
      <c r="R160" s="6" t="n">
        <v>0.6</v>
      </c>
      <c r="S160" s="6" t="n">
        <v>0.7</v>
      </c>
      <c r="T160" s="6" t="n">
        <v>0.923</v>
      </c>
      <c r="U160" s="6" t="n">
        <v>0.2</v>
      </c>
      <c r="V160" s="6" t="n">
        <v>1</v>
      </c>
      <c r="W160" s="6" t="n">
        <v>0.3</v>
      </c>
      <c r="X160" s="6" t="n">
        <v>0</v>
      </c>
      <c r="Y160" s="6" t="n">
        <v>0</v>
      </c>
      <c r="Z160" s="6" t="n">
        <v>0.3</v>
      </c>
      <c r="AA160" s="6" t="n">
        <v>0.6</v>
      </c>
      <c r="AB160" s="6" t="n">
        <v>1.4</v>
      </c>
      <c r="AC160" s="14" t="n">
        <f aca="false">(AB160)/(J160+(0.44*S160)+Z160)</f>
        <v>0.774336283185841</v>
      </c>
      <c r="AD160" s="14" t="n">
        <f aca="false">Y160/AA160</f>
        <v>0</v>
      </c>
      <c r="AE160" s="15" t="n">
        <f aca="false">100*(AC160/$AC$302)</f>
        <v>91.5941426335502</v>
      </c>
      <c r="AF160" s="5"/>
      <c r="AG160" s="5"/>
      <c r="AH160" s="15" t="n">
        <f aca="false">(PERCENTRANK(AD$3:AD$298,AD160))*100</f>
        <v>0</v>
      </c>
      <c r="AI160" s="15" t="n">
        <f aca="false">(PERCENTRANK(AE$3:AE$298,AE160))*100</f>
        <v>21.5</v>
      </c>
    </row>
    <row r="161" customFormat="false" ht="15.75" hidden="false" customHeight="true" outlineLevel="0" collapsed="false">
      <c r="A161" s="1" t="s">
        <v>215</v>
      </c>
      <c r="B161" s="13" t="s">
        <v>73</v>
      </c>
      <c r="C161" s="6" t="s">
        <v>13</v>
      </c>
      <c r="D161" s="6" t="n">
        <v>5</v>
      </c>
      <c r="E161" s="6" t="n">
        <v>82</v>
      </c>
      <c r="F161" s="6" t="n">
        <v>5</v>
      </c>
      <c r="G161" s="6" t="n">
        <v>0</v>
      </c>
      <c r="H161" s="6" t="n">
        <v>16.4</v>
      </c>
      <c r="I161" s="6" t="n">
        <v>1.6</v>
      </c>
      <c r="J161" s="6" t="n">
        <v>3.6</v>
      </c>
      <c r="K161" s="6" t="n">
        <v>0.444</v>
      </c>
      <c r="L161" s="6" t="n">
        <v>1</v>
      </c>
      <c r="M161" s="6" t="n">
        <v>2.2</v>
      </c>
      <c r="N161" s="6" t="n">
        <v>0.455</v>
      </c>
      <c r="O161" s="6" t="n">
        <v>0.6</v>
      </c>
      <c r="P161" s="6" t="n">
        <v>1.4</v>
      </c>
      <c r="Q161" s="6" t="n">
        <v>0.429</v>
      </c>
      <c r="R161" s="6" t="n">
        <v>0.4</v>
      </c>
      <c r="S161" s="6" t="n">
        <v>0.4</v>
      </c>
      <c r="T161" s="6" t="n">
        <v>1</v>
      </c>
      <c r="U161" s="6" t="n">
        <v>0.2</v>
      </c>
      <c r="V161" s="6" t="n">
        <v>1</v>
      </c>
      <c r="W161" s="6" t="n">
        <v>2.6</v>
      </c>
      <c r="X161" s="6" t="n">
        <v>0.4</v>
      </c>
      <c r="Y161" s="6" t="n">
        <v>0.4</v>
      </c>
      <c r="Z161" s="6" t="n">
        <v>0.6</v>
      </c>
      <c r="AA161" s="6" t="n">
        <v>1</v>
      </c>
      <c r="AB161" s="6" t="n">
        <v>4.6</v>
      </c>
      <c r="AC161" s="14" t="n">
        <f aca="false">(AB161)/(J161+(0.44*S161)+Z161)</f>
        <v>1.05118829981718</v>
      </c>
      <c r="AD161" s="14" t="n">
        <f aca="false">Y161/AA161</f>
        <v>0.4</v>
      </c>
      <c r="AE161" s="15" t="n">
        <f aca="false">100*(AC161/$AC$302)</f>
        <v>124.342218179471</v>
      </c>
      <c r="AF161" s="5"/>
      <c r="AG161" s="5"/>
      <c r="AH161" s="15" t="n">
        <f aca="false">(PERCENTRANK(AD$3:AD$298,AD161))*100</f>
        <v>85.6</v>
      </c>
      <c r="AI161" s="15" t="n">
        <f aca="false">(PERCENTRANK(AE$3:AE$298,AE161))*100</f>
        <v>91.2</v>
      </c>
    </row>
    <row r="162" customFormat="false" ht="15.75" hidden="false" customHeight="true" outlineLevel="0" collapsed="false">
      <c r="A162" s="1" t="s">
        <v>216</v>
      </c>
      <c r="B162" s="13" t="s">
        <v>59</v>
      </c>
      <c r="C162" s="6" t="s">
        <v>45</v>
      </c>
      <c r="D162" s="6" t="n">
        <v>21</v>
      </c>
      <c r="E162" s="6" t="n">
        <v>80</v>
      </c>
      <c r="F162" s="6" t="n">
        <v>21</v>
      </c>
      <c r="G162" s="6" t="n">
        <v>0</v>
      </c>
      <c r="H162" s="6" t="n">
        <v>3.8</v>
      </c>
      <c r="I162" s="6" t="n">
        <v>0.6</v>
      </c>
      <c r="J162" s="6" t="n">
        <v>1.4</v>
      </c>
      <c r="K162" s="6" t="n">
        <v>0.448</v>
      </c>
      <c r="L162" s="6" t="n">
        <v>0</v>
      </c>
      <c r="M162" s="6" t="n">
        <v>0.1</v>
      </c>
      <c r="N162" s="6" t="n">
        <v>0</v>
      </c>
      <c r="O162" s="6" t="n">
        <v>0.6</v>
      </c>
      <c r="P162" s="6" t="n">
        <v>1.3</v>
      </c>
      <c r="Q162" s="6" t="n">
        <v>0.481</v>
      </c>
      <c r="R162" s="6" t="n">
        <v>0.4</v>
      </c>
      <c r="S162" s="6" t="n">
        <v>0.7</v>
      </c>
      <c r="T162" s="6" t="n">
        <v>0.6</v>
      </c>
      <c r="U162" s="6" t="n">
        <v>0.5</v>
      </c>
      <c r="V162" s="6" t="n">
        <v>0.7</v>
      </c>
      <c r="W162" s="6" t="n">
        <v>0.2</v>
      </c>
      <c r="X162" s="6" t="n">
        <v>0</v>
      </c>
      <c r="Y162" s="6" t="n">
        <v>0.2</v>
      </c>
      <c r="Z162" s="6" t="n">
        <v>0.3</v>
      </c>
      <c r="AA162" s="6" t="n">
        <v>0.4</v>
      </c>
      <c r="AB162" s="6" t="n">
        <v>1.7</v>
      </c>
      <c r="AC162" s="14" t="n">
        <f aca="false">(AB162)/(J162+(0.44*S162)+Z162)</f>
        <v>0.846613545816733</v>
      </c>
      <c r="AD162" s="14" t="n">
        <f aca="false">Y162/AA162</f>
        <v>0.5</v>
      </c>
      <c r="AE162" s="15" t="n">
        <f aca="false">100*(AC162/$AC$302)</f>
        <v>100.143624359163</v>
      </c>
      <c r="AF162" s="5"/>
      <c r="AG162" s="5"/>
      <c r="AH162" s="15" t="n">
        <f aca="false">(PERCENTRANK(AD$3:AD$298,AD162))*100</f>
        <v>89.5</v>
      </c>
      <c r="AI162" s="15" t="n">
        <f aca="false">(PERCENTRANK(AE$3:AE$298,AE162))*100</f>
        <v>38.1</v>
      </c>
    </row>
    <row r="163" customFormat="false" ht="15.75" hidden="false" customHeight="true" outlineLevel="0" collapsed="false">
      <c r="A163" s="1" t="s">
        <v>217</v>
      </c>
      <c r="B163" s="13" t="s">
        <v>38</v>
      </c>
      <c r="C163" s="6" t="s">
        <v>45</v>
      </c>
      <c r="D163" s="6" t="n">
        <v>16</v>
      </c>
      <c r="E163" s="6" t="n">
        <v>77</v>
      </c>
      <c r="F163" s="6" t="n">
        <v>16</v>
      </c>
      <c r="G163" s="6" t="n">
        <v>0</v>
      </c>
      <c r="H163" s="6" t="n">
        <v>4.8</v>
      </c>
      <c r="I163" s="6" t="n">
        <v>0.6</v>
      </c>
      <c r="J163" s="6" t="n">
        <v>1.8</v>
      </c>
      <c r="K163" s="6" t="n">
        <v>0.357</v>
      </c>
      <c r="L163" s="6" t="n">
        <v>0</v>
      </c>
      <c r="M163" s="6" t="n">
        <v>0.3</v>
      </c>
      <c r="N163" s="6" t="n">
        <v>0</v>
      </c>
      <c r="O163" s="6" t="n">
        <v>0.6</v>
      </c>
      <c r="P163" s="6" t="n">
        <v>1.5</v>
      </c>
      <c r="Q163" s="6" t="n">
        <v>0.417</v>
      </c>
      <c r="R163" s="6" t="n">
        <v>0</v>
      </c>
      <c r="S163" s="6" t="n">
        <v>0.1</v>
      </c>
      <c r="T163" s="6" t="n">
        <v>0</v>
      </c>
      <c r="U163" s="6" t="n">
        <v>0.2</v>
      </c>
      <c r="V163" s="6" t="n">
        <v>0.7</v>
      </c>
      <c r="W163" s="6" t="n">
        <v>0.3</v>
      </c>
      <c r="X163" s="6" t="n">
        <v>0</v>
      </c>
      <c r="Y163" s="6" t="n">
        <v>0.4</v>
      </c>
      <c r="Z163" s="6" t="n">
        <v>0.4</v>
      </c>
      <c r="AA163" s="6" t="n">
        <v>1</v>
      </c>
      <c r="AB163" s="6" t="n">
        <v>1.3</v>
      </c>
      <c r="AC163" s="14" t="n">
        <f aca="false">(AB163)/(J163+(0.44*S163)+Z163)</f>
        <v>0.579322638146168</v>
      </c>
      <c r="AD163" s="14" t="n">
        <f aca="false">Y163/AA163</f>
        <v>0.4</v>
      </c>
      <c r="AE163" s="15" t="n">
        <f aca="false">100*(AC163/$AC$302)</f>
        <v>68.5265065081157</v>
      </c>
      <c r="AF163" s="5"/>
      <c r="AG163" s="5"/>
      <c r="AH163" s="15" t="n">
        <f aca="false">(PERCENTRANK(AD$3:AD$298,AD163))*100</f>
        <v>85.6</v>
      </c>
      <c r="AI163" s="15" t="n">
        <f aca="false">(PERCENTRANK(AE$3:AE$298,AE163))*100</f>
        <v>9.94</v>
      </c>
    </row>
    <row r="164" customFormat="false" ht="15.75" hidden="false" customHeight="true" outlineLevel="0" collapsed="false">
      <c r="A164" s="1" t="s">
        <v>218</v>
      </c>
      <c r="B164" s="13" t="s">
        <v>67</v>
      </c>
      <c r="C164" s="6" t="s">
        <v>45</v>
      </c>
      <c r="D164" s="6" t="n">
        <v>6</v>
      </c>
      <c r="E164" s="6" t="n">
        <v>63</v>
      </c>
      <c r="F164" s="6" t="n">
        <v>6</v>
      </c>
      <c r="G164" s="6" t="n">
        <v>0</v>
      </c>
      <c r="H164" s="6" t="n">
        <v>10.5</v>
      </c>
      <c r="I164" s="6" t="n">
        <v>0.2</v>
      </c>
      <c r="J164" s="6" t="n">
        <v>0.8</v>
      </c>
      <c r="K164" s="6" t="n">
        <v>0.2</v>
      </c>
      <c r="L164" s="6" t="n">
        <v>0</v>
      </c>
      <c r="M164" s="6" t="n">
        <v>0.7</v>
      </c>
      <c r="N164" s="6" t="n">
        <v>0</v>
      </c>
      <c r="O164" s="6" t="n">
        <v>0.2</v>
      </c>
      <c r="P164" s="6" t="n">
        <v>0.2</v>
      </c>
      <c r="Q164" s="6" t="n">
        <v>1</v>
      </c>
      <c r="R164" s="6" t="n">
        <v>0</v>
      </c>
      <c r="S164" s="6" t="n">
        <v>0</v>
      </c>
      <c r="T164" s="6" t="n">
        <v>0</v>
      </c>
      <c r="U164" s="6" t="n">
        <v>0.2</v>
      </c>
      <c r="V164" s="6" t="n">
        <v>1.5</v>
      </c>
      <c r="W164" s="6" t="n">
        <v>0.3</v>
      </c>
      <c r="X164" s="6" t="n">
        <v>0.3</v>
      </c>
      <c r="Y164" s="6" t="n">
        <v>0</v>
      </c>
      <c r="Z164" s="6" t="n">
        <v>0.2</v>
      </c>
      <c r="AA164" s="6" t="n">
        <v>1.2</v>
      </c>
      <c r="AB164" s="6" t="n">
        <v>0.3</v>
      </c>
      <c r="AC164" s="14" t="n">
        <f aca="false">(AB164)/(J164+(0.44*S164)+Z164)</f>
        <v>0.3</v>
      </c>
      <c r="AD164" s="14" t="n">
        <f aca="false">Y164/AA164</f>
        <v>0</v>
      </c>
      <c r="AE164" s="15" t="n">
        <f aca="false">100*(AC164/$AC$302)</f>
        <v>35.4861878317412</v>
      </c>
      <c r="AF164" s="5"/>
      <c r="AG164" s="5"/>
      <c r="AH164" s="15" t="n">
        <f aca="false">(PERCENTRANK(AD$3:AD$298,AD164))*100</f>
        <v>0</v>
      </c>
      <c r="AI164" s="15" t="n">
        <f aca="false">(PERCENTRANK(AE$3:AE$298,AE164))*100</f>
        <v>3.87</v>
      </c>
    </row>
    <row r="165" customFormat="false" ht="15.75" hidden="false" customHeight="true" outlineLevel="0" collapsed="false">
      <c r="A165" s="1" t="s">
        <v>219</v>
      </c>
      <c r="B165" s="13" t="s">
        <v>44</v>
      </c>
      <c r="C165" s="6" t="s">
        <v>45</v>
      </c>
      <c r="D165" s="6" t="n">
        <v>10</v>
      </c>
      <c r="E165" s="6" t="n">
        <v>58</v>
      </c>
      <c r="F165" s="6" t="n">
        <v>10</v>
      </c>
      <c r="G165" s="6" t="n">
        <v>0</v>
      </c>
      <c r="H165" s="6" t="n">
        <v>5.8</v>
      </c>
      <c r="I165" s="6" t="n">
        <v>0.5</v>
      </c>
      <c r="J165" s="6" t="n">
        <v>0.7</v>
      </c>
      <c r="K165" s="6" t="n">
        <v>0.714</v>
      </c>
      <c r="L165" s="6" t="n">
        <v>0</v>
      </c>
      <c r="M165" s="6" t="n">
        <v>0</v>
      </c>
      <c r="N165" s="6" t="n">
        <v>0</v>
      </c>
      <c r="O165" s="6" t="n">
        <v>0.5</v>
      </c>
      <c r="P165" s="6" t="n">
        <v>0.7</v>
      </c>
      <c r="Q165" s="6" t="n">
        <v>0.714</v>
      </c>
      <c r="R165" s="6" t="n">
        <v>0</v>
      </c>
      <c r="S165" s="6" t="n">
        <v>0</v>
      </c>
      <c r="T165" s="6" t="n">
        <v>0</v>
      </c>
      <c r="U165" s="6" t="n">
        <v>0.3</v>
      </c>
      <c r="V165" s="6" t="n">
        <v>0.9</v>
      </c>
      <c r="W165" s="6" t="n">
        <v>0.2</v>
      </c>
      <c r="X165" s="6" t="n">
        <v>0.5</v>
      </c>
      <c r="Y165" s="6" t="n">
        <v>0.1</v>
      </c>
      <c r="Z165" s="6" t="n">
        <v>0</v>
      </c>
      <c r="AA165" s="6" t="n">
        <v>0.7</v>
      </c>
      <c r="AB165" s="6" t="n">
        <v>1</v>
      </c>
      <c r="AC165" s="14" t="n">
        <f aca="false">(AB165)/(J165+(0.44*S165)+Z165)</f>
        <v>1.42857142857143</v>
      </c>
      <c r="AD165" s="14" t="n">
        <f aca="false">Y165/AA165</f>
        <v>0.142857142857143</v>
      </c>
      <c r="AE165" s="15" t="n">
        <f aca="false">100*(AC165/$AC$302)</f>
        <v>168.981846817815</v>
      </c>
      <c r="AF165" s="5"/>
      <c r="AG165" s="5"/>
      <c r="AH165" s="15" t="n">
        <f aca="false">(PERCENTRANK(AD$3:AD$298,AD165))*100</f>
        <v>46.4</v>
      </c>
      <c r="AI165" s="15" t="n">
        <f aca="false">(PERCENTRANK(AE$3:AE$298,AE165))*100</f>
        <v>100</v>
      </c>
    </row>
    <row r="166" customFormat="false" ht="15.75" hidden="false" customHeight="true" outlineLevel="0" collapsed="false">
      <c r="A166" s="1" t="s">
        <v>220</v>
      </c>
      <c r="B166" s="13" t="s">
        <v>77</v>
      </c>
      <c r="C166" s="6" t="s">
        <v>13</v>
      </c>
      <c r="D166" s="6" t="n">
        <v>11</v>
      </c>
      <c r="E166" s="6" t="n">
        <v>52</v>
      </c>
      <c r="F166" s="6" t="n">
        <v>11</v>
      </c>
      <c r="G166" s="6" t="n">
        <v>0</v>
      </c>
      <c r="H166" s="6" t="n">
        <v>4.7</v>
      </c>
      <c r="I166" s="6" t="n">
        <v>0.2</v>
      </c>
      <c r="J166" s="6" t="n">
        <v>0.9</v>
      </c>
      <c r="K166" s="6" t="n">
        <v>0.2</v>
      </c>
      <c r="L166" s="6" t="n">
        <v>0</v>
      </c>
      <c r="M166" s="6" t="n">
        <v>0.4</v>
      </c>
      <c r="N166" s="6" t="n">
        <v>0</v>
      </c>
      <c r="O166" s="6" t="n">
        <v>0.2</v>
      </c>
      <c r="P166" s="6" t="n">
        <v>0.5</v>
      </c>
      <c r="Q166" s="6" t="n">
        <v>0.333</v>
      </c>
      <c r="R166" s="6" t="n">
        <v>0.5</v>
      </c>
      <c r="S166" s="6" t="n">
        <v>0.6</v>
      </c>
      <c r="T166" s="6" t="n">
        <v>0.857</v>
      </c>
      <c r="U166" s="6" t="n">
        <v>0.3</v>
      </c>
      <c r="V166" s="6" t="n">
        <v>0.6</v>
      </c>
      <c r="W166" s="6" t="n">
        <v>0.1</v>
      </c>
      <c r="X166" s="6" t="n">
        <v>0</v>
      </c>
      <c r="Y166" s="6" t="n">
        <v>0.2</v>
      </c>
      <c r="Z166" s="6" t="n">
        <v>0.5</v>
      </c>
      <c r="AA166" s="6" t="n">
        <v>0.3</v>
      </c>
      <c r="AB166" s="6" t="n">
        <v>0.9</v>
      </c>
      <c r="AC166" s="14" t="n">
        <f aca="false">(AB166)/(J166+(0.44*S166)+Z166)</f>
        <v>0.540865384615385</v>
      </c>
      <c r="AD166" s="14" t="n">
        <f aca="false">Y166/AA166</f>
        <v>0.666666666666667</v>
      </c>
      <c r="AE166" s="15" t="n">
        <f aca="false">100*(AC166/$AC$302)</f>
        <v>63.9775021004949</v>
      </c>
      <c r="AF166" s="5"/>
      <c r="AG166" s="5"/>
      <c r="AH166" s="15" t="n">
        <f aca="false">(PERCENTRANK(AD$3:AD$298,AD166))*100</f>
        <v>97.2</v>
      </c>
      <c r="AI166" s="15" t="n">
        <f aca="false">(PERCENTRANK(AE$3:AE$298,AE166))*100</f>
        <v>7.73</v>
      </c>
    </row>
    <row r="167" customFormat="false" ht="15.75" hidden="false" customHeight="true" outlineLevel="0" collapsed="false">
      <c r="A167" s="1" t="s">
        <v>221</v>
      </c>
      <c r="B167" s="13" t="s">
        <v>42</v>
      </c>
      <c r="C167" s="6" t="s">
        <v>125</v>
      </c>
      <c r="D167" s="6" t="n">
        <v>9</v>
      </c>
      <c r="E167" s="6" t="n">
        <v>47</v>
      </c>
      <c r="F167" s="6" t="n">
        <v>9</v>
      </c>
      <c r="G167" s="6" t="n">
        <v>0</v>
      </c>
      <c r="H167" s="6" t="n">
        <v>5.2</v>
      </c>
      <c r="I167" s="6" t="n">
        <v>0.6</v>
      </c>
      <c r="J167" s="6" t="n">
        <v>1.2</v>
      </c>
      <c r="K167" s="6" t="n">
        <v>0.455</v>
      </c>
      <c r="L167" s="6" t="n">
        <v>0</v>
      </c>
      <c r="M167" s="6" t="n">
        <v>0.1</v>
      </c>
      <c r="N167" s="6" t="n">
        <v>0</v>
      </c>
      <c r="O167" s="6" t="n">
        <v>0.6</v>
      </c>
      <c r="P167" s="6" t="n">
        <v>1.1</v>
      </c>
      <c r="Q167" s="6" t="n">
        <v>0.5</v>
      </c>
      <c r="R167" s="6" t="n">
        <v>0.4</v>
      </c>
      <c r="S167" s="6" t="n">
        <v>0.4</v>
      </c>
      <c r="T167" s="6" t="n">
        <v>1</v>
      </c>
      <c r="U167" s="6" t="n">
        <v>0.1</v>
      </c>
      <c r="V167" s="6" t="n">
        <v>0.1</v>
      </c>
      <c r="W167" s="6" t="n">
        <v>0.2</v>
      </c>
      <c r="X167" s="6" t="n">
        <v>0.2</v>
      </c>
      <c r="Y167" s="6" t="n">
        <v>0</v>
      </c>
      <c r="Z167" s="6" t="n">
        <v>0.1</v>
      </c>
      <c r="AA167" s="6" t="n">
        <v>0.9</v>
      </c>
      <c r="AB167" s="6" t="n">
        <v>1.6</v>
      </c>
      <c r="AC167" s="14" t="n">
        <f aca="false">(AB167)/(J167+(0.44*S167)+Z167)</f>
        <v>1.0840108401084</v>
      </c>
      <c r="AD167" s="14" t="n">
        <f aca="false">Y167/AA167</f>
        <v>0</v>
      </c>
      <c r="AE167" s="15" t="n">
        <f aca="false">100*(AC167/$AC$302)</f>
        <v>128.224707612434</v>
      </c>
      <c r="AF167" s="5"/>
      <c r="AG167" s="5"/>
      <c r="AH167" s="15" t="n">
        <f aca="false">(PERCENTRANK(AD$3:AD$298,AD167))*100</f>
        <v>0</v>
      </c>
      <c r="AI167" s="15" t="n">
        <f aca="false">(PERCENTRANK(AE$3:AE$298,AE167))*100</f>
        <v>96.1</v>
      </c>
    </row>
    <row r="168" customFormat="false" ht="15.75" hidden="false" customHeight="true" outlineLevel="0" collapsed="false">
      <c r="A168" s="1" t="s">
        <v>222</v>
      </c>
      <c r="B168" s="13" t="s">
        <v>73</v>
      </c>
      <c r="C168" s="6" t="s">
        <v>13</v>
      </c>
      <c r="D168" s="6" t="n">
        <v>4</v>
      </c>
      <c r="E168" s="6" t="n">
        <v>45</v>
      </c>
      <c r="F168" s="6" t="n">
        <v>4</v>
      </c>
      <c r="G168" s="6" t="n">
        <v>0</v>
      </c>
      <c r="H168" s="6" t="n">
        <v>11.3</v>
      </c>
      <c r="I168" s="6" t="n">
        <v>1.5</v>
      </c>
      <c r="J168" s="6" t="n">
        <v>4</v>
      </c>
      <c r="K168" s="6" t="n">
        <v>0.375</v>
      </c>
      <c r="L168" s="6" t="n">
        <v>0.3</v>
      </c>
      <c r="M168" s="6" t="n">
        <v>1</v>
      </c>
      <c r="N168" s="6" t="n">
        <v>0.25</v>
      </c>
      <c r="O168" s="6" t="n">
        <v>1.3</v>
      </c>
      <c r="P168" s="6" t="n">
        <v>3</v>
      </c>
      <c r="Q168" s="6" t="n">
        <v>0.417</v>
      </c>
      <c r="R168" s="6" t="n">
        <v>1</v>
      </c>
      <c r="S168" s="6" t="n">
        <v>1.5</v>
      </c>
      <c r="T168" s="6" t="n">
        <v>0.667</v>
      </c>
      <c r="U168" s="6" t="n">
        <v>0.5</v>
      </c>
      <c r="V168" s="6" t="n">
        <v>1</v>
      </c>
      <c r="W168" s="6" t="n">
        <v>0.8</v>
      </c>
      <c r="X168" s="6" t="n">
        <v>0</v>
      </c>
      <c r="Y168" s="6" t="n">
        <v>0</v>
      </c>
      <c r="Z168" s="6" t="n">
        <v>0.3</v>
      </c>
      <c r="AA168" s="6" t="n">
        <v>1</v>
      </c>
      <c r="AB168" s="6" t="n">
        <v>4.3</v>
      </c>
      <c r="AC168" s="14" t="n">
        <f aca="false">(AB168)/(J168+(0.44*S168)+Z168)</f>
        <v>0.866935483870968</v>
      </c>
      <c r="AD168" s="14" t="n">
        <f aca="false">Y168/AA168</f>
        <v>0</v>
      </c>
      <c r="AE168" s="15" t="n">
        <f aca="false">100*(AC168/$AC$302)</f>
        <v>102.547451395489</v>
      </c>
      <c r="AF168" s="5"/>
      <c r="AG168" s="5"/>
      <c r="AH168" s="15" t="n">
        <f aca="false">(PERCENTRANK(AD$3:AD$298,AD168))*100</f>
        <v>0</v>
      </c>
      <c r="AI168" s="15" t="n">
        <f aca="false">(PERCENTRANK(AE$3:AE$298,AE168))*100</f>
        <v>45.3</v>
      </c>
    </row>
    <row r="169" customFormat="false" ht="15.75" hidden="false" customHeight="true" outlineLevel="0" collapsed="false">
      <c r="A169" s="1" t="s">
        <v>223</v>
      </c>
      <c r="B169" s="13" t="s">
        <v>40</v>
      </c>
      <c r="C169" s="6" t="s">
        <v>125</v>
      </c>
      <c r="D169" s="6" t="n">
        <v>17</v>
      </c>
      <c r="E169" s="6" t="n">
        <v>36</v>
      </c>
      <c r="F169" s="6" t="n">
        <v>17</v>
      </c>
      <c r="G169" s="6" t="n">
        <v>0</v>
      </c>
      <c r="H169" s="6" t="n">
        <v>2.1</v>
      </c>
      <c r="I169" s="6" t="n">
        <v>0.1</v>
      </c>
      <c r="J169" s="6" t="n">
        <v>0.6</v>
      </c>
      <c r="K169" s="6" t="n">
        <v>0.182</v>
      </c>
      <c r="L169" s="6" t="n">
        <v>0.1</v>
      </c>
      <c r="M169" s="6" t="n">
        <v>0.2</v>
      </c>
      <c r="N169" s="6" t="n">
        <v>0.333</v>
      </c>
      <c r="O169" s="6" t="n">
        <v>0.1</v>
      </c>
      <c r="P169" s="6" t="n">
        <v>0.5</v>
      </c>
      <c r="Q169" s="6" t="n">
        <v>0.125</v>
      </c>
      <c r="R169" s="6" t="n">
        <v>0.1</v>
      </c>
      <c r="S169" s="6" t="n">
        <v>0.2</v>
      </c>
      <c r="T169" s="6" t="n">
        <v>0.25</v>
      </c>
      <c r="U169" s="6" t="n">
        <v>0.1</v>
      </c>
      <c r="V169" s="6" t="n">
        <v>0.4</v>
      </c>
      <c r="W169" s="6" t="n">
        <v>0.1</v>
      </c>
      <c r="X169" s="6" t="n">
        <v>0.2</v>
      </c>
      <c r="Y169" s="6" t="n">
        <v>0</v>
      </c>
      <c r="Z169" s="6" t="n">
        <v>0.1</v>
      </c>
      <c r="AA169" s="6" t="n">
        <v>0.1</v>
      </c>
      <c r="AB169" s="6" t="n">
        <v>0.4</v>
      </c>
      <c r="AC169" s="14" t="n">
        <f aca="false">(AB169)/(J169+(0.44*S169)+Z169)</f>
        <v>0.50761421319797</v>
      </c>
      <c r="AD169" s="14" t="n">
        <f aca="false">Y169/AA169</f>
        <v>0</v>
      </c>
      <c r="AE169" s="15" t="n">
        <f aca="false">100*(AC169/$AC$302)</f>
        <v>60.0443110520155</v>
      </c>
      <c r="AF169" s="5"/>
      <c r="AG169" s="5"/>
      <c r="AH169" s="15" t="n">
        <f aca="false">(PERCENTRANK(AD$3:AD$298,AD169))*100</f>
        <v>0</v>
      </c>
      <c r="AI169" s="15" t="n">
        <f aca="false">(PERCENTRANK(AE$3:AE$298,AE169))*100</f>
        <v>6.08</v>
      </c>
    </row>
    <row r="170" customFormat="false" ht="15.75" hidden="false" customHeight="true" outlineLevel="0" collapsed="false">
      <c r="A170" s="1" t="s">
        <v>224</v>
      </c>
      <c r="B170" s="13" t="s">
        <v>90</v>
      </c>
      <c r="C170" s="6" t="s">
        <v>13</v>
      </c>
      <c r="D170" s="6" t="n">
        <v>5</v>
      </c>
      <c r="E170" s="6" t="n">
        <v>35</v>
      </c>
      <c r="F170" s="6" t="n">
        <v>5</v>
      </c>
      <c r="G170" s="6" t="n">
        <v>1</v>
      </c>
      <c r="H170" s="6" t="n">
        <v>7</v>
      </c>
      <c r="I170" s="6" t="n">
        <v>0.6</v>
      </c>
      <c r="J170" s="6" t="n">
        <v>1.6</v>
      </c>
      <c r="K170" s="6" t="n">
        <v>0.375</v>
      </c>
      <c r="L170" s="6" t="n">
        <v>0.2</v>
      </c>
      <c r="M170" s="6" t="n">
        <v>0.6</v>
      </c>
      <c r="N170" s="6" t="n">
        <v>0.333</v>
      </c>
      <c r="O170" s="6" t="n">
        <v>0.4</v>
      </c>
      <c r="P170" s="6" t="n">
        <v>1</v>
      </c>
      <c r="Q170" s="6" t="n">
        <v>0.4</v>
      </c>
      <c r="R170" s="6" t="n">
        <v>0</v>
      </c>
      <c r="S170" s="6" t="n">
        <v>0</v>
      </c>
      <c r="T170" s="6" t="n">
        <v>0</v>
      </c>
      <c r="U170" s="6" t="n">
        <v>0</v>
      </c>
      <c r="V170" s="6" t="n">
        <v>1</v>
      </c>
      <c r="W170" s="6" t="n">
        <v>1.8</v>
      </c>
      <c r="X170" s="6" t="n">
        <v>0</v>
      </c>
      <c r="Y170" s="6" t="n">
        <v>0</v>
      </c>
      <c r="Z170" s="6" t="n">
        <v>0.4</v>
      </c>
      <c r="AA170" s="6" t="n">
        <v>0.6</v>
      </c>
      <c r="AB170" s="6" t="n">
        <v>1.4</v>
      </c>
      <c r="AC170" s="14" t="n">
        <f aca="false">(AB170)/(J170+(0.44*S170)+Z170)</f>
        <v>0.7</v>
      </c>
      <c r="AD170" s="14" t="n">
        <f aca="false">Y170/AA170</f>
        <v>0</v>
      </c>
      <c r="AE170" s="15" t="n">
        <f aca="false">100*(AC170/$AC$302)</f>
        <v>82.8011049407294</v>
      </c>
      <c r="AF170" s="5"/>
      <c r="AG170" s="5"/>
      <c r="AH170" s="15" t="n">
        <f aca="false">(PERCENTRANK(AD$3:AD$298,AD170))*100</f>
        <v>0</v>
      </c>
      <c r="AI170" s="15" t="n">
        <f aca="false">(PERCENTRANK(AE$3:AE$298,AE170))*100</f>
        <v>16</v>
      </c>
    </row>
    <row r="171" customFormat="false" ht="15.75" hidden="false" customHeight="true" outlineLevel="0" collapsed="false">
      <c r="A171" s="1" t="s">
        <v>225</v>
      </c>
      <c r="B171" s="13" t="s">
        <v>50</v>
      </c>
      <c r="C171" s="6" t="s">
        <v>45</v>
      </c>
      <c r="D171" s="6" t="n">
        <v>6</v>
      </c>
      <c r="E171" s="6" t="n">
        <v>29</v>
      </c>
      <c r="F171" s="6" t="n">
        <v>6</v>
      </c>
      <c r="G171" s="6" t="n">
        <v>0</v>
      </c>
      <c r="H171" s="6" t="n">
        <v>4.8</v>
      </c>
      <c r="I171" s="6" t="n">
        <v>0.5</v>
      </c>
      <c r="J171" s="6" t="n">
        <v>2</v>
      </c>
      <c r="K171" s="6" t="n">
        <v>0.25</v>
      </c>
      <c r="L171" s="6" t="n">
        <v>0.2</v>
      </c>
      <c r="M171" s="6" t="n">
        <v>0.8</v>
      </c>
      <c r="N171" s="6" t="n">
        <v>0.2</v>
      </c>
      <c r="O171" s="6" t="n">
        <v>0.3</v>
      </c>
      <c r="P171" s="6" t="n">
        <v>1.2</v>
      </c>
      <c r="Q171" s="6" t="n">
        <v>0.286</v>
      </c>
      <c r="R171" s="6" t="n">
        <v>0</v>
      </c>
      <c r="S171" s="6" t="n">
        <v>0</v>
      </c>
      <c r="T171" s="6" t="n">
        <v>0</v>
      </c>
      <c r="U171" s="6" t="n">
        <v>0.3</v>
      </c>
      <c r="V171" s="6" t="n">
        <v>1</v>
      </c>
      <c r="W171" s="6" t="n">
        <v>0</v>
      </c>
      <c r="X171" s="6" t="n">
        <v>0</v>
      </c>
      <c r="Y171" s="6" t="n">
        <v>0</v>
      </c>
      <c r="Z171" s="6" t="n">
        <v>0.3</v>
      </c>
      <c r="AA171" s="6" t="n">
        <v>0.8</v>
      </c>
      <c r="AB171" s="6" t="n">
        <v>1.2</v>
      </c>
      <c r="AC171" s="14" t="n">
        <f aca="false">(AB171)/(J171+(0.44*S171)+Z171)</f>
        <v>0.521739130434783</v>
      </c>
      <c r="AD171" s="14" t="n">
        <f aca="false">Y171/AA171</f>
        <v>0</v>
      </c>
      <c r="AE171" s="15" t="n">
        <f aca="false">100*(AC171/$AC$302)</f>
        <v>61.7151092725933</v>
      </c>
      <c r="AF171" s="5"/>
      <c r="AG171" s="5"/>
      <c r="AH171" s="15" t="n">
        <f aca="false">(PERCENTRANK(AD$3:AD$298,AD171))*100</f>
        <v>0</v>
      </c>
      <c r="AI171" s="15" t="n">
        <f aca="false">(PERCENTRANK(AE$3:AE$298,AE171))*100</f>
        <v>6.63</v>
      </c>
    </row>
    <row r="172" customFormat="false" ht="15.75" hidden="false" customHeight="true" outlineLevel="0" collapsed="false">
      <c r="A172" s="1" t="s">
        <v>226</v>
      </c>
      <c r="B172" s="13" t="s">
        <v>57</v>
      </c>
      <c r="C172" s="6" t="s">
        <v>63</v>
      </c>
      <c r="D172" s="6" t="n">
        <v>4</v>
      </c>
      <c r="E172" s="6" t="n">
        <v>27</v>
      </c>
      <c r="F172" s="6" t="n">
        <v>4</v>
      </c>
      <c r="G172" s="6" t="n">
        <v>0</v>
      </c>
      <c r="H172" s="6" t="n">
        <v>6.8</v>
      </c>
      <c r="I172" s="6" t="n">
        <v>0.5</v>
      </c>
      <c r="J172" s="6" t="n">
        <v>1.3</v>
      </c>
      <c r="K172" s="6" t="n">
        <v>0.4</v>
      </c>
      <c r="L172" s="6" t="n">
        <v>0</v>
      </c>
      <c r="M172" s="6" t="n">
        <v>0.3</v>
      </c>
      <c r="N172" s="6" t="n">
        <v>0</v>
      </c>
      <c r="O172" s="6" t="n">
        <v>0.5</v>
      </c>
      <c r="P172" s="6" t="n">
        <v>1</v>
      </c>
      <c r="Q172" s="6" t="n">
        <v>0.5</v>
      </c>
      <c r="R172" s="6" t="n">
        <v>0</v>
      </c>
      <c r="S172" s="6" t="n">
        <v>0</v>
      </c>
      <c r="T172" s="6" t="n">
        <v>0</v>
      </c>
      <c r="U172" s="6" t="n">
        <v>0.3</v>
      </c>
      <c r="V172" s="6" t="n">
        <v>1.5</v>
      </c>
      <c r="W172" s="6" t="n">
        <v>0.3</v>
      </c>
      <c r="X172" s="6" t="n">
        <v>0.3</v>
      </c>
      <c r="Y172" s="6" t="n">
        <v>0.8</v>
      </c>
      <c r="Z172" s="6" t="n">
        <v>0.5</v>
      </c>
      <c r="AA172" s="6" t="n">
        <v>1.8</v>
      </c>
      <c r="AB172" s="6" t="n">
        <v>1</v>
      </c>
      <c r="AC172" s="14" t="n">
        <f aca="false">(AB172)/(J172+(0.44*S172)+Z172)</f>
        <v>0.555555555555556</v>
      </c>
      <c r="AD172" s="14" t="n">
        <f aca="false">Y172/AA172</f>
        <v>0.444444444444445</v>
      </c>
      <c r="AE172" s="15" t="n">
        <f aca="false">100*(AC172/$AC$302)</f>
        <v>65.7151626513725</v>
      </c>
      <c r="AF172" s="5"/>
      <c r="AG172" s="5"/>
      <c r="AH172" s="15" t="n">
        <f aca="false">(PERCENTRANK(AD$3:AD$298,AD172))*100</f>
        <v>87.8</v>
      </c>
      <c r="AI172" s="15" t="n">
        <f aca="false">(PERCENTRANK(AE$3:AE$298,AE172))*100</f>
        <v>8.84</v>
      </c>
    </row>
    <row r="173" customFormat="false" ht="15.75" hidden="false" customHeight="true" outlineLevel="0" collapsed="false">
      <c r="A173" s="1" t="s">
        <v>227</v>
      </c>
      <c r="B173" s="13" t="s">
        <v>50</v>
      </c>
      <c r="C173" s="6" t="s">
        <v>45</v>
      </c>
      <c r="D173" s="6" t="n">
        <v>4</v>
      </c>
      <c r="E173" s="6" t="n">
        <v>24</v>
      </c>
      <c r="F173" s="6" t="n">
        <v>4</v>
      </c>
      <c r="G173" s="6" t="n">
        <v>0</v>
      </c>
      <c r="H173" s="6" t="n">
        <v>6</v>
      </c>
      <c r="I173" s="6" t="n">
        <v>0.5</v>
      </c>
      <c r="J173" s="6" t="n">
        <v>1.5</v>
      </c>
      <c r="K173" s="6" t="n">
        <v>0.333</v>
      </c>
      <c r="L173" s="6" t="n">
        <v>0</v>
      </c>
      <c r="M173" s="6" t="n">
        <v>0.5</v>
      </c>
      <c r="N173" s="6" t="n">
        <v>0</v>
      </c>
      <c r="O173" s="6" t="n">
        <v>0.5</v>
      </c>
      <c r="P173" s="6" t="n">
        <v>1</v>
      </c>
      <c r="Q173" s="6" t="n">
        <v>0.5</v>
      </c>
      <c r="R173" s="6" t="n">
        <v>0</v>
      </c>
      <c r="S173" s="6" t="n">
        <v>0</v>
      </c>
      <c r="T173" s="6" t="n">
        <v>0</v>
      </c>
      <c r="U173" s="6" t="n">
        <v>0.5</v>
      </c>
      <c r="V173" s="6" t="n">
        <v>1.3</v>
      </c>
      <c r="W173" s="6" t="n">
        <v>0.3</v>
      </c>
      <c r="X173" s="6" t="n">
        <v>0.5</v>
      </c>
      <c r="Y173" s="6" t="n">
        <v>0</v>
      </c>
      <c r="Z173" s="6" t="n">
        <v>0.3</v>
      </c>
      <c r="AA173" s="6" t="n">
        <v>0.8</v>
      </c>
      <c r="AB173" s="6" t="n">
        <v>1</v>
      </c>
      <c r="AC173" s="14" t="n">
        <f aca="false">(AB173)/(J173+(0.44*S173)+Z173)</f>
        <v>0.555555555555556</v>
      </c>
      <c r="AD173" s="14" t="n">
        <f aca="false">Y173/AA173</f>
        <v>0</v>
      </c>
      <c r="AE173" s="15" t="n">
        <f aca="false">100*(AC173/$AC$302)</f>
        <v>65.7151626513725</v>
      </c>
      <c r="AF173" s="5"/>
      <c r="AG173" s="5"/>
      <c r="AH173" s="15" t="n">
        <f aca="false">(PERCENTRANK(AD$3:AD$298,AD173))*100</f>
        <v>0</v>
      </c>
      <c r="AI173" s="15" t="n">
        <f aca="false">(PERCENTRANK(AE$3:AE$298,AE173))*100</f>
        <v>8.84</v>
      </c>
    </row>
    <row r="174" customFormat="false" ht="15.75" hidden="false" customHeight="true" outlineLevel="0" collapsed="false">
      <c r="A174" s="1" t="s">
        <v>228</v>
      </c>
      <c r="B174" s="13" t="s">
        <v>59</v>
      </c>
      <c r="C174" s="6" t="s">
        <v>45</v>
      </c>
      <c r="D174" s="6" t="n">
        <v>6</v>
      </c>
      <c r="E174" s="6" t="n">
        <v>23</v>
      </c>
      <c r="F174" s="6" t="n">
        <v>6</v>
      </c>
      <c r="G174" s="6" t="n">
        <v>0</v>
      </c>
      <c r="H174" s="6" t="n">
        <v>3.8</v>
      </c>
      <c r="I174" s="6" t="n">
        <v>0.2</v>
      </c>
      <c r="J174" s="6" t="n">
        <v>1.2</v>
      </c>
      <c r="K174" s="6" t="n">
        <v>0.143</v>
      </c>
      <c r="L174" s="6" t="n">
        <v>0.2</v>
      </c>
      <c r="M174" s="6" t="n">
        <v>0.5</v>
      </c>
      <c r="N174" s="6" t="n">
        <v>0.333</v>
      </c>
      <c r="O174" s="6" t="n">
        <v>0</v>
      </c>
      <c r="P174" s="6" t="n">
        <v>0.7</v>
      </c>
      <c r="Q174" s="6" t="n">
        <v>0</v>
      </c>
      <c r="R174" s="6" t="n">
        <v>0</v>
      </c>
      <c r="S174" s="6" t="n">
        <v>0.3</v>
      </c>
      <c r="T174" s="6" t="n">
        <v>0</v>
      </c>
      <c r="U174" s="6" t="n">
        <v>0.3</v>
      </c>
      <c r="V174" s="6" t="n">
        <v>1</v>
      </c>
      <c r="W174" s="6" t="n">
        <v>0.2</v>
      </c>
      <c r="X174" s="6" t="n">
        <v>0</v>
      </c>
      <c r="Y174" s="6" t="n">
        <v>0</v>
      </c>
      <c r="Z174" s="6" t="n">
        <v>0.5</v>
      </c>
      <c r="AA174" s="6" t="n">
        <v>0.7</v>
      </c>
      <c r="AB174" s="6" t="n">
        <v>0.5</v>
      </c>
      <c r="AC174" s="14" t="n">
        <f aca="false">(AB174)/(J174+(0.44*S174)+Z174)</f>
        <v>0.27292576419214</v>
      </c>
      <c r="AD174" s="14" t="n">
        <f aca="false">Y174/AA174</f>
        <v>0</v>
      </c>
      <c r="AE174" s="15" t="n">
        <f aca="false">100*(AC174/$AC$302)</f>
        <v>32.2836497741459</v>
      </c>
      <c r="AF174" s="5"/>
      <c r="AG174" s="5"/>
      <c r="AH174" s="15" t="n">
        <f aca="false">(PERCENTRANK(AD$3:AD$298,AD174))*100</f>
        <v>0</v>
      </c>
      <c r="AI174" s="15" t="n">
        <f aca="false">(PERCENTRANK(AE$3:AE$298,AE174))*100</f>
        <v>3.31</v>
      </c>
    </row>
    <row r="175" customFormat="false" ht="15.75" hidden="false" customHeight="true" outlineLevel="0" collapsed="false">
      <c r="A175" s="1" t="s">
        <v>229</v>
      </c>
      <c r="B175" s="13" t="s">
        <v>69</v>
      </c>
      <c r="C175" s="6" t="s">
        <v>45</v>
      </c>
      <c r="D175" s="6" t="n">
        <v>1</v>
      </c>
      <c r="E175" s="6" t="n">
        <v>22</v>
      </c>
      <c r="F175" s="6" t="n">
        <v>1</v>
      </c>
      <c r="G175" s="6" t="n">
        <v>0</v>
      </c>
      <c r="H175" s="6" t="n">
        <v>22</v>
      </c>
      <c r="I175" s="6" t="n">
        <v>1</v>
      </c>
      <c r="J175" s="6" t="n">
        <v>3</v>
      </c>
      <c r="K175" s="6" t="n">
        <v>0.333</v>
      </c>
      <c r="L175" s="6" t="n">
        <v>0</v>
      </c>
      <c r="M175" s="6" t="n">
        <v>1</v>
      </c>
      <c r="N175" s="6" t="n">
        <v>0</v>
      </c>
      <c r="O175" s="6" t="n">
        <v>1</v>
      </c>
      <c r="P175" s="6" t="n">
        <v>2</v>
      </c>
      <c r="Q175" s="6" t="n">
        <v>0.5</v>
      </c>
      <c r="R175" s="6" t="n">
        <v>0</v>
      </c>
      <c r="S175" s="6" t="n">
        <v>0</v>
      </c>
      <c r="T175" s="6" t="n">
        <v>0</v>
      </c>
      <c r="U175" s="6" t="n">
        <v>0</v>
      </c>
      <c r="V175" s="6" t="n">
        <v>8</v>
      </c>
      <c r="W175" s="6" t="n">
        <v>1</v>
      </c>
      <c r="X175" s="6" t="n">
        <v>0</v>
      </c>
      <c r="Y175" s="6" t="n">
        <v>0</v>
      </c>
      <c r="Z175" s="6" t="n">
        <v>3</v>
      </c>
      <c r="AA175" s="6" t="n">
        <v>1</v>
      </c>
      <c r="AB175" s="6" t="n">
        <v>2</v>
      </c>
      <c r="AC175" s="14" t="n">
        <f aca="false">(AB175)/(J175+(0.44*S175)+Z175)</f>
        <v>0.333333333333333</v>
      </c>
      <c r="AD175" s="14" t="n">
        <f aca="false">Y175/AA175</f>
        <v>0</v>
      </c>
      <c r="AE175" s="15" t="n">
        <f aca="false">100*(AC175/$AC$302)</f>
        <v>39.4290975908235</v>
      </c>
      <c r="AF175" s="5"/>
      <c r="AG175" s="5"/>
      <c r="AH175" s="15" t="n">
        <f aca="false">(PERCENTRANK(AD$3:AD$298,AD175))*100</f>
        <v>0</v>
      </c>
      <c r="AI175" s="15" t="n">
        <f aca="false">(PERCENTRANK(AE$3:AE$298,AE175))*100</f>
        <v>4.97</v>
      </c>
    </row>
    <row r="176" customFormat="false" ht="15.75" hidden="false" customHeight="true" outlineLevel="0" collapsed="false">
      <c r="A176" s="1" t="s">
        <v>230</v>
      </c>
      <c r="B176" s="13" t="s">
        <v>73</v>
      </c>
      <c r="C176" s="6" t="s">
        <v>13</v>
      </c>
      <c r="D176" s="6" t="n">
        <v>3</v>
      </c>
      <c r="E176" s="6" t="n">
        <v>22</v>
      </c>
      <c r="F176" s="6" t="n">
        <v>3</v>
      </c>
      <c r="G176" s="6" t="n">
        <v>0</v>
      </c>
      <c r="H176" s="6" t="n">
        <v>7.3</v>
      </c>
      <c r="I176" s="6" t="n">
        <v>0</v>
      </c>
      <c r="J176" s="6" t="n">
        <v>0.3</v>
      </c>
      <c r="K176" s="6" t="n">
        <v>0</v>
      </c>
      <c r="L176" s="6" t="n">
        <v>0</v>
      </c>
      <c r="M176" s="6" t="n">
        <v>0.3</v>
      </c>
      <c r="N176" s="6" t="n">
        <v>0</v>
      </c>
      <c r="O176" s="6" t="n">
        <v>0</v>
      </c>
      <c r="P176" s="6" t="n">
        <v>0</v>
      </c>
      <c r="Q176" s="6" t="n">
        <v>0</v>
      </c>
      <c r="R176" s="6" t="n">
        <v>0</v>
      </c>
      <c r="S176" s="6" t="n">
        <v>0</v>
      </c>
      <c r="T176" s="6" t="n">
        <v>0</v>
      </c>
      <c r="U176" s="6" t="n">
        <v>0</v>
      </c>
      <c r="V176" s="6" t="n">
        <v>0.3</v>
      </c>
      <c r="W176" s="6" t="n">
        <v>0</v>
      </c>
      <c r="X176" s="6" t="n">
        <v>0</v>
      </c>
      <c r="Y176" s="6" t="n">
        <v>0</v>
      </c>
      <c r="Z176" s="6" t="n">
        <v>0.7</v>
      </c>
      <c r="AA176" s="6" t="n">
        <v>1.3</v>
      </c>
      <c r="AB176" s="6" t="n">
        <v>0</v>
      </c>
      <c r="AC176" s="14" t="n">
        <f aca="false">(AB176)/(J176+(0.44*S176)+Z176)</f>
        <v>0</v>
      </c>
      <c r="AD176" s="14" t="n">
        <f aca="false">Y176/AA176</f>
        <v>0</v>
      </c>
      <c r="AE176" s="15" t="n">
        <f aca="false">100*(AC176/$AC$302)</f>
        <v>0</v>
      </c>
      <c r="AF176" s="5"/>
      <c r="AG176" s="5"/>
      <c r="AH176" s="15" t="n">
        <f aca="false">(PERCENTRANK(AD$3:AD$298,AD176))*100</f>
        <v>0</v>
      </c>
      <c r="AI176" s="15" t="n">
        <f aca="false">(PERCENTRANK(AE$3:AE$298,AE176))*100</f>
        <v>0</v>
      </c>
    </row>
    <row r="177" customFormat="false" ht="15.75" hidden="false" customHeight="true" outlineLevel="0" collapsed="false">
      <c r="A177" s="1" t="s">
        <v>231</v>
      </c>
      <c r="B177" s="13" t="s">
        <v>77</v>
      </c>
      <c r="C177" s="6" t="s">
        <v>13</v>
      </c>
      <c r="D177" s="6" t="n">
        <v>4</v>
      </c>
      <c r="E177" s="6" t="n">
        <v>17</v>
      </c>
      <c r="F177" s="6" t="n">
        <v>4</v>
      </c>
      <c r="G177" s="6" t="n">
        <v>0</v>
      </c>
      <c r="H177" s="6" t="n">
        <v>4.3</v>
      </c>
      <c r="I177" s="6" t="n">
        <v>0.3</v>
      </c>
      <c r="J177" s="6" t="n">
        <v>1.3</v>
      </c>
      <c r="K177" s="6" t="n">
        <v>0.2</v>
      </c>
      <c r="L177" s="6" t="n">
        <v>0</v>
      </c>
      <c r="M177" s="6" t="n">
        <v>0.5</v>
      </c>
      <c r="N177" s="6" t="n">
        <v>0</v>
      </c>
      <c r="O177" s="6" t="n">
        <v>0.3</v>
      </c>
      <c r="P177" s="6" t="n">
        <v>0.8</v>
      </c>
      <c r="Q177" s="6" t="n">
        <v>0.333</v>
      </c>
      <c r="R177" s="6" t="n">
        <v>0.3</v>
      </c>
      <c r="S177" s="6" t="n">
        <v>0.8</v>
      </c>
      <c r="T177" s="6" t="n">
        <v>0.333</v>
      </c>
      <c r="U177" s="6" t="n">
        <v>0</v>
      </c>
      <c r="V177" s="6" t="n">
        <v>0.8</v>
      </c>
      <c r="W177" s="6" t="n">
        <v>0</v>
      </c>
      <c r="X177" s="6" t="n">
        <v>0</v>
      </c>
      <c r="Y177" s="6" t="n">
        <v>0</v>
      </c>
      <c r="Z177" s="6" t="n">
        <v>0.8</v>
      </c>
      <c r="AA177" s="6" t="n">
        <v>1</v>
      </c>
      <c r="AB177" s="6" t="n">
        <v>0.8</v>
      </c>
      <c r="AC177" s="14" t="n">
        <f aca="false">(AB177)/(J177+(0.44*S177)+Z177)</f>
        <v>0.32626427406199</v>
      </c>
      <c r="AD177" s="14" t="n">
        <f aca="false">Y177/AA177</f>
        <v>0</v>
      </c>
      <c r="AE177" s="15" t="n">
        <f aca="false">100*(AC177/$AC$302)</f>
        <v>38.5929177071682</v>
      </c>
      <c r="AF177" s="5"/>
      <c r="AG177" s="5"/>
      <c r="AH177" s="15" t="n">
        <f aca="false">(PERCENTRANK(AD$3:AD$298,AD177))*100</f>
        <v>0</v>
      </c>
      <c r="AI177" s="15" t="n">
        <f aca="false">(PERCENTRANK(AE$3:AE$298,AE177))*100</f>
        <v>4.42</v>
      </c>
    </row>
    <row r="178" customFormat="false" ht="15.75" hidden="false" customHeight="true" outlineLevel="0" collapsed="false">
      <c r="A178" s="1" t="s">
        <v>232</v>
      </c>
      <c r="B178" s="13" t="s">
        <v>50</v>
      </c>
      <c r="C178" s="6" t="s">
        <v>45</v>
      </c>
      <c r="D178" s="6" t="n">
        <v>2</v>
      </c>
      <c r="E178" s="6" t="n">
        <v>14</v>
      </c>
      <c r="F178" s="6" t="n">
        <v>2</v>
      </c>
      <c r="G178" s="6" t="n">
        <v>0</v>
      </c>
      <c r="H178" s="6" t="n">
        <v>7</v>
      </c>
      <c r="I178" s="6" t="n">
        <v>2.5</v>
      </c>
      <c r="J178" s="6" t="n">
        <v>4</v>
      </c>
      <c r="K178" s="6" t="n">
        <v>0.625</v>
      </c>
      <c r="L178" s="6" t="n">
        <v>0.5</v>
      </c>
      <c r="M178" s="6" t="n">
        <v>1</v>
      </c>
      <c r="N178" s="6" t="n">
        <v>0.5</v>
      </c>
      <c r="O178" s="6" t="n">
        <v>2</v>
      </c>
      <c r="P178" s="6" t="n">
        <v>3</v>
      </c>
      <c r="Q178" s="6" t="n">
        <v>0.667</v>
      </c>
      <c r="R178" s="6" t="n">
        <v>2.5</v>
      </c>
      <c r="S178" s="6" t="n">
        <v>3</v>
      </c>
      <c r="T178" s="6" t="n">
        <v>0.833</v>
      </c>
      <c r="U178" s="6" t="n">
        <v>0</v>
      </c>
      <c r="V178" s="6" t="n">
        <v>1</v>
      </c>
      <c r="W178" s="6" t="n">
        <v>0</v>
      </c>
      <c r="X178" s="6" t="n">
        <v>0</v>
      </c>
      <c r="Y178" s="6" t="n">
        <v>0</v>
      </c>
      <c r="Z178" s="6" t="n">
        <v>0.5</v>
      </c>
      <c r="AA178" s="6" t="n">
        <v>1</v>
      </c>
      <c r="AB178" s="6" t="n">
        <v>8</v>
      </c>
      <c r="AC178" s="14" t="n">
        <f aca="false">(AB178)/(J178+(0.44*S178)+Z178)</f>
        <v>1.3745704467354</v>
      </c>
      <c r="AD178" s="14" t="n">
        <f aca="false">Y178/AA178</f>
        <v>0</v>
      </c>
      <c r="AE178" s="15" t="n">
        <f aca="false">100*(AC178/$AC$302)</f>
        <v>162.594216869375</v>
      </c>
      <c r="AF178" s="5"/>
      <c r="AG178" s="5"/>
      <c r="AH178" s="15" t="n">
        <f aca="false">(PERCENTRANK(AD$3:AD$298,AD178))*100</f>
        <v>0</v>
      </c>
      <c r="AI178" s="15" t="n">
        <f aca="false">(PERCENTRANK(AE$3:AE$298,AE178))*100</f>
        <v>99.4</v>
      </c>
    </row>
    <row r="179" customFormat="false" ht="15.75" hidden="false" customHeight="true" outlineLevel="0" collapsed="false">
      <c r="A179" s="1" t="s">
        <v>233</v>
      </c>
      <c r="B179" s="13" t="s">
        <v>69</v>
      </c>
      <c r="C179" s="6" t="s">
        <v>13</v>
      </c>
      <c r="D179" s="6" t="n">
        <v>1</v>
      </c>
      <c r="E179" s="6" t="n">
        <v>13</v>
      </c>
      <c r="F179" s="6" t="n">
        <v>1</v>
      </c>
      <c r="G179" s="6" t="n">
        <v>0</v>
      </c>
      <c r="H179" s="6" t="n">
        <v>13</v>
      </c>
      <c r="I179" s="6" t="n">
        <v>1</v>
      </c>
      <c r="J179" s="6" t="n">
        <v>4</v>
      </c>
      <c r="K179" s="6" t="n">
        <v>0.25</v>
      </c>
      <c r="L179" s="6" t="n">
        <v>1</v>
      </c>
      <c r="M179" s="6" t="n">
        <v>2</v>
      </c>
      <c r="N179" s="6" t="n">
        <v>0.5</v>
      </c>
      <c r="O179" s="6" t="n">
        <v>0</v>
      </c>
      <c r="P179" s="6" t="n">
        <v>2</v>
      </c>
      <c r="Q179" s="6" t="n">
        <v>0</v>
      </c>
      <c r="R179" s="6" t="n">
        <v>0</v>
      </c>
      <c r="S179" s="6" t="n">
        <v>0</v>
      </c>
      <c r="T179" s="6" t="n">
        <v>0</v>
      </c>
      <c r="U179" s="6" t="n">
        <v>1</v>
      </c>
      <c r="V179" s="6" t="n">
        <v>1</v>
      </c>
      <c r="W179" s="6" t="n">
        <v>3</v>
      </c>
      <c r="X179" s="6" t="n">
        <v>1</v>
      </c>
      <c r="Y179" s="6" t="n">
        <v>0</v>
      </c>
      <c r="Z179" s="6" t="n">
        <v>0</v>
      </c>
      <c r="AA179" s="6" t="n">
        <v>1</v>
      </c>
      <c r="AB179" s="6" t="n">
        <v>3</v>
      </c>
      <c r="AC179" s="14" t="n">
        <f aca="false">(AB179)/(J179+(0.44*S179)+Z179)</f>
        <v>0.75</v>
      </c>
      <c r="AD179" s="14" t="n">
        <f aca="false">Y179/AA179</f>
        <v>0</v>
      </c>
      <c r="AE179" s="15" t="n">
        <f aca="false">100*(AC179/$AC$302)</f>
        <v>88.7154695793529</v>
      </c>
      <c r="AF179" s="5"/>
      <c r="AG179" s="5"/>
      <c r="AH179" s="15" t="n">
        <f aca="false">(PERCENTRANK(AD$3:AD$298,AD179))*100</f>
        <v>0</v>
      </c>
      <c r="AI179" s="15" t="n">
        <f aca="false">(PERCENTRANK(AE$3:AE$298,AE179))*100</f>
        <v>17.7</v>
      </c>
    </row>
    <row r="180" customFormat="false" ht="15.75" hidden="false" customHeight="true" outlineLevel="0" collapsed="false">
      <c r="A180" s="1" t="s">
        <v>234</v>
      </c>
      <c r="B180" s="13" t="s">
        <v>59</v>
      </c>
      <c r="C180" s="6" t="s">
        <v>13</v>
      </c>
      <c r="D180" s="6" t="n">
        <v>1</v>
      </c>
      <c r="E180" s="6" t="n">
        <v>12</v>
      </c>
      <c r="F180" s="6" t="n">
        <v>1</v>
      </c>
      <c r="G180" s="6" t="n">
        <v>0</v>
      </c>
      <c r="H180" s="6" t="n">
        <v>12</v>
      </c>
      <c r="I180" s="6" t="n">
        <v>0</v>
      </c>
      <c r="J180" s="6" t="n">
        <v>3</v>
      </c>
      <c r="K180" s="6" t="n">
        <v>0</v>
      </c>
      <c r="L180" s="6" t="n">
        <v>0</v>
      </c>
      <c r="M180" s="6" t="n">
        <v>1</v>
      </c>
      <c r="N180" s="6" t="n">
        <v>0</v>
      </c>
      <c r="O180" s="6" t="n">
        <v>0</v>
      </c>
      <c r="P180" s="6" t="n">
        <v>2</v>
      </c>
      <c r="Q180" s="6" t="n">
        <v>0</v>
      </c>
      <c r="R180" s="6" t="n">
        <v>0</v>
      </c>
      <c r="S180" s="6" t="n">
        <v>0</v>
      </c>
      <c r="T180" s="6" t="n">
        <v>0</v>
      </c>
      <c r="U180" s="6" t="n">
        <v>0</v>
      </c>
      <c r="V180" s="6" t="n">
        <v>1</v>
      </c>
      <c r="W180" s="6" t="n">
        <v>2</v>
      </c>
      <c r="X180" s="6" t="n">
        <v>2</v>
      </c>
      <c r="Y180" s="6" t="n">
        <v>0</v>
      </c>
      <c r="Z180" s="6" t="n">
        <v>0</v>
      </c>
      <c r="AA180" s="6" t="n">
        <v>3</v>
      </c>
      <c r="AB180" s="6" t="n">
        <v>0</v>
      </c>
      <c r="AC180" s="14" t="n">
        <f aca="false">(AB180)/(J180+(0.44*S180)+Z180)</f>
        <v>0</v>
      </c>
      <c r="AD180" s="14" t="n">
        <f aca="false">Y180/AA180</f>
        <v>0</v>
      </c>
      <c r="AE180" s="15" t="n">
        <f aca="false">100*(AC180/$AC$302)</f>
        <v>0</v>
      </c>
      <c r="AF180" s="5"/>
      <c r="AG180" s="5"/>
      <c r="AH180" s="15" t="n">
        <f aca="false">(PERCENTRANK(AD$3:AD$298,AD180))*100</f>
        <v>0</v>
      </c>
      <c r="AI180" s="15" t="n">
        <f aca="false">(PERCENTRANK(AE$3:AE$298,AE180))*100</f>
        <v>0</v>
      </c>
    </row>
    <row r="181" customFormat="false" ht="15.75" hidden="false" customHeight="true" outlineLevel="0" collapsed="false">
      <c r="A181" s="1" t="s">
        <v>235</v>
      </c>
      <c r="B181" s="13" t="s">
        <v>59</v>
      </c>
      <c r="C181" s="6" t="s">
        <v>63</v>
      </c>
      <c r="D181" s="6" t="n">
        <v>3</v>
      </c>
      <c r="E181" s="6" t="n">
        <v>11</v>
      </c>
      <c r="F181" s="6" t="n">
        <v>3</v>
      </c>
      <c r="G181" s="6" t="n">
        <v>0</v>
      </c>
      <c r="H181" s="6" t="n">
        <v>3.7</v>
      </c>
      <c r="I181" s="6" t="n">
        <v>0</v>
      </c>
      <c r="J181" s="6" t="n">
        <v>1</v>
      </c>
      <c r="K181" s="6" t="n">
        <v>0</v>
      </c>
      <c r="L181" s="6" t="n">
        <v>0</v>
      </c>
      <c r="M181" s="6" t="n">
        <v>0.3</v>
      </c>
      <c r="N181" s="6" t="n">
        <v>0</v>
      </c>
      <c r="O181" s="6" t="n">
        <v>0</v>
      </c>
      <c r="P181" s="6" t="n">
        <v>0.7</v>
      </c>
      <c r="Q181" s="6" t="n">
        <v>0</v>
      </c>
      <c r="R181" s="6" t="n">
        <v>0</v>
      </c>
      <c r="S181" s="6" t="n">
        <v>0</v>
      </c>
      <c r="T181" s="6" t="n">
        <v>0</v>
      </c>
      <c r="U181" s="6" t="n">
        <v>0.3</v>
      </c>
      <c r="V181" s="6" t="n">
        <v>0.3</v>
      </c>
      <c r="W181" s="6" t="n">
        <v>0</v>
      </c>
      <c r="X181" s="6" t="n">
        <v>0.7</v>
      </c>
      <c r="Y181" s="6" t="n">
        <v>0</v>
      </c>
      <c r="Z181" s="6" t="n">
        <v>0.7</v>
      </c>
      <c r="AA181" s="6" t="n">
        <v>2</v>
      </c>
      <c r="AB181" s="6" t="n">
        <v>0</v>
      </c>
      <c r="AC181" s="14" t="n">
        <f aca="false">(AB181)/(J181+(0.44*S181)+Z181)</f>
        <v>0</v>
      </c>
      <c r="AD181" s="14" t="n">
        <f aca="false">Y181/AA181</f>
        <v>0</v>
      </c>
      <c r="AE181" s="15" t="n">
        <f aca="false">100*(AC181/$AC$302)</f>
        <v>0</v>
      </c>
      <c r="AF181" s="5"/>
      <c r="AG181" s="5"/>
      <c r="AH181" s="15" t="n">
        <f aca="false">(PERCENTRANK(AD$3:AD$298,AD181))*100</f>
        <v>0</v>
      </c>
      <c r="AI181" s="15" t="n">
        <f aca="false">(PERCENTRANK(AE$3:AE$298,AE181))*100</f>
        <v>0</v>
      </c>
    </row>
    <row r="182" customFormat="false" ht="15.75" hidden="false" customHeight="true" outlineLevel="0" collapsed="false">
      <c r="A182" s="1" t="s">
        <v>236</v>
      </c>
      <c r="B182" s="13" t="s">
        <v>73</v>
      </c>
      <c r="C182" s="6" t="s">
        <v>45</v>
      </c>
      <c r="D182" s="6" t="n">
        <v>2</v>
      </c>
      <c r="E182" s="6" t="n">
        <v>6</v>
      </c>
      <c r="F182" s="6" t="n">
        <v>2</v>
      </c>
      <c r="G182" s="6" t="n">
        <v>0</v>
      </c>
      <c r="H182" s="6" t="n">
        <v>3</v>
      </c>
      <c r="I182" s="6" t="n">
        <v>0</v>
      </c>
      <c r="J182" s="6" t="n">
        <v>0</v>
      </c>
      <c r="K182" s="6" t="n">
        <v>0</v>
      </c>
      <c r="L182" s="6" t="n">
        <v>0</v>
      </c>
      <c r="M182" s="6" t="n">
        <v>0</v>
      </c>
      <c r="N182" s="6" t="n">
        <v>0</v>
      </c>
      <c r="O182" s="6" t="n">
        <v>0</v>
      </c>
      <c r="P182" s="6" t="n">
        <v>0</v>
      </c>
      <c r="Q182" s="6" t="n">
        <v>0</v>
      </c>
      <c r="R182" s="6" t="n">
        <v>0</v>
      </c>
      <c r="S182" s="6" t="n">
        <v>0</v>
      </c>
      <c r="T182" s="6" t="n">
        <v>0</v>
      </c>
      <c r="U182" s="6" t="n">
        <v>0</v>
      </c>
      <c r="V182" s="6" t="n">
        <v>0.5</v>
      </c>
      <c r="W182" s="6" t="n">
        <v>0</v>
      </c>
      <c r="X182" s="6" t="n">
        <v>0</v>
      </c>
      <c r="Y182" s="6" t="n">
        <v>0</v>
      </c>
      <c r="Z182" s="6" t="n">
        <v>0</v>
      </c>
      <c r="AA182" s="6" t="n">
        <v>0.5</v>
      </c>
      <c r="AB182" s="6" t="n">
        <v>0</v>
      </c>
      <c r="AC182" s="14" t="n">
        <v>0</v>
      </c>
      <c r="AD182" s="14" t="n">
        <f aca="false">Y182/AA182</f>
        <v>0</v>
      </c>
      <c r="AE182" s="15" t="n">
        <f aca="false">100*(AC182/$AC$302)</f>
        <v>0</v>
      </c>
      <c r="AF182" s="5"/>
      <c r="AG182" s="5"/>
      <c r="AH182" s="15" t="n">
        <f aca="false">(PERCENTRANK(AD$3:AD$298,AD182))*100</f>
        <v>0</v>
      </c>
      <c r="AI182" s="15" t="n">
        <f aca="false">(PERCENTRANK(AE$3:AE$298,AE182))*100</f>
        <v>0</v>
      </c>
    </row>
    <row r="183" customFormat="false" ht="15.75" hidden="false" customHeight="true" outlineLevel="0" collapsed="false">
      <c r="A183" s="1" t="s">
        <v>237</v>
      </c>
      <c r="B183" s="13" t="s">
        <v>40</v>
      </c>
      <c r="C183" s="6" t="s">
        <v>13</v>
      </c>
      <c r="D183" s="6" t="n">
        <v>3</v>
      </c>
      <c r="E183" s="6" t="n">
        <v>3</v>
      </c>
      <c r="F183" s="6" t="n">
        <v>3</v>
      </c>
      <c r="G183" s="6" t="n">
        <v>0</v>
      </c>
      <c r="H183" s="6" t="n">
        <v>1</v>
      </c>
      <c r="I183" s="6" t="n">
        <v>0</v>
      </c>
      <c r="J183" s="6" t="n">
        <v>0</v>
      </c>
      <c r="K183" s="6" t="n">
        <v>0</v>
      </c>
      <c r="L183" s="6" t="n">
        <v>0</v>
      </c>
      <c r="M183" s="6" t="n">
        <v>0</v>
      </c>
      <c r="N183" s="6" t="n">
        <v>0</v>
      </c>
      <c r="O183" s="6" t="n">
        <v>0</v>
      </c>
      <c r="P183" s="6" t="n">
        <v>0</v>
      </c>
      <c r="Q183" s="6" t="n">
        <v>0</v>
      </c>
      <c r="R183" s="6" t="n">
        <v>0</v>
      </c>
      <c r="S183" s="6" t="n">
        <v>0</v>
      </c>
      <c r="T183" s="6" t="n">
        <v>0</v>
      </c>
      <c r="U183" s="6" t="n">
        <v>0</v>
      </c>
      <c r="V183" s="6" t="n">
        <v>0</v>
      </c>
      <c r="W183" s="6" t="n">
        <v>0</v>
      </c>
      <c r="X183" s="6" t="n">
        <v>0</v>
      </c>
      <c r="Y183" s="6" t="n">
        <v>0</v>
      </c>
      <c r="Z183" s="6" t="n">
        <v>0</v>
      </c>
      <c r="AA183" s="6" t="n">
        <v>0</v>
      </c>
      <c r="AB183" s="6" t="n">
        <v>0</v>
      </c>
      <c r="AC183" s="14" t="n">
        <v>0</v>
      </c>
      <c r="AD183" s="14" t="n">
        <v>0</v>
      </c>
      <c r="AE183" s="15" t="n">
        <f aca="false">100*(AC183/$AC$302)</f>
        <v>0</v>
      </c>
      <c r="AF183" s="5"/>
      <c r="AG183" s="5"/>
      <c r="AH183" s="15" t="n">
        <f aca="false">(PERCENTRANK(AD$3:AD$298,AD183))*100</f>
        <v>0</v>
      </c>
      <c r="AI183" s="15" t="n">
        <f aca="false">(PERCENTRANK(AE$3:AE$298,AE183))*100</f>
        <v>0</v>
      </c>
    </row>
    <row r="184" customFormat="false" ht="15.75" hidden="false" customHeight="true" outlineLevel="0" collapsed="false">
      <c r="A184" s="1" t="s">
        <v>238</v>
      </c>
      <c r="B184" s="13" t="s">
        <v>47</v>
      </c>
      <c r="C184" s="6" t="s">
        <v>13</v>
      </c>
      <c r="D184" s="6" t="n">
        <v>1</v>
      </c>
      <c r="E184" s="6" t="n">
        <v>0</v>
      </c>
      <c r="F184" s="6" t="n">
        <v>1</v>
      </c>
      <c r="G184" s="6" t="n">
        <v>0</v>
      </c>
      <c r="H184" s="6" t="n">
        <v>0</v>
      </c>
      <c r="I184" s="6" t="n">
        <v>0</v>
      </c>
      <c r="J184" s="6" t="n">
        <v>0</v>
      </c>
      <c r="K184" s="6" t="n">
        <v>0</v>
      </c>
      <c r="L184" s="6" t="n">
        <v>0</v>
      </c>
      <c r="M184" s="6" t="n">
        <v>0</v>
      </c>
      <c r="N184" s="6" t="n">
        <v>0</v>
      </c>
      <c r="O184" s="6" t="n">
        <v>0</v>
      </c>
      <c r="P184" s="6" t="n">
        <v>0</v>
      </c>
      <c r="Q184" s="6" t="n">
        <v>0</v>
      </c>
      <c r="R184" s="6" t="n">
        <v>0</v>
      </c>
      <c r="S184" s="6" t="n">
        <v>0</v>
      </c>
      <c r="T184" s="6" t="n">
        <v>0</v>
      </c>
      <c r="U184" s="6" t="n">
        <v>0</v>
      </c>
      <c r="V184" s="6" t="n">
        <v>0</v>
      </c>
      <c r="W184" s="6" t="n">
        <v>0</v>
      </c>
      <c r="X184" s="6" t="n">
        <v>0</v>
      </c>
      <c r="Y184" s="6" t="n">
        <v>0</v>
      </c>
      <c r="Z184" s="6" t="n">
        <v>0</v>
      </c>
      <c r="AA184" s="6" t="n">
        <v>0</v>
      </c>
      <c r="AB184" s="6" t="n">
        <v>0</v>
      </c>
      <c r="AC184" s="14" t="n">
        <v>0</v>
      </c>
      <c r="AD184" s="14" t="n">
        <v>0</v>
      </c>
      <c r="AE184" s="15" t="n">
        <f aca="false">100*(AC184/$AC$302)</f>
        <v>0</v>
      </c>
      <c r="AF184" s="5"/>
      <c r="AG184" s="5"/>
      <c r="AH184" s="15" t="n">
        <f aca="false">(PERCENTRANK(AD$3:AD$298,AD184))*100</f>
        <v>0</v>
      </c>
      <c r="AI184" s="15" t="n">
        <f aca="false">(PERCENTRANK(AE$3:AE$298,AE184))*100</f>
        <v>0</v>
      </c>
    </row>
    <row r="185" customFormat="false" ht="15.75" hidden="false" customHeight="true" outlineLevel="0" collapsed="false">
      <c r="A185" s="1"/>
      <c r="B185" s="13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14"/>
      <c r="AD185" s="14"/>
      <c r="AE185" s="15"/>
      <c r="AF185" s="5"/>
      <c r="AG185" s="5"/>
      <c r="AH185" s="15"/>
      <c r="AI185" s="15"/>
    </row>
    <row r="186" customFormat="false" ht="15.75" hidden="false" customHeight="true" outlineLevel="0" collapsed="false">
      <c r="A186" s="1"/>
      <c r="B186" s="13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14"/>
      <c r="AD186" s="14"/>
      <c r="AE186" s="15"/>
      <c r="AF186" s="5"/>
      <c r="AG186" s="5"/>
      <c r="AH186" s="15"/>
      <c r="AI186" s="15"/>
    </row>
    <row r="187" customFormat="false" ht="15.75" hidden="false" customHeight="true" outlineLevel="0" collapsed="false">
      <c r="A187" s="1"/>
      <c r="B187" s="13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14"/>
      <c r="AD187" s="14"/>
      <c r="AE187" s="15"/>
      <c r="AF187" s="5"/>
      <c r="AG187" s="5"/>
      <c r="AH187" s="15"/>
      <c r="AI187" s="15"/>
    </row>
    <row r="188" customFormat="false" ht="15.75" hidden="false" customHeight="true" outlineLevel="0" collapsed="false">
      <c r="A188" s="1"/>
      <c r="B188" s="13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14"/>
      <c r="AD188" s="14"/>
      <c r="AE188" s="15"/>
      <c r="AF188" s="5"/>
      <c r="AG188" s="5"/>
      <c r="AH188" s="15"/>
      <c r="AI188" s="15"/>
    </row>
    <row r="189" customFormat="false" ht="15.75" hidden="false" customHeight="true" outlineLevel="0" collapsed="false">
      <c r="A189" s="1"/>
      <c r="B189" s="13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14"/>
      <c r="AD189" s="14"/>
      <c r="AE189" s="15"/>
      <c r="AF189" s="5"/>
      <c r="AG189" s="5"/>
      <c r="AH189" s="15"/>
      <c r="AI189" s="15"/>
    </row>
    <row r="190" customFormat="false" ht="15.75" hidden="false" customHeight="true" outlineLevel="0" collapsed="false">
      <c r="A190" s="1"/>
      <c r="B190" s="13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14"/>
      <c r="AD190" s="14"/>
      <c r="AE190" s="15"/>
      <c r="AF190" s="5"/>
      <c r="AG190" s="5"/>
      <c r="AH190" s="15"/>
      <c r="AI190" s="15"/>
    </row>
    <row r="191" customFormat="false" ht="15.75" hidden="false" customHeight="true" outlineLevel="0" collapsed="false">
      <c r="A191" s="1"/>
      <c r="B191" s="13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14"/>
      <c r="AD191" s="14"/>
      <c r="AE191" s="15"/>
      <c r="AF191" s="5"/>
      <c r="AG191" s="5"/>
      <c r="AH191" s="15"/>
      <c r="AI191" s="15"/>
    </row>
    <row r="192" customFormat="false" ht="15.75" hidden="false" customHeight="true" outlineLevel="0" collapsed="false">
      <c r="A192" s="1"/>
      <c r="B192" s="13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14"/>
      <c r="AD192" s="14"/>
      <c r="AE192" s="15"/>
      <c r="AF192" s="5"/>
      <c r="AG192" s="5"/>
      <c r="AH192" s="15"/>
      <c r="AI192" s="15"/>
    </row>
    <row r="193" customFormat="false" ht="15.75" hidden="false" customHeight="true" outlineLevel="0" collapsed="false">
      <c r="A193" s="1"/>
      <c r="B193" s="13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14"/>
      <c r="AD193" s="14"/>
      <c r="AE193" s="15"/>
      <c r="AF193" s="5"/>
      <c r="AG193" s="5"/>
      <c r="AH193" s="15"/>
      <c r="AI193" s="15"/>
    </row>
    <row r="194" customFormat="false" ht="15.75" hidden="false" customHeight="true" outlineLevel="0" collapsed="false">
      <c r="A194" s="1"/>
      <c r="B194" s="13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14"/>
      <c r="AD194" s="14"/>
      <c r="AE194" s="15"/>
      <c r="AF194" s="5"/>
      <c r="AG194" s="5"/>
      <c r="AH194" s="15"/>
      <c r="AI194" s="15"/>
    </row>
    <row r="195" customFormat="false" ht="15.75" hidden="false" customHeight="true" outlineLevel="0" collapsed="false">
      <c r="A195" s="1"/>
      <c r="B195" s="13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14"/>
      <c r="AD195" s="14"/>
      <c r="AE195" s="15"/>
      <c r="AF195" s="5"/>
      <c r="AG195" s="5"/>
      <c r="AH195" s="15"/>
      <c r="AI195" s="15"/>
    </row>
    <row r="196" customFormat="false" ht="15.75" hidden="false" customHeight="true" outlineLevel="0" collapsed="false">
      <c r="A196" s="1"/>
      <c r="B196" s="13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14"/>
      <c r="AD196" s="14"/>
      <c r="AE196" s="15"/>
      <c r="AF196" s="5"/>
      <c r="AG196" s="5"/>
      <c r="AH196" s="15"/>
      <c r="AI196" s="15"/>
    </row>
    <row r="197" customFormat="false" ht="15.75" hidden="false" customHeight="true" outlineLevel="0" collapsed="false">
      <c r="A197" s="1"/>
      <c r="B197" s="13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14"/>
      <c r="AD197" s="14"/>
      <c r="AE197" s="15"/>
      <c r="AF197" s="5"/>
      <c r="AG197" s="5"/>
      <c r="AH197" s="15"/>
      <c r="AI197" s="15"/>
    </row>
    <row r="198" customFormat="false" ht="15.75" hidden="false" customHeight="true" outlineLevel="0" collapsed="false">
      <c r="A198" s="1"/>
      <c r="B198" s="13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14"/>
      <c r="AD198" s="14"/>
      <c r="AE198" s="15"/>
      <c r="AF198" s="5"/>
      <c r="AG198" s="5"/>
      <c r="AH198" s="15"/>
      <c r="AI198" s="15"/>
    </row>
    <row r="199" customFormat="false" ht="15.75" hidden="false" customHeight="true" outlineLevel="0" collapsed="false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4"/>
      <c r="AD199" s="14"/>
      <c r="AE199" s="15"/>
      <c r="AF199" s="5"/>
      <c r="AG199" s="5"/>
      <c r="AH199" s="15"/>
      <c r="AI199" s="15"/>
    </row>
    <row r="200" customFormat="false" ht="15.75" hidden="false" customHeight="true" outlineLevel="0" collapsed="false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4"/>
      <c r="AD200" s="14"/>
      <c r="AE200" s="15"/>
      <c r="AF200" s="5"/>
      <c r="AG200" s="5"/>
      <c r="AH200" s="15"/>
      <c r="AI200" s="15"/>
    </row>
    <row r="201" customFormat="false" ht="15.75" hidden="false" customHeight="true" outlineLevel="0" collapsed="false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4"/>
      <c r="AD201" s="14"/>
      <c r="AE201" s="15"/>
      <c r="AF201" s="5"/>
      <c r="AG201" s="5"/>
      <c r="AH201" s="15"/>
      <c r="AI201" s="15"/>
    </row>
    <row r="202" customFormat="false" ht="15.75" hidden="false" customHeight="true" outlineLevel="0" collapsed="false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4"/>
      <c r="AD202" s="14"/>
      <c r="AE202" s="15"/>
      <c r="AF202" s="5"/>
      <c r="AG202" s="5"/>
      <c r="AH202" s="15"/>
      <c r="AI202" s="15"/>
    </row>
    <row r="203" customFormat="false" ht="15.75" hidden="false" customHeight="true" outlineLevel="0" collapsed="false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4"/>
      <c r="AD203" s="14"/>
      <c r="AE203" s="15"/>
      <c r="AF203" s="5"/>
      <c r="AG203" s="5"/>
      <c r="AH203" s="15"/>
      <c r="AI203" s="15"/>
    </row>
    <row r="204" customFormat="false" ht="15.75" hidden="false" customHeight="true" outlineLevel="0" collapsed="false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4"/>
      <c r="AD204" s="14"/>
      <c r="AE204" s="15"/>
      <c r="AF204" s="5"/>
      <c r="AG204" s="5"/>
      <c r="AH204" s="15"/>
      <c r="AI204" s="15"/>
    </row>
    <row r="205" customFormat="false" ht="15.75" hidden="false" customHeight="true" outlineLevel="0" collapsed="false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4"/>
      <c r="AD205" s="14"/>
      <c r="AE205" s="15"/>
      <c r="AF205" s="5"/>
      <c r="AG205" s="5"/>
      <c r="AH205" s="15"/>
      <c r="AI205" s="15"/>
    </row>
    <row r="206" customFormat="false" ht="15.75" hidden="false" customHeight="true" outlineLevel="0" collapsed="false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4"/>
      <c r="AD206" s="14"/>
      <c r="AE206" s="15"/>
      <c r="AF206" s="5"/>
      <c r="AG206" s="5"/>
      <c r="AH206" s="15"/>
      <c r="AI206" s="15"/>
    </row>
    <row r="207" customFormat="false" ht="15.75" hidden="false" customHeight="true" outlineLevel="0" collapsed="false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4"/>
      <c r="AD207" s="14"/>
      <c r="AE207" s="15"/>
      <c r="AF207" s="5"/>
      <c r="AG207" s="5"/>
      <c r="AH207" s="15"/>
      <c r="AI207" s="15"/>
    </row>
    <row r="208" customFormat="false" ht="15.75" hidden="false" customHeight="true" outlineLevel="0" collapsed="false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4"/>
      <c r="AD208" s="14"/>
      <c r="AE208" s="15"/>
      <c r="AF208" s="5"/>
      <c r="AG208" s="5"/>
      <c r="AH208" s="15"/>
      <c r="AI208" s="15"/>
    </row>
    <row r="209" customFormat="false" ht="15.75" hidden="false" customHeight="true" outlineLevel="0" collapsed="false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4"/>
      <c r="AD209" s="14"/>
      <c r="AE209" s="15"/>
      <c r="AF209" s="5"/>
      <c r="AG209" s="5"/>
      <c r="AH209" s="15"/>
      <c r="AI209" s="15"/>
    </row>
    <row r="210" customFormat="false" ht="15.75" hidden="false" customHeight="true" outlineLevel="0" collapsed="false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4"/>
      <c r="AD210" s="14"/>
      <c r="AE210" s="15"/>
      <c r="AF210" s="5"/>
      <c r="AG210" s="5"/>
      <c r="AH210" s="15"/>
      <c r="AI210" s="15"/>
    </row>
    <row r="211" customFormat="false" ht="15.75" hidden="false" customHeight="true" outlineLevel="0" collapsed="false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4"/>
      <c r="AD211" s="14"/>
      <c r="AE211" s="15"/>
      <c r="AF211" s="5"/>
      <c r="AG211" s="5"/>
      <c r="AH211" s="15"/>
      <c r="AI211" s="15"/>
    </row>
    <row r="212" customFormat="false" ht="15.75" hidden="false" customHeight="true" outlineLevel="0" collapsed="false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4"/>
      <c r="AD212" s="14"/>
      <c r="AE212" s="15"/>
      <c r="AF212" s="5"/>
      <c r="AG212" s="5"/>
      <c r="AH212" s="15"/>
      <c r="AI212" s="15"/>
    </row>
    <row r="213" customFormat="false" ht="15.75" hidden="false" customHeight="true" outlineLevel="0" collapsed="false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4"/>
      <c r="AD213" s="14"/>
      <c r="AE213" s="15"/>
      <c r="AF213" s="5"/>
      <c r="AG213" s="5"/>
      <c r="AH213" s="15"/>
      <c r="AI213" s="15"/>
    </row>
    <row r="214" customFormat="false" ht="15.75" hidden="false" customHeight="true" outlineLevel="0" collapsed="false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4"/>
      <c r="AD214" s="14"/>
      <c r="AE214" s="15"/>
      <c r="AF214" s="5"/>
      <c r="AG214" s="5"/>
      <c r="AH214" s="15"/>
      <c r="AI214" s="15"/>
    </row>
    <row r="215" customFormat="false" ht="15.75" hidden="false" customHeight="true" outlineLevel="0" collapsed="false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4"/>
      <c r="AD215" s="14"/>
      <c r="AE215" s="15"/>
      <c r="AF215" s="5"/>
      <c r="AG215" s="5"/>
      <c r="AH215" s="15"/>
      <c r="AI215" s="15"/>
    </row>
    <row r="216" customFormat="false" ht="15.75" hidden="false" customHeight="true" outlineLevel="0" collapsed="false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4"/>
      <c r="AD216" s="14"/>
      <c r="AE216" s="15"/>
      <c r="AF216" s="5"/>
      <c r="AG216" s="5"/>
      <c r="AH216" s="15"/>
      <c r="AI216" s="15"/>
    </row>
    <row r="217" customFormat="false" ht="15.75" hidden="false" customHeight="true" outlineLevel="0" collapsed="false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4"/>
      <c r="AD217" s="14"/>
      <c r="AE217" s="15"/>
      <c r="AF217" s="5"/>
      <c r="AG217" s="5"/>
      <c r="AH217" s="15"/>
      <c r="AI217" s="15"/>
    </row>
    <row r="218" customFormat="false" ht="15.75" hidden="false" customHeight="true" outlineLevel="0" collapsed="false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4"/>
      <c r="AD218" s="14"/>
      <c r="AE218" s="15"/>
      <c r="AF218" s="5"/>
      <c r="AG218" s="5"/>
      <c r="AH218" s="15"/>
      <c r="AI218" s="15"/>
    </row>
    <row r="219" customFormat="false" ht="15.75" hidden="false" customHeight="true" outlineLevel="0" collapsed="false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4"/>
      <c r="AD219" s="14"/>
      <c r="AE219" s="15"/>
      <c r="AF219" s="5"/>
      <c r="AG219" s="5"/>
      <c r="AH219" s="15"/>
      <c r="AI219" s="15"/>
    </row>
    <row r="220" customFormat="false" ht="15.75" hidden="false" customHeight="true" outlineLevel="0" collapsed="false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4"/>
      <c r="AD220" s="14"/>
      <c r="AE220" s="15"/>
      <c r="AF220" s="5"/>
      <c r="AG220" s="5"/>
      <c r="AH220" s="15"/>
      <c r="AI220" s="15"/>
    </row>
    <row r="221" customFormat="false" ht="15.75" hidden="false" customHeight="true" outlineLevel="0" collapsed="false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4"/>
      <c r="AD221" s="14"/>
      <c r="AE221" s="15"/>
      <c r="AF221" s="5"/>
      <c r="AG221" s="5"/>
      <c r="AH221" s="15"/>
      <c r="AI221" s="15"/>
    </row>
    <row r="222" customFormat="false" ht="15.75" hidden="false" customHeight="true" outlineLevel="0" collapsed="false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4"/>
      <c r="AD222" s="14"/>
      <c r="AE222" s="15"/>
      <c r="AF222" s="5"/>
      <c r="AG222" s="5"/>
      <c r="AH222" s="15"/>
      <c r="AI222" s="15"/>
    </row>
    <row r="223" customFormat="false" ht="15.75" hidden="false" customHeight="true" outlineLevel="0" collapsed="false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4"/>
      <c r="AD223" s="14"/>
      <c r="AE223" s="15"/>
      <c r="AF223" s="5"/>
      <c r="AG223" s="5"/>
      <c r="AH223" s="15"/>
      <c r="AI223" s="15"/>
    </row>
    <row r="224" customFormat="false" ht="15.75" hidden="false" customHeight="true" outlineLevel="0" collapsed="false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4"/>
      <c r="AD224" s="14"/>
      <c r="AE224" s="15"/>
      <c r="AF224" s="5"/>
      <c r="AG224" s="5"/>
      <c r="AH224" s="15"/>
      <c r="AI224" s="15"/>
    </row>
    <row r="225" customFormat="false" ht="15.75" hidden="false" customHeight="true" outlineLevel="0" collapsed="false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4"/>
      <c r="AD225" s="14"/>
      <c r="AE225" s="15"/>
      <c r="AF225" s="5"/>
      <c r="AG225" s="5"/>
      <c r="AH225" s="15"/>
      <c r="AI225" s="15"/>
    </row>
    <row r="226" customFormat="false" ht="15.75" hidden="false" customHeight="true" outlineLevel="0" collapsed="false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4"/>
      <c r="AD226" s="14"/>
      <c r="AE226" s="15"/>
      <c r="AF226" s="5"/>
      <c r="AG226" s="5"/>
      <c r="AH226" s="15"/>
      <c r="AI226" s="15"/>
    </row>
    <row r="227" customFormat="false" ht="15.75" hidden="false" customHeight="true" outlineLevel="0" collapsed="false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4"/>
      <c r="AD227" s="14"/>
      <c r="AE227" s="15"/>
      <c r="AF227" s="5"/>
      <c r="AG227" s="5"/>
      <c r="AH227" s="15"/>
      <c r="AI227" s="15"/>
    </row>
    <row r="228" customFormat="false" ht="15.75" hidden="false" customHeight="true" outlineLevel="0" collapsed="false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4"/>
      <c r="AD228" s="14"/>
      <c r="AE228" s="15"/>
      <c r="AF228" s="5"/>
      <c r="AG228" s="5"/>
      <c r="AH228" s="15"/>
      <c r="AI228" s="15"/>
    </row>
    <row r="229" customFormat="false" ht="15.75" hidden="false" customHeight="true" outlineLevel="0" collapsed="false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4"/>
      <c r="AD229" s="14"/>
      <c r="AE229" s="15"/>
      <c r="AF229" s="5"/>
      <c r="AG229" s="5"/>
      <c r="AH229" s="15"/>
      <c r="AI229" s="15"/>
    </row>
    <row r="230" customFormat="false" ht="15.75" hidden="false" customHeight="true" outlineLevel="0" collapsed="false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4"/>
      <c r="AD230" s="14"/>
      <c r="AE230" s="15"/>
      <c r="AF230" s="5"/>
      <c r="AG230" s="5"/>
      <c r="AH230" s="15"/>
      <c r="AI230" s="15"/>
    </row>
    <row r="231" customFormat="false" ht="15.75" hidden="false" customHeight="true" outlineLevel="0" collapsed="false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4"/>
      <c r="AD231" s="14"/>
      <c r="AE231" s="15"/>
      <c r="AF231" s="5"/>
      <c r="AG231" s="5"/>
      <c r="AH231" s="15"/>
      <c r="AI231" s="15"/>
    </row>
    <row r="232" customFormat="false" ht="15.75" hidden="false" customHeight="true" outlineLevel="0" collapsed="false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4"/>
      <c r="AD232" s="14"/>
      <c r="AE232" s="15"/>
      <c r="AF232" s="5"/>
      <c r="AG232" s="5"/>
      <c r="AH232" s="15"/>
      <c r="AI232" s="15"/>
    </row>
    <row r="233" customFormat="false" ht="15.75" hidden="false" customHeight="true" outlineLevel="0" collapsed="false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4"/>
      <c r="AD233" s="14"/>
      <c r="AE233" s="15"/>
      <c r="AF233" s="5"/>
      <c r="AG233" s="5"/>
      <c r="AH233" s="15"/>
      <c r="AI233" s="15"/>
    </row>
    <row r="234" customFormat="false" ht="15.75" hidden="false" customHeight="true" outlineLevel="0" collapsed="false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4"/>
      <c r="AD234" s="14"/>
      <c r="AE234" s="15"/>
      <c r="AF234" s="5"/>
      <c r="AG234" s="5"/>
      <c r="AH234" s="15"/>
      <c r="AI234" s="15"/>
    </row>
    <row r="235" customFormat="false" ht="15.75" hidden="false" customHeight="true" outlineLevel="0" collapsed="false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4"/>
      <c r="AD235" s="14"/>
      <c r="AE235" s="15"/>
      <c r="AF235" s="5"/>
      <c r="AG235" s="5"/>
      <c r="AH235" s="15"/>
      <c r="AI235" s="15"/>
    </row>
    <row r="236" customFormat="false" ht="15.75" hidden="false" customHeight="true" outlineLevel="0" collapsed="false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4"/>
      <c r="AD236" s="14"/>
      <c r="AE236" s="15"/>
      <c r="AF236" s="5"/>
      <c r="AG236" s="5"/>
      <c r="AH236" s="15"/>
      <c r="AI236" s="15"/>
    </row>
    <row r="237" customFormat="false" ht="15.75" hidden="false" customHeight="true" outlineLevel="0" collapsed="false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4"/>
      <c r="AD237" s="14"/>
      <c r="AE237" s="15"/>
      <c r="AF237" s="5"/>
      <c r="AG237" s="5"/>
      <c r="AH237" s="15"/>
      <c r="AI237" s="15"/>
    </row>
    <row r="238" customFormat="false" ht="15.75" hidden="false" customHeight="true" outlineLevel="0" collapsed="false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4"/>
      <c r="AD238" s="14"/>
      <c r="AE238" s="15"/>
      <c r="AF238" s="5"/>
      <c r="AG238" s="5"/>
      <c r="AH238" s="15"/>
      <c r="AI238" s="15"/>
    </row>
    <row r="239" customFormat="false" ht="15.75" hidden="false" customHeight="true" outlineLevel="0" collapsed="false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4"/>
      <c r="AD239" s="14"/>
      <c r="AE239" s="15"/>
      <c r="AF239" s="5"/>
      <c r="AG239" s="5"/>
      <c r="AH239" s="15"/>
      <c r="AI239" s="15"/>
    </row>
    <row r="240" customFormat="false" ht="15.75" hidden="false" customHeight="true" outlineLevel="0" collapsed="false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4"/>
      <c r="AD240" s="14"/>
      <c r="AE240" s="15"/>
      <c r="AF240" s="5"/>
      <c r="AG240" s="5"/>
      <c r="AH240" s="15"/>
      <c r="AI240" s="15"/>
    </row>
    <row r="241" customFormat="false" ht="15.75" hidden="false" customHeight="true" outlineLevel="0" collapsed="false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4"/>
      <c r="AD241" s="14"/>
      <c r="AE241" s="15"/>
      <c r="AF241" s="5"/>
      <c r="AG241" s="5"/>
      <c r="AH241" s="15"/>
      <c r="AI241" s="15"/>
    </row>
    <row r="242" customFormat="false" ht="15.75" hidden="false" customHeight="true" outlineLevel="0" collapsed="false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4"/>
      <c r="AD242" s="14"/>
      <c r="AE242" s="15"/>
      <c r="AF242" s="5"/>
      <c r="AG242" s="5"/>
      <c r="AH242" s="15"/>
      <c r="AI242" s="15"/>
    </row>
    <row r="243" customFormat="false" ht="15.75" hidden="false" customHeight="true" outlineLevel="0" collapsed="false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4"/>
      <c r="AD243" s="14"/>
      <c r="AE243" s="15"/>
      <c r="AF243" s="5"/>
      <c r="AG243" s="5"/>
      <c r="AH243" s="15"/>
      <c r="AI243" s="15"/>
    </row>
    <row r="244" customFormat="false" ht="15.75" hidden="false" customHeight="true" outlineLevel="0" collapsed="false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4"/>
      <c r="AD244" s="14"/>
      <c r="AE244" s="15"/>
      <c r="AF244" s="5"/>
      <c r="AG244" s="5"/>
      <c r="AH244" s="15"/>
      <c r="AI244" s="15"/>
    </row>
    <row r="245" customFormat="false" ht="15.75" hidden="false" customHeight="true" outlineLevel="0" collapsed="false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4"/>
      <c r="AD245" s="14"/>
      <c r="AE245" s="15"/>
      <c r="AF245" s="5"/>
      <c r="AG245" s="5"/>
      <c r="AH245" s="15"/>
      <c r="AI245" s="15"/>
    </row>
    <row r="246" customFormat="false" ht="15.75" hidden="false" customHeight="true" outlineLevel="0" collapsed="false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4"/>
      <c r="AD246" s="14"/>
      <c r="AE246" s="15"/>
      <c r="AF246" s="5"/>
      <c r="AG246" s="5"/>
      <c r="AH246" s="15"/>
      <c r="AI246" s="15"/>
    </row>
    <row r="247" customFormat="false" ht="15.75" hidden="false" customHeight="true" outlineLevel="0" collapsed="false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4"/>
      <c r="AD247" s="14"/>
      <c r="AE247" s="15"/>
      <c r="AF247" s="5"/>
      <c r="AG247" s="5"/>
      <c r="AH247" s="15"/>
      <c r="AI247" s="15"/>
    </row>
    <row r="248" customFormat="false" ht="15.75" hidden="false" customHeight="true" outlineLevel="0" collapsed="false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4"/>
      <c r="AD248" s="14"/>
      <c r="AE248" s="15"/>
      <c r="AF248" s="5"/>
      <c r="AG248" s="5"/>
      <c r="AH248" s="15"/>
      <c r="AI248" s="15"/>
    </row>
    <row r="249" customFormat="false" ht="15.75" hidden="false" customHeight="true" outlineLevel="0" collapsed="false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4"/>
      <c r="AD249" s="14"/>
      <c r="AE249" s="15"/>
      <c r="AF249" s="5"/>
      <c r="AG249" s="5"/>
      <c r="AH249" s="15"/>
      <c r="AI249" s="15"/>
    </row>
    <row r="250" customFormat="false" ht="15.75" hidden="false" customHeight="true" outlineLevel="0" collapsed="false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4"/>
      <c r="AD250" s="14"/>
      <c r="AE250" s="15"/>
      <c r="AF250" s="5"/>
      <c r="AG250" s="5"/>
      <c r="AH250" s="15"/>
      <c r="AI250" s="15"/>
    </row>
    <row r="251" customFormat="false" ht="15.75" hidden="false" customHeight="true" outlineLevel="0" collapsed="false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4"/>
      <c r="AD251" s="14"/>
      <c r="AE251" s="15"/>
      <c r="AF251" s="5"/>
      <c r="AG251" s="5"/>
      <c r="AH251" s="15"/>
      <c r="AI251" s="15"/>
    </row>
    <row r="252" customFormat="false" ht="15.75" hidden="false" customHeight="true" outlineLevel="0" collapsed="false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4"/>
      <c r="AD252" s="14"/>
      <c r="AE252" s="15"/>
      <c r="AF252" s="5"/>
      <c r="AG252" s="5"/>
      <c r="AH252" s="15"/>
      <c r="AI252" s="15"/>
    </row>
    <row r="253" customFormat="false" ht="15.75" hidden="false" customHeight="true" outlineLevel="0" collapsed="false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4"/>
      <c r="AD253" s="14"/>
      <c r="AE253" s="15"/>
      <c r="AF253" s="5"/>
      <c r="AG253" s="5"/>
      <c r="AH253" s="15"/>
      <c r="AI253" s="15"/>
    </row>
    <row r="254" customFormat="false" ht="15.75" hidden="false" customHeight="true" outlineLevel="0" collapsed="false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4"/>
      <c r="AD254" s="14"/>
      <c r="AE254" s="15"/>
      <c r="AF254" s="5"/>
      <c r="AG254" s="5"/>
      <c r="AH254" s="15"/>
      <c r="AI254" s="15"/>
    </row>
    <row r="255" customFormat="false" ht="15.75" hidden="false" customHeight="true" outlineLevel="0" collapsed="false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4"/>
      <c r="AD255" s="14"/>
      <c r="AE255" s="15"/>
      <c r="AF255" s="5"/>
      <c r="AG255" s="5"/>
      <c r="AH255" s="15"/>
      <c r="AI255" s="15"/>
    </row>
    <row r="256" customFormat="false" ht="15.75" hidden="false" customHeight="true" outlineLevel="0" collapsed="false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4"/>
      <c r="AD256" s="14"/>
      <c r="AE256" s="15"/>
      <c r="AF256" s="5"/>
      <c r="AG256" s="5"/>
      <c r="AH256" s="15"/>
      <c r="AI256" s="15"/>
    </row>
    <row r="257" customFormat="false" ht="15.75" hidden="false" customHeight="true" outlineLevel="0" collapsed="false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4"/>
      <c r="AD257" s="14"/>
      <c r="AE257" s="15"/>
      <c r="AF257" s="5"/>
      <c r="AG257" s="5"/>
      <c r="AH257" s="15"/>
      <c r="AI257" s="15"/>
    </row>
    <row r="258" customFormat="false" ht="15.75" hidden="false" customHeight="true" outlineLevel="0" collapsed="false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4"/>
      <c r="AD258" s="14"/>
      <c r="AE258" s="15"/>
      <c r="AF258" s="5"/>
      <c r="AG258" s="5"/>
      <c r="AH258" s="15"/>
      <c r="AI258" s="15"/>
    </row>
    <row r="259" customFormat="false" ht="15.75" hidden="false" customHeight="true" outlineLevel="0" collapsed="false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4"/>
      <c r="AD259" s="14"/>
      <c r="AE259" s="15"/>
      <c r="AF259" s="5"/>
      <c r="AG259" s="5"/>
      <c r="AH259" s="15"/>
      <c r="AI259" s="15"/>
    </row>
    <row r="260" customFormat="false" ht="15.75" hidden="false" customHeight="true" outlineLevel="0" collapsed="false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4"/>
      <c r="AD260" s="14"/>
      <c r="AE260" s="15"/>
      <c r="AF260" s="5"/>
      <c r="AG260" s="5"/>
      <c r="AH260" s="15"/>
      <c r="AI260" s="15"/>
    </row>
    <row r="261" customFormat="false" ht="15.75" hidden="false" customHeight="true" outlineLevel="0" collapsed="false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4"/>
      <c r="AD261" s="14"/>
      <c r="AE261" s="15"/>
      <c r="AF261" s="5"/>
      <c r="AG261" s="5"/>
      <c r="AH261" s="15"/>
      <c r="AI261" s="15"/>
    </row>
    <row r="262" customFormat="false" ht="15.75" hidden="false" customHeight="true" outlineLevel="0" collapsed="false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4"/>
      <c r="AD262" s="14"/>
      <c r="AE262" s="15"/>
      <c r="AF262" s="5"/>
      <c r="AG262" s="5"/>
      <c r="AH262" s="15"/>
      <c r="AI262" s="15"/>
    </row>
    <row r="263" customFormat="false" ht="15.75" hidden="false" customHeight="true" outlineLevel="0" collapsed="false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4"/>
      <c r="AD263" s="14"/>
      <c r="AE263" s="15"/>
      <c r="AF263" s="5"/>
      <c r="AG263" s="5"/>
      <c r="AH263" s="15"/>
      <c r="AI263" s="15"/>
    </row>
    <row r="264" customFormat="false" ht="15.75" hidden="false" customHeight="true" outlineLevel="0" collapsed="false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4"/>
      <c r="AD264" s="14"/>
      <c r="AE264" s="15"/>
      <c r="AF264" s="5"/>
      <c r="AG264" s="5"/>
      <c r="AH264" s="15"/>
      <c r="AI264" s="15"/>
    </row>
    <row r="265" customFormat="false" ht="15.75" hidden="false" customHeight="true" outlineLevel="0" collapsed="false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4"/>
      <c r="AD265" s="14"/>
      <c r="AE265" s="15"/>
      <c r="AF265" s="5"/>
      <c r="AG265" s="5"/>
      <c r="AH265" s="15"/>
      <c r="AI265" s="15"/>
    </row>
    <row r="266" customFormat="false" ht="15.75" hidden="false" customHeight="true" outlineLevel="0" collapsed="false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4"/>
      <c r="AD266" s="14"/>
      <c r="AE266" s="15"/>
      <c r="AF266" s="5"/>
      <c r="AG266" s="5"/>
      <c r="AH266" s="15"/>
      <c r="AI266" s="15"/>
    </row>
    <row r="267" customFormat="false" ht="15.75" hidden="false" customHeight="true" outlineLevel="0" collapsed="false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4"/>
      <c r="AD267" s="14"/>
      <c r="AE267" s="15"/>
      <c r="AF267" s="5"/>
      <c r="AG267" s="5"/>
      <c r="AH267" s="15"/>
      <c r="AI267" s="15"/>
    </row>
    <row r="268" customFormat="false" ht="15.75" hidden="false" customHeight="true" outlineLevel="0" collapsed="false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4"/>
      <c r="AD268" s="14"/>
      <c r="AE268" s="15"/>
      <c r="AF268" s="5"/>
      <c r="AG268" s="5"/>
      <c r="AH268" s="15"/>
      <c r="AI268" s="15"/>
    </row>
    <row r="269" customFormat="false" ht="15.75" hidden="false" customHeight="true" outlineLevel="0" collapsed="false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4"/>
      <c r="AD269" s="14"/>
      <c r="AE269" s="15"/>
      <c r="AF269" s="5"/>
      <c r="AG269" s="5"/>
      <c r="AH269" s="15"/>
      <c r="AI269" s="15"/>
    </row>
    <row r="270" customFormat="false" ht="15.75" hidden="false" customHeight="true" outlineLevel="0" collapsed="false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4"/>
      <c r="AD270" s="14"/>
      <c r="AE270" s="15"/>
      <c r="AF270" s="5"/>
      <c r="AG270" s="5"/>
      <c r="AH270" s="15"/>
      <c r="AI270" s="15"/>
    </row>
    <row r="271" customFormat="false" ht="15.75" hidden="false" customHeight="true" outlineLevel="0" collapsed="false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4"/>
      <c r="AD271" s="14"/>
      <c r="AE271" s="15"/>
      <c r="AF271" s="5"/>
      <c r="AG271" s="5"/>
      <c r="AH271" s="15"/>
      <c r="AI271" s="15"/>
    </row>
    <row r="272" customFormat="false" ht="15.75" hidden="false" customHeight="true" outlineLevel="0" collapsed="false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4"/>
      <c r="AD272" s="14"/>
      <c r="AE272" s="15"/>
      <c r="AF272" s="5"/>
      <c r="AG272" s="5"/>
      <c r="AH272" s="15"/>
      <c r="AI272" s="15"/>
    </row>
    <row r="273" customFormat="false" ht="15.75" hidden="false" customHeight="true" outlineLevel="0" collapsed="false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4"/>
      <c r="AD273" s="14"/>
      <c r="AE273" s="15"/>
      <c r="AF273" s="5"/>
      <c r="AG273" s="5"/>
      <c r="AH273" s="15"/>
      <c r="AI273" s="15"/>
    </row>
    <row r="274" customFormat="false" ht="15.75" hidden="false" customHeight="true" outlineLevel="0" collapsed="false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4"/>
      <c r="AD274" s="14"/>
      <c r="AE274" s="15"/>
      <c r="AF274" s="5"/>
      <c r="AG274" s="5"/>
      <c r="AH274" s="15"/>
      <c r="AI274" s="15"/>
    </row>
    <row r="275" customFormat="false" ht="15.75" hidden="false" customHeight="true" outlineLevel="0" collapsed="false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4"/>
      <c r="AD275" s="14"/>
      <c r="AE275" s="15"/>
      <c r="AF275" s="5"/>
      <c r="AG275" s="5"/>
      <c r="AH275" s="15"/>
      <c r="AI275" s="15"/>
    </row>
    <row r="276" customFormat="false" ht="15.75" hidden="false" customHeight="true" outlineLevel="0" collapsed="false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4"/>
      <c r="AD276" s="14"/>
      <c r="AE276" s="15"/>
      <c r="AF276" s="5"/>
      <c r="AG276" s="5"/>
      <c r="AH276" s="15"/>
      <c r="AI276" s="15"/>
    </row>
    <row r="277" customFormat="false" ht="15.75" hidden="false" customHeight="true" outlineLevel="0" collapsed="false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4"/>
      <c r="AD277" s="14"/>
      <c r="AE277" s="15"/>
      <c r="AF277" s="5"/>
      <c r="AG277" s="5"/>
      <c r="AH277" s="15"/>
      <c r="AI277" s="15"/>
    </row>
    <row r="278" customFormat="false" ht="15.75" hidden="false" customHeight="true" outlineLevel="0" collapsed="false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4"/>
      <c r="AD278" s="14"/>
      <c r="AE278" s="15"/>
      <c r="AF278" s="5"/>
      <c r="AG278" s="5"/>
      <c r="AH278" s="15"/>
      <c r="AI278" s="15"/>
    </row>
    <row r="279" customFormat="false" ht="15.75" hidden="false" customHeight="true" outlineLevel="0" collapsed="false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4"/>
      <c r="AD279" s="14"/>
      <c r="AE279" s="15"/>
      <c r="AF279" s="5"/>
      <c r="AG279" s="5"/>
      <c r="AH279" s="15"/>
      <c r="AI279" s="15"/>
    </row>
    <row r="280" customFormat="false" ht="15.75" hidden="false" customHeight="true" outlineLevel="0" collapsed="false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4"/>
      <c r="AD280" s="14"/>
      <c r="AE280" s="15"/>
      <c r="AF280" s="5"/>
      <c r="AG280" s="5"/>
      <c r="AH280" s="15"/>
      <c r="AI280" s="15"/>
    </row>
    <row r="281" customFormat="false" ht="15.75" hidden="false" customHeight="true" outlineLevel="0" collapsed="false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4"/>
      <c r="AD281" s="14"/>
      <c r="AE281" s="15"/>
      <c r="AF281" s="5"/>
      <c r="AG281" s="5"/>
      <c r="AH281" s="15"/>
      <c r="AI281" s="15"/>
    </row>
    <row r="282" customFormat="false" ht="15.75" hidden="false" customHeight="true" outlineLevel="0" collapsed="false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4"/>
      <c r="AD282" s="14"/>
      <c r="AE282" s="15"/>
      <c r="AF282" s="5"/>
      <c r="AG282" s="5"/>
      <c r="AH282" s="15"/>
      <c r="AI282" s="15"/>
    </row>
    <row r="283" customFormat="false" ht="15.75" hidden="false" customHeight="true" outlineLevel="0" collapsed="false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4"/>
      <c r="AD283" s="14"/>
      <c r="AE283" s="15"/>
      <c r="AF283" s="5"/>
      <c r="AG283" s="5"/>
      <c r="AH283" s="15"/>
      <c r="AI283" s="15"/>
    </row>
    <row r="284" customFormat="false" ht="15.75" hidden="false" customHeight="true" outlineLevel="0" collapsed="false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4"/>
      <c r="AD284" s="14"/>
      <c r="AE284" s="15"/>
      <c r="AF284" s="5"/>
      <c r="AG284" s="5"/>
      <c r="AH284" s="15"/>
      <c r="AI284" s="15"/>
    </row>
    <row r="285" customFormat="false" ht="15.75" hidden="false" customHeight="true" outlineLevel="0" collapsed="false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4"/>
      <c r="AD285" s="14"/>
      <c r="AE285" s="15"/>
      <c r="AF285" s="5"/>
      <c r="AG285" s="5"/>
      <c r="AH285" s="15"/>
      <c r="AI285" s="15"/>
    </row>
    <row r="286" customFormat="false" ht="15.75" hidden="false" customHeight="true" outlineLevel="0" collapsed="false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4"/>
      <c r="AD286" s="14"/>
      <c r="AE286" s="15"/>
      <c r="AF286" s="5"/>
      <c r="AG286" s="5"/>
      <c r="AH286" s="15"/>
      <c r="AI286" s="15"/>
    </row>
    <row r="287" customFormat="false" ht="15.75" hidden="false" customHeight="true" outlineLevel="0" collapsed="false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4"/>
      <c r="AD287" s="14"/>
      <c r="AE287" s="15"/>
      <c r="AF287" s="5"/>
      <c r="AG287" s="5"/>
      <c r="AH287" s="15"/>
      <c r="AI287" s="15"/>
    </row>
    <row r="288" customFormat="false" ht="15.75" hidden="false" customHeight="true" outlineLevel="0" collapsed="false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4"/>
      <c r="AD288" s="14"/>
      <c r="AE288" s="15"/>
      <c r="AF288" s="5"/>
      <c r="AG288" s="5"/>
      <c r="AH288" s="15"/>
      <c r="AI288" s="15"/>
    </row>
    <row r="289" customFormat="false" ht="15.75" hidden="false" customHeight="true" outlineLevel="0" collapsed="false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4"/>
      <c r="AD289" s="14"/>
      <c r="AE289" s="15"/>
      <c r="AF289" s="5"/>
      <c r="AG289" s="5"/>
      <c r="AH289" s="15"/>
      <c r="AI289" s="15"/>
    </row>
    <row r="290" customFormat="false" ht="15.75" hidden="false" customHeight="true" outlineLevel="0" collapsed="false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4"/>
      <c r="AD290" s="14"/>
      <c r="AE290" s="15"/>
      <c r="AF290" s="5"/>
      <c r="AG290" s="5"/>
      <c r="AH290" s="15"/>
      <c r="AI290" s="15"/>
    </row>
    <row r="291" customFormat="false" ht="15.75" hidden="false" customHeight="true" outlineLevel="0" collapsed="false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4"/>
      <c r="AD291" s="14"/>
      <c r="AE291" s="15"/>
      <c r="AF291" s="5"/>
      <c r="AG291" s="5"/>
      <c r="AH291" s="15"/>
      <c r="AI291" s="15"/>
    </row>
    <row r="292" customFormat="false" ht="15.75" hidden="false" customHeight="true" outlineLevel="0" collapsed="false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4"/>
      <c r="AD292" s="14"/>
      <c r="AE292" s="15"/>
      <c r="AF292" s="5"/>
      <c r="AG292" s="5"/>
      <c r="AH292" s="15"/>
      <c r="AI292" s="15"/>
    </row>
    <row r="293" customFormat="false" ht="15.75" hidden="false" customHeight="true" outlineLevel="0" collapsed="false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4"/>
      <c r="AD293" s="14"/>
      <c r="AE293" s="15"/>
      <c r="AF293" s="5"/>
      <c r="AG293" s="5"/>
      <c r="AH293" s="15"/>
      <c r="AI293" s="15"/>
    </row>
    <row r="294" customFormat="false" ht="15.75" hidden="false" customHeight="true" outlineLevel="0" collapsed="false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4"/>
      <c r="AD294" s="14"/>
      <c r="AE294" s="15"/>
      <c r="AF294" s="5"/>
      <c r="AG294" s="5"/>
      <c r="AH294" s="15"/>
      <c r="AI294" s="15"/>
    </row>
    <row r="295" customFormat="false" ht="15.75" hidden="false" customHeight="true" outlineLevel="0" collapsed="false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4"/>
      <c r="AD295" s="14"/>
      <c r="AE295" s="15"/>
      <c r="AF295" s="5"/>
      <c r="AG295" s="5"/>
      <c r="AH295" s="15"/>
      <c r="AI295" s="15"/>
    </row>
    <row r="296" customFormat="false" ht="15.75" hidden="false" customHeight="true" outlineLevel="0" collapsed="false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4"/>
      <c r="AD296" s="14"/>
      <c r="AE296" s="15"/>
      <c r="AF296" s="5"/>
      <c r="AG296" s="5"/>
      <c r="AH296" s="15"/>
      <c r="AI296" s="15"/>
    </row>
    <row r="297" customFormat="false" ht="15.75" hidden="false" customHeight="true" outlineLevel="0" collapsed="false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4"/>
      <c r="AD297" s="14"/>
      <c r="AE297" s="15"/>
      <c r="AF297" s="5"/>
      <c r="AG297" s="5"/>
      <c r="AH297" s="15"/>
      <c r="AI297" s="15"/>
    </row>
    <row r="298" customFormat="false" ht="15.75" hidden="false" customHeight="true" outlineLevel="0" collapsed="false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4"/>
      <c r="AD298" s="14"/>
      <c r="AE298" s="15"/>
      <c r="AF298" s="5"/>
      <c r="AG298" s="5"/>
      <c r="AH298" s="15"/>
      <c r="AI298" s="15"/>
    </row>
    <row r="299" customFormat="false" ht="15.75" hidden="false" customHeight="true" outlineLevel="0" collapsed="false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customFormat="false" ht="15.75" hidden="false" customHeight="true" outlineLevel="0" collapsed="false">
      <c r="A300" s="1" t="s">
        <v>239</v>
      </c>
      <c r="B300" s="13"/>
      <c r="C300" s="13"/>
      <c r="D300" s="11" t="n">
        <f aca="false">MIN(D3:D298)</f>
        <v>1</v>
      </c>
      <c r="E300" s="11" t="n">
        <f aca="false">MIN(E3:E298)</f>
        <v>0</v>
      </c>
      <c r="F300" s="11" t="n">
        <f aca="false">MIN(F3:F298)</f>
        <v>1</v>
      </c>
      <c r="G300" s="11" t="n">
        <f aca="false">MIN(G3:G298)</f>
        <v>0</v>
      </c>
      <c r="H300" s="11" t="n">
        <f aca="false">MIN(H3:H298)</f>
        <v>0</v>
      </c>
      <c r="I300" s="11" t="n">
        <f aca="false">MIN(I3:I298)</f>
        <v>0</v>
      </c>
      <c r="J300" s="11" t="n">
        <f aca="false">MIN(J3:J298)</f>
        <v>0</v>
      </c>
      <c r="K300" s="11" t="n">
        <f aca="false">MIN(K3:K298)</f>
        <v>0</v>
      </c>
      <c r="L300" s="11" t="n">
        <f aca="false">MIN(L3:L298)</f>
        <v>0</v>
      </c>
      <c r="M300" s="11" t="n">
        <f aca="false">MIN(M3:M298)</f>
        <v>0</v>
      </c>
      <c r="N300" s="11" t="n">
        <f aca="false">MIN(N3:N298)</f>
        <v>0</v>
      </c>
      <c r="O300" s="11" t="n">
        <f aca="false">MIN(O3:O298)</f>
        <v>0</v>
      </c>
      <c r="P300" s="11" t="n">
        <f aca="false">MIN(P3:P298)</f>
        <v>0</v>
      </c>
      <c r="Q300" s="11" t="n">
        <f aca="false">MIN(Q3:Q298)</f>
        <v>0</v>
      </c>
      <c r="R300" s="11" t="n">
        <f aca="false">MIN(R3:R298)</f>
        <v>0</v>
      </c>
      <c r="S300" s="11" t="n">
        <f aca="false">MIN(S3:S298)</f>
        <v>0</v>
      </c>
      <c r="T300" s="11" t="n">
        <f aca="false">MIN(T3:T298)</f>
        <v>0</v>
      </c>
      <c r="U300" s="11" t="n">
        <f aca="false">MIN(U3:U298)</f>
        <v>0</v>
      </c>
      <c r="V300" s="11" t="n">
        <f aca="false">MIN(V3:V298)</f>
        <v>0</v>
      </c>
      <c r="W300" s="11" t="n">
        <f aca="false">MIN(W3:W298)</f>
        <v>0</v>
      </c>
      <c r="X300" s="11" t="n">
        <f aca="false">MIN(X3:X298)</f>
        <v>0</v>
      </c>
      <c r="Y300" s="11" t="n">
        <f aca="false">MIN(Y3:Y298)</f>
        <v>0</v>
      </c>
      <c r="Z300" s="11" t="n">
        <f aca="false">MIN(Z3:Z298)</f>
        <v>0</v>
      </c>
      <c r="AA300" s="11" t="n">
        <f aca="false">MIN(AA3:AA298)</f>
        <v>0</v>
      </c>
      <c r="AB300" s="11" t="n">
        <f aca="false">MIN(AB3:AB298)</f>
        <v>0</v>
      </c>
      <c r="AC300" s="11" t="n">
        <f aca="false">MIN(AC3:AC298)</f>
        <v>0</v>
      </c>
      <c r="AD300" s="11" t="n">
        <f aca="false">MIN(AD3:AD298)</f>
        <v>0</v>
      </c>
      <c r="AE300" s="11" t="n">
        <f aca="false">MIN(AE3:AE298)</f>
        <v>0</v>
      </c>
    </row>
    <row r="301" customFormat="false" ht="15.75" hidden="false" customHeight="true" outlineLevel="0" collapsed="false">
      <c r="A301" s="1" t="s">
        <v>240</v>
      </c>
      <c r="B301" s="13"/>
      <c r="C301" s="13"/>
      <c r="D301" s="7" t="n">
        <f aca="false">MAX(D3:D298)</f>
        <v>45</v>
      </c>
      <c r="E301" s="7" t="n">
        <f aca="false">MAX(E3:E298)</f>
        <v>1508</v>
      </c>
      <c r="F301" s="7" t="n">
        <f aca="false">MAX(F3:F298)</f>
        <v>45</v>
      </c>
      <c r="G301" s="7" t="n">
        <f aca="false">MAX(G3:G298)</f>
        <v>44</v>
      </c>
      <c r="H301" s="7" t="n">
        <f aca="false">MAX(H3:H298)</f>
        <v>35.1</v>
      </c>
      <c r="I301" s="7" t="n">
        <f aca="false">MAX(I3:I298)</f>
        <v>8.3</v>
      </c>
      <c r="J301" s="7" t="n">
        <f aca="false">MAX(J3:J298)</f>
        <v>16.5</v>
      </c>
      <c r="K301" s="7" t="n">
        <f aca="false">MAX(K3:K298)</f>
        <v>0.714</v>
      </c>
      <c r="L301" s="7" t="n">
        <f aca="false">MAX(L3:L298)</f>
        <v>3.1</v>
      </c>
      <c r="M301" s="7" t="n">
        <f aca="false">MAX(M3:M298)</f>
        <v>9.6</v>
      </c>
      <c r="N301" s="7" t="n">
        <f aca="false">MAX(N3:N298)</f>
        <v>0.667</v>
      </c>
      <c r="O301" s="7" t="n">
        <f aca="false">MAX(O3:O298)</f>
        <v>7.7</v>
      </c>
      <c r="P301" s="7" t="n">
        <f aca="false">MAX(P3:P298)</f>
        <v>15</v>
      </c>
      <c r="Q301" s="7" t="n">
        <f aca="false">MAX(Q3:Q298)</f>
        <v>1</v>
      </c>
      <c r="R301" s="7" t="n">
        <f aca="false">MAX(R3:R298)</f>
        <v>6.2</v>
      </c>
      <c r="S301" s="7" t="n">
        <f aca="false">MAX(S3:S298)</f>
        <v>7.3</v>
      </c>
      <c r="T301" s="7" t="n">
        <f aca="false">MAX(T3:T298)</f>
        <v>1</v>
      </c>
      <c r="U301" s="7" t="n">
        <f aca="false">MAX(U3:U298)</f>
        <v>4.1</v>
      </c>
      <c r="V301" s="7" t="n">
        <f aca="false">MAX(V3:V298)</f>
        <v>12.6</v>
      </c>
      <c r="W301" s="7" t="n">
        <f aca="false">MAX(W3:W298)</f>
        <v>9.2</v>
      </c>
      <c r="X301" s="7" t="n">
        <f aca="false">MAX(X3:X298)</f>
        <v>2.3</v>
      </c>
      <c r="Y301" s="7" t="n">
        <f aca="false">MAX(Y3:Y298)</f>
        <v>2.3</v>
      </c>
      <c r="Z301" s="7" t="n">
        <f aca="false">MAX(Z3:Z298)</f>
        <v>5.1</v>
      </c>
      <c r="AA301" s="7" t="n">
        <f aca="false">MAX(AA3:AA298)</f>
        <v>3.4</v>
      </c>
      <c r="AB301" s="7" t="n">
        <f aca="false">MAX(AB3:AB298)</f>
        <v>23.4</v>
      </c>
      <c r="AC301" s="7" t="n">
        <f aca="false">MAX(AC3:AC298)</f>
        <v>1.42857142857143</v>
      </c>
      <c r="AD301" s="7" t="n">
        <f aca="false">MAX(AD3:AD298)</f>
        <v>1.21052631578947</v>
      </c>
      <c r="AE301" s="7" t="n">
        <f aca="false">MAX(AE3:AE298)</f>
        <v>168.981846817815</v>
      </c>
    </row>
    <row r="302" customFormat="false" ht="15.75" hidden="false" customHeight="true" outlineLevel="0" collapsed="false">
      <c r="A302" s="1" t="s">
        <v>241</v>
      </c>
      <c r="B302" s="13"/>
      <c r="C302" s="13"/>
      <c r="D302" s="7" t="n">
        <f aca="false">AVERAGE(D3:D298)</f>
        <v>29.7087912087912</v>
      </c>
      <c r="E302" s="7" t="n">
        <f aca="false">AVERAGE(E3:E298)</f>
        <v>630.241758241758</v>
      </c>
      <c r="F302" s="7" t="n">
        <f aca="false">AVERAGE(F3:F298)</f>
        <v>29.7087912087912</v>
      </c>
      <c r="G302" s="7" t="n">
        <f aca="false">AVERAGE(G3:G298)</f>
        <v>15.7142857142857</v>
      </c>
      <c r="H302" s="7" t="n">
        <f aca="false">AVERAGE(H3:H298)</f>
        <v>18.8862637362637</v>
      </c>
      <c r="I302" s="7" t="n">
        <f aca="false">AVERAGE(I3:I298)</f>
        <v>2.70164835164835</v>
      </c>
      <c r="J302" s="7" t="n">
        <f aca="false">AVERAGE(J3:J298)</f>
        <v>6.22472527472528</v>
      </c>
      <c r="K302" s="7" t="n">
        <f aca="false">AVERAGE(K3:K298)</f>
        <v>0.407010989010989</v>
      </c>
      <c r="L302" s="7" t="n">
        <f aca="false">AVERAGE(L3:L298)</f>
        <v>0.756043956043956</v>
      </c>
      <c r="M302" s="7" t="n">
        <f aca="false">AVERAGE(M3:M298)</f>
        <v>2.26703296703297</v>
      </c>
      <c r="N302" s="7" t="n">
        <f aca="false">AVERAGE(N3:N298)</f>
        <v>0.277214285714286</v>
      </c>
      <c r="O302" s="7" t="n">
        <f aca="false">AVERAGE(O3:O298)</f>
        <v>1.94450549450549</v>
      </c>
      <c r="P302" s="7" t="n">
        <f aca="false">AVERAGE(P3:P298)</f>
        <v>3.96098901098901</v>
      </c>
      <c r="Q302" s="7" t="n">
        <f aca="false">AVERAGE(Q3:Q298)</f>
        <v>0.461615384615385</v>
      </c>
      <c r="R302" s="7" t="n">
        <f aca="false">AVERAGE(R3:R298)</f>
        <v>1.31648351648352</v>
      </c>
      <c r="S302" s="7" t="n">
        <f aca="false">AVERAGE(S3:S298)</f>
        <v>1.67087912087912</v>
      </c>
      <c r="T302" s="7" t="n">
        <f aca="false">AVERAGE(T3:T298)</f>
        <v>0.69089010989011</v>
      </c>
      <c r="U302" s="7" t="n">
        <f aca="false">AVERAGE(U3:U298)</f>
        <v>0.781318681318681</v>
      </c>
      <c r="V302" s="7" t="n">
        <f aca="false">AVERAGE(V3:V298)</f>
        <v>3.17527472527473</v>
      </c>
      <c r="W302" s="7" t="n">
        <f aca="false">AVERAGE(W3:W298)</f>
        <v>1.89230769230769</v>
      </c>
      <c r="X302" s="7" t="n">
        <f aca="false">AVERAGE(X3:X298)</f>
        <v>0.706593406593407</v>
      </c>
      <c r="Y302" s="7" t="n">
        <f aca="false">AVERAGE(Y3:Y298)</f>
        <v>0.363736263736264</v>
      </c>
      <c r="Z302" s="7" t="n">
        <f aca="false">AVERAGE(Z3:Z298)</f>
        <v>1.22637362637363</v>
      </c>
      <c r="AA302" s="7" t="n">
        <f aca="false">AVERAGE(AA3:AA298)</f>
        <v>1.70769230769231</v>
      </c>
      <c r="AB302" s="7" t="n">
        <f aca="false">AVERAGE(AB3:AB298)</f>
        <v>7.47032967032967</v>
      </c>
      <c r="AC302" s="7" t="n">
        <f aca="false">AVERAGE(AC3:AC298)</f>
        <v>0.845399346423062</v>
      </c>
      <c r="AD302" s="7" t="n">
        <f aca="false">AVERAGE(AD3:AD298)</f>
        <v>0.201370500910257</v>
      </c>
      <c r="AE302" s="7" t="n">
        <f aca="false">AVERAGE(AE3:AE298)</f>
        <v>100</v>
      </c>
    </row>
    <row r="303" customFormat="false" ht="15.75" hidden="false" customHeight="true" outlineLevel="0" collapsed="false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customFormat="false" ht="15.75" hidden="false" customHeight="true" outlineLevel="0" collapsed="false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customFormat="false" ht="15.75" hidden="false" customHeight="true" outlineLevel="0" collapsed="false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customFormat="false" ht="15.75" hidden="false" customHeight="true" outlineLevel="0" collapsed="false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customFormat="false" ht="15.75" hidden="false" customHeight="true" outlineLevel="0" collapsed="false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customFormat="false" ht="15.75" hidden="false" customHeight="true" outlineLevel="0" collapsed="false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customFormat="false" ht="15.75" hidden="false" customHeight="true" outlineLevel="0" collapsed="false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customFormat="false" ht="15.75" hidden="false" customHeight="true" outlineLevel="0" collapsed="false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customFormat="false" ht="15.75" hidden="false" customHeight="true" outlineLevel="0" collapsed="false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customFormat="false" ht="15.75" hidden="false" customHeight="true" outlineLevel="0" collapsed="false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customFormat="false" ht="15.75" hidden="false" customHeight="true" outlineLevel="0" collapsed="false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customFormat="false" ht="15.75" hidden="false" customHeight="true" outlineLevel="0" collapsed="false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customFormat="false" ht="15.75" hidden="false" customHeight="true" outlineLevel="0" collapsed="false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customFormat="false" ht="15.75" hidden="false" customHeight="true" outlineLevel="0" collapsed="false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customFormat="false" ht="15.75" hidden="false" customHeight="true" outlineLevel="0" collapsed="false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customFormat="false" ht="15.75" hidden="false" customHeight="true" outlineLevel="0" collapsed="false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customFormat="false" ht="15.75" hidden="false" customHeight="true" outlineLevel="0" collapsed="false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customFormat="false" ht="15.75" hidden="false" customHeight="true" outlineLevel="0" collapsed="false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customFormat="false" ht="15.75" hidden="false" customHeight="true" outlineLevel="0" collapsed="false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customFormat="false" ht="15.75" hidden="false" customHeight="true" outlineLevel="0" collapsed="false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customFormat="false" ht="15.75" hidden="false" customHeight="true" outlineLevel="0" collapsed="false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customFormat="false" ht="15.75" hidden="false" customHeight="true" outlineLevel="0" collapsed="false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customFormat="false" ht="15.75" hidden="false" customHeight="true" outlineLevel="0" collapsed="false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customFormat="false" ht="15.75" hidden="false" customHeight="true" outlineLevel="0" collapsed="false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customFormat="false" ht="15.75" hidden="false" customHeight="true" outlineLevel="0" collapsed="false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customFormat="false" ht="15.75" hidden="false" customHeight="true" outlineLevel="0" collapsed="false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customFormat="false" ht="15.75" hidden="false" customHeight="true" outlineLevel="0" collapsed="false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customFormat="false" ht="15.75" hidden="false" customHeight="true" outlineLevel="0" collapsed="false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customFormat="false" ht="15.75" hidden="false" customHeight="true" outlineLevel="0" collapsed="false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customFormat="false" ht="15.75" hidden="false" customHeight="true" outlineLevel="0" collapsed="false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customFormat="false" ht="15.75" hidden="false" customHeight="true" outlineLevel="0" collapsed="false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customFormat="false" ht="15.75" hidden="false" customHeight="true" outlineLevel="0" collapsed="false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customFormat="false" ht="15.75" hidden="false" customHeight="true" outlineLevel="0" collapsed="false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customFormat="false" ht="15.75" hidden="false" customHeight="true" outlineLevel="0" collapsed="false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customFormat="false" ht="15.75" hidden="false" customHeight="true" outlineLevel="0" collapsed="false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customFormat="false" ht="15.75" hidden="false" customHeight="true" outlineLevel="0" collapsed="false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customFormat="false" ht="15.75" hidden="false" customHeight="true" outlineLevel="0" collapsed="false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customFormat="false" ht="15.75" hidden="false" customHeight="true" outlineLevel="0" collapsed="false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customFormat="false" ht="15.75" hidden="false" customHeight="true" outlineLevel="0" collapsed="false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customFormat="false" ht="15.75" hidden="false" customHeight="true" outlineLevel="0" collapsed="false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customFormat="false" ht="15.75" hidden="false" customHeight="true" outlineLevel="0" collapsed="false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customFormat="false" ht="15.75" hidden="false" customHeight="true" outlineLevel="0" collapsed="false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customFormat="false" ht="15.75" hidden="false" customHeight="true" outlineLevel="0" collapsed="false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customFormat="false" ht="15.75" hidden="false" customHeight="true" outlineLevel="0" collapsed="false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customFormat="false" ht="15.75" hidden="false" customHeight="true" outlineLevel="0" collapsed="false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customFormat="false" ht="15.75" hidden="false" customHeight="true" outlineLevel="0" collapsed="false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customFormat="false" ht="15.75" hidden="false" customHeight="true" outlineLevel="0" collapsed="false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customFormat="false" ht="15.75" hidden="false" customHeight="true" outlineLevel="0" collapsed="false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customFormat="false" ht="15.75" hidden="false" customHeight="true" outlineLevel="0" collapsed="false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customFormat="false" ht="15.75" hidden="false" customHeight="true" outlineLevel="0" collapsed="false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customFormat="false" ht="15.75" hidden="false" customHeight="true" outlineLevel="0" collapsed="false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customFormat="false" ht="15.75" hidden="false" customHeight="true" outlineLevel="0" collapsed="false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customFormat="false" ht="15.75" hidden="false" customHeight="true" outlineLevel="0" collapsed="false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customFormat="false" ht="15.75" hidden="false" customHeight="true" outlineLevel="0" collapsed="false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customFormat="false" ht="15.75" hidden="false" customHeight="true" outlineLevel="0" collapsed="false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customFormat="false" ht="15.75" hidden="false" customHeight="true" outlineLevel="0" collapsed="false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customFormat="false" ht="15.75" hidden="false" customHeight="true" outlineLevel="0" collapsed="false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customFormat="false" ht="15.75" hidden="false" customHeight="true" outlineLevel="0" collapsed="false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customFormat="false" ht="15.75" hidden="false" customHeight="true" outlineLevel="0" collapsed="false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customFormat="false" ht="15.75" hidden="false" customHeight="true" outlineLevel="0" collapsed="false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customFormat="false" ht="15.75" hidden="false" customHeight="true" outlineLevel="0" collapsed="false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customFormat="false" ht="15.75" hidden="false" customHeight="true" outlineLevel="0" collapsed="false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customFormat="false" ht="15.75" hidden="false" customHeight="true" outlineLevel="0" collapsed="false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customFormat="false" ht="15.75" hidden="false" customHeight="true" outlineLevel="0" collapsed="false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customFormat="false" ht="15.75" hidden="false" customHeight="true" outlineLevel="0" collapsed="false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customFormat="false" ht="15.75" hidden="false" customHeight="true" outlineLevel="0" collapsed="false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customFormat="false" ht="15.75" hidden="false" customHeight="true" outlineLevel="0" collapsed="false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customFormat="false" ht="15.75" hidden="false" customHeight="true" outlineLevel="0" collapsed="false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customFormat="false" ht="15.75" hidden="false" customHeight="true" outlineLevel="0" collapsed="false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customFormat="false" ht="15.75" hidden="false" customHeight="true" outlineLevel="0" collapsed="false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customFormat="false" ht="15.75" hidden="false" customHeight="true" outlineLevel="0" collapsed="false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customFormat="false" ht="15.75" hidden="false" customHeight="true" outlineLevel="0" collapsed="false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customFormat="false" ht="15.75" hidden="false" customHeight="true" outlineLevel="0" collapsed="false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customFormat="false" ht="15.75" hidden="false" customHeight="true" outlineLevel="0" collapsed="false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customFormat="false" ht="15.75" hidden="false" customHeight="true" outlineLevel="0" collapsed="false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customFormat="false" ht="15.75" hidden="false" customHeight="true" outlineLevel="0" collapsed="false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customFormat="false" ht="15.75" hidden="false" customHeight="true" outlineLevel="0" collapsed="false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customFormat="false" ht="15.75" hidden="false" customHeight="true" outlineLevel="0" collapsed="false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customFormat="false" ht="15.75" hidden="false" customHeight="true" outlineLevel="0" collapsed="false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customFormat="false" ht="15.75" hidden="false" customHeight="true" outlineLevel="0" collapsed="false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customFormat="false" ht="15.75" hidden="false" customHeight="true" outlineLevel="0" collapsed="false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customFormat="false" ht="15.75" hidden="false" customHeight="true" outlineLevel="0" collapsed="false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customFormat="false" ht="15.75" hidden="false" customHeight="true" outlineLevel="0" collapsed="false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customFormat="false" ht="15.75" hidden="false" customHeight="true" outlineLevel="0" collapsed="false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customFormat="false" ht="15.75" hidden="false" customHeight="true" outlineLevel="0" collapsed="false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customFormat="false" ht="15.75" hidden="false" customHeight="true" outlineLevel="0" collapsed="false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customFormat="false" ht="15.75" hidden="false" customHeight="true" outlineLevel="0" collapsed="false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customFormat="false" ht="15.75" hidden="false" customHeight="true" outlineLevel="0" collapsed="false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customFormat="false" ht="15.75" hidden="false" customHeight="true" outlineLevel="0" collapsed="false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customFormat="false" ht="15.75" hidden="false" customHeight="true" outlineLevel="0" collapsed="false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customFormat="false" ht="15.75" hidden="false" customHeight="true" outlineLevel="0" collapsed="false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customFormat="false" ht="15.75" hidden="false" customHeight="true" outlineLevel="0" collapsed="false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customFormat="false" ht="15.75" hidden="false" customHeight="true" outlineLevel="0" collapsed="false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customFormat="false" ht="15.75" hidden="false" customHeight="true" outlineLevel="0" collapsed="false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customFormat="false" ht="15.75" hidden="false" customHeight="true" outlineLevel="0" collapsed="false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customFormat="false" ht="15.75" hidden="false" customHeight="true" outlineLevel="0" collapsed="false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customFormat="false" ht="15.75" hidden="false" customHeight="true" outlineLevel="0" collapsed="false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customFormat="false" ht="15.75" hidden="false" customHeight="true" outlineLevel="0" collapsed="false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customFormat="false" ht="15.75" hidden="false" customHeight="true" outlineLevel="0" collapsed="false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customFormat="false" ht="15.75" hidden="false" customHeight="true" outlineLevel="0" collapsed="false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customFormat="false" ht="15.75" hidden="false" customHeight="true" outlineLevel="0" collapsed="false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customFormat="false" ht="15.75" hidden="false" customHeight="true" outlineLevel="0" collapsed="false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customFormat="false" ht="15.75" hidden="false" customHeight="true" outlineLevel="0" collapsed="false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customFormat="false" ht="15.75" hidden="false" customHeight="true" outlineLevel="0" collapsed="false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customFormat="false" ht="15.75" hidden="false" customHeight="true" outlineLevel="0" collapsed="false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customFormat="false" ht="15.75" hidden="false" customHeight="true" outlineLevel="0" collapsed="false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customFormat="false" ht="15.75" hidden="false" customHeight="true" outlineLevel="0" collapsed="false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customFormat="false" ht="15.75" hidden="false" customHeight="true" outlineLevel="0" collapsed="false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customFormat="false" ht="15.75" hidden="false" customHeight="true" outlineLevel="0" collapsed="false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customFormat="false" ht="15.75" hidden="false" customHeight="true" outlineLevel="0" collapsed="false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customFormat="false" ht="15.75" hidden="false" customHeight="true" outlineLevel="0" collapsed="false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customFormat="false" ht="15.75" hidden="false" customHeight="true" outlineLevel="0" collapsed="false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customFormat="false" ht="15.75" hidden="false" customHeight="true" outlineLevel="0" collapsed="false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customFormat="false" ht="15.75" hidden="false" customHeight="true" outlineLevel="0" collapsed="false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customFormat="false" ht="15.75" hidden="false" customHeight="true" outlineLevel="0" collapsed="false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customFormat="false" ht="15.75" hidden="false" customHeight="true" outlineLevel="0" collapsed="false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customFormat="false" ht="15.75" hidden="false" customHeight="true" outlineLevel="0" collapsed="false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customFormat="false" ht="15.75" hidden="false" customHeight="true" outlineLevel="0" collapsed="false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customFormat="false" ht="15.75" hidden="false" customHeight="true" outlineLevel="0" collapsed="false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customFormat="false" ht="15.75" hidden="false" customHeight="true" outlineLevel="0" collapsed="false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customFormat="false" ht="15.75" hidden="false" customHeight="true" outlineLevel="0" collapsed="false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customFormat="false" ht="15.75" hidden="false" customHeight="true" outlineLevel="0" collapsed="false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customFormat="false" ht="15.75" hidden="false" customHeight="true" outlineLevel="0" collapsed="false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customFormat="false" ht="15.75" hidden="false" customHeight="true" outlineLevel="0" collapsed="false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customFormat="false" ht="15.75" hidden="false" customHeight="true" outlineLevel="0" collapsed="false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customFormat="false" ht="15.75" hidden="false" customHeight="true" outlineLevel="0" collapsed="false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customFormat="false" ht="15.75" hidden="false" customHeight="true" outlineLevel="0" collapsed="false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customFormat="false" ht="15.75" hidden="false" customHeight="true" outlineLevel="0" collapsed="false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customFormat="false" ht="15.75" hidden="false" customHeight="true" outlineLevel="0" collapsed="false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customFormat="false" ht="15.75" hidden="false" customHeight="true" outlineLevel="0" collapsed="false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customFormat="false" ht="15.75" hidden="false" customHeight="true" outlineLevel="0" collapsed="false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customFormat="false" ht="15.75" hidden="false" customHeight="true" outlineLevel="0" collapsed="false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customFormat="false" ht="15.75" hidden="false" customHeight="true" outlineLevel="0" collapsed="false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customFormat="false" ht="15.75" hidden="false" customHeight="true" outlineLevel="0" collapsed="false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customFormat="false" ht="15.75" hidden="false" customHeight="true" outlineLevel="0" collapsed="false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customFormat="false" ht="15.75" hidden="false" customHeight="true" outlineLevel="0" collapsed="false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customFormat="false" ht="15.75" hidden="false" customHeight="true" outlineLevel="0" collapsed="false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customFormat="false" ht="15.75" hidden="false" customHeight="true" outlineLevel="0" collapsed="false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customFormat="false" ht="15.75" hidden="false" customHeight="true" outlineLevel="0" collapsed="false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customFormat="false" ht="15.75" hidden="false" customHeight="true" outlineLevel="0" collapsed="false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customFormat="false" ht="15.75" hidden="false" customHeight="true" outlineLevel="0" collapsed="false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customFormat="false" ht="15.75" hidden="false" customHeight="true" outlineLevel="0" collapsed="false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customFormat="false" ht="15.75" hidden="false" customHeight="true" outlineLevel="0" collapsed="false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customFormat="false" ht="15.75" hidden="false" customHeight="true" outlineLevel="0" collapsed="false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customFormat="false" ht="15.75" hidden="false" customHeight="true" outlineLevel="0" collapsed="false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customFormat="false" ht="15.75" hidden="false" customHeight="true" outlineLevel="0" collapsed="false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customFormat="false" ht="15.75" hidden="false" customHeight="true" outlineLevel="0" collapsed="false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customFormat="false" ht="15.75" hidden="false" customHeight="true" outlineLevel="0" collapsed="false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customFormat="false" ht="15.75" hidden="false" customHeight="true" outlineLevel="0" collapsed="false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customFormat="false" ht="15.75" hidden="false" customHeight="true" outlineLevel="0" collapsed="false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customFormat="false" ht="15.75" hidden="false" customHeight="true" outlineLevel="0" collapsed="false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customFormat="false" ht="15.75" hidden="false" customHeight="true" outlineLevel="0" collapsed="false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customFormat="false" ht="15.75" hidden="false" customHeight="true" outlineLevel="0" collapsed="false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customFormat="false" ht="15.75" hidden="false" customHeight="true" outlineLevel="0" collapsed="false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customFormat="false" ht="15.75" hidden="false" customHeight="true" outlineLevel="0" collapsed="false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customFormat="false" ht="15.75" hidden="false" customHeight="true" outlineLevel="0" collapsed="false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customFormat="false" ht="15.75" hidden="false" customHeight="true" outlineLevel="0" collapsed="false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customFormat="false" ht="15.75" hidden="false" customHeight="true" outlineLevel="0" collapsed="false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customFormat="false" ht="15.75" hidden="false" customHeight="true" outlineLevel="0" collapsed="false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customFormat="false" ht="15.75" hidden="false" customHeight="true" outlineLevel="0" collapsed="false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customFormat="false" ht="15.75" hidden="false" customHeight="true" outlineLevel="0" collapsed="false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customFormat="false" ht="15.75" hidden="false" customHeight="true" outlineLevel="0" collapsed="false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customFormat="false" ht="15.75" hidden="false" customHeight="true" outlineLevel="0" collapsed="false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customFormat="false" ht="15.75" hidden="false" customHeight="true" outlineLevel="0" collapsed="false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customFormat="false" ht="15.75" hidden="false" customHeight="true" outlineLevel="0" collapsed="false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customFormat="false" ht="15.75" hidden="false" customHeight="true" outlineLevel="0" collapsed="false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customFormat="false" ht="15.75" hidden="false" customHeight="true" outlineLevel="0" collapsed="false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customFormat="false" ht="15.75" hidden="false" customHeight="true" outlineLevel="0" collapsed="false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customFormat="false" ht="15.75" hidden="false" customHeight="true" outlineLevel="0" collapsed="false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customFormat="false" ht="15.75" hidden="false" customHeight="true" outlineLevel="0" collapsed="false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customFormat="false" ht="15.75" hidden="false" customHeight="true" outlineLevel="0" collapsed="false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customFormat="false" ht="15.75" hidden="false" customHeight="true" outlineLevel="0" collapsed="false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customFormat="false" ht="15.75" hidden="false" customHeight="true" outlineLevel="0" collapsed="false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customFormat="false" ht="15.75" hidden="false" customHeight="true" outlineLevel="0" collapsed="false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customFormat="false" ht="15.75" hidden="false" customHeight="true" outlineLevel="0" collapsed="false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customFormat="false" ht="15.75" hidden="false" customHeight="true" outlineLevel="0" collapsed="false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customFormat="false" ht="15.75" hidden="false" customHeight="true" outlineLevel="0" collapsed="false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customFormat="false" ht="15.75" hidden="false" customHeight="true" outlineLevel="0" collapsed="false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customFormat="false" ht="15.75" hidden="false" customHeight="true" outlineLevel="0" collapsed="false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customFormat="false" ht="15.75" hidden="false" customHeight="true" outlineLevel="0" collapsed="false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customFormat="false" ht="15.75" hidden="false" customHeight="true" outlineLevel="0" collapsed="false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customFormat="false" ht="15.75" hidden="false" customHeight="true" outlineLevel="0" collapsed="false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customFormat="false" ht="15.75" hidden="false" customHeight="true" outlineLevel="0" collapsed="false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customFormat="false" ht="15.75" hidden="false" customHeight="true" outlineLevel="0" collapsed="false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customFormat="false" ht="15.75" hidden="false" customHeight="true" outlineLevel="0" collapsed="false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customFormat="false" ht="15.75" hidden="false" customHeight="true" outlineLevel="0" collapsed="false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customFormat="false" ht="15.75" hidden="false" customHeight="true" outlineLevel="0" collapsed="false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customFormat="false" ht="15.75" hidden="false" customHeight="true" outlineLevel="0" collapsed="false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customFormat="false" ht="15.75" hidden="false" customHeight="true" outlineLevel="0" collapsed="false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customFormat="false" ht="15.75" hidden="false" customHeight="true" outlineLevel="0" collapsed="false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customFormat="false" ht="15.75" hidden="false" customHeight="true" outlineLevel="0" collapsed="false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customFormat="false" ht="15.75" hidden="false" customHeight="true" outlineLevel="0" collapsed="false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customFormat="false" ht="15.75" hidden="false" customHeight="true" outlineLevel="0" collapsed="false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customFormat="false" ht="15.75" hidden="false" customHeight="true" outlineLevel="0" collapsed="false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customFormat="false" ht="15.75" hidden="false" customHeight="true" outlineLevel="0" collapsed="false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customFormat="false" ht="15.75" hidden="false" customHeight="true" outlineLevel="0" collapsed="false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customFormat="false" ht="15.75" hidden="false" customHeight="true" outlineLevel="0" collapsed="false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customFormat="false" ht="15.75" hidden="false" customHeight="true" outlineLevel="0" collapsed="false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customFormat="false" ht="15.75" hidden="false" customHeight="true" outlineLevel="0" collapsed="false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customFormat="false" ht="15.75" hidden="false" customHeight="true" outlineLevel="0" collapsed="false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customFormat="false" ht="15.75" hidden="false" customHeight="true" outlineLevel="0" collapsed="false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customFormat="false" ht="15.75" hidden="false" customHeight="true" outlineLevel="0" collapsed="false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customFormat="false" ht="15.75" hidden="false" customHeight="true" outlineLevel="0" collapsed="false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customFormat="false" ht="15.75" hidden="false" customHeight="true" outlineLevel="0" collapsed="false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customFormat="false" ht="15.75" hidden="false" customHeight="true" outlineLevel="0" collapsed="false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customFormat="false" ht="15.75" hidden="false" customHeight="true" outlineLevel="0" collapsed="false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customFormat="false" ht="15.75" hidden="false" customHeight="true" outlineLevel="0" collapsed="false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customFormat="false" ht="15.75" hidden="false" customHeight="true" outlineLevel="0" collapsed="false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customFormat="false" ht="15.75" hidden="false" customHeight="true" outlineLevel="0" collapsed="false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customFormat="false" ht="15.75" hidden="false" customHeight="true" outlineLevel="0" collapsed="false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customFormat="false" ht="15.75" hidden="false" customHeight="true" outlineLevel="0" collapsed="false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customFormat="false" ht="15.75" hidden="false" customHeight="true" outlineLevel="0" collapsed="false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customFormat="false" ht="15.75" hidden="false" customHeight="true" outlineLevel="0" collapsed="false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customFormat="false" ht="15.75" hidden="false" customHeight="true" outlineLevel="0" collapsed="false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customFormat="false" ht="15.75" hidden="false" customHeight="true" outlineLevel="0" collapsed="false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customFormat="false" ht="15.75" hidden="false" customHeight="true" outlineLevel="0" collapsed="false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customFormat="false" ht="15.75" hidden="false" customHeight="true" outlineLevel="0" collapsed="false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customFormat="false" ht="15.75" hidden="false" customHeight="true" outlineLevel="0" collapsed="false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customFormat="false" ht="15.75" hidden="false" customHeight="true" outlineLevel="0" collapsed="false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customFormat="false" ht="15.75" hidden="false" customHeight="true" outlineLevel="0" collapsed="false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customFormat="false" ht="15.75" hidden="false" customHeight="true" outlineLevel="0" collapsed="false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customFormat="false" ht="15.75" hidden="false" customHeight="true" outlineLevel="0" collapsed="false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customFormat="false" ht="15.75" hidden="false" customHeight="true" outlineLevel="0" collapsed="false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customFormat="false" ht="15.75" hidden="false" customHeight="true" outlineLevel="0" collapsed="false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customFormat="false" ht="15.75" hidden="false" customHeight="true" outlineLevel="0" collapsed="false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customFormat="false" ht="15.75" hidden="false" customHeight="true" outlineLevel="0" collapsed="false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customFormat="false" ht="15.75" hidden="false" customHeight="true" outlineLevel="0" collapsed="false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customFormat="false" ht="15.75" hidden="false" customHeight="true" outlineLevel="0" collapsed="false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customFormat="false" ht="15.75" hidden="false" customHeight="true" outlineLevel="0" collapsed="false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customFormat="false" ht="15.75" hidden="false" customHeight="true" outlineLevel="0" collapsed="false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customFormat="false" ht="15.75" hidden="false" customHeight="true" outlineLevel="0" collapsed="false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customFormat="false" ht="15.75" hidden="false" customHeight="true" outlineLevel="0" collapsed="false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customFormat="false" ht="15.75" hidden="false" customHeight="true" outlineLevel="0" collapsed="false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customFormat="false" ht="15.75" hidden="false" customHeight="true" outlineLevel="0" collapsed="false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customFormat="false" ht="15.75" hidden="false" customHeight="true" outlineLevel="0" collapsed="false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customFormat="false" ht="15.75" hidden="false" customHeight="true" outlineLevel="0" collapsed="false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customFormat="false" ht="15.75" hidden="false" customHeight="true" outlineLevel="0" collapsed="false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customFormat="false" ht="15.75" hidden="false" customHeight="true" outlineLevel="0" collapsed="false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customFormat="false" ht="15.75" hidden="false" customHeight="true" outlineLevel="0" collapsed="false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customFormat="false" ht="15.75" hidden="false" customHeight="true" outlineLevel="0" collapsed="false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customFormat="false" ht="15.75" hidden="false" customHeight="true" outlineLevel="0" collapsed="false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customFormat="false" ht="15.75" hidden="false" customHeight="true" outlineLevel="0" collapsed="false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customFormat="false" ht="15.75" hidden="false" customHeight="true" outlineLevel="0" collapsed="false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customFormat="false" ht="15.75" hidden="false" customHeight="true" outlineLevel="0" collapsed="false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customFormat="false" ht="15.75" hidden="false" customHeight="true" outlineLevel="0" collapsed="false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customFormat="false" ht="15.75" hidden="false" customHeight="true" outlineLevel="0" collapsed="false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customFormat="false" ht="15.75" hidden="false" customHeight="true" outlineLevel="0" collapsed="false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customFormat="false" ht="15.75" hidden="false" customHeight="true" outlineLevel="0" collapsed="false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customFormat="false" ht="15.75" hidden="false" customHeight="true" outlineLevel="0" collapsed="false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customFormat="false" ht="15.75" hidden="false" customHeight="true" outlineLevel="0" collapsed="false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customFormat="false" ht="15.75" hidden="false" customHeight="true" outlineLevel="0" collapsed="false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customFormat="false" ht="15.75" hidden="false" customHeight="true" outlineLevel="0" collapsed="false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customFormat="false" ht="15.75" hidden="false" customHeight="true" outlineLevel="0" collapsed="false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customFormat="false" ht="15.75" hidden="false" customHeight="true" outlineLevel="0" collapsed="false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customFormat="false" ht="15.75" hidden="false" customHeight="true" outlineLevel="0" collapsed="false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customFormat="false" ht="15.75" hidden="false" customHeight="true" outlineLevel="0" collapsed="false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customFormat="false" ht="15.75" hidden="false" customHeight="true" outlineLevel="0" collapsed="false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customFormat="false" ht="15.75" hidden="false" customHeight="true" outlineLevel="0" collapsed="false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customFormat="false" ht="15.75" hidden="false" customHeight="true" outlineLevel="0" collapsed="false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customFormat="false" ht="15.75" hidden="false" customHeight="true" outlineLevel="0" collapsed="false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customFormat="false" ht="15.75" hidden="false" customHeight="true" outlineLevel="0" collapsed="false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customFormat="false" ht="15.75" hidden="false" customHeight="true" outlineLevel="0" collapsed="false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customFormat="false" ht="15.75" hidden="false" customHeight="true" outlineLevel="0" collapsed="false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customFormat="false" ht="15.75" hidden="false" customHeight="true" outlineLevel="0" collapsed="false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customFormat="false" ht="15.75" hidden="false" customHeight="true" outlineLevel="0" collapsed="false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customFormat="false" ht="15.75" hidden="false" customHeight="true" outlineLevel="0" collapsed="false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customFormat="false" ht="15.75" hidden="false" customHeight="true" outlineLevel="0" collapsed="false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customFormat="false" ht="15.75" hidden="false" customHeight="true" outlineLevel="0" collapsed="false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customFormat="false" ht="15.75" hidden="false" customHeight="true" outlineLevel="0" collapsed="false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customFormat="false" ht="15.75" hidden="false" customHeight="true" outlineLevel="0" collapsed="false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customFormat="false" ht="15.75" hidden="false" customHeight="true" outlineLevel="0" collapsed="false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customFormat="false" ht="15.75" hidden="false" customHeight="true" outlineLevel="0" collapsed="false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customFormat="false" ht="15.75" hidden="false" customHeight="true" outlineLevel="0" collapsed="false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customFormat="false" ht="15.75" hidden="false" customHeight="true" outlineLevel="0" collapsed="false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customFormat="false" ht="15.75" hidden="false" customHeight="true" outlineLevel="0" collapsed="false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customFormat="false" ht="15.75" hidden="false" customHeight="true" outlineLevel="0" collapsed="false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customFormat="false" ht="15.75" hidden="false" customHeight="true" outlineLevel="0" collapsed="false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customFormat="false" ht="15.75" hidden="false" customHeight="true" outlineLevel="0" collapsed="false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customFormat="false" ht="15.75" hidden="false" customHeight="true" outlineLevel="0" collapsed="false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customFormat="false" ht="15.75" hidden="false" customHeight="true" outlineLevel="0" collapsed="false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customFormat="false" ht="15.75" hidden="false" customHeight="true" outlineLevel="0" collapsed="false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customFormat="false" ht="15.75" hidden="false" customHeight="true" outlineLevel="0" collapsed="false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customFormat="false" ht="15.75" hidden="false" customHeight="true" outlineLevel="0" collapsed="false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customFormat="false" ht="15.75" hidden="false" customHeight="true" outlineLevel="0" collapsed="false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customFormat="false" ht="15.75" hidden="false" customHeight="true" outlineLevel="0" collapsed="false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customFormat="false" ht="15.75" hidden="false" customHeight="true" outlineLevel="0" collapsed="false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customFormat="false" ht="15.75" hidden="false" customHeight="true" outlineLevel="0" collapsed="false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customFormat="false" ht="15.75" hidden="false" customHeight="true" outlineLevel="0" collapsed="false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customFormat="false" ht="15.75" hidden="false" customHeight="true" outlineLevel="0" collapsed="false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customFormat="false" ht="15.75" hidden="false" customHeight="true" outlineLevel="0" collapsed="false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customFormat="false" ht="15.75" hidden="false" customHeight="true" outlineLevel="0" collapsed="false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customFormat="false" ht="15.75" hidden="false" customHeight="true" outlineLevel="0" collapsed="false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customFormat="false" ht="15.75" hidden="false" customHeight="true" outlineLevel="0" collapsed="false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customFormat="false" ht="15.75" hidden="false" customHeight="true" outlineLevel="0" collapsed="false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customFormat="false" ht="15.75" hidden="false" customHeight="true" outlineLevel="0" collapsed="false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customFormat="false" ht="15.75" hidden="false" customHeight="true" outlineLevel="0" collapsed="false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customFormat="false" ht="15.75" hidden="false" customHeight="true" outlineLevel="0" collapsed="false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customFormat="false" ht="15.75" hidden="false" customHeight="true" outlineLevel="0" collapsed="false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customFormat="false" ht="15.75" hidden="false" customHeight="true" outlineLevel="0" collapsed="false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customFormat="false" ht="15.75" hidden="false" customHeight="true" outlineLevel="0" collapsed="false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customFormat="false" ht="15.75" hidden="false" customHeight="true" outlineLevel="0" collapsed="false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customFormat="false" ht="15.75" hidden="false" customHeight="true" outlineLevel="0" collapsed="false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customFormat="false" ht="15.75" hidden="false" customHeight="true" outlineLevel="0" collapsed="false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customFormat="false" ht="15.75" hidden="false" customHeight="true" outlineLevel="0" collapsed="false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customFormat="false" ht="15.75" hidden="false" customHeight="true" outlineLevel="0" collapsed="false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customFormat="false" ht="15.75" hidden="false" customHeight="true" outlineLevel="0" collapsed="false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customFormat="false" ht="15.75" hidden="false" customHeight="true" outlineLevel="0" collapsed="false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customFormat="false" ht="15.75" hidden="false" customHeight="true" outlineLevel="0" collapsed="false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customFormat="false" ht="15.75" hidden="false" customHeight="true" outlineLevel="0" collapsed="false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customFormat="false" ht="15.75" hidden="false" customHeight="true" outlineLevel="0" collapsed="false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customFormat="false" ht="15.75" hidden="false" customHeight="true" outlineLevel="0" collapsed="false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customFormat="false" ht="15.75" hidden="false" customHeight="true" outlineLevel="0" collapsed="false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customFormat="false" ht="15.75" hidden="false" customHeight="true" outlineLevel="0" collapsed="false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customFormat="false" ht="15.75" hidden="false" customHeight="true" outlineLevel="0" collapsed="false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customFormat="false" ht="15.75" hidden="false" customHeight="true" outlineLevel="0" collapsed="false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customFormat="false" ht="15.75" hidden="false" customHeight="true" outlineLevel="0" collapsed="false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customFormat="false" ht="15.75" hidden="false" customHeight="true" outlineLevel="0" collapsed="false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customFormat="false" ht="15.75" hidden="false" customHeight="true" outlineLevel="0" collapsed="false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customFormat="false" ht="15.75" hidden="false" customHeight="true" outlineLevel="0" collapsed="false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customFormat="false" ht="15.75" hidden="false" customHeight="true" outlineLevel="0" collapsed="false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customFormat="false" ht="15.75" hidden="false" customHeight="true" outlineLevel="0" collapsed="false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customFormat="false" ht="15.75" hidden="false" customHeight="true" outlineLevel="0" collapsed="false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customFormat="false" ht="15.75" hidden="false" customHeight="true" outlineLevel="0" collapsed="false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customFormat="false" ht="15.75" hidden="false" customHeight="true" outlineLevel="0" collapsed="false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customFormat="false" ht="15.75" hidden="false" customHeight="true" outlineLevel="0" collapsed="false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customFormat="false" ht="15.75" hidden="false" customHeight="true" outlineLevel="0" collapsed="false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customFormat="false" ht="15.75" hidden="false" customHeight="true" outlineLevel="0" collapsed="false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customFormat="false" ht="15.75" hidden="false" customHeight="true" outlineLevel="0" collapsed="false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customFormat="false" ht="15.75" hidden="false" customHeight="true" outlineLevel="0" collapsed="false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customFormat="false" ht="15.75" hidden="false" customHeight="true" outlineLevel="0" collapsed="false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customFormat="false" ht="15.75" hidden="false" customHeight="true" outlineLevel="0" collapsed="false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customFormat="false" ht="15.75" hidden="false" customHeight="true" outlineLevel="0" collapsed="false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customFormat="false" ht="15.75" hidden="false" customHeight="true" outlineLevel="0" collapsed="false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customFormat="false" ht="15.75" hidden="false" customHeight="true" outlineLevel="0" collapsed="false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customFormat="false" ht="15.75" hidden="false" customHeight="true" outlineLevel="0" collapsed="false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customFormat="false" ht="15.75" hidden="false" customHeight="true" outlineLevel="0" collapsed="false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customFormat="false" ht="15.75" hidden="false" customHeight="true" outlineLevel="0" collapsed="false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customFormat="false" ht="15.75" hidden="false" customHeight="true" outlineLevel="0" collapsed="false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customFormat="false" ht="15.75" hidden="false" customHeight="true" outlineLevel="0" collapsed="false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customFormat="false" ht="15.75" hidden="false" customHeight="true" outlineLevel="0" collapsed="false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customFormat="false" ht="15.75" hidden="false" customHeight="true" outlineLevel="0" collapsed="false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customFormat="false" ht="15.75" hidden="false" customHeight="true" outlineLevel="0" collapsed="false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customFormat="false" ht="15.75" hidden="false" customHeight="true" outlineLevel="0" collapsed="false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customFormat="false" ht="15.75" hidden="false" customHeight="true" outlineLevel="0" collapsed="false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customFormat="false" ht="15.75" hidden="false" customHeight="true" outlineLevel="0" collapsed="false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customFormat="false" ht="15.75" hidden="false" customHeight="true" outlineLevel="0" collapsed="false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customFormat="false" ht="15.75" hidden="false" customHeight="true" outlineLevel="0" collapsed="false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customFormat="false" ht="15.75" hidden="false" customHeight="true" outlineLevel="0" collapsed="false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customFormat="false" ht="15.75" hidden="false" customHeight="true" outlineLevel="0" collapsed="false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customFormat="false" ht="15.75" hidden="false" customHeight="true" outlineLevel="0" collapsed="false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customFormat="false" ht="15.75" hidden="false" customHeight="true" outlineLevel="0" collapsed="false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customFormat="false" ht="15.75" hidden="false" customHeight="true" outlineLevel="0" collapsed="false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customFormat="false" ht="15.75" hidden="false" customHeight="true" outlineLevel="0" collapsed="false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customFormat="false" ht="15.75" hidden="false" customHeight="true" outlineLevel="0" collapsed="false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customFormat="false" ht="15.75" hidden="false" customHeight="true" outlineLevel="0" collapsed="false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customFormat="false" ht="15.75" hidden="false" customHeight="true" outlineLevel="0" collapsed="false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customFormat="false" ht="15.75" hidden="false" customHeight="true" outlineLevel="0" collapsed="false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customFormat="false" ht="15.75" hidden="false" customHeight="true" outlineLevel="0" collapsed="false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customFormat="false" ht="15.75" hidden="false" customHeight="true" outlineLevel="0" collapsed="false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customFormat="false" ht="15.75" hidden="false" customHeight="true" outlineLevel="0" collapsed="false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customFormat="false" ht="15.75" hidden="false" customHeight="true" outlineLevel="0" collapsed="false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customFormat="false" ht="15.75" hidden="false" customHeight="true" outlineLevel="0" collapsed="false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customFormat="false" ht="15.75" hidden="false" customHeight="true" outlineLevel="0" collapsed="false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customFormat="false" ht="15.75" hidden="false" customHeight="true" outlineLevel="0" collapsed="false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customFormat="false" ht="15.75" hidden="false" customHeight="true" outlineLevel="0" collapsed="false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customFormat="false" ht="15.75" hidden="false" customHeight="true" outlineLevel="0" collapsed="false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customFormat="false" ht="15.75" hidden="false" customHeight="true" outlineLevel="0" collapsed="false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customFormat="false" ht="15.75" hidden="false" customHeight="true" outlineLevel="0" collapsed="false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customFormat="false" ht="15.75" hidden="false" customHeight="true" outlineLevel="0" collapsed="false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customFormat="false" ht="15.75" hidden="false" customHeight="true" outlineLevel="0" collapsed="false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customFormat="false" ht="15.75" hidden="false" customHeight="true" outlineLevel="0" collapsed="false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customFormat="false" ht="15.75" hidden="false" customHeight="true" outlineLevel="0" collapsed="false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customFormat="false" ht="15.75" hidden="false" customHeight="true" outlineLevel="0" collapsed="false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customFormat="false" ht="15.75" hidden="false" customHeight="true" outlineLevel="0" collapsed="false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customFormat="false" ht="15.75" hidden="false" customHeight="true" outlineLevel="0" collapsed="false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customFormat="false" ht="15.75" hidden="false" customHeight="true" outlineLevel="0" collapsed="false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customFormat="false" ht="15.75" hidden="false" customHeight="true" outlineLevel="0" collapsed="false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customFormat="false" ht="15.75" hidden="false" customHeight="true" outlineLevel="0" collapsed="false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customFormat="false" ht="15.75" hidden="false" customHeight="true" outlineLevel="0" collapsed="false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customFormat="false" ht="15.75" hidden="false" customHeight="true" outlineLevel="0" collapsed="false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customFormat="false" ht="15.75" hidden="false" customHeight="true" outlineLevel="0" collapsed="false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customFormat="false" ht="15.75" hidden="false" customHeight="true" outlineLevel="0" collapsed="false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customFormat="false" ht="15.75" hidden="false" customHeight="true" outlineLevel="0" collapsed="false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customFormat="false" ht="15.75" hidden="false" customHeight="true" outlineLevel="0" collapsed="false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customFormat="false" ht="15.75" hidden="false" customHeight="true" outlineLevel="0" collapsed="false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customFormat="false" ht="15.75" hidden="false" customHeight="true" outlineLevel="0" collapsed="false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customFormat="false" ht="15.75" hidden="false" customHeight="true" outlineLevel="0" collapsed="false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customFormat="false" ht="15.75" hidden="false" customHeight="true" outlineLevel="0" collapsed="false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customFormat="false" ht="15.75" hidden="false" customHeight="true" outlineLevel="0" collapsed="false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customFormat="false" ht="15.75" hidden="false" customHeight="true" outlineLevel="0" collapsed="false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customFormat="false" ht="15.75" hidden="false" customHeight="true" outlineLevel="0" collapsed="false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customFormat="false" ht="15.75" hidden="false" customHeight="true" outlineLevel="0" collapsed="false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customFormat="false" ht="15.75" hidden="false" customHeight="true" outlineLevel="0" collapsed="false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customFormat="false" ht="15.75" hidden="false" customHeight="true" outlineLevel="0" collapsed="false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customFormat="false" ht="15.75" hidden="false" customHeight="true" outlineLevel="0" collapsed="false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customFormat="false" ht="15.75" hidden="false" customHeight="true" outlineLevel="0" collapsed="false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customFormat="false" ht="15.75" hidden="false" customHeight="true" outlineLevel="0" collapsed="false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customFormat="false" ht="15.75" hidden="false" customHeight="true" outlineLevel="0" collapsed="false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customFormat="false" ht="15.75" hidden="false" customHeight="true" outlineLevel="0" collapsed="false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customFormat="false" ht="15.75" hidden="false" customHeight="true" outlineLevel="0" collapsed="false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customFormat="false" ht="15.75" hidden="false" customHeight="true" outlineLevel="0" collapsed="false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customFormat="false" ht="15.75" hidden="false" customHeight="true" outlineLevel="0" collapsed="false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customFormat="false" ht="15.75" hidden="false" customHeight="true" outlineLevel="0" collapsed="false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customFormat="false" ht="15.75" hidden="false" customHeight="true" outlineLevel="0" collapsed="false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customFormat="false" ht="15.75" hidden="false" customHeight="true" outlineLevel="0" collapsed="false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customFormat="false" ht="15.75" hidden="false" customHeight="true" outlineLevel="0" collapsed="false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customFormat="false" ht="15.75" hidden="false" customHeight="true" outlineLevel="0" collapsed="false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customFormat="false" ht="15.75" hidden="false" customHeight="true" outlineLevel="0" collapsed="false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customFormat="false" ht="15.75" hidden="false" customHeight="true" outlineLevel="0" collapsed="false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customFormat="false" ht="15.75" hidden="false" customHeight="true" outlineLevel="0" collapsed="false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customFormat="false" ht="15.75" hidden="false" customHeight="true" outlineLevel="0" collapsed="false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customFormat="false" ht="15.75" hidden="false" customHeight="true" outlineLevel="0" collapsed="false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customFormat="false" ht="15.75" hidden="false" customHeight="true" outlineLevel="0" collapsed="false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customFormat="false" ht="15.75" hidden="false" customHeight="true" outlineLevel="0" collapsed="false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customFormat="false" ht="15.75" hidden="false" customHeight="true" outlineLevel="0" collapsed="false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customFormat="false" ht="15.75" hidden="false" customHeight="true" outlineLevel="0" collapsed="false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customFormat="false" ht="15.75" hidden="false" customHeight="true" outlineLevel="0" collapsed="false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customFormat="false" ht="15.75" hidden="false" customHeight="true" outlineLevel="0" collapsed="false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customFormat="false" ht="15.75" hidden="false" customHeight="true" outlineLevel="0" collapsed="false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customFormat="false" ht="15.75" hidden="false" customHeight="true" outlineLevel="0" collapsed="false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customFormat="false" ht="15.75" hidden="false" customHeight="true" outlineLevel="0" collapsed="false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customFormat="false" ht="15.75" hidden="false" customHeight="true" outlineLevel="0" collapsed="false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customFormat="false" ht="15.75" hidden="false" customHeight="true" outlineLevel="0" collapsed="false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customFormat="false" ht="15.75" hidden="false" customHeight="true" outlineLevel="0" collapsed="false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customFormat="false" ht="15.75" hidden="false" customHeight="true" outlineLevel="0" collapsed="false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customFormat="false" ht="15.75" hidden="false" customHeight="true" outlineLevel="0" collapsed="false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customFormat="false" ht="15.75" hidden="false" customHeight="true" outlineLevel="0" collapsed="false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customFormat="false" ht="15.75" hidden="false" customHeight="true" outlineLevel="0" collapsed="false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customFormat="false" ht="15.75" hidden="false" customHeight="true" outlineLevel="0" collapsed="false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customFormat="false" ht="15.75" hidden="false" customHeight="true" outlineLevel="0" collapsed="false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customFormat="false" ht="15.75" hidden="false" customHeight="true" outlineLevel="0" collapsed="false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customFormat="false" ht="15.75" hidden="false" customHeight="true" outlineLevel="0" collapsed="false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customFormat="false" ht="15.75" hidden="false" customHeight="true" outlineLevel="0" collapsed="false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customFormat="false" ht="15.75" hidden="false" customHeight="true" outlineLevel="0" collapsed="false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customFormat="false" ht="15.75" hidden="false" customHeight="true" outlineLevel="0" collapsed="false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customFormat="false" ht="15.75" hidden="false" customHeight="true" outlineLevel="0" collapsed="false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customFormat="false" ht="15.75" hidden="false" customHeight="true" outlineLevel="0" collapsed="false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customFormat="false" ht="15.75" hidden="false" customHeight="true" outlineLevel="0" collapsed="false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customFormat="false" ht="15.75" hidden="false" customHeight="true" outlineLevel="0" collapsed="false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customFormat="false" ht="15.75" hidden="false" customHeight="true" outlineLevel="0" collapsed="false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customFormat="false" ht="15.75" hidden="false" customHeight="true" outlineLevel="0" collapsed="false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customFormat="false" ht="15.75" hidden="false" customHeight="true" outlineLevel="0" collapsed="false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customFormat="false" ht="15.75" hidden="false" customHeight="true" outlineLevel="0" collapsed="false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customFormat="false" ht="15.75" hidden="false" customHeight="true" outlineLevel="0" collapsed="false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customFormat="false" ht="15.75" hidden="false" customHeight="true" outlineLevel="0" collapsed="false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customFormat="false" ht="15.75" hidden="false" customHeight="true" outlineLevel="0" collapsed="false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customFormat="false" ht="15.75" hidden="false" customHeight="true" outlineLevel="0" collapsed="false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customFormat="false" ht="15.75" hidden="false" customHeight="true" outlineLevel="0" collapsed="false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customFormat="false" ht="15.75" hidden="false" customHeight="true" outlineLevel="0" collapsed="false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customFormat="false" ht="15.75" hidden="false" customHeight="true" outlineLevel="0" collapsed="false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customFormat="false" ht="15.75" hidden="false" customHeight="true" outlineLevel="0" collapsed="false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customFormat="false" ht="15.75" hidden="false" customHeight="true" outlineLevel="0" collapsed="false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customFormat="false" ht="15.75" hidden="false" customHeight="true" outlineLevel="0" collapsed="false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customFormat="false" ht="15.75" hidden="false" customHeight="true" outlineLevel="0" collapsed="false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customFormat="false" ht="15.75" hidden="false" customHeight="true" outlineLevel="0" collapsed="false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customFormat="false" ht="15.75" hidden="false" customHeight="true" outlineLevel="0" collapsed="false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customFormat="false" ht="15.75" hidden="false" customHeight="true" outlineLevel="0" collapsed="false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customFormat="false" ht="15.75" hidden="false" customHeight="true" outlineLevel="0" collapsed="false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customFormat="false" ht="15.75" hidden="false" customHeight="true" outlineLevel="0" collapsed="false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customFormat="false" ht="15.75" hidden="false" customHeight="true" outlineLevel="0" collapsed="false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customFormat="false" ht="15.75" hidden="false" customHeight="true" outlineLevel="0" collapsed="false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customFormat="false" ht="15.75" hidden="false" customHeight="true" outlineLevel="0" collapsed="false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customFormat="false" ht="15.75" hidden="false" customHeight="true" outlineLevel="0" collapsed="false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customFormat="false" ht="15.75" hidden="false" customHeight="true" outlineLevel="0" collapsed="false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customFormat="false" ht="15.75" hidden="false" customHeight="true" outlineLevel="0" collapsed="false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customFormat="false" ht="15.75" hidden="false" customHeight="true" outlineLevel="0" collapsed="false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customFormat="false" ht="15.75" hidden="false" customHeight="true" outlineLevel="0" collapsed="false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customFormat="false" ht="15.75" hidden="false" customHeight="true" outlineLevel="0" collapsed="false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customFormat="false" ht="15.75" hidden="false" customHeight="true" outlineLevel="0" collapsed="false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customFormat="false" ht="15.75" hidden="false" customHeight="true" outlineLevel="0" collapsed="false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customFormat="false" ht="15.75" hidden="false" customHeight="true" outlineLevel="0" collapsed="false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customFormat="false" ht="15.75" hidden="false" customHeight="true" outlineLevel="0" collapsed="false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customFormat="false" ht="15.75" hidden="false" customHeight="true" outlineLevel="0" collapsed="false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customFormat="false" ht="15.75" hidden="false" customHeight="true" outlineLevel="0" collapsed="false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customFormat="false" ht="15.75" hidden="false" customHeight="true" outlineLevel="0" collapsed="false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customFormat="false" ht="15.75" hidden="false" customHeight="true" outlineLevel="0" collapsed="false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customFormat="false" ht="15.75" hidden="false" customHeight="true" outlineLevel="0" collapsed="false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customFormat="false" ht="15.75" hidden="false" customHeight="true" outlineLevel="0" collapsed="false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customFormat="false" ht="15.75" hidden="false" customHeight="true" outlineLevel="0" collapsed="false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customFormat="false" ht="15.75" hidden="false" customHeight="true" outlineLevel="0" collapsed="false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customFormat="false" ht="15.75" hidden="false" customHeight="true" outlineLevel="0" collapsed="false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customFormat="false" ht="15.75" hidden="false" customHeight="true" outlineLevel="0" collapsed="false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customFormat="false" ht="15.75" hidden="false" customHeight="true" outlineLevel="0" collapsed="false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customFormat="false" ht="15.75" hidden="false" customHeight="true" outlineLevel="0" collapsed="false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customFormat="false" ht="15.75" hidden="false" customHeight="true" outlineLevel="0" collapsed="false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customFormat="false" ht="15.75" hidden="false" customHeight="true" outlineLevel="0" collapsed="false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customFormat="false" ht="15.75" hidden="false" customHeight="true" outlineLevel="0" collapsed="false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customFormat="false" ht="15.75" hidden="false" customHeight="true" outlineLevel="0" collapsed="false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customFormat="false" ht="15.75" hidden="false" customHeight="true" outlineLevel="0" collapsed="false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customFormat="false" ht="15.75" hidden="false" customHeight="true" outlineLevel="0" collapsed="false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customFormat="false" ht="15.75" hidden="false" customHeight="true" outlineLevel="0" collapsed="false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customFormat="false" ht="15.75" hidden="false" customHeight="true" outlineLevel="0" collapsed="false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customFormat="false" ht="15.75" hidden="false" customHeight="true" outlineLevel="0" collapsed="false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customFormat="false" ht="15.75" hidden="false" customHeight="true" outlineLevel="0" collapsed="false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customFormat="false" ht="15.75" hidden="false" customHeight="true" outlineLevel="0" collapsed="false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customFormat="false" ht="15.75" hidden="false" customHeight="true" outlineLevel="0" collapsed="false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customFormat="false" ht="15.75" hidden="false" customHeight="true" outlineLevel="0" collapsed="false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customFormat="false" ht="15.75" hidden="false" customHeight="true" outlineLevel="0" collapsed="false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customFormat="false" ht="15.75" hidden="false" customHeight="true" outlineLevel="0" collapsed="false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customFormat="false" ht="15.75" hidden="false" customHeight="true" outlineLevel="0" collapsed="false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customFormat="false" ht="15.75" hidden="false" customHeight="true" outlineLevel="0" collapsed="false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customFormat="false" ht="15.75" hidden="false" customHeight="true" outlineLevel="0" collapsed="false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customFormat="false" ht="15.75" hidden="false" customHeight="true" outlineLevel="0" collapsed="false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customFormat="false" ht="15.75" hidden="false" customHeight="true" outlineLevel="0" collapsed="false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customFormat="false" ht="15.75" hidden="false" customHeight="true" outlineLevel="0" collapsed="false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customFormat="false" ht="15.75" hidden="false" customHeight="true" outlineLevel="0" collapsed="false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customFormat="false" ht="15.75" hidden="false" customHeight="true" outlineLevel="0" collapsed="false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customFormat="false" ht="15.75" hidden="false" customHeight="true" outlineLevel="0" collapsed="false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customFormat="false" ht="15.75" hidden="false" customHeight="true" outlineLevel="0" collapsed="false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customFormat="false" ht="15.75" hidden="false" customHeight="true" outlineLevel="0" collapsed="false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customFormat="false" ht="15.75" hidden="false" customHeight="true" outlineLevel="0" collapsed="false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customFormat="false" ht="15.75" hidden="false" customHeight="true" outlineLevel="0" collapsed="false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customFormat="false" ht="15.75" hidden="false" customHeight="true" outlineLevel="0" collapsed="false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customFormat="false" ht="15.75" hidden="false" customHeight="true" outlineLevel="0" collapsed="false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customFormat="false" ht="15.75" hidden="false" customHeight="true" outlineLevel="0" collapsed="false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customFormat="false" ht="15.75" hidden="false" customHeight="true" outlineLevel="0" collapsed="false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customFormat="false" ht="15.75" hidden="false" customHeight="true" outlineLevel="0" collapsed="false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customFormat="false" ht="15.75" hidden="false" customHeight="true" outlineLevel="0" collapsed="false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customFormat="false" ht="15.75" hidden="false" customHeight="true" outlineLevel="0" collapsed="false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customFormat="false" ht="15.75" hidden="false" customHeight="true" outlineLevel="0" collapsed="false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customFormat="false" ht="15.75" hidden="false" customHeight="true" outlineLevel="0" collapsed="false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customFormat="false" ht="15.75" hidden="false" customHeight="true" outlineLevel="0" collapsed="false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customFormat="false" ht="15.75" hidden="false" customHeight="true" outlineLevel="0" collapsed="false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customFormat="false" ht="15.75" hidden="false" customHeight="true" outlineLevel="0" collapsed="false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customFormat="false" ht="15.75" hidden="false" customHeight="true" outlineLevel="0" collapsed="false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customFormat="false" ht="15.75" hidden="false" customHeight="true" outlineLevel="0" collapsed="false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customFormat="false" ht="15.75" hidden="false" customHeight="true" outlineLevel="0" collapsed="false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customFormat="false" ht="15.75" hidden="false" customHeight="true" outlineLevel="0" collapsed="false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customFormat="false" ht="15.75" hidden="false" customHeight="true" outlineLevel="0" collapsed="false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customFormat="false" ht="15.75" hidden="false" customHeight="true" outlineLevel="0" collapsed="false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customFormat="false" ht="15.75" hidden="false" customHeight="true" outlineLevel="0" collapsed="false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customFormat="false" ht="15.75" hidden="false" customHeight="true" outlineLevel="0" collapsed="false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customFormat="false" ht="15.75" hidden="false" customHeight="true" outlineLevel="0" collapsed="false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customFormat="false" ht="15.75" hidden="false" customHeight="true" outlineLevel="0" collapsed="false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customFormat="false" ht="15.75" hidden="false" customHeight="true" outlineLevel="0" collapsed="false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customFormat="false" ht="15.75" hidden="false" customHeight="true" outlineLevel="0" collapsed="false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customFormat="false" ht="15.75" hidden="false" customHeight="true" outlineLevel="0" collapsed="false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customFormat="false" ht="15.75" hidden="false" customHeight="true" outlineLevel="0" collapsed="false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customFormat="false" ht="15.75" hidden="false" customHeight="true" outlineLevel="0" collapsed="false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customFormat="false" ht="15.75" hidden="false" customHeight="true" outlineLevel="0" collapsed="false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customFormat="false" ht="15.75" hidden="false" customHeight="true" outlineLevel="0" collapsed="false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customFormat="false" ht="15.75" hidden="false" customHeight="true" outlineLevel="0" collapsed="false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customFormat="false" ht="15.75" hidden="false" customHeight="true" outlineLevel="0" collapsed="false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customFormat="false" ht="15.75" hidden="false" customHeight="true" outlineLevel="0" collapsed="false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customFormat="false" ht="15.75" hidden="false" customHeight="true" outlineLevel="0" collapsed="false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customFormat="false" ht="15.75" hidden="false" customHeight="true" outlineLevel="0" collapsed="false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customFormat="false" ht="15.75" hidden="false" customHeight="true" outlineLevel="0" collapsed="false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customFormat="false" ht="15.75" hidden="false" customHeight="true" outlineLevel="0" collapsed="false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customFormat="false" ht="15.75" hidden="false" customHeight="true" outlineLevel="0" collapsed="false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customFormat="false" ht="15.75" hidden="false" customHeight="true" outlineLevel="0" collapsed="false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customFormat="false" ht="15.75" hidden="false" customHeight="true" outlineLevel="0" collapsed="false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customFormat="false" ht="15.75" hidden="false" customHeight="true" outlineLevel="0" collapsed="false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customFormat="false" ht="15.75" hidden="false" customHeight="true" outlineLevel="0" collapsed="false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customFormat="false" ht="15.75" hidden="false" customHeight="true" outlineLevel="0" collapsed="false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customFormat="false" ht="15.75" hidden="false" customHeight="true" outlineLevel="0" collapsed="false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customFormat="false" ht="15.75" hidden="false" customHeight="true" outlineLevel="0" collapsed="false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customFormat="false" ht="15.75" hidden="false" customHeight="true" outlineLevel="0" collapsed="false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customFormat="false" ht="15.75" hidden="false" customHeight="true" outlineLevel="0" collapsed="false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customFormat="false" ht="15.75" hidden="false" customHeight="true" outlineLevel="0" collapsed="false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customFormat="false" ht="15.75" hidden="false" customHeight="true" outlineLevel="0" collapsed="false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customFormat="false" ht="15.75" hidden="false" customHeight="true" outlineLevel="0" collapsed="false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customFormat="false" ht="15.75" hidden="false" customHeight="true" outlineLevel="0" collapsed="false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customFormat="false" ht="15.75" hidden="false" customHeight="true" outlineLevel="0" collapsed="false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customFormat="false" ht="15.75" hidden="false" customHeight="true" outlineLevel="0" collapsed="false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customFormat="false" ht="15.75" hidden="false" customHeight="true" outlineLevel="0" collapsed="false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customFormat="false" ht="15.75" hidden="false" customHeight="true" outlineLevel="0" collapsed="false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customFormat="false" ht="15.75" hidden="false" customHeight="true" outlineLevel="0" collapsed="false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customFormat="false" ht="15.75" hidden="false" customHeight="true" outlineLevel="0" collapsed="false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customFormat="false" ht="15.75" hidden="false" customHeight="true" outlineLevel="0" collapsed="false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customFormat="false" ht="15.75" hidden="false" customHeight="true" outlineLevel="0" collapsed="false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customFormat="false" ht="15.75" hidden="false" customHeight="true" outlineLevel="0" collapsed="false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customFormat="false" ht="15.75" hidden="false" customHeight="true" outlineLevel="0" collapsed="false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customFormat="false" ht="15.75" hidden="false" customHeight="true" outlineLevel="0" collapsed="false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customFormat="false" ht="15.75" hidden="false" customHeight="true" outlineLevel="0" collapsed="false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customFormat="false" ht="15.75" hidden="false" customHeight="true" outlineLevel="0" collapsed="false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customFormat="false" ht="15.75" hidden="false" customHeight="true" outlineLevel="0" collapsed="false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customFormat="false" ht="15.75" hidden="false" customHeight="true" outlineLevel="0" collapsed="false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customFormat="false" ht="15.75" hidden="false" customHeight="true" outlineLevel="0" collapsed="false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customFormat="false" ht="15.75" hidden="false" customHeight="true" outlineLevel="0" collapsed="false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customFormat="false" ht="15.75" hidden="false" customHeight="true" outlineLevel="0" collapsed="false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customFormat="false" ht="15.75" hidden="false" customHeight="true" outlineLevel="0" collapsed="false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customFormat="false" ht="15.75" hidden="false" customHeight="true" outlineLevel="0" collapsed="false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customFormat="false" ht="15.75" hidden="false" customHeight="true" outlineLevel="0" collapsed="false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customFormat="false" ht="15.75" hidden="false" customHeight="true" outlineLevel="0" collapsed="false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customFormat="false" ht="15.75" hidden="false" customHeight="true" outlineLevel="0" collapsed="false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customFormat="false" ht="15.75" hidden="false" customHeight="true" outlineLevel="0" collapsed="false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customFormat="false" ht="15.75" hidden="false" customHeight="true" outlineLevel="0" collapsed="false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customFormat="false" ht="15.75" hidden="false" customHeight="true" outlineLevel="0" collapsed="false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customFormat="false" ht="15.75" hidden="false" customHeight="true" outlineLevel="0" collapsed="false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customFormat="false" ht="15.75" hidden="false" customHeight="true" outlineLevel="0" collapsed="false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customFormat="false" ht="15.75" hidden="false" customHeight="true" outlineLevel="0" collapsed="false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customFormat="false" ht="15.75" hidden="false" customHeight="true" outlineLevel="0" collapsed="false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customFormat="false" ht="15.75" hidden="false" customHeight="true" outlineLevel="0" collapsed="false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customFormat="false" ht="15.75" hidden="false" customHeight="true" outlineLevel="0" collapsed="false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customFormat="false" ht="15.75" hidden="false" customHeight="true" outlineLevel="0" collapsed="false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customFormat="false" ht="15.75" hidden="false" customHeight="true" outlineLevel="0" collapsed="false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customFormat="false" ht="15.75" hidden="false" customHeight="true" outlineLevel="0" collapsed="false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customFormat="false" ht="15.75" hidden="false" customHeight="true" outlineLevel="0" collapsed="false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customFormat="false" ht="15.75" hidden="false" customHeight="true" outlineLevel="0" collapsed="false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customFormat="false" ht="15.75" hidden="false" customHeight="true" outlineLevel="0" collapsed="false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customFormat="false" ht="15.75" hidden="false" customHeight="true" outlineLevel="0" collapsed="false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customFormat="false" ht="15.75" hidden="false" customHeight="true" outlineLevel="0" collapsed="false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customFormat="false" ht="15.75" hidden="false" customHeight="true" outlineLevel="0" collapsed="false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customFormat="false" ht="15.75" hidden="false" customHeight="true" outlineLevel="0" collapsed="false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customFormat="false" ht="15.75" hidden="false" customHeight="true" outlineLevel="0" collapsed="false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customFormat="false" ht="15.75" hidden="false" customHeight="true" outlineLevel="0" collapsed="false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customFormat="false" ht="15.75" hidden="false" customHeight="true" outlineLevel="0" collapsed="false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customFormat="false" ht="15.75" hidden="false" customHeight="true" outlineLevel="0" collapsed="false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customFormat="false" ht="15.75" hidden="false" customHeight="true" outlineLevel="0" collapsed="false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customFormat="false" ht="15.75" hidden="false" customHeight="true" outlineLevel="0" collapsed="false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customFormat="false" ht="15.75" hidden="false" customHeight="true" outlineLevel="0" collapsed="false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customFormat="false" ht="15.75" hidden="false" customHeight="true" outlineLevel="0" collapsed="false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customFormat="false" ht="15.75" hidden="false" customHeight="true" outlineLevel="0" collapsed="false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customFormat="false" ht="15.75" hidden="false" customHeight="true" outlineLevel="0" collapsed="false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customFormat="false" ht="15.75" hidden="false" customHeight="true" outlineLevel="0" collapsed="false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customFormat="false" ht="15.75" hidden="false" customHeight="true" outlineLevel="0" collapsed="false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customFormat="false" ht="15.75" hidden="false" customHeight="true" outlineLevel="0" collapsed="false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customFormat="false" ht="15.75" hidden="false" customHeight="true" outlineLevel="0" collapsed="false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customFormat="false" ht="15.75" hidden="false" customHeight="true" outlineLevel="0" collapsed="false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customFormat="false" ht="15.75" hidden="false" customHeight="true" outlineLevel="0" collapsed="false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customFormat="false" ht="15.75" hidden="false" customHeight="true" outlineLevel="0" collapsed="false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customFormat="false" ht="15.75" hidden="false" customHeight="true" outlineLevel="0" collapsed="false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customFormat="false" ht="15.75" hidden="false" customHeight="true" outlineLevel="0" collapsed="false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customFormat="false" ht="15.75" hidden="false" customHeight="true" outlineLevel="0" collapsed="false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customFormat="false" ht="15.75" hidden="false" customHeight="true" outlineLevel="0" collapsed="false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customFormat="false" ht="15.75" hidden="false" customHeight="true" outlineLevel="0" collapsed="false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customFormat="false" ht="15.75" hidden="false" customHeight="true" outlineLevel="0" collapsed="false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customFormat="false" ht="15.75" hidden="false" customHeight="true" outlineLevel="0" collapsed="false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customFormat="false" ht="15.75" hidden="false" customHeight="true" outlineLevel="0" collapsed="false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customFormat="false" ht="15.75" hidden="false" customHeight="true" outlineLevel="0" collapsed="false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customFormat="false" ht="15.75" hidden="false" customHeight="true" outlineLevel="0" collapsed="false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customFormat="false" ht="15.75" hidden="false" customHeight="true" outlineLevel="0" collapsed="false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customFormat="false" ht="15.75" hidden="false" customHeight="true" outlineLevel="0" collapsed="false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customFormat="false" ht="15.75" hidden="false" customHeight="true" outlineLevel="0" collapsed="false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customFormat="false" ht="15.75" hidden="false" customHeight="true" outlineLevel="0" collapsed="false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customFormat="false" ht="15.75" hidden="false" customHeight="true" outlineLevel="0" collapsed="false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customFormat="false" ht="15.75" hidden="false" customHeight="true" outlineLevel="0" collapsed="false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customFormat="false" ht="15.75" hidden="false" customHeight="true" outlineLevel="0" collapsed="false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customFormat="false" ht="15.75" hidden="false" customHeight="true" outlineLevel="0" collapsed="false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customFormat="false" ht="15.75" hidden="false" customHeight="true" outlineLevel="0" collapsed="false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customFormat="false" ht="15.75" hidden="false" customHeight="true" outlineLevel="0" collapsed="false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customFormat="false" ht="15.75" hidden="false" customHeight="true" outlineLevel="0" collapsed="false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customFormat="false" ht="15.75" hidden="false" customHeight="true" outlineLevel="0" collapsed="false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customFormat="false" ht="15.75" hidden="false" customHeight="true" outlineLevel="0" collapsed="false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customFormat="false" ht="15.75" hidden="false" customHeight="true" outlineLevel="0" collapsed="false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customFormat="false" ht="15.75" hidden="false" customHeight="true" outlineLevel="0" collapsed="false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customFormat="false" ht="15.75" hidden="false" customHeight="true" outlineLevel="0" collapsed="false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customFormat="false" ht="15.75" hidden="false" customHeight="true" outlineLevel="0" collapsed="false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customFormat="false" ht="15.75" hidden="false" customHeight="true" outlineLevel="0" collapsed="false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customFormat="false" ht="15.75" hidden="false" customHeight="true" outlineLevel="0" collapsed="false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customFormat="false" ht="15.75" hidden="false" customHeight="true" outlineLevel="0" collapsed="false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customFormat="false" ht="15.75" hidden="false" customHeight="true" outlineLevel="0" collapsed="false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customFormat="false" ht="15.75" hidden="false" customHeight="true" outlineLevel="0" collapsed="false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customFormat="false" ht="15.75" hidden="false" customHeight="true" outlineLevel="0" collapsed="false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customFormat="false" ht="15.75" hidden="false" customHeight="true" outlineLevel="0" collapsed="false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customFormat="false" ht="15.75" hidden="false" customHeight="true" outlineLevel="0" collapsed="false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customFormat="false" ht="15.75" hidden="false" customHeight="true" outlineLevel="0" collapsed="false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customFormat="false" ht="15.75" hidden="false" customHeight="true" outlineLevel="0" collapsed="false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customFormat="false" ht="15.75" hidden="false" customHeight="true" outlineLevel="0" collapsed="false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customFormat="false" ht="15.75" hidden="false" customHeight="true" outlineLevel="0" collapsed="false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customFormat="false" ht="15.75" hidden="false" customHeight="true" outlineLevel="0" collapsed="false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customFormat="false" ht="15.75" hidden="false" customHeight="true" outlineLevel="0" collapsed="false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customFormat="false" ht="15.75" hidden="false" customHeight="true" outlineLevel="0" collapsed="false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customFormat="false" ht="15.75" hidden="false" customHeight="true" outlineLevel="0" collapsed="false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customFormat="false" ht="15.75" hidden="false" customHeight="true" outlineLevel="0" collapsed="false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customFormat="false" ht="15.75" hidden="false" customHeight="true" outlineLevel="0" collapsed="false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customFormat="false" ht="15.75" hidden="false" customHeight="true" outlineLevel="0" collapsed="false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customFormat="false" ht="15.75" hidden="false" customHeight="true" outlineLevel="0" collapsed="false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customFormat="false" ht="15.75" hidden="false" customHeight="true" outlineLevel="0" collapsed="false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customFormat="false" ht="15.75" hidden="false" customHeight="true" outlineLevel="0" collapsed="false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customFormat="false" ht="15.75" hidden="false" customHeight="true" outlineLevel="0" collapsed="false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customFormat="false" ht="15.75" hidden="false" customHeight="true" outlineLevel="0" collapsed="false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customFormat="false" ht="15.75" hidden="false" customHeight="true" outlineLevel="0" collapsed="false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customFormat="false" ht="15.75" hidden="false" customHeight="true" outlineLevel="0" collapsed="false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customFormat="false" ht="15.75" hidden="false" customHeight="true" outlineLevel="0" collapsed="false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customFormat="false" ht="15.75" hidden="false" customHeight="true" outlineLevel="0" collapsed="false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customFormat="false" ht="15.75" hidden="false" customHeight="true" outlineLevel="0" collapsed="false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customFormat="false" ht="15.75" hidden="false" customHeight="true" outlineLevel="0" collapsed="false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customFormat="false" ht="15.75" hidden="false" customHeight="true" outlineLevel="0" collapsed="false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customFormat="false" ht="15.75" hidden="false" customHeight="true" outlineLevel="0" collapsed="false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customFormat="false" ht="15.75" hidden="false" customHeight="true" outlineLevel="0" collapsed="false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customFormat="false" ht="15.75" hidden="false" customHeight="true" outlineLevel="0" collapsed="false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customFormat="false" ht="15.75" hidden="false" customHeight="true" outlineLevel="0" collapsed="false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customFormat="false" ht="15.75" hidden="false" customHeight="true" outlineLevel="0" collapsed="false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customFormat="false" ht="15.75" hidden="false" customHeight="true" outlineLevel="0" collapsed="false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customFormat="false" ht="15.75" hidden="false" customHeight="true" outlineLevel="0" collapsed="false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customFormat="false" ht="15.75" hidden="false" customHeight="true" outlineLevel="0" collapsed="false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customFormat="false" ht="15.75" hidden="false" customHeight="true" outlineLevel="0" collapsed="false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customFormat="false" ht="15.75" hidden="false" customHeight="true" outlineLevel="0" collapsed="false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customFormat="false" ht="15.75" hidden="false" customHeight="true" outlineLevel="0" collapsed="false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customFormat="false" ht="15.75" hidden="false" customHeight="true" outlineLevel="0" collapsed="false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customFormat="false" ht="15.75" hidden="false" customHeight="true" outlineLevel="0" collapsed="false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customFormat="false" ht="15.75" hidden="false" customHeight="true" outlineLevel="0" collapsed="false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customFormat="false" ht="15.75" hidden="false" customHeight="true" outlineLevel="0" collapsed="false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customFormat="false" ht="15.75" hidden="false" customHeight="true" outlineLevel="0" collapsed="false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customFormat="false" ht="15.75" hidden="false" customHeight="true" outlineLevel="0" collapsed="false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customFormat="false" ht="15.75" hidden="false" customHeight="true" outlineLevel="0" collapsed="false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 customFormat="false" ht="15.75" hidden="false" customHeight="true" outlineLevel="0" collapsed="false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 customFormat="false" ht="15.75" hidden="false" customHeight="true" outlineLevel="0" collapsed="false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  <row r="1002" customFormat="false" ht="15.75" hidden="false" customHeight="true" outlineLevel="0" collapsed="false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</row>
    <row r="1003" customFormat="false" ht="15.75" hidden="false" customHeight="true" outlineLevel="0" collapsed="false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</row>
    <row r="1004" customFormat="false" ht="15.75" hidden="false" customHeight="true" outlineLevel="0" collapsed="false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</row>
    <row r="1005" customFormat="false" ht="15.75" hidden="false" customHeight="true" outlineLevel="0" collapsed="false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</row>
    <row r="1006" customFormat="false" ht="15.75" hidden="false" customHeight="true" outlineLevel="0" collapsed="false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</row>
    <row r="1007" customFormat="false" ht="15.75" hidden="false" customHeight="true" outlineLevel="0" collapsed="false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</row>
    <row r="1008" customFormat="false" ht="15.75" hidden="false" customHeight="true" outlineLevel="0" collapsed="false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</row>
    <row r="1009" customFormat="false" ht="15.75" hidden="false" customHeight="true" outlineLevel="0" collapsed="false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</row>
    <row r="1010" customFormat="false" ht="15.75" hidden="false" customHeight="true" outlineLevel="0" collapsed="false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</row>
    <row r="1011" customFormat="false" ht="15.75" hidden="false" customHeight="true" outlineLevel="0" collapsed="false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</row>
    <row r="1012" customFormat="false" ht="15.75" hidden="false" customHeight="true" outlineLevel="0" collapsed="false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</row>
    <row r="1013" customFormat="false" ht="15.75" hidden="false" customHeight="true" outlineLevel="0" collapsed="false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</row>
    <row r="1014" customFormat="false" ht="15.75" hidden="false" customHeight="true" outlineLevel="0" collapsed="false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</row>
    <row r="1015" customFormat="false" ht="15.75" hidden="false" customHeight="true" outlineLevel="0" collapsed="false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</row>
    <row r="1016" customFormat="false" ht="15.75" hidden="false" customHeight="true" outlineLevel="0" collapsed="false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</row>
    <row r="1017" customFormat="false" ht="15.75" hidden="false" customHeight="true" outlineLevel="0" collapsed="false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</row>
    <row r="1018" customFormat="false" ht="15.75" hidden="false" customHeight="true" outlineLevel="0" collapsed="false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</row>
    <row r="1019" customFormat="false" ht="15.75" hidden="false" customHeight="true" outlineLevel="0" collapsed="false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</row>
    <row r="1020" customFormat="false" ht="15.75" hidden="false" customHeight="true" outlineLevel="0" collapsed="false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</row>
    <row r="1021" customFormat="false" ht="15.75" hidden="false" customHeight="true" outlineLevel="0" collapsed="false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</row>
    <row r="1022" customFormat="false" ht="15.75" hidden="false" customHeight="true" outlineLevel="0" collapsed="false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</row>
    <row r="1023" customFormat="false" ht="15.75" hidden="false" customHeight="true" outlineLevel="0" collapsed="false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</row>
    <row r="1024" customFormat="false" ht="15.75" hidden="false" customHeight="true" outlineLevel="0" collapsed="false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</row>
    <row r="1025" customFormat="false" ht="15.75" hidden="false" customHeight="true" outlineLevel="0" collapsed="false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</row>
    <row r="1026" customFormat="false" ht="15.75" hidden="false" customHeight="true" outlineLevel="0" collapsed="false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</row>
    <row r="1027" customFormat="false" ht="15.75" hidden="false" customHeight="true" outlineLevel="0" collapsed="false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</row>
    <row r="1028" customFormat="false" ht="15.75" hidden="false" customHeight="true" outlineLevel="0" collapsed="false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</row>
    <row r="1029" customFormat="false" ht="15.75" hidden="false" customHeight="true" outlineLevel="0" collapsed="false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</row>
    <row r="1030" customFormat="false" ht="15.75" hidden="false" customHeight="true" outlineLevel="0" collapsed="false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</row>
    <row r="1031" customFormat="false" ht="15.75" hidden="false" customHeight="true" outlineLevel="0" collapsed="false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</row>
    <row r="1032" customFormat="false" ht="15.75" hidden="false" customHeight="true" outlineLevel="0" collapsed="false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</row>
    <row r="1033" customFormat="false" ht="15.75" hidden="false" customHeight="true" outlineLevel="0" collapsed="false"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</row>
    <row r="1034" customFormat="false" ht="15.75" hidden="false" customHeight="true" outlineLevel="0" collapsed="false"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</row>
    <row r="1035" customFormat="false" ht="15.75" hidden="false" customHeight="true" outlineLevel="0" collapsed="false"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</row>
    <row r="1036" customFormat="false" ht="15.75" hidden="false" customHeight="true" outlineLevel="0" collapsed="false"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</row>
    <row r="1037" customFormat="false" ht="15.75" hidden="false" customHeight="true" outlineLevel="0" collapsed="false"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</row>
    <row r="1038" customFormat="false" ht="15.75" hidden="false" customHeight="true" outlineLevel="0" collapsed="false"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</row>
    <row r="1039" customFormat="false" ht="15.75" hidden="false" customHeight="true" outlineLevel="0" collapsed="false"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</row>
    <row r="1040" customFormat="false" ht="15.75" hidden="false" customHeight="true" outlineLevel="0" collapsed="false"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</row>
    <row r="1041" customFormat="false" ht="15.75" hidden="false" customHeight="true" outlineLevel="0" collapsed="false"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</row>
    <row r="1042" customFormat="false" ht="15.75" hidden="false" customHeight="true" outlineLevel="0" collapsed="false"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</row>
    <row r="1043" customFormat="false" ht="15.75" hidden="false" customHeight="true" outlineLevel="0" collapsed="false"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</row>
    <row r="1044" customFormat="false" ht="15.75" hidden="false" customHeight="true" outlineLevel="0" collapsed="false"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</row>
    <row r="1045" customFormat="false" ht="15.75" hidden="false" customHeight="true" outlineLevel="0" collapsed="false"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</row>
    <row r="1046" customFormat="false" ht="15.75" hidden="false" customHeight="true" outlineLevel="0" collapsed="false"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</row>
    <row r="1047" customFormat="false" ht="15.75" hidden="false" customHeight="true" outlineLevel="0" collapsed="false"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</row>
    <row r="1048" customFormat="false" ht="15.75" hidden="false" customHeight="true" outlineLevel="0" collapsed="false"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</row>
    <row r="1049" customFormat="false" ht="15.75" hidden="false" customHeight="true" outlineLevel="0" collapsed="false"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</row>
    <row r="1050" customFormat="false" ht="15.75" hidden="false" customHeight="true" outlineLevel="0" collapsed="false"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</row>
    <row r="1051" customFormat="false" ht="15.75" hidden="false" customHeight="true" outlineLevel="0" collapsed="false"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</row>
    <row r="1052" customFormat="false" ht="15.75" hidden="false" customHeight="true" outlineLevel="0" collapsed="false"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</row>
    <row r="1053" customFormat="false" ht="15.75" hidden="false" customHeight="true" outlineLevel="0" collapsed="false"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</row>
    <row r="1054" customFormat="false" ht="15.75" hidden="false" customHeight="true" outlineLevel="0" collapsed="false"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</row>
    <row r="1055" customFormat="false" ht="15.75" hidden="false" customHeight="true" outlineLevel="0" collapsed="false"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</row>
    <row r="1056" customFormat="false" ht="15.75" hidden="false" customHeight="true" outlineLevel="0" collapsed="false"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</row>
    <row r="1057" customFormat="false" ht="15.75" hidden="false" customHeight="true" outlineLevel="0" collapsed="false"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</row>
    <row r="1058" customFormat="false" ht="15.75" hidden="false" customHeight="true" outlineLevel="0" collapsed="false"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</row>
    <row r="1059" customFormat="false" ht="15.75" hidden="false" customHeight="true" outlineLevel="0" collapsed="false"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</row>
    <row r="1060" customFormat="false" ht="15.75" hidden="false" customHeight="true" outlineLevel="0" collapsed="false"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</row>
    <row r="1061" customFormat="false" ht="15.75" hidden="false" customHeight="true" outlineLevel="0" collapsed="false"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</row>
    <row r="1062" customFormat="false" ht="15.75" hidden="false" customHeight="true" outlineLevel="0" collapsed="false"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</row>
    <row r="1063" customFormat="false" ht="15.75" hidden="false" customHeight="true" outlineLevel="0" collapsed="false"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</row>
    <row r="1064" customFormat="false" ht="15.75" hidden="false" customHeight="true" outlineLevel="0" collapsed="false"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</row>
    <row r="1065" customFormat="false" ht="15.75" hidden="false" customHeight="true" outlineLevel="0" collapsed="false"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</row>
    <row r="1066" customFormat="false" ht="15.75" hidden="false" customHeight="true" outlineLevel="0" collapsed="false"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</row>
    <row r="1067" customFormat="false" ht="15.75" hidden="false" customHeight="true" outlineLevel="0" collapsed="false"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</row>
    <row r="1068" customFormat="false" ht="15.75" hidden="false" customHeight="true" outlineLevel="0" collapsed="false"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</row>
    <row r="1069" customFormat="false" ht="15.75" hidden="false" customHeight="true" outlineLevel="0" collapsed="false"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</row>
    <row r="1070" customFormat="false" ht="15.75" hidden="false" customHeight="true" outlineLevel="0" collapsed="false"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</row>
    <row r="1071" customFormat="false" ht="15.75" hidden="false" customHeight="true" outlineLevel="0" collapsed="false"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</row>
    <row r="1072" customFormat="false" ht="15.75" hidden="false" customHeight="true" outlineLevel="0" collapsed="false"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</row>
    <row r="1073" customFormat="false" ht="15.75" hidden="false" customHeight="true" outlineLevel="0" collapsed="false"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</row>
    <row r="1074" customFormat="false" ht="15.75" hidden="false" customHeight="true" outlineLevel="0" collapsed="false"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</row>
    <row r="1075" customFormat="false" ht="15.75" hidden="false" customHeight="true" outlineLevel="0" collapsed="false"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</row>
    <row r="1076" customFormat="false" ht="15.75" hidden="false" customHeight="true" outlineLevel="0" collapsed="false"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</row>
    <row r="1077" customFormat="false" ht="15.75" hidden="false" customHeight="true" outlineLevel="0" collapsed="false"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</row>
    <row r="1078" customFormat="false" ht="15.75" hidden="false" customHeight="true" outlineLevel="0" collapsed="false"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</row>
    <row r="1079" customFormat="false" ht="15.75" hidden="false" customHeight="true" outlineLevel="0" collapsed="false"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</row>
    <row r="1080" customFormat="false" ht="15.75" hidden="false" customHeight="true" outlineLevel="0" collapsed="false"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</row>
    <row r="1081" customFormat="false" ht="15.75" hidden="false" customHeight="true" outlineLevel="0" collapsed="false"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</row>
    <row r="1082" customFormat="false" ht="15.75" hidden="false" customHeight="true" outlineLevel="0" collapsed="false"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</row>
    <row r="1083" customFormat="false" ht="15.75" hidden="false" customHeight="true" outlineLevel="0" collapsed="false"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</row>
    <row r="1084" customFormat="false" ht="15.75" hidden="false" customHeight="true" outlineLevel="0" collapsed="false"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</row>
    <row r="1085" customFormat="false" ht="15.75" hidden="false" customHeight="true" outlineLevel="0" collapsed="false"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</row>
    <row r="1086" customFormat="false" ht="15.75" hidden="false" customHeight="true" outlineLevel="0" collapsed="false"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</row>
    <row r="1087" customFormat="false" ht="15.75" hidden="false" customHeight="true" outlineLevel="0" collapsed="false"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</row>
    <row r="1088" customFormat="false" ht="15.75" hidden="false" customHeight="true" outlineLevel="0" collapsed="false"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</row>
    <row r="1089" customFormat="false" ht="15.75" hidden="false" customHeight="true" outlineLevel="0" collapsed="false"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</row>
    <row r="1090" customFormat="false" ht="15.75" hidden="false" customHeight="true" outlineLevel="0" collapsed="false"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</row>
    <row r="1091" customFormat="false" ht="15.75" hidden="false" customHeight="true" outlineLevel="0" collapsed="false"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</row>
    <row r="1092" customFormat="false" ht="15.75" hidden="false" customHeight="true" outlineLevel="0" collapsed="false"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</row>
    <row r="1093" customFormat="false" ht="15.75" hidden="false" customHeight="true" outlineLevel="0" collapsed="false"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</row>
    <row r="1094" customFormat="false" ht="15.75" hidden="false" customHeight="true" outlineLevel="0" collapsed="false"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</row>
    <row r="1095" customFormat="false" ht="15.75" hidden="false" customHeight="true" outlineLevel="0" collapsed="false"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</row>
    <row r="1096" customFormat="false" ht="15.75" hidden="false" customHeight="true" outlineLevel="0" collapsed="false"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</row>
    <row r="1097" customFormat="false" ht="15.75" hidden="false" customHeight="true" outlineLevel="0" collapsed="false"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</row>
    <row r="1098" customFormat="false" ht="15.75" hidden="false" customHeight="true" outlineLevel="0" collapsed="false"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</row>
    <row r="1099" customFormat="false" ht="15.75" hidden="false" customHeight="true" outlineLevel="0" collapsed="false"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</row>
    <row r="1100" customFormat="false" ht="15.75" hidden="false" customHeight="true" outlineLevel="0" collapsed="false"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</row>
    <row r="1101" customFormat="false" ht="15.75" hidden="false" customHeight="true" outlineLevel="0" collapsed="false"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</row>
    <row r="1102" customFormat="false" ht="15.75" hidden="false" customHeight="true" outlineLevel="0" collapsed="false"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</row>
    <row r="1103" customFormat="false" ht="15.75" hidden="false" customHeight="true" outlineLevel="0" collapsed="false"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</row>
    <row r="1104" customFormat="false" ht="15.75" hidden="false" customHeight="true" outlineLevel="0" collapsed="false"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</row>
    <row r="1105" customFormat="false" ht="15.75" hidden="false" customHeight="true" outlineLevel="0" collapsed="false"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</row>
    <row r="1106" customFormat="false" ht="15.75" hidden="false" customHeight="true" outlineLevel="0" collapsed="false"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</row>
    <row r="1107" customFormat="false" ht="15.75" hidden="false" customHeight="true" outlineLevel="0" collapsed="false"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</row>
    <row r="1108" customFormat="false" ht="15.75" hidden="false" customHeight="true" outlineLevel="0" collapsed="false"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</row>
    <row r="1109" customFormat="false" ht="15.75" hidden="false" customHeight="true" outlineLevel="0" collapsed="false"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</row>
    <row r="1110" customFormat="false" ht="15.75" hidden="false" customHeight="true" outlineLevel="0" collapsed="false"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</row>
    <row r="1111" customFormat="false" ht="15.75" hidden="false" customHeight="true" outlineLevel="0" collapsed="false"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</row>
    <row r="1112" customFormat="false" ht="15.75" hidden="false" customHeight="true" outlineLevel="0" collapsed="false"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</row>
    <row r="1113" customFormat="false" ht="15.75" hidden="false" customHeight="true" outlineLevel="0" collapsed="false"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</row>
    <row r="1114" customFormat="false" ht="15.75" hidden="false" customHeight="true" outlineLevel="0" collapsed="false"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</row>
    <row r="1115" customFormat="false" ht="15.75" hidden="false" customHeight="true" outlineLevel="0" collapsed="false"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</row>
    <row r="1116" customFormat="false" ht="15.75" hidden="false" customHeight="true" outlineLevel="0" collapsed="false"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</row>
    <row r="1117" customFormat="false" ht="15.75" hidden="false" customHeight="true" outlineLevel="0" collapsed="false"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</row>
    <row r="1118" customFormat="false" ht="15.75" hidden="false" customHeight="true" outlineLevel="0" collapsed="false"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</row>
    <row r="1119" customFormat="false" ht="15.75" hidden="false" customHeight="true" outlineLevel="0" collapsed="false"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</row>
    <row r="1120" customFormat="false" ht="15.75" hidden="false" customHeight="true" outlineLevel="0" collapsed="false"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</row>
    <row r="1121" customFormat="false" ht="15.75" hidden="false" customHeight="true" outlineLevel="0" collapsed="false"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</row>
    <row r="1122" customFormat="false" ht="15.75" hidden="false" customHeight="true" outlineLevel="0" collapsed="false"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</row>
    <row r="1123" customFormat="false" ht="15.75" hidden="false" customHeight="true" outlineLevel="0" collapsed="false"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</row>
    <row r="1124" customFormat="false" ht="15.75" hidden="false" customHeight="true" outlineLevel="0" collapsed="false"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</row>
    <row r="1125" customFormat="false" ht="15.75" hidden="false" customHeight="true" outlineLevel="0" collapsed="false"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</row>
    <row r="1126" customFormat="false" ht="15.75" hidden="false" customHeight="true" outlineLevel="0" collapsed="false"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</row>
    <row r="1127" customFormat="false" ht="15.75" hidden="false" customHeight="true" outlineLevel="0" collapsed="false"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</row>
    <row r="1128" customFormat="false" ht="15.75" hidden="false" customHeight="true" outlineLevel="0" collapsed="false"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</row>
    <row r="1129" customFormat="false" ht="15.75" hidden="false" customHeight="true" outlineLevel="0" collapsed="false"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</row>
    <row r="1130" customFormat="false" ht="15.75" hidden="false" customHeight="true" outlineLevel="0" collapsed="false"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</row>
    <row r="1131" customFormat="false" ht="15.75" hidden="false" customHeight="true" outlineLevel="0" collapsed="false"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</row>
    <row r="1132" customFormat="false" ht="15.75" hidden="false" customHeight="true" outlineLevel="0" collapsed="false"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</row>
    <row r="1133" customFormat="false" ht="15.75" hidden="false" customHeight="true" outlineLevel="0" collapsed="false"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</row>
    <row r="1134" customFormat="false" ht="15.75" hidden="false" customHeight="true" outlineLevel="0" collapsed="false"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</row>
    <row r="1135" customFormat="false" ht="15.75" hidden="false" customHeight="true" outlineLevel="0" collapsed="false"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</row>
    <row r="1136" customFormat="false" ht="15.75" hidden="false" customHeight="true" outlineLevel="0" collapsed="false"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</row>
    <row r="1137" customFormat="false" ht="15.75" hidden="false" customHeight="true" outlineLevel="0" collapsed="false"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</row>
    <row r="1138" customFormat="false" ht="15.75" hidden="false" customHeight="true" outlineLevel="0" collapsed="false"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</row>
  </sheetData>
  <autoFilter ref="A2:AC2"/>
  <mergeCells count="2">
    <mergeCell ref="A1:AE1"/>
    <mergeCell ref="AH1:AI1"/>
  </mergeCells>
  <conditionalFormatting sqref="AC3:AC298 AD3:AD298 AE3:AE298 AH3:AH298 AI3:AI298">
    <cfRule type="colorScale" priority="2">
      <colorScale>
        <cfvo type="min" val="0"/>
        <cfvo type="percentile" val="50"/>
        <cfvo type="max" val="0"/>
        <color rgb="FFF8696B"/>
        <color rgb="FFFFFFFF"/>
        <color rgb="FF63BE7B"/>
      </colorScale>
    </cfRule>
  </conditionalFormatting>
  <conditionalFormatting sqref="D3:D298 E3:E298 H3:H298 I3:I298 J3:J298 K3:K298 L3:L298 M3:M298 N3:N298 O3:O298 P3:P298 Q3:Q298 R3:R298 S3:S298 T3:T298 U3:U298 V3:V298 W3:W298 X3:X298 Y3:Y298 AB3:AB298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Z3:Z298 AA3:AA298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2.5703125" defaultRowHeight="15" customHeight="true" zeroHeight="false" outlineLevelRow="0" outlineLevelCol="0"/>
  <cols>
    <col collapsed="false" customWidth="true" hidden="false" outlineLevel="0" max="1" min="1" style="0" width="25.71"/>
    <col collapsed="false" customWidth="true" hidden="false" outlineLevel="0" max="27" min="2" style="0" width="7.72"/>
    <col collapsed="false" customWidth="true" hidden="false" outlineLevel="0" max="28" min="28" style="0" width="13.85"/>
    <col collapsed="false" customWidth="true" hidden="false" outlineLevel="0" max="29" min="29" style="0" width="7.72"/>
    <col collapsed="false" customWidth="true" hidden="false" outlineLevel="0" max="31" min="31" style="0" width="14.72"/>
    <col collapsed="false" customWidth="true" hidden="false" outlineLevel="0" max="32" min="32" style="0" width="13.42"/>
  </cols>
  <sheetData>
    <row r="1" customFormat="false" ht="24.45" hidden="false" customHeight="true" outlineLevel="0" collapsed="false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H1" s="4"/>
      <c r="AI1" s="16" t="s">
        <v>242</v>
      </c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</row>
    <row r="2" customFormat="false" ht="22.85" hidden="false" customHeight="false" outlineLevel="0" collapsed="false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13</v>
      </c>
      <c r="G2" s="4" t="s">
        <v>14</v>
      </c>
      <c r="H2" s="4" t="s">
        <v>246</v>
      </c>
      <c r="I2" s="4" t="s">
        <v>247</v>
      </c>
      <c r="J2" s="4" t="s">
        <v>248</v>
      </c>
      <c r="K2" s="4" t="s">
        <v>249</v>
      </c>
      <c r="L2" s="4" t="s">
        <v>250</v>
      </c>
      <c r="M2" s="4" t="s">
        <v>251</v>
      </c>
      <c r="N2" s="4" t="s">
        <v>252</v>
      </c>
      <c r="O2" s="4" t="s">
        <v>253</v>
      </c>
      <c r="P2" s="4" t="s">
        <v>254</v>
      </c>
      <c r="Q2" s="4" t="s">
        <v>255</v>
      </c>
      <c r="R2" s="4" t="s">
        <v>256</v>
      </c>
      <c r="S2" s="4" t="s">
        <v>257</v>
      </c>
      <c r="T2" s="4" t="s">
        <v>258</v>
      </c>
      <c r="U2" s="4" t="s">
        <v>259</v>
      </c>
      <c r="V2" s="4"/>
      <c r="W2" s="4" t="s">
        <v>260</v>
      </c>
      <c r="X2" s="4" t="s">
        <v>261</v>
      </c>
      <c r="Y2" s="4" t="s">
        <v>262</v>
      </c>
      <c r="Z2" s="4" t="s">
        <v>263</v>
      </c>
      <c r="AA2" s="4" t="s">
        <v>264</v>
      </c>
      <c r="AB2" s="4" t="s">
        <v>265</v>
      </c>
      <c r="AC2" s="4" t="s">
        <v>266</v>
      </c>
      <c r="AD2" s="4" t="s">
        <v>267</v>
      </c>
      <c r="AE2" s="4" t="s">
        <v>268</v>
      </c>
      <c r="AF2" s="4" t="s">
        <v>269</v>
      </c>
      <c r="AH2" s="4"/>
      <c r="AI2" s="4" t="s">
        <v>13</v>
      </c>
      <c r="AJ2" s="4" t="s">
        <v>14</v>
      </c>
      <c r="AK2" s="4" t="s">
        <v>246</v>
      </c>
      <c r="AL2" s="4" t="s">
        <v>247</v>
      </c>
      <c r="AM2" s="4" t="s">
        <v>248</v>
      </c>
      <c r="AN2" s="4" t="s">
        <v>249</v>
      </c>
      <c r="AO2" s="4" t="s">
        <v>250</v>
      </c>
      <c r="AP2" s="4" t="s">
        <v>251</v>
      </c>
      <c r="AQ2" s="4" t="s">
        <v>252</v>
      </c>
      <c r="AR2" s="4" t="s">
        <v>253</v>
      </c>
      <c r="AS2" s="4" t="s">
        <v>254</v>
      </c>
      <c r="AT2" s="4" t="s">
        <v>255</v>
      </c>
      <c r="AU2" s="4" t="s">
        <v>256</v>
      </c>
      <c r="AV2" s="4" t="s">
        <v>257</v>
      </c>
      <c r="AW2" s="4" t="s">
        <v>258</v>
      </c>
      <c r="AX2" s="4" t="s">
        <v>259</v>
      </c>
      <c r="AY2" s="4"/>
      <c r="AZ2" s="4" t="s">
        <v>260</v>
      </c>
      <c r="BA2" s="4" t="s">
        <v>261</v>
      </c>
      <c r="BB2" s="4" t="s">
        <v>262</v>
      </c>
      <c r="BC2" s="4" t="s">
        <v>263</v>
      </c>
      <c r="BD2" s="4" t="s">
        <v>264</v>
      </c>
      <c r="BE2" s="4" t="s">
        <v>265</v>
      </c>
      <c r="BF2" s="4" t="s">
        <v>266</v>
      </c>
      <c r="BG2" s="4" t="s">
        <v>267</v>
      </c>
      <c r="BH2" s="4" t="s">
        <v>268</v>
      </c>
      <c r="BI2" s="4" t="s">
        <v>269</v>
      </c>
    </row>
    <row r="3" customFormat="false" ht="15" hidden="false" customHeight="false" outlineLevel="0" collapsed="false">
      <c r="A3" s="1" t="s">
        <v>37</v>
      </c>
      <c r="B3" s="5" t="s">
        <v>38</v>
      </c>
      <c r="C3" s="6" t="s">
        <v>13</v>
      </c>
      <c r="D3" s="6" t="n">
        <v>43</v>
      </c>
      <c r="E3" s="6" t="n">
        <v>1508</v>
      </c>
      <c r="F3" s="6" t="n">
        <v>43</v>
      </c>
      <c r="G3" s="6" t="n">
        <v>1508</v>
      </c>
      <c r="H3" s="6" t="n">
        <v>18.1</v>
      </c>
      <c r="I3" s="6" t="n">
        <v>0.578</v>
      </c>
      <c r="J3" s="6" t="n">
        <v>0.502</v>
      </c>
      <c r="K3" s="6" t="n">
        <v>0.451</v>
      </c>
      <c r="L3" s="6" t="n">
        <v>0.395</v>
      </c>
      <c r="M3" s="6" t="n">
        <v>0.8</v>
      </c>
      <c r="N3" s="6" t="n">
        <v>5.2</v>
      </c>
      <c r="O3" s="6" t="n">
        <v>27.9</v>
      </c>
      <c r="P3" s="6" t="n">
        <v>1.8</v>
      </c>
      <c r="Q3" s="6" t="n">
        <v>0.2</v>
      </c>
      <c r="R3" s="6" t="n">
        <v>15.3</v>
      </c>
      <c r="S3" s="6" t="n">
        <v>25.4</v>
      </c>
      <c r="T3" s="6" t="n">
        <v>111</v>
      </c>
      <c r="U3" s="6" t="n">
        <v>114</v>
      </c>
      <c r="V3" s="6" t="n">
        <v>0</v>
      </c>
      <c r="W3" s="6" t="n">
        <v>4.1</v>
      </c>
      <c r="X3" s="6" t="n">
        <v>0</v>
      </c>
      <c r="Y3" s="6" t="n">
        <v>4.2</v>
      </c>
      <c r="Z3" s="6" t="n">
        <v>0.11</v>
      </c>
      <c r="AA3" s="17" t="n">
        <f aca="false">(I3/$I$302)*100</f>
        <v>106.642066420664</v>
      </c>
      <c r="AB3" s="7" t="n">
        <f aca="false">(T3/100)</f>
        <v>1.11</v>
      </c>
      <c r="AC3" s="5" t="n">
        <f aca="false">T3-U3</f>
        <v>-3</v>
      </c>
      <c r="AD3" s="9" t="n">
        <f aca="false">2*I3</f>
        <v>1.156</v>
      </c>
      <c r="AE3" s="18" t="n">
        <f aca="false">IF(S3=0,0,O3/S3)</f>
        <v>1.09842519685039</v>
      </c>
      <c r="AF3" s="18" t="n">
        <f aca="false">IF(R3=0,0,O3/R3)</f>
        <v>1.82352941176471</v>
      </c>
      <c r="AG3" s="5"/>
      <c r="AH3" s="5"/>
      <c r="AI3" s="15" t="n">
        <f aca="false">(PERCENTRANK(F$3:F$298,F3))*100</f>
        <v>79</v>
      </c>
      <c r="AJ3" s="15" t="n">
        <f aca="false">(PERCENTRANK(G$3:G$298,G3))*100</f>
        <v>100</v>
      </c>
      <c r="AK3" s="15" t="n">
        <f aca="false">(PERCENTRANK(H$3:H$298,H3))*100</f>
        <v>81.2</v>
      </c>
      <c r="AL3" s="15" t="n">
        <f aca="false">(PERCENTRANK(I$3:I$298,I3))*100</f>
        <v>80.1</v>
      </c>
      <c r="AM3" s="15" t="n">
        <f aca="false">(PERCENTRANK(J$3:J$298,J3))*100</f>
        <v>61.9</v>
      </c>
      <c r="AN3" s="15" t="n">
        <f aca="false">(PERCENTRANK(K$3:K$298,K3))*100</f>
        <v>61.9</v>
      </c>
      <c r="AO3" s="15" t="n">
        <f aca="false">(PERCENTRANK(L$3:L$298,L3))*100</f>
        <v>85.1</v>
      </c>
      <c r="AP3" s="15" t="n">
        <f aca="false">(PERCENTRANK(M$3:M$298,M3))*100</f>
        <v>7.18</v>
      </c>
      <c r="AQ3" s="15" t="n">
        <f aca="false">(PERCENTRANK(N$3:N$298,N3))*100</f>
        <v>16.6</v>
      </c>
      <c r="AR3" s="15" t="n">
        <f aca="false">(PERCENTRANK(O$3:O$298,O3))*100</f>
        <v>92.3</v>
      </c>
      <c r="AS3" s="15" t="n">
        <f aca="false">(PERCENTRANK(P$3:P$298,P3))*100</f>
        <v>47</v>
      </c>
      <c r="AT3" s="15" t="n">
        <f aca="false">(PERCENTRANK(Q$3:Q$298,Q3))*100</f>
        <v>16</v>
      </c>
      <c r="AU3" s="15" t="n">
        <f aca="false">100-(PERCENTRANK(R$3:R$298,R3))*100</f>
        <v>48.6</v>
      </c>
      <c r="AV3" s="15" t="n">
        <f aca="false">(PERCENTRANK(S$3:S$298,S3))*100</f>
        <v>91.2</v>
      </c>
      <c r="AW3" s="15" t="n">
        <f aca="false">(PERCENTRANK(T$3:T$298,T3))*100</f>
        <v>76.8</v>
      </c>
      <c r="AX3" s="15" t="n">
        <f aca="false">100-(PERCENTRANK(U$3:U$298,U3))*100</f>
        <v>10.5</v>
      </c>
      <c r="AY3" s="15"/>
      <c r="AZ3" s="15" t="n">
        <f aca="false">(PERCENTRANK(W$3:W$298,W3))*100</f>
        <v>94.5</v>
      </c>
      <c r="BA3" s="15" t="n">
        <f aca="false">(PERCENTRANK(X$3:X$298,X3))*100</f>
        <v>4.42</v>
      </c>
      <c r="BB3" s="15" t="n">
        <f aca="false">(PERCENTRANK(Y$3:Y$298,Y3))*100</f>
        <v>86.2</v>
      </c>
      <c r="BC3" s="15" t="n">
        <f aca="false">(PERCENTRANK(Z$3:Z$298,Z3))*100</f>
        <v>67.4</v>
      </c>
      <c r="BD3" s="15" t="n">
        <f aca="false">(PERCENTRANK(AA$3:AA$298,AA3))*100</f>
        <v>80.1</v>
      </c>
      <c r="BE3" s="15" t="n">
        <f aca="false">(PERCENTRANK(AB$3:AB$298,AB3))*100</f>
        <v>76.8</v>
      </c>
      <c r="BF3" s="15" t="n">
        <f aca="false">(PERCENTRANK(AC$3:AC$298,AC3))*100</f>
        <v>51.4</v>
      </c>
      <c r="BG3" s="15" t="n">
        <f aca="false">(PERCENTRANK(AD$3:AD$298,AD3))*100</f>
        <v>80.1</v>
      </c>
      <c r="BH3" s="15" t="n">
        <f aca="false">(PERCENTRANK(AE$3:AE$298,AE3))*100</f>
        <v>77.3</v>
      </c>
      <c r="BI3" s="15" t="n">
        <f aca="false">(PERCENTRANK(AF$3:AF$298,AF3))*100</f>
        <v>90.6</v>
      </c>
    </row>
    <row r="4" customFormat="false" ht="15" hidden="false" customHeight="false" outlineLevel="0" collapsed="false">
      <c r="A4" s="1" t="s">
        <v>39</v>
      </c>
      <c r="B4" s="5" t="s">
        <v>40</v>
      </c>
      <c r="C4" s="6" t="s">
        <v>13</v>
      </c>
      <c r="D4" s="6" t="n">
        <v>42</v>
      </c>
      <c r="E4" s="6" t="n">
        <v>1451</v>
      </c>
      <c r="F4" s="6" t="n">
        <v>42</v>
      </c>
      <c r="G4" s="6" t="n">
        <v>1451</v>
      </c>
      <c r="H4" s="6" t="n">
        <v>19.7</v>
      </c>
      <c r="I4" s="6" t="n">
        <v>0.598</v>
      </c>
      <c r="J4" s="6" t="n">
        <v>0.54</v>
      </c>
      <c r="K4" s="6" t="n">
        <v>0.467</v>
      </c>
      <c r="L4" s="6" t="n">
        <v>0.419</v>
      </c>
      <c r="M4" s="6" t="n">
        <v>3</v>
      </c>
      <c r="N4" s="6" t="n">
        <v>9.1</v>
      </c>
      <c r="O4" s="6" t="n">
        <v>17.5</v>
      </c>
      <c r="P4" s="6" t="n">
        <v>1.6</v>
      </c>
      <c r="Q4" s="6" t="n">
        <v>0.9</v>
      </c>
      <c r="R4" s="6" t="n">
        <v>10.3</v>
      </c>
      <c r="S4" s="6" t="n">
        <v>22.8</v>
      </c>
      <c r="T4" s="6" t="n">
        <v>119</v>
      </c>
      <c r="U4" s="6" t="n">
        <v>102</v>
      </c>
      <c r="V4" s="6" t="n">
        <v>0</v>
      </c>
      <c r="W4" s="6" t="n">
        <v>5.2</v>
      </c>
      <c r="X4" s="6" t="n">
        <v>2.5</v>
      </c>
      <c r="Y4" s="6" t="n">
        <v>7.7</v>
      </c>
      <c r="Z4" s="6" t="n">
        <v>0.212</v>
      </c>
      <c r="AA4" s="17" t="n">
        <f aca="false">(I4/$I$302)*100</f>
        <v>110.332103321033</v>
      </c>
      <c r="AB4" s="7" t="n">
        <f aca="false">(T4/100)</f>
        <v>1.19</v>
      </c>
      <c r="AC4" s="5" t="n">
        <f aca="false">T4-U4</f>
        <v>17</v>
      </c>
      <c r="AD4" s="9" t="n">
        <f aca="false">2*I4</f>
        <v>1.196</v>
      </c>
      <c r="AE4" s="18" t="n">
        <f aca="false">IF(S4=0,0,O4/S4)</f>
        <v>0.767543859649123</v>
      </c>
      <c r="AF4" s="18" t="n">
        <f aca="false">IF(R4=0,0,O4/R4)</f>
        <v>1.69902912621359</v>
      </c>
      <c r="AG4" s="5"/>
      <c r="AH4" s="5"/>
      <c r="AI4" s="15" t="n">
        <f aca="false">(PERCENTRANK(F$3:F$298,F4))*100</f>
        <v>75.1</v>
      </c>
      <c r="AJ4" s="15" t="n">
        <f aca="false">(PERCENTRANK(G$3:G$298,G4))*100</f>
        <v>99.4</v>
      </c>
      <c r="AK4" s="15" t="n">
        <f aca="false">(PERCENTRANK(H$3:H$298,H4))*100</f>
        <v>87.8</v>
      </c>
      <c r="AL4" s="15" t="n">
        <f aca="false">(PERCENTRANK(I$3:I$298,I4))*100</f>
        <v>87.8</v>
      </c>
      <c r="AM4" s="15" t="n">
        <f aca="false">(PERCENTRANK(J$3:J$298,J4))*100</f>
        <v>81.2</v>
      </c>
      <c r="AN4" s="15" t="n">
        <f aca="false">(PERCENTRANK(K$3:K$298,K4))*100</f>
        <v>65.7</v>
      </c>
      <c r="AO4" s="15" t="n">
        <f aca="false">(PERCENTRANK(L$3:L$298,L4))*100</f>
        <v>86.7</v>
      </c>
      <c r="AP4" s="15" t="n">
        <f aca="false">(PERCENTRANK(M$3:M$298,M4))*100</f>
        <v>39.2</v>
      </c>
      <c r="AQ4" s="15" t="n">
        <f aca="false">(PERCENTRANK(N$3:N$298,N4))*100</f>
        <v>51.9</v>
      </c>
      <c r="AR4" s="15" t="n">
        <f aca="false">(PERCENTRANK(O$3:O$298,O4))*100</f>
        <v>65.2</v>
      </c>
      <c r="AS4" s="15" t="n">
        <f aca="false">(PERCENTRANK(P$3:P$298,P4))*100</f>
        <v>38.1</v>
      </c>
      <c r="AT4" s="15" t="n">
        <f aca="false">(PERCENTRANK(Q$3:Q$298,Q4))*100</f>
        <v>38.1</v>
      </c>
      <c r="AU4" s="15" t="n">
        <f aca="false">100-(PERCENTRANK(R$3:R$298,R4))*100</f>
        <v>88.4</v>
      </c>
      <c r="AV4" s="15" t="n">
        <f aca="false">(PERCENTRANK(S$3:S$298,S4))*100</f>
        <v>81.2</v>
      </c>
      <c r="AW4" s="15" t="n">
        <f aca="false">(PERCENTRANK(T$3:T$298,T4))*100</f>
        <v>93.4</v>
      </c>
      <c r="AX4" s="15" t="n">
        <f aca="false">100-(PERCENTRANK(U$3:U$298,U4))*100</f>
        <v>77.3</v>
      </c>
      <c r="AY4" s="5"/>
      <c r="AZ4" s="15" t="n">
        <f aca="false">(PERCENTRANK(W$3:W$298,W4))*100</f>
        <v>98.9</v>
      </c>
      <c r="BA4" s="15" t="n">
        <f aca="false">(PERCENTRANK(X$3:X$298,X4))*100</f>
        <v>95.6</v>
      </c>
      <c r="BB4" s="15" t="n">
        <f aca="false">(PERCENTRANK(Y$3:Y$298,Y4))*100</f>
        <v>98.9</v>
      </c>
      <c r="BC4" s="15" t="n">
        <f aca="false">(PERCENTRANK(Z$3:Z$298,Z4))*100</f>
        <v>96.1</v>
      </c>
      <c r="BD4" s="15" t="n">
        <f aca="false">(PERCENTRANK(AA$3:AA$298,AA4))*100</f>
        <v>87.8</v>
      </c>
      <c r="BE4" s="15" t="n">
        <f aca="false">(PERCENTRANK(AB$3:AB$298,AB4))*100</f>
        <v>93.4</v>
      </c>
      <c r="BF4" s="15" t="n">
        <f aca="false">(PERCENTRANK(AC$3:AC$298,AC4))*100</f>
        <v>94.5</v>
      </c>
      <c r="BG4" s="15" t="n">
        <f aca="false">(PERCENTRANK(AD$3:AD$298,AD4))*100</f>
        <v>87.8</v>
      </c>
      <c r="BH4" s="15" t="n">
        <f aca="false">(PERCENTRANK(AE$3:AE$298,AE4))*100</f>
        <v>53.6</v>
      </c>
      <c r="BI4" s="15" t="n">
        <f aca="false">(PERCENTRANK(AF$3:AF$298,AF4))*100</f>
        <v>86.2</v>
      </c>
    </row>
    <row r="5" customFormat="false" ht="15" hidden="false" customHeight="false" outlineLevel="0" collapsed="false">
      <c r="A5" s="1" t="s">
        <v>41</v>
      </c>
      <c r="B5" s="5" t="s">
        <v>42</v>
      </c>
      <c r="C5" s="6" t="s">
        <v>13</v>
      </c>
      <c r="D5" s="6" t="n">
        <v>44</v>
      </c>
      <c r="E5" s="6" t="n">
        <v>1415</v>
      </c>
      <c r="F5" s="6" t="n">
        <v>44</v>
      </c>
      <c r="G5" s="6" t="n">
        <v>1415</v>
      </c>
      <c r="H5" s="6" t="n">
        <v>16.4</v>
      </c>
      <c r="I5" s="6" t="n">
        <v>0.609</v>
      </c>
      <c r="J5" s="6" t="n">
        <v>0.556</v>
      </c>
      <c r="K5" s="6" t="n">
        <v>0.384</v>
      </c>
      <c r="L5" s="6" t="n">
        <v>0.314</v>
      </c>
      <c r="M5" s="6" t="n">
        <v>2.5</v>
      </c>
      <c r="N5" s="6" t="n">
        <v>7.6</v>
      </c>
      <c r="O5" s="6" t="n">
        <v>13.6</v>
      </c>
      <c r="P5" s="6" t="n">
        <v>2</v>
      </c>
      <c r="Q5" s="6" t="n">
        <v>1.2</v>
      </c>
      <c r="R5" s="6" t="n">
        <v>14.4</v>
      </c>
      <c r="S5" s="6" t="n">
        <v>20.5</v>
      </c>
      <c r="T5" s="6" t="n">
        <v>110</v>
      </c>
      <c r="U5" s="6" t="n">
        <v>106</v>
      </c>
      <c r="V5" s="6" t="n">
        <v>0</v>
      </c>
      <c r="W5" s="6" t="n">
        <v>2.7</v>
      </c>
      <c r="X5" s="6" t="n">
        <v>1.5</v>
      </c>
      <c r="Y5" s="6" t="n">
        <v>4.2</v>
      </c>
      <c r="Z5" s="6" t="n">
        <v>0.119</v>
      </c>
      <c r="AA5" s="17" t="n">
        <f aca="false">(I5/$I$302)*100</f>
        <v>112.361623616236</v>
      </c>
      <c r="AB5" s="7" t="n">
        <f aca="false">(T5/100)</f>
        <v>1.1</v>
      </c>
      <c r="AC5" s="5" t="n">
        <f aca="false">T5-U5</f>
        <v>4</v>
      </c>
      <c r="AD5" s="9" t="n">
        <f aca="false">2*I5</f>
        <v>1.218</v>
      </c>
      <c r="AE5" s="18" t="n">
        <f aca="false">IF(S5=0,0,O5/S5)</f>
        <v>0.663414634146342</v>
      </c>
      <c r="AF5" s="18" t="n">
        <f aca="false">IF(R5=0,0,O5/R5)</f>
        <v>0.944444444444444</v>
      </c>
      <c r="AG5" s="5"/>
      <c r="AH5" s="5"/>
      <c r="AI5" s="15" t="n">
        <f aca="false">(PERCENTRANK(F$3:F$298,F5))*100</f>
        <v>84.5</v>
      </c>
      <c r="AJ5" s="15" t="n">
        <f aca="false">(PERCENTRANK(G$3:G$298,G5))*100</f>
        <v>98.9</v>
      </c>
      <c r="AK5" s="15" t="n">
        <f aca="false">(PERCENTRANK(H$3:H$298,H5))*100</f>
        <v>74</v>
      </c>
      <c r="AL5" s="15" t="n">
        <f aca="false">(PERCENTRANK(I$3:I$298,I5))*100</f>
        <v>90.6</v>
      </c>
      <c r="AM5" s="15" t="n">
        <f aca="false">(PERCENTRANK(J$3:J$298,J5))*100</f>
        <v>84.5</v>
      </c>
      <c r="AN5" s="15" t="n">
        <f aca="false">(PERCENTRANK(K$3:K$298,K5))*100</f>
        <v>49.2</v>
      </c>
      <c r="AO5" s="15" t="n">
        <f aca="false">(PERCENTRANK(L$3:L$298,L5))*100</f>
        <v>66.9</v>
      </c>
      <c r="AP5" s="15" t="n">
        <f aca="false">(PERCENTRANK(M$3:M$298,M5))*100</f>
        <v>32</v>
      </c>
      <c r="AQ5" s="15" t="n">
        <f aca="false">(PERCENTRANK(N$3:N$298,N5))*100</f>
        <v>38.1</v>
      </c>
      <c r="AR5" s="15" t="n">
        <f aca="false">(PERCENTRANK(O$3:O$298,O5))*100</f>
        <v>54.1</v>
      </c>
      <c r="AS5" s="15" t="n">
        <f aca="false">(PERCENTRANK(P$3:P$298,P5))*100</f>
        <v>55.2</v>
      </c>
      <c r="AT5" s="15" t="n">
        <f aca="false">(PERCENTRANK(Q$3:Q$298,Q5))*100</f>
        <v>51.4</v>
      </c>
      <c r="AU5" s="15" t="n">
        <f aca="false">100-(PERCENTRANK(R$3:R$298,R5))*100</f>
        <v>54.7</v>
      </c>
      <c r="AV5" s="15" t="n">
        <f aca="false">(PERCENTRANK(S$3:S$298,S5))*100</f>
        <v>65.2</v>
      </c>
      <c r="AW5" s="15" t="n">
        <f aca="false">(PERCENTRANK(T$3:T$298,T5))*100</f>
        <v>74</v>
      </c>
      <c r="AX5" s="15" t="n">
        <f aca="false">100-(PERCENTRANK(U$3:U$298,U5))*100</f>
        <v>53</v>
      </c>
      <c r="AY5" s="5"/>
      <c r="AZ5" s="15" t="n">
        <f aca="false">(PERCENTRANK(W$3:W$298,W5))*100</f>
        <v>89</v>
      </c>
      <c r="BA5" s="15" t="n">
        <f aca="false">(PERCENTRANK(X$3:X$298,X5))*100</f>
        <v>80.1</v>
      </c>
      <c r="BB5" s="15" t="n">
        <f aca="false">(PERCENTRANK(Y$3:Y$298,Y5))*100</f>
        <v>86.2</v>
      </c>
      <c r="BC5" s="15" t="n">
        <f aca="false">(PERCENTRANK(Z$3:Z$298,Z5))*100</f>
        <v>72.4</v>
      </c>
      <c r="BD5" s="15" t="n">
        <f aca="false">(PERCENTRANK(AA$3:AA$298,AA5))*100</f>
        <v>90.6</v>
      </c>
      <c r="BE5" s="15" t="n">
        <f aca="false">(PERCENTRANK(AB$3:AB$298,AB5))*100</f>
        <v>74</v>
      </c>
      <c r="BF5" s="15" t="n">
        <f aca="false">(PERCENTRANK(AC$3:AC$298,AC5))*100</f>
        <v>70.7</v>
      </c>
      <c r="BG5" s="15" t="n">
        <f aca="false">(PERCENTRANK(AD$3:AD$298,AD5))*100</f>
        <v>90.6</v>
      </c>
      <c r="BH5" s="15" t="n">
        <f aca="false">(PERCENTRANK(AE$3:AE$298,AE5))*100</f>
        <v>44.8</v>
      </c>
      <c r="BI5" s="15" t="n">
        <f aca="false">(PERCENTRANK(AF$3:AF$298,AF5))*100</f>
        <v>55.2</v>
      </c>
    </row>
    <row r="6" customFormat="false" ht="15" hidden="false" customHeight="false" outlineLevel="0" collapsed="false">
      <c r="A6" s="1" t="s">
        <v>43</v>
      </c>
      <c r="B6" s="5" t="s">
        <v>44</v>
      </c>
      <c r="C6" s="6" t="s">
        <v>45</v>
      </c>
      <c r="D6" s="6" t="n">
        <v>44</v>
      </c>
      <c r="E6" s="6" t="n">
        <v>1391</v>
      </c>
      <c r="F6" s="6" t="n">
        <v>44</v>
      </c>
      <c r="G6" s="6" t="n">
        <v>1391</v>
      </c>
      <c r="H6" s="6" t="n">
        <v>15.6</v>
      </c>
      <c r="I6" s="6" t="n">
        <v>0.508</v>
      </c>
      <c r="J6" s="6" t="n">
        <v>0.475</v>
      </c>
      <c r="K6" s="6" t="n">
        <v>0.35</v>
      </c>
      <c r="L6" s="6" t="n">
        <v>0.16</v>
      </c>
      <c r="M6" s="6" t="n">
        <v>2</v>
      </c>
      <c r="N6" s="6" t="n">
        <v>8.2</v>
      </c>
      <c r="O6" s="6" t="n">
        <v>21.1</v>
      </c>
      <c r="P6" s="6" t="n">
        <v>3.6</v>
      </c>
      <c r="Q6" s="6" t="n">
        <v>1.4</v>
      </c>
      <c r="R6" s="6" t="n">
        <v>14.3</v>
      </c>
      <c r="S6" s="6" t="n">
        <v>19.3</v>
      </c>
      <c r="T6" s="6" t="n">
        <v>100</v>
      </c>
      <c r="U6" s="6" t="n">
        <v>100</v>
      </c>
      <c r="V6" s="6" t="n">
        <v>0</v>
      </c>
      <c r="W6" s="6" t="n">
        <v>0.5</v>
      </c>
      <c r="X6" s="6" t="n">
        <v>2.8</v>
      </c>
      <c r="Y6" s="6" t="n">
        <v>3.4</v>
      </c>
      <c r="Z6" s="6" t="n">
        <v>0.097</v>
      </c>
      <c r="AA6" s="17" t="n">
        <f aca="false">(I6/$I$302)*100</f>
        <v>93.7269372693727</v>
      </c>
      <c r="AB6" s="7" t="n">
        <f aca="false">(T6/100)</f>
        <v>1</v>
      </c>
      <c r="AC6" s="5" t="n">
        <f aca="false">T6-U6</f>
        <v>0</v>
      </c>
      <c r="AD6" s="9" t="n">
        <f aca="false">2*I6</f>
        <v>1.016</v>
      </c>
      <c r="AE6" s="18" t="n">
        <f aca="false">IF(S6=0,0,O6/S6)</f>
        <v>1.09326424870466</v>
      </c>
      <c r="AF6" s="18" t="n">
        <f aca="false">IF(R6=0,0,O6/R6)</f>
        <v>1.47552447552448</v>
      </c>
      <c r="AG6" s="5"/>
      <c r="AH6" s="5"/>
      <c r="AI6" s="15" t="n">
        <f aca="false">(PERCENTRANK(F$3:F$298,F6))*100</f>
        <v>84.5</v>
      </c>
      <c r="AJ6" s="15" t="n">
        <f aca="false">(PERCENTRANK(G$3:G$298,G6))*100</f>
        <v>98.3</v>
      </c>
      <c r="AK6" s="15" t="n">
        <f aca="false">(PERCENTRANK(H$3:H$298,H6))*100</f>
        <v>68.5</v>
      </c>
      <c r="AL6" s="15" t="n">
        <f aca="false">(PERCENTRANK(I$3:I$298,I6))*100</f>
        <v>43.1</v>
      </c>
      <c r="AM6" s="15" t="n">
        <f aca="false">(PERCENTRANK(J$3:J$298,J6))*100</f>
        <v>45.9</v>
      </c>
      <c r="AN6" s="15" t="n">
        <f aca="false">(PERCENTRANK(K$3:K$298,K6))*100</f>
        <v>44.2</v>
      </c>
      <c r="AO6" s="15" t="n">
        <f aca="false">(PERCENTRANK(L$3:L$298,L6))*100</f>
        <v>26.5</v>
      </c>
      <c r="AP6" s="15" t="n">
        <f aca="false">(PERCENTRANK(M$3:M$298,M6))*100</f>
        <v>22.7</v>
      </c>
      <c r="AQ6" s="15" t="n">
        <f aca="false">(PERCENTRANK(N$3:N$298,N6))*100</f>
        <v>43.1</v>
      </c>
      <c r="AR6" s="15" t="n">
        <f aca="false">(PERCENTRANK(O$3:O$298,O6))*100</f>
        <v>79.6</v>
      </c>
      <c r="AS6" s="15" t="n">
        <f aca="false">(PERCENTRANK(P$3:P$298,P6))*100</f>
        <v>95</v>
      </c>
      <c r="AT6" s="15" t="n">
        <f aca="false">(PERCENTRANK(Q$3:Q$298,Q6))*100</f>
        <v>57.5</v>
      </c>
      <c r="AU6" s="15" t="n">
        <f aca="false">100-(PERCENTRANK(R$3:R$298,R6))*100</f>
        <v>56.9</v>
      </c>
      <c r="AV6" s="15" t="n">
        <f aca="false">(PERCENTRANK(S$3:S$298,S6))*100</f>
        <v>55.2</v>
      </c>
      <c r="AW6" s="15" t="n">
        <f aca="false">(PERCENTRANK(T$3:T$298,T6))*100</f>
        <v>40.3</v>
      </c>
      <c r="AX6" s="15" t="n">
        <f aca="false">100-(PERCENTRANK(U$3:U$298,U6))*100</f>
        <v>88.4</v>
      </c>
      <c r="AY6" s="5"/>
      <c r="AZ6" s="15" t="n">
        <f aca="false">(PERCENTRANK(W$3:W$298,W6))*100</f>
        <v>55.2</v>
      </c>
      <c r="BA6" s="15" t="n">
        <f aca="false">(PERCENTRANK(X$3:X$298,X6))*100</f>
        <v>98.3</v>
      </c>
      <c r="BB6" s="15" t="n">
        <f aca="false">(PERCENTRANK(Y$3:Y$298,Y6))*100</f>
        <v>82.3</v>
      </c>
      <c r="BC6" s="15" t="n">
        <f aca="false">(PERCENTRANK(Z$3:Z$298,Z6))*100</f>
        <v>60.2</v>
      </c>
      <c r="BD6" s="15" t="n">
        <f aca="false">(PERCENTRANK(AA$3:AA$298,AA6))*100</f>
        <v>43.1</v>
      </c>
      <c r="BE6" s="15" t="n">
        <f aca="false">(PERCENTRANK(AB$3:AB$298,AB6))*100</f>
        <v>40.3</v>
      </c>
      <c r="BF6" s="15" t="n">
        <f aca="false">(PERCENTRANK(AC$3:AC$298,AC6))*100</f>
        <v>58.6</v>
      </c>
      <c r="BG6" s="15" t="n">
        <f aca="false">(PERCENTRANK(AD$3:AD$298,AD6))*100</f>
        <v>43.1</v>
      </c>
      <c r="BH6" s="15" t="n">
        <f aca="false">(PERCENTRANK(AE$3:AE$298,AE6))*100</f>
        <v>76.8</v>
      </c>
      <c r="BI6" s="15" t="n">
        <f aca="false">(PERCENTRANK(AF$3:AF$298,AF6))*100</f>
        <v>81.8</v>
      </c>
    </row>
    <row r="7" customFormat="false" ht="15" hidden="false" customHeight="false" outlineLevel="0" collapsed="false">
      <c r="A7" s="1" t="s">
        <v>46</v>
      </c>
      <c r="B7" s="5" t="s">
        <v>47</v>
      </c>
      <c r="C7" s="6" t="s">
        <v>13</v>
      </c>
      <c r="D7" s="6" t="n">
        <v>44</v>
      </c>
      <c r="E7" s="6" t="n">
        <v>1381</v>
      </c>
      <c r="F7" s="6" t="n">
        <v>44</v>
      </c>
      <c r="G7" s="6" t="n">
        <v>1381</v>
      </c>
      <c r="H7" s="6" t="n">
        <v>19.9</v>
      </c>
      <c r="I7" s="6" t="n">
        <v>0.574</v>
      </c>
      <c r="J7" s="6" t="n">
        <v>0.536</v>
      </c>
      <c r="K7" s="6" t="n">
        <v>0.408</v>
      </c>
      <c r="L7" s="6" t="n">
        <v>0.275</v>
      </c>
      <c r="M7" s="6" t="n">
        <v>1.6</v>
      </c>
      <c r="N7" s="6" t="n">
        <v>3.4</v>
      </c>
      <c r="O7" s="6" t="n">
        <v>19.6</v>
      </c>
      <c r="P7" s="6" t="n">
        <v>1.4</v>
      </c>
      <c r="Q7" s="6" t="n">
        <v>0.5</v>
      </c>
      <c r="R7" s="6" t="n">
        <v>9.1</v>
      </c>
      <c r="S7" s="6" t="n">
        <v>27.7</v>
      </c>
      <c r="T7" s="6" t="n">
        <v>114</v>
      </c>
      <c r="U7" s="6" t="n">
        <v>109</v>
      </c>
      <c r="V7" s="6" t="n">
        <v>0</v>
      </c>
      <c r="W7" s="6" t="n">
        <v>4.5</v>
      </c>
      <c r="X7" s="6" t="n">
        <v>1</v>
      </c>
      <c r="Y7" s="6" t="n">
        <v>5.6</v>
      </c>
      <c r="Z7" s="6" t="n">
        <v>0.161</v>
      </c>
      <c r="AA7" s="17" t="n">
        <f aca="false">(I7/$I$302)*100</f>
        <v>105.90405904059</v>
      </c>
      <c r="AB7" s="7" t="n">
        <f aca="false">(T7/100)</f>
        <v>1.14</v>
      </c>
      <c r="AC7" s="5" t="n">
        <f aca="false">T7-U7</f>
        <v>5</v>
      </c>
      <c r="AD7" s="9" t="n">
        <f aca="false">2*I7</f>
        <v>1.148</v>
      </c>
      <c r="AE7" s="18" t="n">
        <f aca="false">IF(S7=0,0,O7/S7)</f>
        <v>0.707581227436823</v>
      </c>
      <c r="AF7" s="18" t="n">
        <f aca="false">IF(R7=0,0,O7/R7)</f>
        <v>2.15384615384615</v>
      </c>
      <c r="AG7" s="5"/>
      <c r="AH7" s="5"/>
      <c r="AI7" s="15" t="n">
        <f aca="false">(PERCENTRANK(F$3:F$298,F7))*100</f>
        <v>84.5</v>
      </c>
      <c r="AJ7" s="15" t="n">
        <f aca="false">(PERCENTRANK(G$3:G$298,G7))*100</f>
        <v>97.8</v>
      </c>
      <c r="AK7" s="15" t="n">
        <f aca="false">(PERCENTRANK(H$3:H$298,H7))*100</f>
        <v>89</v>
      </c>
      <c r="AL7" s="15" t="n">
        <f aca="false">(PERCENTRANK(I$3:I$298,I7))*100</f>
        <v>79.6</v>
      </c>
      <c r="AM7" s="15" t="n">
        <f aca="false">(PERCENTRANK(J$3:J$298,J7))*100</f>
        <v>77.9</v>
      </c>
      <c r="AN7" s="15" t="n">
        <f aca="false">(PERCENTRANK(K$3:K$298,K7))*100</f>
        <v>53.6</v>
      </c>
      <c r="AO7" s="15" t="n">
        <f aca="false">(PERCENTRANK(L$3:L$298,L7))*100</f>
        <v>58</v>
      </c>
      <c r="AP7" s="15" t="n">
        <f aca="false">(PERCENTRANK(M$3:M$298,M7))*100</f>
        <v>15.5</v>
      </c>
      <c r="AQ7" s="15" t="n">
        <f aca="false">(PERCENTRANK(N$3:N$298,N7))*100</f>
        <v>3.31</v>
      </c>
      <c r="AR7" s="15" t="n">
        <f aca="false">(PERCENTRANK(O$3:O$298,O7))*100</f>
        <v>71.8</v>
      </c>
      <c r="AS7" s="15" t="n">
        <f aca="false">(PERCENTRANK(P$3:P$298,P7))*100</f>
        <v>28.7</v>
      </c>
      <c r="AT7" s="15" t="n">
        <f aca="false">(PERCENTRANK(Q$3:Q$298,Q7))*100</f>
        <v>23.2</v>
      </c>
      <c r="AU7" s="15" t="n">
        <f aca="false">100-(PERCENTRANK(R$3:R$298,R7))*100</f>
        <v>92.27</v>
      </c>
      <c r="AV7" s="15" t="n">
        <f aca="false">(PERCENTRANK(S$3:S$298,S7))*100</f>
        <v>95.6</v>
      </c>
      <c r="AW7" s="15" t="n">
        <f aca="false">(PERCENTRANK(T$3:T$298,T7))*100</f>
        <v>84</v>
      </c>
      <c r="AX7" s="15" t="n">
        <f aca="false">100-(PERCENTRANK(U$3:U$298,U7))*100</f>
        <v>34.8</v>
      </c>
      <c r="AY7" s="5"/>
      <c r="AZ7" s="15" t="n">
        <f aca="false">(PERCENTRANK(W$3:W$298,W7))*100</f>
        <v>97.2</v>
      </c>
      <c r="BA7" s="15" t="n">
        <f aca="false">(PERCENTRANK(X$3:X$298,X7))*100</f>
        <v>66.3</v>
      </c>
      <c r="BB7" s="15" t="n">
        <f aca="false">(PERCENTRANK(Y$3:Y$298,Y7))*100</f>
        <v>94.5</v>
      </c>
      <c r="BC7" s="15" t="n">
        <f aca="false">(PERCENTRANK(Z$3:Z$298,Z7))*100</f>
        <v>85.6</v>
      </c>
      <c r="BD7" s="15" t="n">
        <f aca="false">(PERCENTRANK(AA$3:AA$298,AA7))*100</f>
        <v>79.6</v>
      </c>
      <c r="BE7" s="15" t="n">
        <f aca="false">(PERCENTRANK(AB$3:AB$298,AB7))*100</f>
        <v>84</v>
      </c>
      <c r="BF7" s="15" t="n">
        <f aca="false">(PERCENTRANK(AC$3:AC$298,AC7))*100</f>
        <v>74.6</v>
      </c>
      <c r="BG7" s="15" t="n">
        <f aca="false">(PERCENTRANK(AD$3:AD$298,AD7))*100</f>
        <v>79.6</v>
      </c>
      <c r="BH7" s="15" t="n">
        <f aca="false">(PERCENTRANK(AE$3:AE$298,AE7))*100</f>
        <v>47.5</v>
      </c>
      <c r="BI7" s="15" t="n">
        <f aca="false">(PERCENTRANK(AF$3:AF$298,AF7))*100</f>
        <v>95.6</v>
      </c>
    </row>
    <row r="8" customFormat="false" ht="15" hidden="false" customHeight="false" outlineLevel="0" collapsed="false">
      <c r="A8" s="1" t="s">
        <v>48</v>
      </c>
      <c r="B8" s="5" t="s">
        <v>38</v>
      </c>
      <c r="C8" s="6" t="s">
        <v>45</v>
      </c>
      <c r="D8" s="6" t="n">
        <v>44</v>
      </c>
      <c r="E8" s="6" t="n">
        <v>1374</v>
      </c>
      <c r="F8" s="6" t="n">
        <v>44</v>
      </c>
      <c r="G8" s="6" t="n">
        <v>1374</v>
      </c>
      <c r="H8" s="6" t="n">
        <v>23.8</v>
      </c>
      <c r="I8" s="6" t="n">
        <v>0.605</v>
      </c>
      <c r="J8" s="6" t="n">
        <v>0.586</v>
      </c>
      <c r="K8" s="6" t="n">
        <v>0.095</v>
      </c>
      <c r="L8" s="6" t="n">
        <v>0.417</v>
      </c>
      <c r="M8" s="6" t="n">
        <v>10</v>
      </c>
      <c r="N8" s="6" t="n">
        <v>15.2</v>
      </c>
      <c r="O8" s="6" t="n">
        <v>20</v>
      </c>
      <c r="P8" s="6" t="n">
        <v>2.5</v>
      </c>
      <c r="Q8" s="6" t="n">
        <v>1.4</v>
      </c>
      <c r="R8" s="6" t="n">
        <v>14.9</v>
      </c>
      <c r="S8" s="6" t="n">
        <v>25.6</v>
      </c>
      <c r="T8" s="6" t="n">
        <v>114</v>
      </c>
      <c r="U8" s="6" t="n">
        <v>108</v>
      </c>
      <c r="V8" s="6" t="n">
        <v>0</v>
      </c>
      <c r="W8" s="6" t="n">
        <v>4.4</v>
      </c>
      <c r="X8" s="6" t="n">
        <v>1.2</v>
      </c>
      <c r="Y8" s="6" t="n">
        <v>5.6</v>
      </c>
      <c r="Z8" s="6" t="n">
        <v>0.162</v>
      </c>
      <c r="AA8" s="17" t="n">
        <f aca="false">(I8/$I$302)*100</f>
        <v>111.623616236162</v>
      </c>
      <c r="AB8" s="7" t="n">
        <f aca="false">(T8/100)</f>
        <v>1.14</v>
      </c>
      <c r="AC8" s="5" t="n">
        <f aca="false">T8-U8</f>
        <v>6</v>
      </c>
      <c r="AD8" s="9" t="n">
        <f aca="false">2*I8</f>
        <v>1.21</v>
      </c>
      <c r="AE8" s="18" t="n">
        <f aca="false">IF(S8=0,0,O8/S8)</f>
        <v>0.78125</v>
      </c>
      <c r="AF8" s="18" t="n">
        <f aca="false">IF(R8=0,0,O8/R8)</f>
        <v>1.34228187919463</v>
      </c>
      <c r="AG8" s="5"/>
      <c r="AH8" s="5"/>
      <c r="AI8" s="15" t="n">
        <f aca="false">(PERCENTRANK(F$3:F$298,F8))*100</f>
        <v>84.5</v>
      </c>
      <c r="AJ8" s="15" t="n">
        <f aca="false">(PERCENTRANK(G$3:G$298,G8))*100</f>
        <v>97.2</v>
      </c>
      <c r="AK8" s="15" t="n">
        <f aca="false">(PERCENTRANK(H$3:H$298,H8))*100</f>
        <v>97.8</v>
      </c>
      <c r="AL8" s="15" t="n">
        <f aca="false">(PERCENTRANK(I$3:I$298,I8))*100</f>
        <v>89.5</v>
      </c>
      <c r="AM8" s="15" t="n">
        <f aca="false">(PERCENTRANK(J$3:J$298,J8))*100</f>
        <v>93.9</v>
      </c>
      <c r="AN8" s="15" t="n">
        <f aca="false">(PERCENTRANK(K$3:K$298,K8))*100</f>
        <v>17.7</v>
      </c>
      <c r="AO8" s="15" t="n">
        <f aca="false">(PERCENTRANK(L$3:L$298,L8))*100</f>
        <v>86.2</v>
      </c>
      <c r="AP8" s="15" t="n">
        <f aca="false">(PERCENTRANK(M$3:M$298,M8))*100</f>
        <v>87.8</v>
      </c>
      <c r="AQ8" s="15" t="n">
        <f aca="false">(PERCENTRANK(N$3:N$298,N8))*100</f>
        <v>84.5</v>
      </c>
      <c r="AR8" s="15" t="n">
        <f aca="false">(PERCENTRANK(O$3:O$298,O8))*100</f>
        <v>72.4</v>
      </c>
      <c r="AS8" s="15" t="n">
        <f aca="false">(PERCENTRANK(P$3:P$298,P8))*100</f>
        <v>80.1</v>
      </c>
      <c r="AT8" s="15" t="n">
        <f aca="false">(PERCENTRANK(Q$3:Q$298,Q8))*100</f>
        <v>57.5</v>
      </c>
      <c r="AU8" s="15" t="n">
        <f aca="false">100-(PERCENTRANK(R$3:R$298,R8))*100</f>
        <v>50.8</v>
      </c>
      <c r="AV8" s="15" t="n">
        <f aca="false">(PERCENTRANK(S$3:S$298,S8))*100</f>
        <v>92.8</v>
      </c>
      <c r="AW8" s="15" t="n">
        <f aca="false">(PERCENTRANK(T$3:T$298,T8))*100</f>
        <v>84</v>
      </c>
      <c r="AX8" s="15" t="n">
        <f aca="false">100-(PERCENTRANK(U$3:U$298,U8))*100</f>
        <v>39.2</v>
      </c>
      <c r="AY8" s="5"/>
      <c r="AZ8" s="15" t="n">
        <f aca="false">(PERCENTRANK(W$3:W$298,W8))*100</f>
        <v>96.7</v>
      </c>
      <c r="BA8" s="15" t="n">
        <f aca="false">(PERCENTRANK(X$3:X$298,X8))*100</f>
        <v>73.5</v>
      </c>
      <c r="BB8" s="15" t="n">
        <f aca="false">(PERCENTRANK(Y$3:Y$298,Y8))*100</f>
        <v>94.5</v>
      </c>
      <c r="BC8" s="15" t="n">
        <f aca="false">(PERCENTRANK(Z$3:Z$298,Z8))*100</f>
        <v>86.2</v>
      </c>
      <c r="BD8" s="15" t="n">
        <f aca="false">(PERCENTRANK(AA$3:AA$298,AA8))*100</f>
        <v>89.5</v>
      </c>
      <c r="BE8" s="15" t="n">
        <f aca="false">(PERCENTRANK(AB$3:AB$298,AB8))*100</f>
        <v>84</v>
      </c>
      <c r="BF8" s="15" t="n">
        <f aca="false">(PERCENTRANK(AC$3:AC$298,AC8))*100</f>
        <v>76.8</v>
      </c>
      <c r="BG8" s="15" t="n">
        <f aca="false">(PERCENTRANK(AD$3:AD$298,AD8))*100</f>
        <v>89.5</v>
      </c>
      <c r="BH8" s="15" t="n">
        <f aca="false">(PERCENTRANK(AE$3:AE$298,AE8))*100</f>
        <v>54.7</v>
      </c>
      <c r="BI8" s="15" t="n">
        <f aca="false">(PERCENTRANK(AF$3:AF$298,AF8))*100</f>
        <v>77.3</v>
      </c>
    </row>
    <row r="9" customFormat="false" ht="15" hidden="false" customHeight="false" outlineLevel="0" collapsed="false">
      <c r="A9" s="1" t="s">
        <v>49</v>
      </c>
      <c r="B9" s="5" t="s">
        <v>50</v>
      </c>
      <c r="C9" s="6" t="s">
        <v>13</v>
      </c>
      <c r="D9" s="6" t="n">
        <v>44</v>
      </c>
      <c r="E9" s="6" t="n">
        <v>1368</v>
      </c>
      <c r="F9" s="6" t="n">
        <v>44</v>
      </c>
      <c r="G9" s="6" t="n">
        <v>1368</v>
      </c>
      <c r="H9" s="6" t="n">
        <v>15.4</v>
      </c>
      <c r="I9" s="6" t="n">
        <v>0.572</v>
      </c>
      <c r="J9" s="6" t="n">
        <v>0.521</v>
      </c>
      <c r="K9" s="6" t="n">
        <v>0.444</v>
      </c>
      <c r="L9" s="6" t="n">
        <v>0.27</v>
      </c>
      <c r="M9" s="6" t="n">
        <v>2.1</v>
      </c>
      <c r="N9" s="6" t="n">
        <v>7.4</v>
      </c>
      <c r="O9" s="6" t="n">
        <v>28.3</v>
      </c>
      <c r="P9" s="6" t="n">
        <v>2.3</v>
      </c>
      <c r="Q9" s="6" t="n">
        <v>1.8</v>
      </c>
      <c r="R9" s="6" t="n">
        <v>22.5</v>
      </c>
      <c r="S9" s="6" t="n">
        <v>18.5</v>
      </c>
      <c r="T9" s="6" t="n">
        <v>106</v>
      </c>
      <c r="U9" s="6" t="n">
        <v>105</v>
      </c>
      <c r="V9" s="6" t="n">
        <v>0</v>
      </c>
      <c r="W9" s="6" t="n">
        <v>1.7</v>
      </c>
      <c r="X9" s="6" t="n">
        <v>1.8</v>
      </c>
      <c r="Y9" s="6" t="n">
        <v>3.5</v>
      </c>
      <c r="Z9" s="6" t="n">
        <v>0.104</v>
      </c>
      <c r="AA9" s="17" t="n">
        <f aca="false">(I9/$I$302)*100</f>
        <v>105.535055350553</v>
      </c>
      <c r="AB9" s="7" t="n">
        <f aca="false">(T9/100)</f>
        <v>1.06</v>
      </c>
      <c r="AC9" s="5" t="n">
        <f aca="false">T9-U9</f>
        <v>1</v>
      </c>
      <c r="AD9" s="9" t="n">
        <f aca="false">2*I9</f>
        <v>1.144</v>
      </c>
      <c r="AE9" s="18" t="n">
        <f aca="false">IF(S9=0,0,O9/S9)</f>
        <v>1.52972972972973</v>
      </c>
      <c r="AF9" s="18" t="n">
        <f aca="false">IF(R9=0,0,O9/R9)</f>
        <v>1.25777777777778</v>
      </c>
      <c r="AG9" s="5"/>
      <c r="AH9" s="5"/>
      <c r="AI9" s="15" t="n">
        <f aca="false">(PERCENTRANK(F$3:F$298,F9))*100</f>
        <v>84.5</v>
      </c>
      <c r="AJ9" s="15" t="n">
        <f aca="false">(PERCENTRANK(G$3:G$298,G9))*100</f>
        <v>96.7</v>
      </c>
      <c r="AK9" s="15" t="n">
        <f aca="false">(PERCENTRANK(H$3:H$298,H9))*100</f>
        <v>66.9</v>
      </c>
      <c r="AL9" s="15" t="n">
        <f aca="false">(PERCENTRANK(I$3:I$298,I9))*100</f>
        <v>79</v>
      </c>
      <c r="AM9" s="15" t="n">
        <f aca="false">(PERCENTRANK(J$3:J$298,J9))*100</f>
        <v>70.7</v>
      </c>
      <c r="AN9" s="15" t="n">
        <f aca="false">(PERCENTRANK(K$3:K$298,K9))*100</f>
        <v>61.3</v>
      </c>
      <c r="AO9" s="15" t="n">
        <f aca="false">(PERCENTRANK(L$3:L$298,L9))*100</f>
        <v>56.4</v>
      </c>
      <c r="AP9" s="15" t="n">
        <f aca="false">(PERCENTRANK(M$3:M$298,M9))*100</f>
        <v>25.4</v>
      </c>
      <c r="AQ9" s="15" t="n">
        <f aca="false">(PERCENTRANK(N$3:N$298,N9))*100</f>
        <v>36.5</v>
      </c>
      <c r="AR9" s="15" t="n">
        <f aca="false">(PERCENTRANK(O$3:O$298,O9))*100</f>
        <v>92.8</v>
      </c>
      <c r="AS9" s="15" t="n">
        <f aca="false">(PERCENTRANK(P$3:P$298,P9))*100</f>
        <v>71.8</v>
      </c>
      <c r="AT9" s="15" t="n">
        <f aca="false">(PERCENTRANK(Q$3:Q$298,Q9))*100</f>
        <v>65.7</v>
      </c>
      <c r="AU9" s="15" t="n">
        <f aca="false">100-(PERCENTRANK(R$3:R$298,R9))*100</f>
        <v>12.7</v>
      </c>
      <c r="AV9" s="15" t="n">
        <f aca="false">(PERCENTRANK(S$3:S$298,S9))*100</f>
        <v>48.6</v>
      </c>
      <c r="AW9" s="15" t="n">
        <f aca="false">(PERCENTRANK(T$3:T$298,T9))*100</f>
        <v>61.3</v>
      </c>
      <c r="AX9" s="15" t="n">
        <f aca="false">100-(PERCENTRANK(U$3:U$298,U9))*100</f>
        <v>60.2</v>
      </c>
      <c r="AY9" s="5"/>
      <c r="AZ9" s="15" t="n">
        <f aca="false">(PERCENTRANK(W$3:W$298,W9))*100</f>
        <v>81.8</v>
      </c>
      <c r="BA9" s="15" t="n">
        <f aca="false">(PERCENTRANK(X$3:X$298,X9))*100</f>
        <v>88.4</v>
      </c>
      <c r="BB9" s="15" t="n">
        <f aca="false">(PERCENTRANK(Y$3:Y$298,Y9))*100</f>
        <v>83.4</v>
      </c>
      <c r="BC9" s="15" t="n">
        <f aca="false">(PERCENTRANK(Z$3:Z$298,Z9))*100</f>
        <v>63</v>
      </c>
      <c r="BD9" s="15" t="n">
        <f aca="false">(PERCENTRANK(AA$3:AA$298,AA9))*100</f>
        <v>79</v>
      </c>
      <c r="BE9" s="15" t="n">
        <f aca="false">(PERCENTRANK(AB$3:AB$298,AB9))*100</f>
        <v>61.3</v>
      </c>
      <c r="BF9" s="15" t="n">
        <f aca="false">(PERCENTRANK(AC$3:AC$298,AC9))*100</f>
        <v>60.8</v>
      </c>
      <c r="BG9" s="15" t="n">
        <f aca="false">(PERCENTRANK(AD$3:AD$298,AD9))*100</f>
        <v>79</v>
      </c>
      <c r="BH9" s="15" t="n">
        <f aca="false">(PERCENTRANK(AE$3:AE$298,AE9))*100</f>
        <v>92.8</v>
      </c>
      <c r="BI9" s="15" t="n">
        <f aca="false">(PERCENTRANK(AF$3:AF$298,AF9))*100</f>
        <v>74</v>
      </c>
    </row>
    <row r="10" customFormat="false" ht="15" hidden="false" customHeight="false" outlineLevel="0" collapsed="false">
      <c r="A10" s="1" t="s">
        <v>51</v>
      </c>
      <c r="B10" s="5" t="s">
        <v>44</v>
      </c>
      <c r="C10" s="6" t="s">
        <v>45</v>
      </c>
      <c r="D10" s="6" t="n">
        <v>44</v>
      </c>
      <c r="E10" s="6" t="n">
        <v>1359</v>
      </c>
      <c r="F10" s="6" t="n">
        <v>44</v>
      </c>
      <c r="G10" s="6" t="n">
        <v>1359</v>
      </c>
      <c r="H10" s="6" t="n">
        <v>21.8</v>
      </c>
      <c r="I10" s="6" t="n">
        <v>0.6</v>
      </c>
      <c r="J10" s="6" t="n">
        <v>0.572</v>
      </c>
      <c r="K10" s="6" t="n">
        <v>0.292</v>
      </c>
      <c r="L10" s="6" t="n">
        <v>0.191</v>
      </c>
      <c r="M10" s="6" t="n">
        <v>5.1</v>
      </c>
      <c r="N10" s="6" t="n">
        <v>13.7</v>
      </c>
      <c r="O10" s="6" t="n">
        <v>13.5</v>
      </c>
      <c r="P10" s="6" t="n">
        <v>1.9</v>
      </c>
      <c r="Q10" s="6" t="n">
        <v>1.2</v>
      </c>
      <c r="R10" s="6" t="n">
        <v>11.3</v>
      </c>
      <c r="S10" s="6" t="n">
        <v>25.4</v>
      </c>
      <c r="T10" s="6" t="n">
        <v>110</v>
      </c>
      <c r="U10" s="6" t="n">
        <v>102</v>
      </c>
      <c r="V10" s="6" t="n">
        <v>0</v>
      </c>
      <c r="W10" s="6" t="n">
        <v>3.3</v>
      </c>
      <c r="X10" s="6" t="n">
        <v>2.4</v>
      </c>
      <c r="Y10" s="6" t="n">
        <v>5.7</v>
      </c>
      <c r="Z10" s="6" t="n">
        <v>0.168</v>
      </c>
      <c r="AA10" s="17" t="n">
        <f aca="false">(I10/$I$302)*100</f>
        <v>110.70110701107</v>
      </c>
      <c r="AB10" s="7" t="n">
        <f aca="false">(T10/100)</f>
        <v>1.1</v>
      </c>
      <c r="AC10" s="5" t="n">
        <f aca="false">T10-U10</f>
        <v>8</v>
      </c>
      <c r="AD10" s="9" t="n">
        <f aca="false">2*I10</f>
        <v>1.2</v>
      </c>
      <c r="AE10" s="18" t="n">
        <f aca="false">IF(S10=0,0,O10/S10)</f>
        <v>0.531496062992126</v>
      </c>
      <c r="AF10" s="18" t="n">
        <f aca="false">IF(R10=0,0,O10/R10)</f>
        <v>1.19469026548673</v>
      </c>
      <c r="AG10" s="5"/>
      <c r="AH10" s="5"/>
      <c r="AI10" s="15" t="n">
        <f aca="false">(PERCENTRANK(F$3:F$298,F10))*100</f>
        <v>84.5</v>
      </c>
      <c r="AJ10" s="15" t="n">
        <f aca="false">(PERCENTRANK(G$3:G$298,G10))*100</f>
        <v>96.1</v>
      </c>
      <c r="AK10" s="15" t="n">
        <f aca="false">(PERCENTRANK(H$3:H$298,H10))*100</f>
        <v>93.4</v>
      </c>
      <c r="AL10" s="15" t="n">
        <f aca="false">(PERCENTRANK(I$3:I$298,I10))*100</f>
        <v>88.4</v>
      </c>
      <c r="AM10" s="15" t="n">
        <f aca="false">(PERCENTRANK(J$3:J$298,J10))*100</f>
        <v>90.1</v>
      </c>
      <c r="AN10" s="15" t="n">
        <f aca="false">(PERCENTRANK(K$3:K$298,K10))*100</f>
        <v>34.3</v>
      </c>
      <c r="AO10" s="15" t="n">
        <f aca="false">(PERCENTRANK(L$3:L$298,L10))*100</f>
        <v>35.9</v>
      </c>
      <c r="AP10" s="15" t="n">
        <f aca="false">(PERCENTRANK(M$3:M$298,M10))*100</f>
        <v>59.7</v>
      </c>
      <c r="AQ10" s="15" t="n">
        <f aca="false">(PERCENTRANK(N$3:N$298,N10))*100</f>
        <v>76.2</v>
      </c>
      <c r="AR10" s="15" t="n">
        <f aca="false">(PERCENTRANK(O$3:O$298,O10))*100</f>
        <v>53.6</v>
      </c>
      <c r="AS10" s="15" t="n">
        <f aca="false">(PERCENTRANK(P$3:P$298,P10))*100</f>
        <v>53</v>
      </c>
      <c r="AT10" s="15" t="n">
        <f aca="false">(PERCENTRANK(Q$3:Q$298,Q10))*100</f>
        <v>51.4</v>
      </c>
      <c r="AU10" s="15" t="n">
        <f aca="false">100-(PERCENTRANK(R$3:R$298,R10))*100</f>
        <v>78.5</v>
      </c>
      <c r="AV10" s="15" t="n">
        <f aca="false">(PERCENTRANK(S$3:S$298,S10))*100</f>
        <v>91.2</v>
      </c>
      <c r="AW10" s="15" t="n">
        <f aca="false">(PERCENTRANK(T$3:T$298,T10))*100</f>
        <v>74</v>
      </c>
      <c r="AX10" s="15" t="n">
        <f aca="false">100-(PERCENTRANK(U$3:U$298,U10))*100</f>
        <v>77.3</v>
      </c>
      <c r="AY10" s="5"/>
      <c r="AZ10" s="15" t="n">
        <f aca="false">(PERCENTRANK(W$3:W$298,W10))*100</f>
        <v>93.4</v>
      </c>
      <c r="BA10" s="15" t="n">
        <f aca="false">(PERCENTRANK(X$3:X$298,X10))*100</f>
        <v>94.5</v>
      </c>
      <c r="BB10" s="15" t="n">
        <f aca="false">(PERCENTRANK(Y$3:Y$298,Y10))*100</f>
        <v>95.6</v>
      </c>
      <c r="BC10" s="15" t="n">
        <f aca="false">(PERCENTRANK(Z$3:Z$298,Z10))*100</f>
        <v>87.8</v>
      </c>
      <c r="BD10" s="15" t="n">
        <f aca="false">(PERCENTRANK(AA$3:AA$298,AA10))*100</f>
        <v>88.4</v>
      </c>
      <c r="BE10" s="15" t="n">
        <f aca="false">(PERCENTRANK(AB$3:AB$298,AB10))*100</f>
        <v>74</v>
      </c>
      <c r="BF10" s="15" t="n">
        <f aca="false">(PERCENTRANK(AC$3:AC$298,AC10))*100</f>
        <v>79</v>
      </c>
      <c r="BG10" s="15" t="n">
        <f aca="false">(PERCENTRANK(AD$3:AD$298,AD10))*100</f>
        <v>88.4</v>
      </c>
      <c r="BH10" s="15" t="n">
        <f aca="false">(PERCENTRANK(AE$3:AE$298,AE10))*100</f>
        <v>32.6</v>
      </c>
      <c r="BI10" s="15" t="n">
        <f aca="false">(PERCENTRANK(AF$3:AF$298,AF10))*100</f>
        <v>71.3</v>
      </c>
    </row>
    <row r="11" customFormat="false" ht="15" hidden="false" customHeight="false" outlineLevel="0" collapsed="false">
      <c r="A11" s="1" t="s">
        <v>52</v>
      </c>
      <c r="B11" s="5" t="s">
        <v>44</v>
      </c>
      <c r="C11" s="6" t="s">
        <v>13</v>
      </c>
      <c r="D11" s="6" t="n">
        <v>43</v>
      </c>
      <c r="E11" s="6" t="n">
        <v>1343</v>
      </c>
      <c r="F11" s="6" t="n">
        <v>43</v>
      </c>
      <c r="G11" s="6" t="n">
        <v>1343</v>
      </c>
      <c r="H11" s="6" t="n">
        <v>18.8</v>
      </c>
      <c r="I11" s="6" t="n">
        <v>0.536</v>
      </c>
      <c r="J11" s="6" t="n">
        <v>0.481</v>
      </c>
      <c r="K11" s="6" t="n">
        <v>0.315</v>
      </c>
      <c r="L11" s="6" t="n">
        <v>0.351</v>
      </c>
      <c r="M11" s="6" t="n">
        <v>2.3</v>
      </c>
      <c r="N11" s="6" t="n">
        <v>4.8</v>
      </c>
      <c r="O11" s="6" t="n">
        <v>31.8</v>
      </c>
      <c r="P11" s="6" t="n">
        <v>2</v>
      </c>
      <c r="Q11" s="6" t="n">
        <v>2.3</v>
      </c>
      <c r="R11" s="6" t="n">
        <v>12.8</v>
      </c>
      <c r="S11" s="6" t="n">
        <v>24.3</v>
      </c>
      <c r="T11" s="6" t="n">
        <v>108</v>
      </c>
      <c r="U11" s="6" t="n">
        <v>105</v>
      </c>
      <c r="V11" s="6" t="n">
        <v>0</v>
      </c>
      <c r="W11" s="6" t="n">
        <v>2.9</v>
      </c>
      <c r="X11" s="6" t="n">
        <v>1.8</v>
      </c>
      <c r="Y11" s="6" t="n">
        <v>4.6</v>
      </c>
      <c r="Z11" s="6" t="n">
        <v>0.138</v>
      </c>
      <c r="AA11" s="17" t="n">
        <f aca="false">(I11/$I$302)*100</f>
        <v>98.8929889298893</v>
      </c>
      <c r="AB11" s="7" t="n">
        <f aca="false">(T11/100)</f>
        <v>1.08</v>
      </c>
      <c r="AC11" s="5" t="n">
        <f aca="false">T11-U11</f>
        <v>3</v>
      </c>
      <c r="AD11" s="9" t="n">
        <f aca="false">2*I11</f>
        <v>1.072</v>
      </c>
      <c r="AE11" s="18" t="n">
        <f aca="false">IF(S11=0,0,O11/S11)</f>
        <v>1.30864197530864</v>
      </c>
      <c r="AF11" s="18" t="n">
        <f aca="false">IF(R11=0,0,O11/R11)</f>
        <v>2.484375</v>
      </c>
      <c r="AG11" s="5"/>
      <c r="AH11" s="5"/>
      <c r="AI11" s="15" t="n">
        <f aca="false">(PERCENTRANK(F$3:F$298,F11))*100</f>
        <v>79</v>
      </c>
      <c r="AJ11" s="15" t="n">
        <f aca="false">(PERCENTRANK(G$3:G$298,G11))*100</f>
        <v>95.6</v>
      </c>
      <c r="AK11" s="15" t="n">
        <f aca="false">(PERCENTRANK(H$3:H$298,H11))*100</f>
        <v>84</v>
      </c>
      <c r="AL11" s="15" t="n">
        <f aca="false">(PERCENTRANK(I$3:I$298,I11))*100</f>
        <v>55.8</v>
      </c>
      <c r="AM11" s="15" t="n">
        <f aca="false">(PERCENTRANK(J$3:J$298,J11))*100</f>
        <v>50.3</v>
      </c>
      <c r="AN11" s="15" t="n">
        <f aca="false">(PERCENTRANK(K$3:K$298,K11))*100</f>
        <v>38.1</v>
      </c>
      <c r="AO11" s="15" t="n">
        <f aca="false">(PERCENTRANK(L$3:L$298,L11))*100</f>
        <v>77.3</v>
      </c>
      <c r="AP11" s="15" t="n">
        <f aca="false">(PERCENTRANK(M$3:M$298,M11))*100</f>
        <v>28.2</v>
      </c>
      <c r="AQ11" s="15" t="n">
        <f aca="false">(PERCENTRANK(N$3:N$298,N11))*100</f>
        <v>12.2</v>
      </c>
      <c r="AR11" s="15" t="n">
        <f aca="false">(PERCENTRANK(O$3:O$298,O11))*100</f>
        <v>95</v>
      </c>
      <c r="AS11" s="15" t="n">
        <f aca="false">(PERCENTRANK(P$3:P$298,P11))*100</f>
        <v>55.2</v>
      </c>
      <c r="AT11" s="15" t="n">
        <f aca="false">(PERCENTRANK(Q$3:Q$298,Q11))*100</f>
        <v>71.8</v>
      </c>
      <c r="AU11" s="15" t="n">
        <f aca="false">100-(PERCENTRANK(R$3:R$298,R11))*100</f>
        <v>69.1</v>
      </c>
      <c r="AV11" s="15" t="n">
        <f aca="false">(PERCENTRANK(S$3:S$298,S11))*100</f>
        <v>86.2</v>
      </c>
      <c r="AW11" s="15" t="n">
        <f aca="false">(PERCENTRANK(T$3:T$298,T11))*100</f>
        <v>69.6</v>
      </c>
      <c r="AX11" s="15" t="n">
        <f aca="false">100-(PERCENTRANK(U$3:U$298,U11))*100</f>
        <v>60.2</v>
      </c>
      <c r="AY11" s="5"/>
      <c r="AZ11" s="15" t="n">
        <f aca="false">(PERCENTRANK(W$3:W$298,W11))*100</f>
        <v>90.6</v>
      </c>
      <c r="BA11" s="15" t="n">
        <f aca="false">(PERCENTRANK(X$3:X$298,X11))*100</f>
        <v>88.4</v>
      </c>
      <c r="BB11" s="15" t="n">
        <f aca="false">(PERCENTRANK(Y$3:Y$298,Y11))*100</f>
        <v>90.1</v>
      </c>
      <c r="BC11" s="15" t="n">
        <f aca="false">(PERCENTRANK(Z$3:Z$298,Z11))*100</f>
        <v>78.5</v>
      </c>
      <c r="BD11" s="15" t="n">
        <f aca="false">(PERCENTRANK(AA$3:AA$298,AA11))*100</f>
        <v>55.8</v>
      </c>
      <c r="BE11" s="15" t="n">
        <f aca="false">(PERCENTRANK(AB$3:AB$298,AB11))*100</f>
        <v>69.6</v>
      </c>
      <c r="BF11" s="15" t="n">
        <f aca="false">(PERCENTRANK(AC$3:AC$298,AC11))*100</f>
        <v>65.7</v>
      </c>
      <c r="BG11" s="15" t="n">
        <f aca="false">(PERCENTRANK(AD$3:AD$298,AD11))*100</f>
        <v>55.8</v>
      </c>
      <c r="BH11" s="15" t="n">
        <f aca="false">(PERCENTRANK(AE$3:AE$298,AE11))*100</f>
        <v>86.2</v>
      </c>
      <c r="BI11" s="15" t="n">
        <f aca="false">(PERCENTRANK(AF$3:AF$298,AF11))*100</f>
        <v>98.3</v>
      </c>
    </row>
    <row r="12" customFormat="false" ht="15" hidden="false" customHeight="false" outlineLevel="0" collapsed="false">
      <c r="A12" s="1" t="s">
        <v>53</v>
      </c>
      <c r="B12" s="5" t="s">
        <v>50</v>
      </c>
      <c r="C12" s="6" t="s">
        <v>13</v>
      </c>
      <c r="D12" s="6" t="n">
        <v>44</v>
      </c>
      <c r="E12" s="6" t="n">
        <v>1336</v>
      </c>
      <c r="F12" s="6" t="n">
        <v>44</v>
      </c>
      <c r="G12" s="6" t="n">
        <v>1336</v>
      </c>
      <c r="H12" s="6" t="n">
        <v>22.3</v>
      </c>
      <c r="I12" s="6" t="n">
        <v>0.596</v>
      </c>
      <c r="J12" s="6" t="n">
        <v>0.548</v>
      </c>
      <c r="K12" s="6" t="n">
        <v>0.408</v>
      </c>
      <c r="L12" s="6" t="n">
        <v>0.26</v>
      </c>
      <c r="M12" s="6" t="n">
        <v>4.5</v>
      </c>
      <c r="N12" s="6" t="n">
        <v>8.6</v>
      </c>
      <c r="O12" s="6" t="n">
        <v>30.9</v>
      </c>
      <c r="P12" s="6" t="n">
        <v>2.2</v>
      </c>
      <c r="Q12" s="6" t="n">
        <v>1.2</v>
      </c>
      <c r="R12" s="6" t="n">
        <v>13.9</v>
      </c>
      <c r="S12" s="6" t="n">
        <v>24.2</v>
      </c>
      <c r="T12" s="6" t="n">
        <v>117</v>
      </c>
      <c r="U12" s="6" t="n">
        <v>106</v>
      </c>
      <c r="V12" s="6" t="n">
        <v>0</v>
      </c>
      <c r="W12" s="6" t="n">
        <v>4.9</v>
      </c>
      <c r="X12" s="6" t="n">
        <v>1.6</v>
      </c>
      <c r="Y12" s="6" t="n">
        <v>6.6</v>
      </c>
      <c r="Z12" s="6" t="n">
        <v>0.197</v>
      </c>
      <c r="AA12" s="17" t="n">
        <f aca="false">(I12/$I$302)*100</f>
        <v>109.963099630996</v>
      </c>
      <c r="AB12" s="7" t="n">
        <f aca="false">(T12/100)</f>
        <v>1.17</v>
      </c>
      <c r="AC12" s="5" t="n">
        <f aca="false">T12-U12</f>
        <v>11</v>
      </c>
      <c r="AD12" s="9" t="n">
        <f aca="false">2*I12</f>
        <v>1.192</v>
      </c>
      <c r="AE12" s="18" t="n">
        <f aca="false">IF(S12=0,0,O12/S12)</f>
        <v>1.27685950413223</v>
      </c>
      <c r="AF12" s="18" t="n">
        <f aca="false">IF(R12=0,0,O12/R12)</f>
        <v>2.22302158273381</v>
      </c>
      <c r="AG12" s="5"/>
      <c r="AH12" s="5"/>
      <c r="AI12" s="15" t="n">
        <f aca="false">(PERCENTRANK(F$3:F$298,F12))*100</f>
        <v>84.5</v>
      </c>
      <c r="AJ12" s="15" t="n">
        <f aca="false">(PERCENTRANK(G$3:G$298,G12))*100</f>
        <v>95</v>
      </c>
      <c r="AK12" s="15" t="n">
        <f aca="false">(PERCENTRANK(H$3:H$298,H12))*100</f>
        <v>95</v>
      </c>
      <c r="AL12" s="15" t="n">
        <f aca="false">(PERCENTRANK(I$3:I$298,I12))*100</f>
        <v>85.6</v>
      </c>
      <c r="AM12" s="15" t="n">
        <f aca="false">(PERCENTRANK(J$3:J$298,J12))*100</f>
        <v>83.4</v>
      </c>
      <c r="AN12" s="15" t="n">
        <f aca="false">(PERCENTRANK(K$3:K$298,K12))*100</f>
        <v>53.6</v>
      </c>
      <c r="AO12" s="15" t="n">
        <f aca="false">(PERCENTRANK(L$3:L$298,L12))*100</f>
        <v>53</v>
      </c>
      <c r="AP12" s="15" t="n">
        <f aca="false">(PERCENTRANK(M$3:M$298,M12))*100</f>
        <v>55.2</v>
      </c>
      <c r="AQ12" s="15" t="n">
        <f aca="false">(PERCENTRANK(N$3:N$298,N12))*100</f>
        <v>48.6</v>
      </c>
      <c r="AR12" s="15" t="n">
        <f aca="false">(PERCENTRANK(O$3:O$298,O12))*100</f>
        <v>94.5</v>
      </c>
      <c r="AS12" s="15" t="n">
        <f aca="false">(PERCENTRANK(P$3:P$298,P12))*100</f>
        <v>67.4</v>
      </c>
      <c r="AT12" s="15" t="n">
        <f aca="false">(PERCENTRANK(Q$3:Q$298,Q12))*100</f>
        <v>51.4</v>
      </c>
      <c r="AU12" s="15" t="n">
        <f aca="false">100-(PERCENTRANK(R$3:R$298,R12))*100</f>
        <v>59.7</v>
      </c>
      <c r="AV12" s="15" t="n">
        <f aca="false">(PERCENTRANK(S$3:S$298,S12))*100</f>
        <v>85.1</v>
      </c>
      <c r="AW12" s="15" t="n">
        <f aca="false">(PERCENTRANK(T$3:T$298,T12))*100</f>
        <v>89.5</v>
      </c>
      <c r="AX12" s="15" t="n">
        <f aca="false">100-(PERCENTRANK(U$3:U$298,U12))*100</f>
        <v>53</v>
      </c>
      <c r="AY12" s="5"/>
      <c r="AZ12" s="15" t="n">
        <f aca="false">(PERCENTRANK(W$3:W$298,W12))*100</f>
        <v>98.3</v>
      </c>
      <c r="BA12" s="15" t="n">
        <f aca="false">(PERCENTRANK(X$3:X$298,X12))*100</f>
        <v>82.3</v>
      </c>
      <c r="BB12" s="15" t="n">
        <f aca="false">(PERCENTRANK(Y$3:Y$298,Y12))*100</f>
        <v>96.7</v>
      </c>
      <c r="BC12" s="15" t="n">
        <f aca="false">(PERCENTRANK(Z$3:Z$298,Z12))*100</f>
        <v>93.9</v>
      </c>
      <c r="BD12" s="15" t="n">
        <f aca="false">(PERCENTRANK(AA$3:AA$298,AA12))*100</f>
        <v>85.6</v>
      </c>
      <c r="BE12" s="15" t="n">
        <f aca="false">(PERCENTRANK(AB$3:AB$298,AB12))*100</f>
        <v>89.5</v>
      </c>
      <c r="BF12" s="15" t="n">
        <f aca="false">(PERCENTRANK(AC$3:AC$298,AC12))*100</f>
        <v>85.6</v>
      </c>
      <c r="BG12" s="15" t="n">
        <f aca="false">(PERCENTRANK(AD$3:AD$298,AD12))*100</f>
        <v>85.6</v>
      </c>
      <c r="BH12" s="15" t="n">
        <f aca="false">(PERCENTRANK(AE$3:AE$298,AE12))*100</f>
        <v>85.6</v>
      </c>
      <c r="BI12" s="15" t="n">
        <f aca="false">(PERCENTRANK(AF$3:AF$298,AF12))*100</f>
        <v>96.1</v>
      </c>
    </row>
    <row r="13" customFormat="false" ht="15" hidden="false" customHeight="false" outlineLevel="0" collapsed="false">
      <c r="A13" s="1" t="s">
        <v>54</v>
      </c>
      <c r="B13" s="5" t="s">
        <v>47</v>
      </c>
      <c r="C13" s="6" t="s">
        <v>55</v>
      </c>
      <c r="D13" s="6" t="n">
        <v>44</v>
      </c>
      <c r="E13" s="6" t="n">
        <v>1327</v>
      </c>
      <c r="F13" s="6" t="n">
        <v>44</v>
      </c>
      <c r="G13" s="6" t="n">
        <v>1327</v>
      </c>
      <c r="H13" s="6" t="n">
        <v>22.8</v>
      </c>
      <c r="I13" s="6" t="n">
        <v>0.58</v>
      </c>
      <c r="J13" s="6" t="n">
        <v>0.544</v>
      </c>
      <c r="K13" s="6" t="n">
        <v>0.058</v>
      </c>
      <c r="L13" s="6" t="n">
        <v>0.292</v>
      </c>
      <c r="M13" s="6" t="n">
        <v>9.6</v>
      </c>
      <c r="N13" s="6" t="n">
        <v>16.5</v>
      </c>
      <c r="O13" s="6" t="n">
        <v>21.3</v>
      </c>
      <c r="P13" s="6" t="n">
        <v>2</v>
      </c>
      <c r="Q13" s="6" t="n">
        <v>2.8</v>
      </c>
      <c r="R13" s="6" t="n">
        <v>12.5</v>
      </c>
      <c r="S13" s="6" t="n">
        <v>21.9</v>
      </c>
      <c r="T13" s="6" t="n">
        <v>118</v>
      </c>
      <c r="U13" s="6" t="n">
        <v>101</v>
      </c>
      <c r="V13" s="6" t="n">
        <v>0</v>
      </c>
      <c r="W13" s="6" t="n">
        <v>4.6</v>
      </c>
      <c r="X13" s="6" t="n">
        <v>2.5</v>
      </c>
      <c r="Y13" s="6" t="n">
        <v>7.1</v>
      </c>
      <c r="Z13" s="6" t="n">
        <v>0.215</v>
      </c>
      <c r="AA13" s="17" t="n">
        <f aca="false">(I13/$I$302)*100</f>
        <v>107.011070110701</v>
      </c>
      <c r="AB13" s="7" t="n">
        <f aca="false">(T13/100)</f>
        <v>1.18</v>
      </c>
      <c r="AC13" s="5" t="n">
        <f aca="false">T13-U13</f>
        <v>17</v>
      </c>
      <c r="AD13" s="9" t="n">
        <f aca="false">2*I13</f>
        <v>1.16</v>
      </c>
      <c r="AE13" s="18" t="n">
        <f aca="false">IF(S13=0,0,O13/S13)</f>
        <v>0.972602739726028</v>
      </c>
      <c r="AF13" s="18" t="n">
        <f aca="false">IF(R13=0,0,O13/R13)</f>
        <v>1.704</v>
      </c>
      <c r="AG13" s="5"/>
      <c r="AH13" s="5"/>
      <c r="AI13" s="15" t="n">
        <f aca="false">(PERCENTRANK(F$3:F$298,F13))*100</f>
        <v>84.5</v>
      </c>
      <c r="AJ13" s="15" t="n">
        <f aca="false">(PERCENTRANK(G$3:G$298,G13))*100</f>
        <v>94.5</v>
      </c>
      <c r="AK13" s="15" t="n">
        <f aca="false">(PERCENTRANK(H$3:H$298,H13))*100</f>
        <v>96.1</v>
      </c>
      <c r="AL13" s="15" t="n">
        <f aca="false">(PERCENTRANK(I$3:I$298,I13))*100</f>
        <v>81.2</v>
      </c>
      <c r="AM13" s="15" t="n">
        <f aca="false">(PERCENTRANK(J$3:J$298,J13))*100</f>
        <v>82.3</v>
      </c>
      <c r="AN13" s="15" t="n">
        <f aca="false">(PERCENTRANK(K$3:K$298,K13))*100</f>
        <v>11</v>
      </c>
      <c r="AO13" s="15" t="n">
        <f aca="false">(PERCENTRANK(L$3:L$298,L13))*100</f>
        <v>63.5</v>
      </c>
      <c r="AP13" s="15" t="n">
        <f aca="false">(PERCENTRANK(M$3:M$298,M13))*100</f>
        <v>85.1</v>
      </c>
      <c r="AQ13" s="15" t="n">
        <f aca="false">(PERCENTRANK(N$3:N$298,N13))*100</f>
        <v>90.1</v>
      </c>
      <c r="AR13" s="15" t="n">
        <f aca="false">(PERCENTRANK(O$3:O$298,O13))*100</f>
        <v>81.2</v>
      </c>
      <c r="AS13" s="15" t="n">
        <f aca="false">(PERCENTRANK(P$3:P$298,P13))*100</f>
        <v>55.2</v>
      </c>
      <c r="AT13" s="15" t="n">
        <f aca="false">(PERCENTRANK(Q$3:Q$298,Q13))*100</f>
        <v>80.1</v>
      </c>
      <c r="AU13" s="15" t="n">
        <f aca="false">100-(PERCENTRANK(R$3:R$298,R13))*100</f>
        <v>70.7</v>
      </c>
      <c r="AV13" s="15" t="n">
        <f aca="false">(PERCENTRANK(S$3:S$298,S13))*100</f>
        <v>75.1</v>
      </c>
      <c r="AW13" s="15" t="n">
        <f aca="false">(PERCENTRANK(T$3:T$298,T13))*100</f>
        <v>91.7</v>
      </c>
      <c r="AX13" s="15" t="n">
        <f aca="false">100-(PERCENTRANK(U$3:U$298,U13))*100</f>
        <v>81.2</v>
      </c>
      <c r="AY13" s="5"/>
      <c r="AZ13" s="15" t="n">
        <f aca="false">(PERCENTRANK(W$3:W$298,W13))*100</f>
        <v>97.8</v>
      </c>
      <c r="BA13" s="15" t="n">
        <f aca="false">(PERCENTRANK(X$3:X$298,X13))*100</f>
        <v>95.6</v>
      </c>
      <c r="BB13" s="15" t="n">
        <f aca="false">(PERCENTRANK(Y$3:Y$298,Y13))*100</f>
        <v>98.3</v>
      </c>
      <c r="BC13" s="15" t="n">
        <f aca="false">(PERCENTRANK(Z$3:Z$298,Z13))*100</f>
        <v>96.7</v>
      </c>
      <c r="BD13" s="15" t="n">
        <f aca="false">(PERCENTRANK(AA$3:AA$298,AA13))*100</f>
        <v>81.2</v>
      </c>
      <c r="BE13" s="15" t="n">
        <f aca="false">(PERCENTRANK(AB$3:AB$298,AB13))*100</f>
        <v>91.7</v>
      </c>
      <c r="BF13" s="15" t="n">
        <f aca="false">(PERCENTRANK(AC$3:AC$298,AC13))*100</f>
        <v>94.5</v>
      </c>
      <c r="BG13" s="15" t="n">
        <f aca="false">(PERCENTRANK(AD$3:AD$298,AD13))*100</f>
        <v>81.2</v>
      </c>
      <c r="BH13" s="15" t="n">
        <f aca="false">(PERCENTRANK(AE$3:AE$298,AE13))*100</f>
        <v>68.5</v>
      </c>
      <c r="BI13" s="15" t="n">
        <f aca="false">(PERCENTRANK(AF$3:AF$298,AF13))*100</f>
        <v>86.7</v>
      </c>
    </row>
    <row r="14" customFormat="false" ht="15" hidden="false" customHeight="false" outlineLevel="0" collapsed="false">
      <c r="A14" s="1" t="s">
        <v>56</v>
      </c>
      <c r="B14" s="5" t="s">
        <v>57</v>
      </c>
      <c r="C14" s="6" t="s">
        <v>13</v>
      </c>
      <c r="D14" s="6" t="n">
        <v>44</v>
      </c>
      <c r="E14" s="6" t="n">
        <v>1292</v>
      </c>
      <c r="F14" s="6" t="n">
        <v>44</v>
      </c>
      <c r="G14" s="6" t="n">
        <v>1292</v>
      </c>
      <c r="H14" s="6" t="n">
        <v>19.3</v>
      </c>
      <c r="I14" s="6" t="n">
        <v>0.561</v>
      </c>
      <c r="J14" s="6" t="n">
        <v>0.466</v>
      </c>
      <c r="K14" s="6" t="n">
        <v>0.46</v>
      </c>
      <c r="L14" s="6" t="n">
        <v>0.491</v>
      </c>
      <c r="M14" s="6" t="n">
        <v>4.6</v>
      </c>
      <c r="N14" s="6" t="n">
        <v>8.7</v>
      </c>
      <c r="O14" s="6" t="n">
        <v>37.6</v>
      </c>
      <c r="P14" s="6" t="n">
        <v>2.1</v>
      </c>
      <c r="Q14" s="6" t="n">
        <v>2.2</v>
      </c>
      <c r="R14" s="6" t="n">
        <v>16.7</v>
      </c>
      <c r="S14" s="6" t="n">
        <v>20.3</v>
      </c>
      <c r="T14" s="6" t="n">
        <v>117</v>
      </c>
      <c r="U14" s="6" t="n">
        <v>102</v>
      </c>
      <c r="V14" s="6" t="n">
        <v>0</v>
      </c>
      <c r="W14" s="6" t="n">
        <v>4.2</v>
      </c>
      <c r="X14" s="6" t="n">
        <v>2.2</v>
      </c>
      <c r="Y14" s="6" t="n">
        <v>6.4</v>
      </c>
      <c r="Z14" s="6" t="n">
        <v>0.198</v>
      </c>
      <c r="AA14" s="17" t="n">
        <f aca="false">(I14/$I$302)*100</f>
        <v>103.505535055351</v>
      </c>
      <c r="AB14" s="7" t="n">
        <f aca="false">(T14/100)</f>
        <v>1.17</v>
      </c>
      <c r="AC14" s="5" t="n">
        <f aca="false">T14-U14</f>
        <v>15</v>
      </c>
      <c r="AD14" s="9" t="n">
        <f aca="false">2*I14</f>
        <v>1.122</v>
      </c>
      <c r="AE14" s="18" t="n">
        <f aca="false">IF(S14=0,0,O14/S14)</f>
        <v>1.85221674876847</v>
      </c>
      <c r="AF14" s="18" t="n">
        <f aca="false">IF(R14=0,0,O14/R14)</f>
        <v>2.25149700598802</v>
      </c>
      <c r="AG14" s="5"/>
      <c r="AH14" s="5"/>
      <c r="AI14" s="15" t="n">
        <f aca="false">(PERCENTRANK(F$3:F$298,F14))*100</f>
        <v>84.5</v>
      </c>
      <c r="AJ14" s="15" t="n">
        <f aca="false">(PERCENTRANK(G$3:G$298,G14))*100</f>
        <v>93.9</v>
      </c>
      <c r="AK14" s="15" t="n">
        <f aca="false">(PERCENTRANK(H$3:H$298,H14))*100</f>
        <v>85.1</v>
      </c>
      <c r="AL14" s="15" t="n">
        <f aca="false">(PERCENTRANK(I$3:I$298,I14))*100</f>
        <v>72.9</v>
      </c>
      <c r="AM14" s="15" t="n">
        <f aca="false">(PERCENTRANK(J$3:J$298,J14))*100</f>
        <v>39.8</v>
      </c>
      <c r="AN14" s="15" t="n">
        <f aca="false">(PERCENTRANK(K$3:K$298,K14))*100</f>
        <v>64.1</v>
      </c>
      <c r="AO14" s="15" t="n">
        <f aca="false">(PERCENTRANK(L$3:L$298,L14))*100</f>
        <v>91.7</v>
      </c>
      <c r="AP14" s="15" t="n">
        <f aca="false">(PERCENTRANK(M$3:M$298,M14))*100</f>
        <v>55.8</v>
      </c>
      <c r="AQ14" s="15" t="n">
        <f aca="false">(PERCENTRANK(N$3:N$298,N14))*100</f>
        <v>49.7</v>
      </c>
      <c r="AR14" s="15" t="n">
        <f aca="false">(PERCENTRANK(O$3:O$298,O14))*100</f>
        <v>98.3</v>
      </c>
      <c r="AS14" s="15" t="n">
        <f aca="false">(PERCENTRANK(P$3:P$298,P14))*100</f>
        <v>62.4</v>
      </c>
      <c r="AT14" s="15" t="n">
        <f aca="false">(PERCENTRANK(Q$3:Q$298,Q14))*100</f>
        <v>71.3</v>
      </c>
      <c r="AU14" s="15" t="n">
        <f aca="false">100-(PERCENTRANK(R$3:R$298,R14))*100</f>
        <v>35.9</v>
      </c>
      <c r="AV14" s="15" t="n">
        <f aca="false">(PERCENTRANK(S$3:S$298,S14))*100</f>
        <v>63.5</v>
      </c>
      <c r="AW14" s="15" t="n">
        <f aca="false">(PERCENTRANK(T$3:T$298,T14))*100</f>
        <v>89.5</v>
      </c>
      <c r="AX14" s="15" t="n">
        <f aca="false">100-(PERCENTRANK(U$3:U$298,U14))*100</f>
        <v>77.3</v>
      </c>
      <c r="AY14" s="5"/>
      <c r="AZ14" s="15" t="n">
        <f aca="false">(PERCENTRANK(W$3:W$298,W14))*100</f>
        <v>95.6</v>
      </c>
      <c r="BA14" s="15" t="n">
        <f aca="false">(PERCENTRANK(X$3:X$298,X14))*100</f>
        <v>93.4</v>
      </c>
      <c r="BB14" s="15" t="n">
        <f aca="false">(PERCENTRANK(Y$3:Y$298,Y14))*100</f>
        <v>96.1</v>
      </c>
      <c r="BC14" s="15" t="n">
        <f aca="false">(PERCENTRANK(Z$3:Z$298,Z14))*100</f>
        <v>94.5</v>
      </c>
      <c r="BD14" s="15" t="n">
        <f aca="false">(PERCENTRANK(AA$3:AA$298,AA14))*100</f>
        <v>72.9</v>
      </c>
      <c r="BE14" s="15" t="n">
        <f aca="false">(PERCENTRANK(AB$3:AB$298,AB14))*100</f>
        <v>89.5</v>
      </c>
      <c r="BF14" s="15" t="n">
        <f aca="false">(PERCENTRANK(AC$3:AC$298,AC14))*100</f>
        <v>92.3</v>
      </c>
      <c r="BG14" s="15" t="n">
        <f aca="false">(PERCENTRANK(AD$3:AD$298,AD14))*100</f>
        <v>72.9</v>
      </c>
      <c r="BH14" s="15" t="n">
        <f aca="false">(PERCENTRANK(AE$3:AE$298,AE14))*100</f>
        <v>96.7</v>
      </c>
      <c r="BI14" s="15" t="n">
        <f aca="false">(PERCENTRANK(AF$3:AF$298,AF14))*100</f>
        <v>96.7</v>
      </c>
    </row>
    <row r="15" customFormat="false" ht="15" hidden="false" customHeight="false" outlineLevel="0" collapsed="false">
      <c r="A15" s="1" t="s">
        <v>58</v>
      </c>
      <c r="B15" s="5" t="s">
        <v>59</v>
      </c>
      <c r="C15" s="6" t="s">
        <v>13</v>
      </c>
      <c r="D15" s="6" t="n">
        <v>44</v>
      </c>
      <c r="E15" s="6" t="n">
        <v>1260</v>
      </c>
      <c r="F15" s="6" t="n">
        <v>44</v>
      </c>
      <c r="G15" s="6" t="n">
        <v>1260</v>
      </c>
      <c r="H15" s="6" t="n">
        <v>17.9</v>
      </c>
      <c r="I15" s="6" t="n">
        <v>0.496</v>
      </c>
      <c r="J15" s="6" t="n">
        <v>0.478</v>
      </c>
      <c r="K15" s="6" t="n">
        <v>0.257</v>
      </c>
      <c r="L15" s="6" t="n">
        <v>0.091</v>
      </c>
      <c r="M15" s="6" t="n">
        <v>2.2</v>
      </c>
      <c r="N15" s="6" t="n">
        <v>10.2</v>
      </c>
      <c r="O15" s="6" t="n">
        <v>35.6</v>
      </c>
      <c r="P15" s="6" t="n">
        <v>2.3</v>
      </c>
      <c r="Q15" s="6" t="n">
        <v>1</v>
      </c>
      <c r="R15" s="6" t="n">
        <v>14.3</v>
      </c>
      <c r="S15" s="6" t="n">
        <v>25.7</v>
      </c>
      <c r="T15" s="6" t="n">
        <v>104</v>
      </c>
      <c r="U15" s="6" t="n">
        <v>100</v>
      </c>
      <c r="V15" s="6" t="n">
        <v>0</v>
      </c>
      <c r="W15" s="6" t="n">
        <v>1.8</v>
      </c>
      <c r="X15" s="6" t="n">
        <v>2.6</v>
      </c>
      <c r="Y15" s="6" t="n">
        <v>4.4</v>
      </c>
      <c r="Z15" s="6" t="n">
        <v>0.138</v>
      </c>
      <c r="AA15" s="17" t="n">
        <f aca="false">(I15/$I$302)*100</f>
        <v>91.5129151291513</v>
      </c>
      <c r="AB15" s="7" t="n">
        <f aca="false">(T15/100)</f>
        <v>1.04</v>
      </c>
      <c r="AC15" s="5" t="n">
        <f aca="false">T15-U15</f>
        <v>4</v>
      </c>
      <c r="AD15" s="9" t="n">
        <f aca="false">2*I15</f>
        <v>0.992</v>
      </c>
      <c r="AE15" s="18" t="n">
        <f aca="false">IF(S15=0,0,O15/S15)</f>
        <v>1.3852140077821</v>
      </c>
      <c r="AF15" s="18" t="n">
        <f aca="false">IF(R15=0,0,O15/R15)</f>
        <v>2.48951048951049</v>
      </c>
      <c r="AG15" s="5"/>
      <c r="AH15" s="5"/>
      <c r="AI15" s="15" t="n">
        <f aca="false">(PERCENTRANK(F$3:F$298,F15))*100</f>
        <v>84.5</v>
      </c>
      <c r="AJ15" s="15" t="n">
        <f aca="false">(PERCENTRANK(G$3:G$298,G15))*100</f>
        <v>93.4</v>
      </c>
      <c r="AK15" s="15" t="n">
        <f aca="false">(PERCENTRANK(H$3:H$298,H15))*100</f>
        <v>80.1</v>
      </c>
      <c r="AL15" s="15" t="n">
        <f aca="false">(PERCENTRANK(I$3:I$298,I15))*100</f>
        <v>33.1</v>
      </c>
      <c r="AM15" s="15" t="n">
        <f aca="false">(PERCENTRANK(J$3:J$298,J15))*100</f>
        <v>48.6</v>
      </c>
      <c r="AN15" s="15" t="n">
        <f aca="false">(PERCENTRANK(K$3:K$298,K15))*100</f>
        <v>30.4</v>
      </c>
      <c r="AO15" s="15" t="n">
        <f aca="false">(PERCENTRANK(L$3:L$298,L15))*100</f>
        <v>12.2</v>
      </c>
      <c r="AP15" s="15" t="n">
        <f aca="false">(PERCENTRANK(M$3:M$298,M15))*100</f>
        <v>27.1</v>
      </c>
      <c r="AQ15" s="15" t="n">
        <f aca="false">(PERCENTRANK(N$3:N$298,N15))*100</f>
        <v>61.3</v>
      </c>
      <c r="AR15" s="15" t="n">
        <f aca="false">(PERCENTRANK(O$3:O$298,O15))*100</f>
        <v>97.8</v>
      </c>
      <c r="AS15" s="15" t="n">
        <f aca="false">(PERCENTRANK(P$3:P$298,P15))*100</f>
        <v>71.8</v>
      </c>
      <c r="AT15" s="15" t="n">
        <f aca="false">(PERCENTRANK(Q$3:Q$298,Q15))*100</f>
        <v>42.5</v>
      </c>
      <c r="AU15" s="15" t="n">
        <f aca="false">100-(PERCENTRANK(R$3:R$298,R15))*100</f>
        <v>56.9</v>
      </c>
      <c r="AV15" s="15" t="n">
        <f aca="false">(PERCENTRANK(S$3:S$298,S15))*100</f>
        <v>93.4</v>
      </c>
      <c r="AW15" s="15" t="n">
        <f aca="false">(PERCENTRANK(T$3:T$298,T15))*100</f>
        <v>54.7</v>
      </c>
      <c r="AX15" s="15" t="n">
        <f aca="false">100-(PERCENTRANK(U$3:U$298,U15))*100</f>
        <v>88.4</v>
      </c>
      <c r="AY15" s="5"/>
      <c r="AZ15" s="15" t="n">
        <f aca="false">(PERCENTRANK(W$3:W$298,W15))*100</f>
        <v>82.3</v>
      </c>
      <c r="BA15" s="15" t="n">
        <f aca="false">(PERCENTRANK(X$3:X$298,X15))*100</f>
        <v>96.7</v>
      </c>
      <c r="BB15" s="15" t="n">
        <f aca="false">(PERCENTRANK(Y$3:Y$298,Y15))*100</f>
        <v>88.4</v>
      </c>
      <c r="BC15" s="15" t="n">
        <f aca="false">(PERCENTRANK(Z$3:Z$298,Z15))*100</f>
        <v>78.5</v>
      </c>
      <c r="BD15" s="15" t="n">
        <f aca="false">(PERCENTRANK(AA$3:AA$298,AA15))*100</f>
        <v>33.1</v>
      </c>
      <c r="BE15" s="15" t="n">
        <f aca="false">(PERCENTRANK(AB$3:AB$298,AB15))*100</f>
        <v>54.7</v>
      </c>
      <c r="BF15" s="15" t="n">
        <f aca="false">(PERCENTRANK(AC$3:AC$298,AC15))*100</f>
        <v>70.7</v>
      </c>
      <c r="BG15" s="15" t="n">
        <f aca="false">(PERCENTRANK(AD$3:AD$298,AD15))*100</f>
        <v>33.1</v>
      </c>
      <c r="BH15" s="15" t="n">
        <f aca="false">(PERCENTRANK(AE$3:AE$298,AE15))*100</f>
        <v>87.8</v>
      </c>
      <c r="BI15" s="15" t="n">
        <f aca="false">(PERCENTRANK(AF$3:AF$298,AF15))*100</f>
        <v>98.9</v>
      </c>
    </row>
    <row r="16" customFormat="false" ht="15" hidden="false" customHeight="false" outlineLevel="0" collapsed="false">
      <c r="A16" s="1" t="s">
        <v>60</v>
      </c>
      <c r="B16" s="5" t="s">
        <v>38</v>
      </c>
      <c r="C16" s="6" t="s">
        <v>61</v>
      </c>
      <c r="D16" s="6" t="n">
        <v>44</v>
      </c>
      <c r="E16" s="6" t="n">
        <v>1249</v>
      </c>
      <c r="F16" s="6" t="n">
        <v>44</v>
      </c>
      <c r="G16" s="6" t="n">
        <v>1249</v>
      </c>
      <c r="H16" s="6" t="n">
        <v>20.2</v>
      </c>
      <c r="I16" s="6" t="n">
        <v>0.596</v>
      </c>
      <c r="J16" s="6" t="n">
        <v>0.564</v>
      </c>
      <c r="K16" s="6" t="n">
        <v>0.454</v>
      </c>
      <c r="L16" s="6" t="n">
        <v>0.234</v>
      </c>
      <c r="M16" s="6" t="n">
        <v>7.2</v>
      </c>
      <c r="N16" s="6" t="n">
        <v>16.9</v>
      </c>
      <c r="O16" s="6" t="n">
        <v>12.6</v>
      </c>
      <c r="P16" s="6" t="n">
        <v>2.2</v>
      </c>
      <c r="Q16" s="6" t="n">
        <v>3.5</v>
      </c>
      <c r="R16" s="6" t="n">
        <v>12</v>
      </c>
      <c r="S16" s="6" t="n">
        <v>19.2</v>
      </c>
      <c r="T16" s="6" t="n">
        <v>115</v>
      </c>
      <c r="U16" s="6" t="n">
        <v>106</v>
      </c>
      <c r="V16" s="6" t="n">
        <v>0</v>
      </c>
      <c r="W16" s="6" t="n">
        <v>3.2</v>
      </c>
      <c r="X16" s="6" t="n">
        <v>1.5</v>
      </c>
      <c r="Y16" s="6" t="n">
        <v>4.7</v>
      </c>
      <c r="Z16" s="6" t="n">
        <v>0.151</v>
      </c>
      <c r="AA16" s="17" t="n">
        <f aca="false">(I16/$I$302)*100</f>
        <v>109.963099630996</v>
      </c>
      <c r="AB16" s="7" t="n">
        <f aca="false">(T16/100)</f>
        <v>1.15</v>
      </c>
      <c r="AC16" s="5" t="n">
        <f aca="false">T16-U16</f>
        <v>9</v>
      </c>
      <c r="AD16" s="9" t="n">
        <f aca="false">2*I16</f>
        <v>1.192</v>
      </c>
      <c r="AE16" s="18" t="n">
        <f aca="false">IF(S16=0,0,O16/S16)</f>
        <v>0.65625</v>
      </c>
      <c r="AF16" s="18" t="n">
        <f aca="false">IF(R16=0,0,O16/R16)</f>
        <v>1.05</v>
      </c>
      <c r="AG16" s="5"/>
      <c r="AH16" s="5"/>
      <c r="AI16" s="15" t="n">
        <f aca="false">(PERCENTRANK(F$3:F$298,F16))*100</f>
        <v>84.5</v>
      </c>
      <c r="AJ16" s="15" t="n">
        <f aca="false">(PERCENTRANK(G$3:G$298,G16))*100</f>
        <v>92.8</v>
      </c>
      <c r="AK16" s="15" t="n">
        <f aca="false">(PERCENTRANK(H$3:H$298,H16))*100</f>
        <v>90.6</v>
      </c>
      <c r="AL16" s="15" t="n">
        <f aca="false">(PERCENTRANK(I$3:I$298,I16))*100</f>
        <v>85.6</v>
      </c>
      <c r="AM16" s="15" t="n">
        <f aca="false">(PERCENTRANK(J$3:J$298,J16))*100</f>
        <v>87.3</v>
      </c>
      <c r="AN16" s="15" t="n">
        <f aca="false">(PERCENTRANK(K$3:K$298,K16))*100</f>
        <v>63.5</v>
      </c>
      <c r="AO16" s="15" t="n">
        <f aca="false">(PERCENTRANK(L$3:L$298,L16))*100</f>
        <v>45.3</v>
      </c>
      <c r="AP16" s="15" t="n">
        <f aca="false">(PERCENTRANK(M$3:M$298,M16))*100</f>
        <v>72.9</v>
      </c>
      <c r="AQ16" s="15" t="n">
        <f aca="false">(PERCENTRANK(N$3:N$298,N16))*100</f>
        <v>91.2</v>
      </c>
      <c r="AR16" s="15" t="n">
        <f aca="false">(PERCENTRANK(O$3:O$298,O16))*100</f>
        <v>51.4</v>
      </c>
      <c r="AS16" s="15" t="n">
        <f aca="false">(PERCENTRANK(P$3:P$298,P16))*100</f>
        <v>67.4</v>
      </c>
      <c r="AT16" s="15" t="n">
        <f aca="false">(PERCENTRANK(Q$3:Q$298,Q16))*100</f>
        <v>85.1</v>
      </c>
      <c r="AU16" s="15" t="n">
        <f aca="false">100-(PERCENTRANK(R$3:R$298,R16))*100</f>
        <v>73.5</v>
      </c>
      <c r="AV16" s="15" t="n">
        <f aca="false">(PERCENTRANK(S$3:S$298,S16))*100</f>
        <v>54.1</v>
      </c>
      <c r="AW16" s="15" t="n">
        <f aca="false">(PERCENTRANK(T$3:T$298,T16))*100</f>
        <v>86.7</v>
      </c>
      <c r="AX16" s="15" t="n">
        <f aca="false">100-(PERCENTRANK(U$3:U$298,U16))*100</f>
        <v>53</v>
      </c>
      <c r="AY16" s="5"/>
      <c r="AZ16" s="15" t="n">
        <f aca="false">(PERCENTRANK(W$3:W$298,W16))*100</f>
        <v>92.8</v>
      </c>
      <c r="BA16" s="15" t="n">
        <f aca="false">(PERCENTRANK(X$3:X$298,X16))*100</f>
        <v>80.1</v>
      </c>
      <c r="BB16" s="15" t="n">
        <f aca="false">(PERCENTRANK(Y$3:Y$298,Y16))*100</f>
        <v>91.7</v>
      </c>
      <c r="BC16" s="15" t="n">
        <f aca="false">(PERCENTRANK(Z$3:Z$298,Z16))*100</f>
        <v>82.3</v>
      </c>
      <c r="BD16" s="15" t="n">
        <f aca="false">(PERCENTRANK(AA$3:AA$298,AA16))*100</f>
        <v>85.6</v>
      </c>
      <c r="BE16" s="15" t="n">
        <f aca="false">(PERCENTRANK(AB$3:AB$298,AB16))*100</f>
        <v>86.7</v>
      </c>
      <c r="BF16" s="15" t="n">
        <f aca="false">(PERCENTRANK(AC$3:AC$298,AC16))*100</f>
        <v>80.7</v>
      </c>
      <c r="BG16" s="15" t="n">
        <f aca="false">(PERCENTRANK(AD$3:AD$298,AD16))*100</f>
        <v>85.6</v>
      </c>
      <c r="BH16" s="15" t="n">
        <f aca="false">(PERCENTRANK(AE$3:AE$298,AE16))*100</f>
        <v>43.6</v>
      </c>
      <c r="BI16" s="15" t="n">
        <f aca="false">(PERCENTRANK(AF$3:AF$298,AF16))*100</f>
        <v>62.4</v>
      </c>
    </row>
    <row r="17" customFormat="false" ht="15" hidden="false" customHeight="false" outlineLevel="0" collapsed="false">
      <c r="A17" s="1" t="s">
        <v>62</v>
      </c>
      <c r="B17" s="5" t="s">
        <v>50</v>
      </c>
      <c r="C17" s="6" t="s">
        <v>63</v>
      </c>
      <c r="D17" s="6" t="n">
        <v>40</v>
      </c>
      <c r="E17" s="6" t="n">
        <v>1247</v>
      </c>
      <c r="F17" s="6" t="n">
        <v>40</v>
      </c>
      <c r="G17" s="6" t="n">
        <v>1247</v>
      </c>
      <c r="H17" s="6" t="n">
        <v>33.4</v>
      </c>
      <c r="I17" s="6" t="n">
        <v>0.596</v>
      </c>
      <c r="J17" s="6" t="n">
        <v>0.524</v>
      </c>
      <c r="K17" s="6" t="n">
        <v>0.09</v>
      </c>
      <c r="L17" s="6" t="n">
        <v>0.441</v>
      </c>
      <c r="M17" s="6" t="n">
        <v>8.5</v>
      </c>
      <c r="N17" s="6" t="n">
        <v>19.1</v>
      </c>
      <c r="O17" s="6" t="n">
        <v>20.6</v>
      </c>
      <c r="P17" s="6" t="n">
        <v>2.7</v>
      </c>
      <c r="Q17" s="6" t="n">
        <v>6.4</v>
      </c>
      <c r="R17" s="6" t="n">
        <v>10</v>
      </c>
      <c r="S17" s="6" t="n">
        <v>31.9</v>
      </c>
      <c r="T17" s="6" t="n">
        <v>119</v>
      </c>
      <c r="U17" s="6" t="n">
        <v>96</v>
      </c>
      <c r="V17" s="6" t="n">
        <v>0</v>
      </c>
      <c r="W17" s="6" t="n">
        <v>6.2</v>
      </c>
      <c r="X17" s="6" t="n">
        <v>3.3</v>
      </c>
      <c r="Y17" s="6" t="n">
        <v>9.5</v>
      </c>
      <c r="Z17" s="6" t="n">
        <v>0.304</v>
      </c>
      <c r="AA17" s="17" t="n">
        <f aca="false">(I17/$I$302)*100</f>
        <v>109.963099630996</v>
      </c>
      <c r="AB17" s="7" t="n">
        <f aca="false">(T17/100)</f>
        <v>1.19</v>
      </c>
      <c r="AC17" s="5" t="n">
        <f aca="false">T17-U17</f>
        <v>23</v>
      </c>
      <c r="AD17" s="9" t="n">
        <f aca="false">2*I17</f>
        <v>1.192</v>
      </c>
      <c r="AE17" s="18" t="n">
        <f aca="false">IF(S17=0,0,O17/S17)</f>
        <v>0.64576802507837</v>
      </c>
      <c r="AF17" s="18" t="n">
        <f aca="false">IF(R17=0,0,O17/R17)</f>
        <v>2.06</v>
      </c>
      <c r="AG17" s="5"/>
      <c r="AH17" s="5"/>
      <c r="AI17" s="15" t="n">
        <f aca="false">(PERCENTRANK(F$3:F$298,F17))*100</f>
        <v>67.4</v>
      </c>
      <c r="AJ17" s="15" t="n">
        <f aca="false">(PERCENTRANK(G$3:G$298,G17))*100</f>
        <v>92.3</v>
      </c>
      <c r="AK17" s="15" t="n">
        <f aca="false">(PERCENTRANK(H$3:H$298,H17))*100</f>
        <v>99.4</v>
      </c>
      <c r="AL17" s="15" t="n">
        <f aca="false">(PERCENTRANK(I$3:I$298,I17))*100</f>
        <v>85.6</v>
      </c>
      <c r="AM17" s="15" t="n">
        <f aca="false">(PERCENTRANK(J$3:J$298,J17))*100</f>
        <v>71.8</v>
      </c>
      <c r="AN17" s="15" t="n">
        <f aca="false">(PERCENTRANK(K$3:K$298,K17))*100</f>
        <v>15.5</v>
      </c>
      <c r="AO17" s="15" t="n">
        <f aca="false">(PERCENTRANK(L$3:L$298,L17))*100</f>
        <v>87.8</v>
      </c>
      <c r="AP17" s="15" t="n">
        <f aca="false">(PERCENTRANK(M$3:M$298,M17))*100</f>
        <v>79.6</v>
      </c>
      <c r="AQ17" s="15" t="n">
        <f aca="false">(PERCENTRANK(N$3:N$298,N17))*100</f>
        <v>95.6</v>
      </c>
      <c r="AR17" s="15" t="n">
        <f aca="false">(PERCENTRANK(O$3:O$298,O17))*100</f>
        <v>75.7</v>
      </c>
      <c r="AS17" s="15" t="n">
        <f aca="false">(PERCENTRANK(P$3:P$298,P17))*100</f>
        <v>87.3</v>
      </c>
      <c r="AT17" s="15" t="n">
        <f aca="false">(PERCENTRANK(Q$3:Q$298,Q17))*100</f>
        <v>96.1</v>
      </c>
      <c r="AU17" s="15" t="n">
        <f aca="false">100-(PERCENTRANK(R$3:R$298,R17))*100</f>
        <v>89</v>
      </c>
      <c r="AV17" s="15" t="n">
        <f aca="false">(PERCENTRANK(S$3:S$298,S17))*100</f>
        <v>99.4</v>
      </c>
      <c r="AW17" s="15" t="n">
        <f aca="false">(PERCENTRANK(T$3:T$298,T17))*100</f>
        <v>93.4</v>
      </c>
      <c r="AX17" s="15" t="n">
        <f aca="false">100-(PERCENTRANK(U$3:U$298,U17))*100</f>
        <v>96.69</v>
      </c>
      <c r="AY17" s="5"/>
      <c r="AZ17" s="15" t="n">
        <f aca="false">(PERCENTRANK(W$3:W$298,W17))*100</f>
        <v>100</v>
      </c>
      <c r="BA17" s="15" t="n">
        <f aca="false">(PERCENTRANK(X$3:X$298,X17))*100</f>
        <v>100</v>
      </c>
      <c r="BB17" s="15" t="n">
        <f aca="false">(PERCENTRANK(Y$3:Y$298,Y17))*100</f>
        <v>100</v>
      </c>
      <c r="BC17" s="15" t="n">
        <f aca="false">(PERCENTRANK(Z$3:Z$298,Z17))*100</f>
        <v>98.9</v>
      </c>
      <c r="BD17" s="15" t="n">
        <f aca="false">(PERCENTRANK(AA$3:AA$298,AA17))*100</f>
        <v>85.6</v>
      </c>
      <c r="BE17" s="15" t="n">
        <f aca="false">(PERCENTRANK(AB$3:AB$298,AB17))*100</f>
        <v>93.4</v>
      </c>
      <c r="BF17" s="15" t="n">
        <f aca="false">(PERCENTRANK(AC$3:AC$298,AC17))*100</f>
        <v>97.2</v>
      </c>
      <c r="BG17" s="15" t="n">
        <f aca="false">(PERCENTRANK(AD$3:AD$298,AD17))*100</f>
        <v>85.6</v>
      </c>
      <c r="BH17" s="15" t="n">
        <f aca="false">(PERCENTRANK(AE$3:AE$298,AE17))*100</f>
        <v>43.1</v>
      </c>
      <c r="BI17" s="15" t="n">
        <f aca="false">(PERCENTRANK(AF$3:AF$298,AF17))*100</f>
        <v>93.9</v>
      </c>
    </row>
    <row r="18" customFormat="false" ht="15" hidden="false" customHeight="false" outlineLevel="0" collapsed="false">
      <c r="A18" s="1" t="s">
        <v>64</v>
      </c>
      <c r="B18" s="5" t="s">
        <v>50</v>
      </c>
      <c r="C18" s="6" t="s">
        <v>13</v>
      </c>
      <c r="D18" s="6" t="n">
        <v>44</v>
      </c>
      <c r="E18" s="6" t="n">
        <v>1245</v>
      </c>
      <c r="F18" s="6" t="n">
        <v>44</v>
      </c>
      <c r="G18" s="6" t="n">
        <v>1245</v>
      </c>
      <c r="H18" s="6" t="n">
        <v>13.4</v>
      </c>
      <c r="I18" s="6" t="n">
        <v>0.536</v>
      </c>
      <c r="J18" s="6" t="n">
        <v>0.506</v>
      </c>
      <c r="K18" s="6" t="n">
        <v>0.614</v>
      </c>
      <c r="L18" s="6" t="n">
        <v>0.166</v>
      </c>
      <c r="M18" s="6" t="n">
        <v>4.6</v>
      </c>
      <c r="N18" s="6" t="n">
        <v>6.7</v>
      </c>
      <c r="O18" s="6" t="n">
        <v>10.7</v>
      </c>
      <c r="P18" s="6" t="n">
        <v>2.2</v>
      </c>
      <c r="Q18" s="6" t="n">
        <v>0.8</v>
      </c>
      <c r="R18" s="6" t="n">
        <v>10.4</v>
      </c>
      <c r="S18" s="6" t="n">
        <v>18.7</v>
      </c>
      <c r="T18" s="6" t="n">
        <v>106</v>
      </c>
      <c r="U18" s="6" t="n">
        <v>107</v>
      </c>
      <c r="V18" s="6" t="n">
        <v>0</v>
      </c>
      <c r="W18" s="6" t="n">
        <v>1.6</v>
      </c>
      <c r="X18" s="6" t="n">
        <v>1.2</v>
      </c>
      <c r="Y18" s="6" t="n">
        <v>2.8</v>
      </c>
      <c r="Z18" s="6" t="n">
        <v>0.091</v>
      </c>
      <c r="AA18" s="17" t="n">
        <f aca="false">(I18/$I$302)*100</f>
        <v>98.8929889298893</v>
      </c>
      <c r="AB18" s="7" t="n">
        <f aca="false">(T18/100)</f>
        <v>1.06</v>
      </c>
      <c r="AC18" s="5" t="n">
        <f aca="false">T18-U18</f>
        <v>-1</v>
      </c>
      <c r="AD18" s="9" t="n">
        <f aca="false">2*I18</f>
        <v>1.072</v>
      </c>
      <c r="AE18" s="18" t="n">
        <f aca="false">IF(S18=0,0,O18/S18)</f>
        <v>0.572192513368984</v>
      </c>
      <c r="AF18" s="18" t="n">
        <f aca="false">IF(R18=0,0,O18/R18)</f>
        <v>1.02884615384615</v>
      </c>
      <c r="AG18" s="5"/>
      <c r="AH18" s="5"/>
      <c r="AI18" s="15" t="n">
        <f aca="false">(PERCENTRANK(F$3:F$298,F18))*100</f>
        <v>84.5</v>
      </c>
      <c r="AJ18" s="15" t="n">
        <f aca="false">(PERCENTRANK(G$3:G$298,G18))*100</f>
        <v>91.7</v>
      </c>
      <c r="AK18" s="15" t="n">
        <f aca="false">(PERCENTRANK(H$3:H$298,H18))*100</f>
        <v>53.6</v>
      </c>
      <c r="AL18" s="15" t="n">
        <f aca="false">(PERCENTRANK(I$3:I$298,I18))*100</f>
        <v>55.8</v>
      </c>
      <c r="AM18" s="15" t="n">
        <f aca="false">(PERCENTRANK(J$3:J$298,J18))*100</f>
        <v>64.1</v>
      </c>
      <c r="AN18" s="15" t="n">
        <f aca="false">(PERCENTRANK(K$3:K$298,K18))*100</f>
        <v>87.3</v>
      </c>
      <c r="AO18" s="15" t="n">
        <f aca="false">(PERCENTRANK(L$3:L$298,L18))*100</f>
        <v>29.8</v>
      </c>
      <c r="AP18" s="15" t="n">
        <f aca="false">(PERCENTRANK(M$3:M$298,M18))*100</f>
        <v>55.8</v>
      </c>
      <c r="AQ18" s="15" t="n">
        <f aca="false">(PERCENTRANK(N$3:N$298,N18))*100</f>
        <v>31.5</v>
      </c>
      <c r="AR18" s="15" t="n">
        <f aca="false">(PERCENTRANK(O$3:O$298,O18))*100</f>
        <v>40.9</v>
      </c>
      <c r="AS18" s="15" t="n">
        <f aca="false">(PERCENTRANK(P$3:P$298,P18))*100</f>
        <v>67.4</v>
      </c>
      <c r="AT18" s="15" t="n">
        <f aca="false">(PERCENTRANK(Q$3:Q$298,Q18))*100</f>
        <v>34.3</v>
      </c>
      <c r="AU18" s="15" t="n">
        <f aca="false">100-(PERCENTRANK(R$3:R$298,R18))*100</f>
        <v>86.7</v>
      </c>
      <c r="AV18" s="15" t="n">
        <f aca="false">(PERCENTRANK(S$3:S$298,S18))*100</f>
        <v>50.3</v>
      </c>
      <c r="AW18" s="15" t="n">
        <f aca="false">(PERCENTRANK(T$3:T$298,T18))*100</f>
        <v>61.3</v>
      </c>
      <c r="AX18" s="15" t="n">
        <f aca="false">100-(PERCENTRANK(U$3:U$298,U18))*100</f>
        <v>43.1</v>
      </c>
      <c r="AY18" s="5"/>
      <c r="AZ18" s="15" t="n">
        <f aca="false">(PERCENTRANK(W$3:W$298,W18))*100</f>
        <v>80.1</v>
      </c>
      <c r="BA18" s="15" t="n">
        <f aca="false">(PERCENTRANK(X$3:X$298,X18))*100</f>
        <v>73.5</v>
      </c>
      <c r="BB18" s="15" t="n">
        <f aca="false">(PERCENTRANK(Y$3:Y$298,Y18))*100</f>
        <v>80.1</v>
      </c>
      <c r="BC18" s="15" t="n">
        <f aca="false">(PERCENTRANK(Z$3:Z$298,Z18))*100</f>
        <v>57.5</v>
      </c>
      <c r="BD18" s="15" t="n">
        <f aca="false">(PERCENTRANK(AA$3:AA$298,AA18))*100</f>
        <v>55.8</v>
      </c>
      <c r="BE18" s="15" t="n">
        <f aca="false">(PERCENTRANK(AB$3:AB$298,AB18))*100</f>
        <v>61.3</v>
      </c>
      <c r="BF18" s="15" t="n">
        <f aca="false">(PERCENTRANK(AC$3:AC$298,AC18))*100</f>
        <v>56.4</v>
      </c>
      <c r="BG18" s="15" t="n">
        <f aca="false">(PERCENTRANK(AD$3:AD$298,AD18))*100</f>
        <v>55.8</v>
      </c>
      <c r="BH18" s="15" t="n">
        <f aca="false">(PERCENTRANK(AE$3:AE$298,AE18))*100</f>
        <v>38.1</v>
      </c>
      <c r="BI18" s="15" t="n">
        <f aca="false">(PERCENTRANK(AF$3:AF$298,AF18))*100</f>
        <v>61.3</v>
      </c>
    </row>
    <row r="19" customFormat="false" ht="15" hidden="false" customHeight="false" outlineLevel="0" collapsed="false">
      <c r="A19" s="1" t="s">
        <v>65</v>
      </c>
      <c r="B19" s="5" t="s">
        <v>59</v>
      </c>
      <c r="C19" s="6" t="s">
        <v>45</v>
      </c>
      <c r="D19" s="6" t="n">
        <v>44</v>
      </c>
      <c r="E19" s="6" t="n">
        <v>1227</v>
      </c>
      <c r="F19" s="6" t="n">
        <v>44</v>
      </c>
      <c r="G19" s="6" t="n">
        <v>1227</v>
      </c>
      <c r="H19" s="6" t="n">
        <v>10</v>
      </c>
      <c r="I19" s="6" t="n">
        <v>0.538</v>
      </c>
      <c r="J19" s="6" t="n">
        <v>0.526</v>
      </c>
      <c r="K19" s="6" t="n">
        <v>0.665</v>
      </c>
      <c r="L19" s="6" t="n">
        <v>0.098</v>
      </c>
      <c r="M19" s="6" t="n">
        <v>3.9</v>
      </c>
      <c r="N19" s="6" t="n">
        <v>7.7</v>
      </c>
      <c r="O19" s="6" t="n">
        <v>10.1</v>
      </c>
      <c r="P19" s="6" t="n">
        <v>1.6</v>
      </c>
      <c r="Q19" s="6" t="n">
        <v>0.9</v>
      </c>
      <c r="R19" s="6" t="n">
        <v>11.1</v>
      </c>
      <c r="S19" s="6" t="n">
        <v>11.2</v>
      </c>
      <c r="T19" s="6" t="n">
        <v>112</v>
      </c>
      <c r="U19" s="6" t="n">
        <v>104</v>
      </c>
      <c r="V19" s="6" t="n">
        <v>0</v>
      </c>
      <c r="W19" s="6" t="n">
        <v>1.6</v>
      </c>
      <c r="X19" s="6" t="n">
        <v>1.8</v>
      </c>
      <c r="Y19" s="6" t="n">
        <v>3.4</v>
      </c>
      <c r="Z19" s="6" t="n">
        <v>0.11</v>
      </c>
      <c r="AA19" s="17" t="n">
        <f aca="false">(I19/$I$302)*100</f>
        <v>99.2619926199262</v>
      </c>
      <c r="AB19" s="7" t="n">
        <f aca="false">(T19/100)</f>
        <v>1.12</v>
      </c>
      <c r="AC19" s="5" t="n">
        <f aca="false">T19-U19</f>
        <v>8</v>
      </c>
      <c r="AD19" s="9" t="n">
        <f aca="false">2*I19</f>
        <v>1.076</v>
      </c>
      <c r="AE19" s="18" t="n">
        <f aca="false">IF(S19=0,0,O19/S19)</f>
        <v>0.901785714285714</v>
      </c>
      <c r="AF19" s="18" t="n">
        <f aca="false">IF(R19=0,0,O19/R19)</f>
        <v>0.90990990990991</v>
      </c>
      <c r="AG19" s="5"/>
      <c r="AH19" s="5"/>
      <c r="AI19" s="15" t="n">
        <f aca="false">(PERCENTRANK(F$3:F$298,F19))*100</f>
        <v>84.5</v>
      </c>
      <c r="AJ19" s="15" t="n">
        <f aca="false">(PERCENTRANK(G$3:G$298,G19))*100</f>
        <v>91.2</v>
      </c>
      <c r="AK19" s="15" t="n">
        <f aca="false">(PERCENTRANK(H$3:H$298,H19))*100</f>
        <v>32.6</v>
      </c>
      <c r="AL19" s="15" t="n">
        <f aca="false">(PERCENTRANK(I$3:I$298,I19))*100</f>
        <v>58</v>
      </c>
      <c r="AM19" s="15" t="n">
        <f aca="false">(PERCENTRANK(J$3:J$298,J19))*100</f>
        <v>72.4</v>
      </c>
      <c r="AN19" s="15" t="n">
        <f aca="false">(PERCENTRANK(K$3:K$298,K19))*100</f>
        <v>91.2</v>
      </c>
      <c r="AO19" s="15" t="n">
        <f aca="false">(PERCENTRANK(L$3:L$298,L19))*100</f>
        <v>13.8</v>
      </c>
      <c r="AP19" s="15" t="n">
        <f aca="false">(PERCENTRANK(M$3:M$298,M19))*100</f>
        <v>48.6</v>
      </c>
      <c r="AQ19" s="15" t="n">
        <f aca="false">(PERCENTRANK(N$3:N$298,N19))*100</f>
        <v>39.8</v>
      </c>
      <c r="AR19" s="15" t="n">
        <f aca="false">(PERCENTRANK(O$3:O$298,O19))*100</f>
        <v>37.6</v>
      </c>
      <c r="AS19" s="15" t="n">
        <f aca="false">(PERCENTRANK(P$3:P$298,P19))*100</f>
        <v>38.1</v>
      </c>
      <c r="AT19" s="15" t="n">
        <f aca="false">(PERCENTRANK(Q$3:Q$298,Q19))*100</f>
        <v>38.1</v>
      </c>
      <c r="AU19" s="15" t="n">
        <f aca="false">100-(PERCENTRANK(R$3:R$298,R19))*100</f>
        <v>80.7</v>
      </c>
      <c r="AV19" s="15" t="n">
        <f aca="false">(PERCENTRANK(S$3:S$298,S19))*100</f>
        <v>7.18</v>
      </c>
      <c r="AW19" s="15" t="n">
        <f aca="false">(PERCENTRANK(T$3:T$298,T19))*100</f>
        <v>80.1</v>
      </c>
      <c r="AX19" s="15" t="n">
        <f aca="false">100-(PERCENTRANK(U$3:U$298,U19))*100</f>
        <v>68</v>
      </c>
      <c r="AY19" s="5"/>
      <c r="AZ19" s="15" t="n">
        <f aca="false">(PERCENTRANK(W$3:W$298,W19))*100</f>
        <v>80.1</v>
      </c>
      <c r="BA19" s="15" t="n">
        <f aca="false">(PERCENTRANK(X$3:X$298,X19))*100</f>
        <v>88.4</v>
      </c>
      <c r="BB19" s="15" t="n">
        <f aca="false">(PERCENTRANK(Y$3:Y$298,Y19))*100</f>
        <v>82.3</v>
      </c>
      <c r="BC19" s="15" t="n">
        <f aca="false">(PERCENTRANK(Z$3:Z$298,Z19))*100</f>
        <v>67.4</v>
      </c>
      <c r="BD19" s="15" t="n">
        <f aca="false">(PERCENTRANK(AA$3:AA$298,AA19))*100</f>
        <v>58</v>
      </c>
      <c r="BE19" s="15" t="n">
        <f aca="false">(PERCENTRANK(AB$3:AB$298,AB19))*100</f>
        <v>80.1</v>
      </c>
      <c r="BF19" s="15" t="n">
        <f aca="false">(PERCENTRANK(AC$3:AC$298,AC19))*100</f>
        <v>79</v>
      </c>
      <c r="BG19" s="15" t="n">
        <f aca="false">(PERCENTRANK(AD$3:AD$298,AD19))*100</f>
        <v>58</v>
      </c>
      <c r="BH19" s="15" t="n">
        <f aca="false">(PERCENTRANK(AE$3:AE$298,AE19))*100</f>
        <v>63.5</v>
      </c>
      <c r="BI19" s="15" t="n">
        <f aca="false">(PERCENTRANK(AF$3:AF$298,AF19))*100</f>
        <v>51.9</v>
      </c>
    </row>
    <row r="20" customFormat="false" ht="15" hidden="false" customHeight="false" outlineLevel="0" collapsed="false">
      <c r="A20" s="1" t="s">
        <v>66</v>
      </c>
      <c r="B20" s="5" t="s">
        <v>67</v>
      </c>
      <c r="C20" s="6" t="s">
        <v>63</v>
      </c>
      <c r="D20" s="6" t="n">
        <v>43</v>
      </c>
      <c r="E20" s="6" t="n">
        <v>1222</v>
      </c>
      <c r="F20" s="6" t="n">
        <v>43</v>
      </c>
      <c r="G20" s="6" t="n">
        <v>1222</v>
      </c>
      <c r="H20" s="6" t="n">
        <v>17.7</v>
      </c>
      <c r="I20" s="6" t="n">
        <v>0.515</v>
      </c>
      <c r="J20" s="6" t="n">
        <v>0.449</v>
      </c>
      <c r="K20" s="6" t="n">
        <v>0.078</v>
      </c>
      <c r="L20" s="6" t="n">
        <v>0.331</v>
      </c>
      <c r="M20" s="6" t="n">
        <v>5.8</v>
      </c>
      <c r="N20" s="6" t="n">
        <v>12.1</v>
      </c>
      <c r="O20" s="6" t="n">
        <v>12.7</v>
      </c>
      <c r="P20" s="6" t="n">
        <v>1.4</v>
      </c>
      <c r="Q20" s="6" t="n">
        <v>1.5</v>
      </c>
      <c r="R20" s="6" t="n">
        <v>10.8</v>
      </c>
      <c r="S20" s="6" t="n">
        <v>28.3</v>
      </c>
      <c r="T20" s="6" t="n">
        <v>102</v>
      </c>
      <c r="U20" s="6" t="n">
        <v>112</v>
      </c>
      <c r="V20" s="6" t="n">
        <v>0</v>
      </c>
      <c r="W20" s="6" t="n">
        <v>1.1</v>
      </c>
      <c r="X20" s="6" t="n">
        <v>0.3</v>
      </c>
      <c r="Y20" s="6" t="n">
        <v>1.5</v>
      </c>
      <c r="Z20" s="6" t="n">
        <v>0.048</v>
      </c>
      <c r="AA20" s="17" t="n">
        <f aca="false">(I20/$I$302)*100</f>
        <v>95.0184501845018</v>
      </c>
      <c r="AB20" s="7" t="n">
        <f aca="false">(T20/100)</f>
        <v>1.02</v>
      </c>
      <c r="AC20" s="5" t="n">
        <f aca="false">T20-U20</f>
        <v>-10</v>
      </c>
      <c r="AD20" s="9" t="n">
        <f aca="false">2*I20</f>
        <v>1.03</v>
      </c>
      <c r="AE20" s="18" t="n">
        <f aca="false">IF(S20=0,0,O20/S20)</f>
        <v>0.448763250883392</v>
      </c>
      <c r="AF20" s="18" t="n">
        <f aca="false">IF(R20=0,0,O20/R20)</f>
        <v>1.17592592592593</v>
      </c>
      <c r="AG20" s="5"/>
      <c r="AH20" s="5"/>
      <c r="AI20" s="15" t="n">
        <f aca="false">(PERCENTRANK(F$3:F$298,F20))*100</f>
        <v>79</v>
      </c>
      <c r="AJ20" s="15" t="n">
        <f aca="false">(PERCENTRANK(G$3:G$298,G20))*100</f>
        <v>90.6</v>
      </c>
      <c r="AK20" s="15" t="n">
        <f aca="false">(PERCENTRANK(H$3:H$298,H20))*100</f>
        <v>79</v>
      </c>
      <c r="AL20" s="15" t="n">
        <f aca="false">(PERCENTRANK(I$3:I$298,I20))*100</f>
        <v>44.8</v>
      </c>
      <c r="AM20" s="15" t="n">
        <f aca="false">(PERCENTRANK(J$3:J$298,J20))*100</f>
        <v>29.8</v>
      </c>
      <c r="AN20" s="15" t="n">
        <f aca="false">(PERCENTRANK(K$3:K$298,K20))*100</f>
        <v>14.4</v>
      </c>
      <c r="AO20" s="15" t="n">
        <f aca="false">(PERCENTRANK(L$3:L$298,L20))*100</f>
        <v>72.9</v>
      </c>
      <c r="AP20" s="15" t="n">
        <f aca="false">(PERCENTRANK(M$3:M$298,M20))*100</f>
        <v>62.4</v>
      </c>
      <c r="AQ20" s="15" t="n">
        <f aca="false">(PERCENTRANK(N$3:N$298,N20))*100</f>
        <v>69.1</v>
      </c>
      <c r="AR20" s="15" t="n">
        <f aca="false">(PERCENTRANK(O$3:O$298,O20))*100</f>
        <v>51.9</v>
      </c>
      <c r="AS20" s="15" t="n">
        <f aca="false">(PERCENTRANK(P$3:P$298,P20))*100</f>
        <v>28.7</v>
      </c>
      <c r="AT20" s="15" t="n">
        <f aca="false">(PERCENTRANK(Q$3:Q$298,Q20))*100</f>
        <v>61.3</v>
      </c>
      <c r="AU20" s="15" t="n">
        <f aca="false">100-(PERCENTRANK(R$3:R$298,R20))*100</f>
        <v>83.4</v>
      </c>
      <c r="AV20" s="15" t="n">
        <f aca="false">(PERCENTRANK(S$3:S$298,S20))*100</f>
        <v>96.1</v>
      </c>
      <c r="AW20" s="15" t="n">
        <f aca="false">(PERCENTRANK(T$3:T$298,T20))*100</f>
        <v>46.4</v>
      </c>
      <c r="AX20" s="15" t="n">
        <f aca="false">100-(PERCENTRANK(U$3:U$298,U20))*100</f>
        <v>19.3</v>
      </c>
      <c r="AY20" s="5"/>
      <c r="AZ20" s="15" t="n">
        <f aca="false">(PERCENTRANK(W$3:W$298,W20))*100</f>
        <v>72.4</v>
      </c>
      <c r="BA20" s="15" t="n">
        <f aca="false">(PERCENTRANK(X$3:X$298,X20))*100</f>
        <v>36.5</v>
      </c>
      <c r="BB20" s="15" t="n">
        <f aca="false">(PERCENTRANK(Y$3:Y$298,Y20))*100</f>
        <v>61.9</v>
      </c>
      <c r="BC20" s="15" t="n">
        <f aca="false">(PERCENTRANK(Z$3:Z$298,Z20))*100</f>
        <v>39.2</v>
      </c>
      <c r="BD20" s="15" t="n">
        <f aca="false">(PERCENTRANK(AA$3:AA$298,AA20))*100</f>
        <v>44.8</v>
      </c>
      <c r="BE20" s="15" t="n">
        <f aca="false">(PERCENTRANK(AB$3:AB$298,AB20))*100</f>
        <v>46.4</v>
      </c>
      <c r="BF20" s="15" t="n">
        <f aca="false">(PERCENTRANK(AC$3:AC$298,AC20))*100</f>
        <v>34.3</v>
      </c>
      <c r="BG20" s="15" t="n">
        <f aca="false">(PERCENTRANK(AD$3:AD$298,AD20))*100</f>
        <v>44.8</v>
      </c>
      <c r="BH20" s="15" t="n">
        <f aca="false">(PERCENTRANK(AE$3:AE$298,AE20))*100</f>
        <v>23.8</v>
      </c>
      <c r="BI20" s="15" t="n">
        <f aca="false">(PERCENTRANK(AF$3:AF$298,AF20))*100</f>
        <v>70.2</v>
      </c>
    </row>
    <row r="21" customFormat="false" ht="15.75" hidden="false" customHeight="true" outlineLevel="0" collapsed="false">
      <c r="A21" s="1" t="s">
        <v>68</v>
      </c>
      <c r="B21" s="5" t="s">
        <v>69</v>
      </c>
      <c r="C21" s="6" t="s">
        <v>45</v>
      </c>
      <c r="D21" s="6" t="n">
        <v>39</v>
      </c>
      <c r="E21" s="6" t="n">
        <v>1221</v>
      </c>
      <c r="F21" s="6" t="n">
        <v>39</v>
      </c>
      <c r="G21" s="6" t="n">
        <v>1221</v>
      </c>
      <c r="H21" s="6" t="n">
        <v>25.2</v>
      </c>
      <c r="I21" s="6" t="n">
        <v>0.568</v>
      </c>
      <c r="J21" s="6" t="n">
        <v>0.532</v>
      </c>
      <c r="K21" s="6" t="n">
        <v>0.013</v>
      </c>
      <c r="L21" s="6" t="n">
        <v>0.373</v>
      </c>
      <c r="M21" s="6" t="n">
        <v>5.9</v>
      </c>
      <c r="N21" s="6" t="n">
        <v>16.1</v>
      </c>
      <c r="O21" s="6" t="n">
        <v>53.6</v>
      </c>
      <c r="P21" s="6" t="n">
        <v>2.6</v>
      </c>
      <c r="Q21" s="6" t="n">
        <v>1.3</v>
      </c>
      <c r="R21" s="6" t="n">
        <v>20.4</v>
      </c>
      <c r="S21" s="6" t="n">
        <v>24.4</v>
      </c>
      <c r="T21" s="6" t="n">
        <v>114</v>
      </c>
      <c r="U21" s="6" t="n">
        <v>98</v>
      </c>
      <c r="V21" s="6" t="n">
        <v>0</v>
      </c>
      <c r="W21" s="6" t="n">
        <v>4.1</v>
      </c>
      <c r="X21" s="6" t="n">
        <v>2.8</v>
      </c>
      <c r="Y21" s="6" t="n">
        <v>6.9</v>
      </c>
      <c r="Z21" s="6" t="n">
        <v>0.225</v>
      </c>
      <c r="AA21" s="17" t="n">
        <f aca="false">(I21/$I$302)*100</f>
        <v>104.79704797048</v>
      </c>
      <c r="AB21" s="7" t="n">
        <f aca="false">(T21/100)</f>
        <v>1.14</v>
      </c>
      <c r="AC21" s="5" t="n">
        <f aca="false">T21-U21</f>
        <v>16</v>
      </c>
      <c r="AD21" s="9" t="n">
        <f aca="false">2*I21</f>
        <v>1.136</v>
      </c>
      <c r="AE21" s="18" t="n">
        <f aca="false">IF(S21=0,0,O21/S21)</f>
        <v>2.19672131147541</v>
      </c>
      <c r="AF21" s="18" t="n">
        <f aca="false">IF(R21=0,0,O21/R21)</f>
        <v>2.62745098039216</v>
      </c>
      <c r="AG21" s="5"/>
      <c r="AH21" s="5"/>
      <c r="AI21" s="15" t="n">
        <f aca="false">(PERCENTRANK(F$3:F$298,F21))*100</f>
        <v>63.5</v>
      </c>
      <c r="AJ21" s="15" t="n">
        <f aca="false">(PERCENTRANK(G$3:G$298,G21))*100</f>
        <v>90.1</v>
      </c>
      <c r="AK21" s="15" t="n">
        <f aca="false">(PERCENTRANK(H$3:H$298,H21))*100</f>
        <v>98.3</v>
      </c>
      <c r="AL21" s="15" t="n">
        <f aca="false">(PERCENTRANK(I$3:I$298,I21))*100</f>
        <v>76.8</v>
      </c>
      <c r="AM21" s="15" t="n">
        <f aca="false">(PERCENTRANK(J$3:J$298,J21))*100</f>
        <v>77.3</v>
      </c>
      <c r="AN21" s="15" t="n">
        <f aca="false">(PERCENTRANK(K$3:K$298,K21))*100</f>
        <v>6.08</v>
      </c>
      <c r="AO21" s="15" t="n">
        <f aca="false">(PERCENTRANK(L$3:L$298,L21))*100</f>
        <v>83.4</v>
      </c>
      <c r="AP21" s="15" t="n">
        <f aca="false">(PERCENTRANK(M$3:M$298,M21))*100</f>
        <v>64.1</v>
      </c>
      <c r="AQ21" s="15" t="n">
        <f aca="false">(PERCENTRANK(N$3:N$298,N21))*100</f>
        <v>87.8</v>
      </c>
      <c r="AR21" s="15" t="n">
        <f aca="false">(PERCENTRANK(O$3:O$298,O21))*100</f>
        <v>100</v>
      </c>
      <c r="AS21" s="15" t="n">
        <f aca="false">(PERCENTRANK(P$3:P$298,P21))*100</f>
        <v>84.5</v>
      </c>
      <c r="AT21" s="15" t="n">
        <f aca="false">(PERCENTRANK(Q$3:Q$298,Q21))*100</f>
        <v>55.8</v>
      </c>
      <c r="AU21" s="15" t="n">
        <f aca="false">100-(PERCENTRANK(R$3:R$298,R21))*100</f>
        <v>16</v>
      </c>
      <c r="AV21" s="15" t="n">
        <f aca="false">(PERCENTRANK(S$3:S$298,S21))*100</f>
        <v>86.7</v>
      </c>
      <c r="AW21" s="15" t="n">
        <f aca="false">(PERCENTRANK(T$3:T$298,T21))*100</f>
        <v>84</v>
      </c>
      <c r="AX21" s="15" t="n">
        <f aca="false">100-(PERCENTRANK(U$3:U$298,U21))*100</f>
        <v>93.92</v>
      </c>
      <c r="AY21" s="5"/>
      <c r="AZ21" s="15" t="n">
        <f aca="false">(PERCENTRANK(W$3:W$298,W21))*100</f>
        <v>94.5</v>
      </c>
      <c r="BA21" s="15" t="n">
        <f aca="false">(PERCENTRANK(X$3:X$298,X21))*100</f>
        <v>98.3</v>
      </c>
      <c r="BB21" s="15" t="n">
        <f aca="false">(PERCENTRANK(Y$3:Y$298,Y21))*100</f>
        <v>97.8</v>
      </c>
      <c r="BC21" s="15" t="n">
        <f aca="false">(PERCENTRANK(Z$3:Z$298,Z21))*100</f>
        <v>97.8</v>
      </c>
      <c r="BD21" s="15" t="n">
        <f aca="false">(PERCENTRANK(AA$3:AA$298,AA21))*100</f>
        <v>76.8</v>
      </c>
      <c r="BE21" s="15" t="n">
        <f aca="false">(PERCENTRANK(AB$3:AB$298,AB21))*100</f>
        <v>84</v>
      </c>
      <c r="BF21" s="15" t="n">
        <f aca="false">(PERCENTRANK(AC$3:AC$298,AC21))*100</f>
        <v>93.4</v>
      </c>
      <c r="BG21" s="15" t="n">
        <f aca="false">(PERCENTRANK(AD$3:AD$298,AD21))*100</f>
        <v>76.8</v>
      </c>
      <c r="BH21" s="15" t="n">
        <f aca="false">(PERCENTRANK(AE$3:AE$298,AE21))*100</f>
        <v>98.3</v>
      </c>
      <c r="BI21" s="15" t="n">
        <f aca="false">(PERCENTRANK(AF$3:AF$298,AF21))*100</f>
        <v>99.4</v>
      </c>
    </row>
    <row r="22" customFormat="false" ht="15.75" hidden="false" customHeight="true" outlineLevel="0" collapsed="false">
      <c r="A22" s="1" t="s">
        <v>70</v>
      </c>
      <c r="B22" s="5" t="s">
        <v>59</v>
      </c>
      <c r="C22" s="6" t="s">
        <v>13</v>
      </c>
      <c r="D22" s="6" t="n">
        <v>39</v>
      </c>
      <c r="E22" s="6" t="n">
        <v>1220</v>
      </c>
      <c r="F22" s="6" t="n">
        <v>39</v>
      </c>
      <c r="G22" s="6" t="n">
        <v>1220</v>
      </c>
      <c r="H22" s="6" t="n">
        <v>16</v>
      </c>
      <c r="I22" s="6" t="n">
        <v>0.584</v>
      </c>
      <c r="J22" s="6" t="n">
        <v>0.536</v>
      </c>
      <c r="K22" s="6" t="n">
        <v>0.61</v>
      </c>
      <c r="L22" s="6" t="n">
        <v>0.245</v>
      </c>
      <c r="M22" s="6" t="n">
        <v>1</v>
      </c>
      <c r="N22" s="6" t="n">
        <v>4.3</v>
      </c>
      <c r="O22" s="6" t="n">
        <v>17.1</v>
      </c>
      <c r="P22" s="6" t="n">
        <v>2.1</v>
      </c>
      <c r="Q22" s="6" t="n">
        <v>0.2</v>
      </c>
      <c r="R22" s="6" t="n">
        <v>12.4</v>
      </c>
      <c r="S22" s="6" t="n">
        <v>20.4</v>
      </c>
      <c r="T22" s="6" t="n">
        <v>113</v>
      </c>
      <c r="U22" s="6" t="n">
        <v>104</v>
      </c>
      <c r="V22" s="6" t="n">
        <v>0</v>
      </c>
      <c r="W22" s="6" t="n">
        <v>2.9</v>
      </c>
      <c r="X22" s="6" t="n">
        <v>1.7</v>
      </c>
      <c r="Y22" s="6" t="n">
        <v>4.6</v>
      </c>
      <c r="Z22" s="6" t="n">
        <v>0.152</v>
      </c>
      <c r="AA22" s="17" t="n">
        <f aca="false">(I22/$I$302)*100</f>
        <v>107.749077490775</v>
      </c>
      <c r="AB22" s="7" t="n">
        <f aca="false">(T22/100)</f>
        <v>1.13</v>
      </c>
      <c r="AC22" s="5" t="n">
        <f aca="false">T22-U22</f>
        <v>9</v>
      </c>
      <c r="AD22" s="9" t="n">
        <f aca="false">2*I22</f>
        <v>1.168</v>
      </c>
      <c r="AE22" s="18" t="n">
        <f aca="false">IF(S22=0,0,O22/S22)</f>
        <v>0.838235294117647</v>
      </c>
      <c r="AF22" s="18" t="n">
        <f aca="false">IF(R22=0,0,O22/R22)</f>
        <v>1.37903225806452</v>
      </c>
      <c r="AG22" s="5"/>
      <c r="AH22" s="5"/>
      <c r="AI22" s="15" t="n">
        <f aca="false">(PERCENTRANK(F$3:F$298,F22))*100</f>
        <v>63.5</v>
      </c>
      <c r="AJ22" s="15" t="n">
        <f aca="false">(PERCENTRANK(G$3:G$298,G22))*100</f>
        <v>89.5</v>
      </c>
      <c r="AK22" s="15" t="n">
        <f aca="false">(PERCENTRANK(H$3:H$298,H22))*100</f>
        <v>71.3</v>
      </c>
      <c r="AL22" s="15" t="n">
        <f aca="false">(PERCENTRANK(I$3:I$298,I22))*100</f>
        <v>82.9</v>
      </c>
      <c r="AM22" s="15" t="n">
        <f aca="false">(PERCENTRANK(J$3:J$298,J22))*100</f>
        <v>77.9</v>
      </c>
      <c r="AN22" s="15" t="n">
        <f aca="false">(PERCENTRANK(K$3:K$298,K22))*100</f>
        <v>86.2</v>
      </c>
      <c r="AO22" s="15" t="n">
        <f aca="false">(PERCENTRANK(L$3:L$298,L22))*100</f>
        <v>48.1</v>
      </c>
      <c r="AP22" s="15" t="n">
        <f aca="false">(PERCENTRANK(M$3:M$298,M22))*100</f>
        <v>8.29</v>
      </c>
      <c r="AQ22" s="15" t="n">
        <f aca="false">(PERCENTRANK(N$3:N$298,N22))*100</f>
        <v>9.39</v>
      </c>
      <c r="AR22" s="15" t="n">
        <f aca="false">(PERCENTRANK(O$3:O$298,O22))*100</f>
        <v>64.1</v>
      </c>
      <c r="AS22" s="15" t="n">
        <f aca="false">(PERCENTRANK(P$3:P$298,P22))*100</f>
        <v>62.4</v>
      </c>
      <c r="AT22" s="15" t="n">
        <f aca="false">(PERCENTRANK(Q$3:Q$298,Q22))*100</f>
        <v>16</v>
      </c>
      <c r="AU22" s="15" t="n">
        <f aca="false">100-(PERCENTRANK(R$3:R$298,R22))*100</f>
        <v>71.3</v>
      </c>
      <c r="AV22" s="15" t="n">
        <f aca="false">(PERCENTRANK(S$3:S$298,S22))*100</f>
        <v>64.1</v>
      </c>
      <c r="AW22" s="15" t="n">
        <f aca="false">(PERCENTRANK(T$3:T$298,T22))*100</f>
        <v>81.2</v>
      </c>
      <c r="AX22" s="15" t="n">
        <f aca="false">100-(PERCENTRANK(U$3:U$298,U22))*100</f>
        <v>68</v>
      </c>
      <c r="AY22" s="5"/>
      <c r="AZ22" s="15" t="n">
        <f aca="false">(PERCENTRANK(W$3:W$298,W22))*100</f>
        <v>90.6</v>
      </c>
      <c r="BA22" s="15" t="n">
        <f aca="false">(PERCENTRANK(X$3:X$298,X22))*100</f>
        <v>84</v>
      </c>
      <c r="BB22" s="15" t="n">
        <f aca="false">(PERCENTRANK(Y$3:Y$298,Y22))*100</f>
        <v>90.1</v>
      </c>
      <c r="BC22" s="15" t="n">
        <f aca="false">(PERCENTRANK(Z$3:Z$298,Z22))*100</f>
        <v>83.4</v>
      </c>
      <c r="BD22" s="15" t="n">
        <f aca="false">(PERCENTRANK(AA$3:AA$298,AA22))*100</f>
        <v>82.9</v>
      </c>
      <c r="BE22" s="15" t="n">
        <f aca="false">(PERCENTRANK(AB$3:AB$298,AB22))*100</f>
        <v>81.2</v>
      </c>
      <c r="BF22" s="15" t="n">
        <f aca="false">(PERCENTRANK(AC$3:AC$298,AC22))*100</f>
        <v>80.7</v>
      </c>
      <c r="BG22" s="15" t="n">
        <f aca="false">(PERCENTRANK(AD$3:AD$298,AD22))*100</f>
        <v>82.9</v>
      </c>
      <c r="BH22" s="15" t="n">
        <f aca="false">(PERCENTRANK(AE$3:AE$298,AE22))*100</f>
        <v>59.7</v>
      </c>
      <c r="BI22" s="15" t="n">
        <f aca="false">(PERCENTRANK(AF$3:AF$298,AF22))*100</f>
        <v>79</v>
      </c>
    </row>
    <row r="23" customFormat="false" ht="15.75" hidden="false" customHeight="true" outlineLevel="0" collapsed="false">
      <c r="A23" s="1" t="s">
        <v>71</v>
      </c>
      <c r="B23" s="5" t="s">
        <v>44</v>
      </c>
      <c r="C23" s="6" t="s">
        <v>61</v>
      </c>
      <c r="D23" s="6" t="n">
        <v>44</v>
      </c>
      <c r="E23" s="6" t="n">
        <v>1203</v>
      </c>
      <c r="F23" s="6" t="n">
        <v>44</v>
      </c>
      <c r="G23" s="6" t="n">
        <v>1203</v>
      </c>
      <c r="H23" s="6" t="n">
        <v>16.1</v>
      </c>
      <c r="I23" s="6" t="n">
        <v>0.547</v>
      </c>
      <c r="J23" s="6" t="n">
        <v>0.517</v>
      </c>
      <c r="K23" s="6" t="n">
        <v>0.168</v>
      </c>
      <c r="L23" s="6" t="n">
        <v>0.29</v>
      </c>
      <c r="M23" s="6" t="n">
        <v>8.2</v>
      </c>
      <c r="N23" s="6" t="n">
        <v>13.6</v>
      </c>
      <c r="O23" s="6" t="n">
        <v>11.6</v>
      </c>
      <c r="P23" s="6" t="n">
        <v>1.3</v>
      </c>
      <c r="Q23" s="6" t="n">
        <v>7.2</v>
      </c>
      <c r="R23" s="6" t="n">
        <v>11.8</v>
      </c>
      <c r="S23" s="6" t="n">
        <v>13.9</v>
      </c>
      <c r="T23" s="6" t="n">
        <v>113</v>
      </c>
      <c r="U23" s="6" t="n">
        <v>100</v>
      </c>
      <c r="V23" s="6" t="n">
        <v>0</v>
      </c>
      <c r="W23" s="6" t="n">
        <v>2.1</v>
      </c>
      <c r="X23" s="6" t="n">
        <v>2.4</v>
      </c>
      <c r="Y23" s="6" t="n">
        <v>4.5</v>
      </c>
      <c r="Z23" s="6" t="n">
        <v>0.151</v>
      </c>
      <c r="AA23" s="17" t="n">
        <f aca="false">(I23/$I$302)*100</f>
        <v>100.922509225092</v>
      </c>
      <c r="AB23" s="7" t="n">
        <f aca="false">(T23/100)</f>
        <v>1.13</v>
      </c>
      <c r="AC23" s="5" t="n">
        <f aca="false">T23-U23</f>
        <v>13</v>
      </c>
      <c r="AD23" s="9" t="n">
        <f aca="false">2*I23</f>
        <v>1.094</v>
      </c>
      <c r="AE23" s="18" t="n">
        <f aca="false">IF(S23=0,0,O23/S23)</f>
        <v>0.834532374100719</v>
      </c>
      <c r="AF23" s="18" t="n">
        <f aca="false">IF(R23=0,0,O23/R23)</f>
        <v>0.983050847457627</v>
      </c>
      <c r="AG23" s="5"/>
      <c r="AH23" s="5"/>
      <c r="AI23" s="15" t="n">
        <f aca="false">(PERCENTRANK(F$3:F$298,F23))*100</f>
        <v>84.5</v>
      </c>
      <c r="AJ23" s="15" t="n">
        <f aca="false">(PERCENTRANK(G$3:G$298,G23))*100</f>
        <v>89</v>
      </c>
      <c r="AK23" s="15" t="n">
        <f aca="false">(PERCENTRANK(H$3:H$298,H23))*100</f>
        <v>72.4</v>
      </c>
      <c r="AL23" s="15" t="n">
        <f aca="false">(PERCENTRANK(I$3:I$298,I23))*100</f>
        <v>64.6</v>
      </c>
      <c r="AM23" s="15" t="n">
        <f aca="false">(PERCENTRANK(J$3:J$298,J23))*100</f>
        <v>69.1</v>
      </c>
      <c r="AN23" s="15" t="n">
        <f aca="false">(PERCENTRANK(K$3:K$298,K23))*100</f>
        <v>21</v>
      </c>
      <c r="AO23" s="15" t="n">
        <f aca="false">(PERCENTRANK(L$3:L$298,L23))*100</f>
        <v>62.4</v>
      </c>
      <c r="AP23" s="15" t="n">
        <f aca="false">(PERCENTRANK(M$3:M$298,M23))*100</f>
        <v>78.5</v>
      </c>
      <c r="AQ23" s="15" t="n">
        <f aca="false">(PERCENTRANK(N$3:N$298,N23))*100</f>
        <v>75.1</v>
      </c>
      <c r="AR23" s="15" t="n">
        <f aca="false">(PERCENTRANK(O$3:O$298,O23))*100</f>
        <v>47.5</v>
      </c>
      <c r="AS23" s="15" t="n">
        <f aca="false">(PERCENTRANK(P$3:P$298,P23))*100</f>
        <v>25.4</v>
      </c>
      <c r="AT23" s="15" t="n">
        <f aca="false">(PERCENTRANK(Q$3:Q$298,Q23))*100</f>
        <v>97.8</v>
      </c>
      <c r="AU23" s="15" t="n">
        <f aca="false">100-(PERCENTRANK(R$3:R$298,R23))*100</f>
        <v>74</v>
      </c>
      <c r="AV23" s="15" t="n">
        <f aca="false">(PERCENTRANK(S$3:S$298,S23))*100</f>
        <v>20.4</v>
      </c>
      <c r="AW23" s="15" t="n">
        <f aca="false">(PERCENTRANK(T$3:T$298,T23))*100</f>
        <v>81.2</v>
      </c>
      <c r="AX23" s="15" t="n">
        <f aca="false">100-(PERCENTRANK(U$3:U$298,U23))*100</f>
        <v>88.4</v>
      </c>
      <c r="AY23" s="5"/>
      <c r="AZ23" s="15" t="n">
        <f aca="false">(PERCENTRANK(W$3:W$298,W23))*100</f>
        <v>86.7</v>
      </c>
      <c r="BA23" s="15" t="n">
        <f aca="false">(PERCENTRANK(X$3:X$298,X23))*100</f>
        <v>94.5</v>
      </c>
      <c r="BB23" s="15" t="n">
        <f aca="false">(PERCENTRANK(Y$3:Y$298,Y23))*100</f>
        <v>89.5</v>
      </c>
      <c r="BC23" s="15" t="n">
        <f aca="false">(PERCENTRANK(Z$3:Z$298,Z23))*100</f>
        <v>82.3</v>
      </c>
      <c r="BD23" s="15" t="n">
        <f aca="false">(PERCENTRANK(AA$3:AA$298,AA23))*100</f>
        <v>64.6</v>
      </c>
      <c r="BE23" s="15" t="n">
        <f aca="false">(PERCENTRANK(AB$3:AB$298,AB23))*100</f>
        <v>81.2</v>
      </c>
      <c r="BF23" s="15" t="n">
        <f aca="false">(PERCENTRANK(AC$3:AC$298,AC23))*100</f>
        <v>89</v>
      </c>
      <c r="BG23" s="15" t="n">
        <f aca="false">(PERCENTRANK(AD$3:AD$298,AD23))*100</f>
        <v>64.6</v>
      </c>
      <c r="BH23" s="15" t="n">
        <f aca="false">(PERCENTRANK(AE$3:AE$298,AE23))*100</f>
        <v>59.1</v>
      </c>
      <c r="BI23" s="15" t="n">
        <f aca="false">(PERCENTRANK(AF$3:AF$298,AF23))*100</f>
        <v>59.1</v>
      </c>
    </row>
    <row r="24" customFormat="false" ht="15.75" hidden="false" customHeight="true" outlineLevel="0" collapsed="false">
      <c r="A24" s="1" t="s">
        <v>72</v>
      </c>
      <c r="B24" s="5" t="s">
        <v>73</v>
      </c>
      <c r="C24" s="6" t="s">
        <v>13</v>
      </c>
      <c r="D24" s="6" t="n">
        <v>36</v>
      </c>
      <c r="E24" s="6" t="n">
        <v>1199</v>
      </c>
      <c r="F24" s="6" t="n">
        <v>36</v>
      </c>
      <c r="G24" s="6" t="n">
        <v>1199</v>
      </c>
      <c r="H24" s="6" t="n">
        <v>22.1</v>
      </c>
      <c r="I24" s="6" t="n">
        <v>0.567</v>
      </c>
      <c r="J24" s="6" t="n">
        <v>0.513</v>
      </c>
      <c r="K24" s="6" t="n">
        <v>0.217</v>
      </c>
      <c r="L24" s="6" t="n">
        <v>0.28</v>
      </c>
      <c r="M24" s="6" t="n">
        <v>2.3</v>
      </c>
      <c r="N24" s="6" t="n">
        <v>6.8</v>
      </c>
      <c r="O24" s="6" t="n">
        <v>30.2</v>
      </c>
      <c r="P24" s="6" t="n">
        <v>2.4</v>
      </c>
      <c r="Q24" s="6" t="n">
        <v>1.4</v>
      </c>
      <c r="R24" s="6" t="n">
        <v>10.6</v>
      </c>
      <c r="S24" s="6" t="n">
        <v>24.7</v>
      </c>
      <c r="T24" s="6" t="n">
        <v>115</v>
      </c>
      <c r="U24" s="6" t="n">
        <v>112</v>
      </c>
      <c r="V24" s="6" t="n">
        <v>0</v>
      </c>
      <c r="W24" s="6" t="n">
        <v>4</v>
      </c>
      <c r="X24" s="6" t="n">
        <v>0.4</v>
      </c>
      <c r="Y24" s="6" t="n">
        <v>4.4</v>
      </c>
      <c r="Z24" s="6" t="n">
        <v>0.147</v>
      </c>
      <c r="AA24" s="17" t="n">
        <f aca="false">(I24/$I$302)*100</f>
        <v>104.612546125461</v>
      </c>
      <c r="AB24" s="7" t="n">
        <f aca="false">(T24/100)</f>
        <v>1.15</v>
      </c>
      <c r="AC24" s="5" t="n">
        <f aca="false">T24-U24</f>
        <v>3</v>
      </c>
      <c r="AD24" s="9" t="n">
        <f aca="false">2*I24</f>
        <v>1.134</v>
      </c>
      <c r="AE24" s="18" t="n">
        <f aca="false">IF(S24=0,0,O24/S24)</f>
        <v>1.22267206477733</v>
      </c>
      <c r="AF24" s="18" t="n">
        <f aca="false">IF(R24=0,0,O24/R24)</f>
        <v>2.84905660377359</v>
      </c>
      <c r="AG24" s="5"/>
      <c r="AH24" s="5"/>
      <c r="AI24" s="15" t="n">
        <f aca="false">(PERCENTRANK(F$3:F$298,F24))*100</f>
        <v>55.8</v>
      </c>
      <c r="AJ24" s="15" t="n">
        <f aca="false">(PERCENTRANK(G$3:G$298,G24))*100</f>
        <v>88.4</v>
      </c>
      <c r="AK24" s="15" t="n">
        <f aca="false">(PERCENTRANK(H$3:H$298,H24))*100</f>
        <v>94.5</v>
      </c>
      <c r="AL24" s="15" t="n">
        <f aca="false">(PERCENTRANK(I$3:I$298,I24))*100</f>
        <v>76.2</v>
      </c>
      <c r="AM24" s="15" t="n">
        <f aca="false">(PERCENTRANK(J$3:J$298,J24))*100</f>
        <v>68</v>
      </c>
      <c r="AN24" s="15" t="n">
        <f aca="false">(PERCENTRANK(K$3:K$298,K24))*100</f>
        <v>24.3</v>
      </c>
      <c r="AO24" s="15" t="n">
        <f aca="false">(PERCENTRANK(L$3:L$298,L24))*100</f>
        <v>58.6</v>
      </c>
      <c r="AP24" s="15" t="n">
        <f aca="false">(PERCENTRANK(M$3:M$298,M24))*100</f>
        <v>28.2</v>
      </c>
      <c r="AQ24" s="15" t="n">
        <f aca="false">(PERCENTRANK(N$3:N$298,N24))*100</f>
        <v>32.6</v>
      </c>
      <c r="AR24" s="15" t="n">
        <f aca="false">(PERCENTRANK(O$3:O$298,O24))*100</f>
        <v>93.9</v>
      </c>
      <c r="AS24" s="15" t="n">
        <f aca="false">(PERCENTRANK(P$3:P$298,P24))*100</f>
        <v>75.1</v>
      </c>
      <c r="AT24" s="15" t="n">
        <f aca="false">(PERCENTRANK(Q$3:Q$298,Q24))*100</f>
        <v>57.5</v>
      </c>
      <c r="AU24" s="15" t="n">
        <f aca="false">100-(PERCENTRANK(R$3:R$298,R24))*100</f>
        <v>85.6</v>
      </c>
      <c r="AV24" s="15" t="n">
        <f aca="false">(PERCENTRANK(S$3:S$298,S24))*100</f>
        <v>89</v>
      </c>
      <c r="AW24" s="15" t="n">
        <f aca="false">(PERCENTRANK(T$3:T$298,T24))*100</f>
        <v>86.7</v>
      </c>
      <c r="AX24" s="15" t="n">
        <f aca="false">100-(PERCENTRANK(U$3:U$298,U24))*100</f>
        <v>19.3</v>
      </c>
      <c r="AY24" s="5"/>
      <c r="AZ24" s="15" t="n">
        <f aca="false">(PERCENTRANK(W$3:W$298,W24))*100</f>
        <v>93.9</v>
      </c>
      <c r="BA24" s="15" t="n">
        <f aca="false">(PERCENTRANK(X$3:X$298,X24))*100</f>
        <v>40.9</v>
      </c>
      <c r="BB24" s="15" t="n">
        <f aca="false">(PERCENTRANK(Y$3:Y$298,Y24))*100</f>
        <v>88.4</v>
      </c>
      <c r="BC24" s="15" t="n">
        <f aca="false">(PERCENTRANK(Z$3:Z$298,Z24))*100</f>
        <v>81.2</v>
      </c>
      <c r="BD24" s="15" t="n">
        <f aca="false">(PERCENTRANK(AA$3:AA$298,AA24))*100</f>
        <v>76.2</v>
      </c>
      <c r="BE24" s="15" t="n">
        <f aca="false">(PERCENTRANK(AB$3:AB$298,AB24))*100</f>
        <v>86.7</v>
      </c>
      <c r="BF24" s="15" t="n">
        <f aca="false">(PERCENTRANK(AC$3:AC$298,AC24))*100</f>
        <v>65.7</v>
      </c>
      <c r="BG24" s="15" t="n">
        <f aca="false">(PERCENTRANK(AD$3:AD$298,AD24))*100</f>
        <v>76.2</v>
      </c>
      <c r="BH24" s="15" t="n">
        <f aca="false">(PERCENTRANK(AE$3:AE$298,AE24))*100</f>
        <v>84</v>
      </c>
      <c r="BI24" s="15" t="n">
        <f aca="false">(PERCENTRANK(AF$3:AF$298,AF24))*100</f>
        <v>100</v>
      </c>
    </row>
    <row r="25" customFormat="false" ht="15.75" hidden="false" customHeight="true" outlineLevel="0" collapsed="false">
      <c r="A25" s="1" t="s">
        <v>74</v>
      </c>
      <c r="B25" s="5" t="s">
        <v>75</v>
      </c>
      <c r="C25" s="6" t="s">
        <v>13</v>
      </c>
      <c r="D25" s="6" t="n">
        <v>38</v>
      </c>
      <c r="E25" s="6" t="n">
        <v>1194</v>
      </c>
      <c r="F25" s="6" t="n">
        <v>38</v>
      </c>
      <c r="G25" s="6" t="n">
        <v>1194</v>
      </c>
      <c r="H25" s="6" t="n">
        <v>20.4</v>
      </c>
      <c r="I25" s="6" t="n">
        <v>0.537</v>
      </c>
      <c r="J25" s="6" t="n">
        <v>0.472</v>
      </c>
      <c r="K25" s="6" t="n">
        <v>0.473</v>
      </c>
      <c r="L25" s="6" t="n">
        <v>0.284</v>
      </c>
      <c r="M25" s="6" t="n">
        <v>3.1</v>
      </c>
      <c r="N25" s="6" t="n">
        <v>9</v>
      </c>
      <c r="O25" s="6" t="n">
        <v>33</v>
      </c>
      <c r="P25" s="6" t="n">
        <v>2.1</v>
      </c>
      <c r="Q25" s="6" t="n">
        <v>1.2</v>
      </c>
      <c r="R25" s="6" t="n">
        <v>13.4</v>
      </c>
      <c r="S25" s="6" t="n">
        <v>28.9</v>
      </c>
      <c r="T25" s="6" t="n">
        <v>107</v>
      </c>
      <c r="U25" s="6" t="n">
        <v>104</v>
      </c>
      <c r="V25" s="6" t="n">
        <v>0</v>
      </c>
      <c r="W25" s="6" t="n">
        <v>2.6</v>
      </c>
      <c r="X25" s="6" t="n">
        <v>1.7</v>
      </c>
      <c r="Y25" s="6" t="n">
        <v>4.3</v>
      </c>
      <c r="Z25" s="6" t="n">
        <v>0.145</v>
      </c>
      <c r="AA25" s="17" t="n">
        <f aca="false">(I25/$I$302)*100</f>
        <v>99.0774907749077</v>
      </c>
      <c r="AB25" s="7" t="n">
        <f aca="false">(T25/100)</f>
        <v>1.07</v>
      </c>
      <c r="AC25" s="5" t="n">
        <f aca="false">T25-U25</f>
        <v>3</v>
      </c>
      <c r="AD25" s="9" t="n">
        <f aca="false">2*I25</f>
        <v>1.074</v>
      </c>
      <c r="AE25" s="18" t="n">
        <f aca="false">IF(S25=0,0,O25/S25)</f>
        <v>1.14186851211073</v>
      </c>
      <c r="AF25" s="18" t="n">
        <f aca="false">IF(R25=0,0,O25/R25)</f>
        <v>2.46268656716418</v>
      </c>
      <c r="AG25" s="5"/>
      <c r="AH25" s="5"/>
      <c r="AI25" s="15" t="n">
        <f aca="false">(PERCENTRANK(F$3:F$298,F25))*100</f>
        <v>59.7</v>
      </c>
      <c r="AJ25" s="15" t="n">
        <f aca="false">(PERCENTRANK(G$3:G$298,G25))*100</f>
        <v>87.3</v>
      </c>
      <c r="AK25" s="15" t="n">
        <f aca="false">(PERCENTRANK(H$3:H$298,H25))*100</f>
        <v>92.3</v>
      </c>
      <c r="AL25" s="15" t="n">
        <f aca="false">(PERCENTRANK(I$3:I$298,I25))*100</f>
        <v>56.9</v>
      </c>
      <c r="AM25" s="15" t="n">
        <f aca="false">(PERCENTRANK(J$3:J$298,J25))*100</f>
        <v>44.8</v>
      </c>
      <c r="AN25" s="15" t="n">
        <f aca="false">(PERCENTRANK(K$3:K$298,K25))*100</f>
        <v>67.4</v>
      </c>
      <c r="AO25" s="15" t="n">
        <f aca="false">(PERCENTRANK(L$3:L$298,L25))*100</f>
        <v>60.2</v>
      </c>
      <c r="AP25" s="15" t="n">
        <f aca="false">(PERCENTRANK(M$3:M$298,M25))*100</f>
        <v>40.9</v>
      </c>
      <c r="AQ25" s="15" t="n">
        <f aca="false">(PERCENTRANK(N$3:N$298,N25))*100</f>
        <v>51.4</v>
      </c>
      <c r="AR25" s="15" t="n">
        <f aca="false">(PERCENTRANK(O$3:O$298,O25))*100</f>
        <v>95.6</v>
      </c>
      <c r="AS25" s="15" t="n">
        <f aca="false">(PERCENTRANK(P$3:P$298,P25))*100</f>
        <v>62.4</v>
      </c>
      <c r="AT25" s="15" t="n">
        <f aca="false">(PERCENTRANK(Q$3:Q$298,Q25))*100</f>
        <v>51.4</v>
      </c>
      <c r="AU25" s="15" t="n">
        <f aca="false">100-(PERCENTRANK(R$3:R$298,R25))*100</f>
        <v>62.4</v>
      </c>
      <c r="AV25" s="15" t="n">
        <f aca="false">(PERCENTRANK(S$3:S$298,S25))*100</f>
        <v>97.2</v>
      </c>
      <c r="AW25" s="15" t="n">
        <f aca="false">(PERCENTRANK(T$3:T$298,T25))*100</f>
        <v>64.6</v>
      </c>
      <c r="AX25" s="15" t="n">
        <f aca="false">100-(PERCENTRANK(U$3:U$298,U25))*100</f>
        <v>68</v>
      </c>
      <c r="AY25" s="5"/>
      <c r="AZ25" s="15" t="n">
        <f aca="false">(PERCENTRANK(W$3:W$298,W25))*100</f>
        <v>88.4</v>
      </c>
      <c r="BA25" s="15" t="n">
        <f aca="false">(PERCENTRANK(X$3:X$298,X25))*100</f>
        <v>84</v>
      </c>
      <c r="BB25" s="15" t="n">
        <f aca="false">(PERCENTRANK(Y$3:Y$298,Y25))*100</f>
        <v>87.8</v>
      </c>
      <c r="BC25" s="15" t="n">
        <f aca="false">(PERCENTRANK(Z$3:Z$298,Z25))*100</f>
        <v>80.1</v>
      </c>
      <c r="BD25" s="15" t="n">
        <f aca="false">(PERCENTRANK(AA$3:AA$298,AA25))*100</f>
        <v>56.9</v>
      </c>
      <c r="BE25" s="15" t="n">
        <f aca="false">(PERCENTRANK(AB$3:AB$298,AB25))*100</f>
        <v>64.6</v>
      </c>
      <c r="BF25" s="15" t="n">
        <f aca="false">(PERCENTRANK(AC$3:AC$298,AC25))*100</f>
        <v>65.7</v>
      </c>
      <c r="BG25" s="15" t="n">
        <f aca="false">(PERCENTRANK(AD$3:AD$298,AD25))*100</f>
        <v>56.9</v>
      </c>
      <c r="BH25" s="15" t="n">
        <f aca="false">(PERCENTRANK(AE$3:AE$298,AE25))*100</f>
        <v>80.7</v>
      </c>
      <c r="BI25" s="15" t="n">
        <f aca="false">(PERCENTRANK(AF$3:AF$298,AF25))*100</f>
        <v>97.2</v>
      </c>
    </row>
    <row r="26" customFormat="false" ht="15.75" hidden="false" customHeight="true" outlineLevel="0" collapsed="false">
      <c r="A26" s="1" t="s">
        <v>76</v>
      </c>
      <c r="B26" s="5" t="s">
        <v>77</v>
      </c>
      <c r="C26" s="6" t="s">
        <v>13</v>
      </c>
      <c r="D26" s="6" t="n">
        <v>39</v>
      </c>
      <c r="E26" s="6" t="n">
        <v>1194</v>
      </c>
      <c r="F26" s="6" t="n">
        <v>39</v>
      </c>
      <c r="G26" s="6" t="n">
        <v>1194</v>
      </c>
      <c r="H26" s="6" t="n">
        <v>13.4</v>
      </c>
      <c r="I26" s="6" t="n">
        <v>0.497</v>
      </c>
      <c r="J26" s="6" t="n">
        <v>0.415</v>
      </c>
      <c r="K26" s="6" t="n">
        <v>0.223</v>
      </c>
      <c r="L26" s="6" t="n">
        <v>0.479</v>
      </c>
      <c r="M26" s="6" t="n">
        <v>2</v>
      </c>
      <c r="N26" s="6" t="n">
        <v>6.3</v>
      </c>
      <c r="O26" s="6" t="n">
        <v>22.8</v>
      </c>
      <c r="P26" s="6" t="n">
        <v>2.1</v>
      </c>
      <c r="Q26" s="6" t="n">
        <v>1.1</v>
      </c>
      <c r="R26" s="6" t="n">
        <v>15</v>
      </c>
      <c r="S26" s="6" t="n">
        <v>25.1</v>
      </c>
      <c r="T26" s="6" t="n">
        <v>97</v>
      </c>
      <c r="U26" s="6" t="n">
        <v>106</v>
      </c>
      <c r="V26" s="6" t="n">
        <v>0</v>
      </c>
      <c r="W26" s="6" t="n">
        <v>0</v>
      </c>
      <c r="X26" s="6" t="n">
        <v>1.4</v>
      </c>
      <c r="Y26" s="6" t="n">
        <v>1.4</v>
      </c>
      <c r="Z26" s="6" t="n">
        <v>0.046</v>
      </c>
      <c r="AA26" s="17" t="n">
        <f aca="false">(I26/$I$302)*100</f>
        <v>91.6974169741697</v>
      </c>
      <c r="AB26" s="7" t="n">
        <f aca="false">(T26/100)</f>
        <v>0.97</v>
      </c>
      <c r="AC26" s="5" t="n">
        <f aca="false">T26-U26</f>
        <v>-9</v>
      </c>
      <c r="AD26" s="9" t="n">
        <f aca="false">2*I26</f>
        <v>0.994</v>
      </c>
      <c r="AE26" s="18" t="n">
        <f aca="false">IF(S26=0,0,O26/S26)</f>
        <v>0.908366533864542</v>
      </c>
      <c r="AF26" s="18" t="n">
        <f aca="false">IF(R26=0,0,O26/R26)</f>
        <v>1.52</v>
      </c>
      <c r="AG26" s="5"/>
      <c r="AH26" s="5"/>
      <c r="AI26" s="15" t="n">
        <f aca="false">(PERCENTRANK(F$3:F$298,F26))*100</f>
        <v>63.5</v>
      </c>
      <c r="AJ26" s="15" t="n">
        <f aca="false">(PERCENTRANK(G$3:G$298,G26))*100</f>
        <v>87.3</v>
      </c>
      <c r="AK26" s="15" t="n">
        <f aca="false">(PERCENTRANK(H$3:H$298,H26))*100</f>
        <v>53.6</v>
      </c>
      <c r="AL26" s="15" t="n">
        <f aca="false">(PERCENTRANK(I$3:I$298,I26))*100</f>
        <v>35.4</v>
      </c>
      <c r="AM26" s="15" t="n">
        <f aca="false">(PERCENTRANK(J$3:J$298,J26))*100</f>
        <v>16.6</v>
      </c>
      <c r="AN26" s="15" t="n">
        <f aca="false">(PERCENTRANK(K$3:K$298,K26))*100</f>
        <v>25.4</v>
      </c>
      <c r="AO26" s="15" t="n">
        <f aca="false">(PERCENTRANK(L$3:L$298,L26))*100</f>
        <v>91.2</v>
      </c>
      <c r="AP26" s="15" t="n">
        <f aca="false">(PERCENTRANK(M$3:M$298,M26))*100</f>
        <v>22.7</v>
      </c>
      <c r="AQ26" s="15" t="n">
        <f aca="false">(PERCENTRANK(N$3:N$298,N26))*100</f>
        <v>28.2</v>
      </c>
      <c r="AR26" s="15" t="n">
        <f aca="false">(PERCENTRANK(O$3:O$298,O26))*100</f>
        <v>84.5</v>
      </c>
      <c r="AS26" s="15" t="n">
        <f aca="false">(PERCENTRANK(P$3:P$298,P26))*100</f>
        <v>62.4</v>
      </c>
      <c r="AT26" s="15" t="n">
        <f aca="false">(PERCENTRANK(Q$3:Q$298,Q26))*100</f>
        <v>47.5</v>
      </c>
      <c r="AU26" s="15" t="n">
        <f aca="false">100-(PERCENTRANK(R$3:R$298,R26))*100</f>
        <v>49.7</v>
      </c>
      <c r="AV26" s="15" t="n">
        <f aca="false">(PERCENTRANK(S$3:S$298,S26))*100</f>
        <v>90.1</v>
      </c>
      <c r="AW26" s="15" t="n">
        <f aca="false">(PERCENTRANK(T$3:T$298,T26))*100</f>
        <v>32</v>
      </c>
      <c r="AX26" s="15" t="n">
        <f aca="false">100-(PERCENTRANK(U$3:U$298,U26))*100</f>
        <v>53</v>
      </c>
      <c r="AY26" s="5"/>
      <c r="AZ26" s="15" t="n">
        <f aca="false">(PERCENTRANK(W$3:W$298,W26))*100</f>
        <v>28.2</v>
      </c>
      <c r="BA26" s="15" t="n">
        <f aca="false">(PERCENTRANK(X$3:X$298,X26))*100</f>
        <v>79</v>
      </c>
      <c r="BB26" s="15" t="n">
        <f aca="false">(PERCENTRANK(Y$3:Y$298,Y26))*100</f>
        <v>59.7</v>
      </c>
      <c r="BC26" s="15" t="n">
        <f aca="false">(PERCENTRANK(Z$3:Z$298,Z26))*100</f>
        <v>37.6</v>
      </c>
      <c r="BD26" s="15" t="n">
        <f aca="false">(PERCENTRANK(AA$3:AA$298,AA26))*100</f>
        <v>35.4</v>
      </c>
      <c r="BE26" s="15" t="n">
        <f aca="false">(PERCENTRANK(AB$3:AB$298,AB26))*100</f>
        <v>32</v>
      </c>
      <c r="BF26" s="15" t="n">
        <f aca="false">(PERCENTRANK(AC$3:AC$298,AC26))*100</f>
        <v>36.5</v>
      </c>
      <c r="BG26" s="15" t="n">
        <f aca="false">(PERCENTRANK(AD$3:AD$298,AD26))*100</f>
        <v>35.4</v>
      </c>
      <c r="BH26" s="15" t="n">
        <f aca="false">(PERCENTRANK(AE$3:AE$298,AE26))*100</f>
        <v>64.1</v>
      </c>
      <c r="BI26" s="15" t="n">
        <f aca="false">(PERCENTRANK(AF$3:AF$298,AF26))*100</f>
        <v>83.4</v>
      </c>
    </row>
    <row r="27" customFormat="false" ht="15.75" hidden="false" customHeight="true" outlineLevel="0" collapsed="false">
      <c r="A27" s="1" t="s">
        <v>78</v>
      </c>
      <c r="B27" s="5" t="s">
        <v>75</v>
      </c>
      <c r="C27" s="6" t="s">
        <v>13</v>
      </c>
      <c r="D27" s="6" t="n">
        <v>41</v>
      </c>
      <c r="E27" s="6" t="n">
        <v>1191</v>
      </c>
      <c r="F27" s="6" t="n">
        <v>41</v>
      </c>
      <c r="G27" s="6" t="n">
        <v>1191</v>
      </c>
      <c r="H27" s="6" t="n">
        <v>14.2</v>
      </c>
      <c r="I27" s="6" t="n">
        <v>0.546</v>
      </c>
      <c r="J27" s="6" t="n">
        <v>0.507</v>
      </c>
      <c r="K27" s="6" t="n">
        <v>0.441</v>
      </c>
      <c r="L27" s="6" t="n">
        <v>0.198</v>
      </c>
      <c r="M27" s="6" t="n">
        <v>1.5</v>
      </c>
      <c r="N27" s="6" t="n">
        <v>7.4</v>
      </c>
      <c r="O27" s="6" t="n">
        <v>28.9</v>
      </c>
      <c r="P27" s="6" t="n">
        <v>2.1</v>
      </c>
      <c r="Q27" s="6" t="n">
        <v>1.1</v>
      </c>
      <c r="R27" s="6" t="n">
        <v>16.9</v>
      </c>
      <c r="S27" s="6" t="n">
        <v>17.7</v>
      </c>
      <c r="T27" s="6" t="n">
        <v>108</v>
      </c>
      <c r="U27" s="6" t="n">
        <v>104</v>
      </c>
      <c r="V27" s="6" t="n">
        <v>0</v>
      </c>
      <c r="W27" s="6" t="n">
        <v>1.8</v>
      </c>
      <c r="X27" s="6" t="n">
        <v>1.7</v>
      </c>
      <c r="Y27" s="6" t="n">
        <v>3.5</v>
      </c>
      <c r="Z27" s="6" t="n">
        <v>0.117</v>
      </c>
      <c r="AA27" s="17" t="n">
        <f aca="false">(I27/$I$302)*100</f>
        <v>100.738007380074</v>
      </c>
      <c r="AB27" s="7" t="n">
        <f aca="false">(T27/100)</f>
        <v>1.08</v>
      </c>
      <c r="AC27" s="5" t="n">
        <f aca="false">T27-U27</f>
        <v>4</v>
      </c>
      <c r="AD27" s="9" t="n">
        <f aca="false">2*I27</f>
        <v>1.092</v>
      </c>
      <c r="AE27" s="18" t="n">
        <f aca="false">IF(S27=0,0,O27/S27)</f>
        <v>1.63276836158192</v>
      </c>
      <c r="AF27" s="18" t="n">
        <f aca="false">IF(R27=0,0,O27/R27)</f>
        <v>1.71005917159763</v>
      </c>
      <c r="AG27" s="5"/>
      <c r="AH27" s="5"/>
      <c r="AI27" s="15" t="n">
        <f aca="false">(PERCENTRANK(F$3:F$298,F27))*100</f>
        <v>71.3</v>
      </c>
      <c r="AJ27" s="15" t="n">
        <f aca="false">(PERCENTRANK(G$3:G$298,G27))*100</f>
        <v>86.7</v>
      </c>
      <c r="AK27" s="15" t="n">
        <f aca="false">(PERCENTRANK(H$3:H$298,H27))*100</f>
        <v>62.4</v>
      </c>
      <c r="AL27" s="15" t="n">
        <f aca="false">(PERCENTRANK(I$3:I$298,I27))*100</f>
        <v>63.5</v>
      </c>
      <c r="AM27" s="15" t="n">
        <f aca="false">(PERCENTRANK(J$3:J$298,J27))*100</f>
        <v>65.2</v>
      </c>
      <c r="AN27" s="15" t="n">
        <f aca="false">(PERCENTRANK(K$3:K$298,K27))*100</f>
        <v>60.8</v>
      </c>
      <c r="AO27" s="15" t="n">
        <f aca="false">(PERCENTRANK(L$3:L$298,L27))*100</f>
        <v>40.3</v>
      </c>
      <c r="AP27" s="15" t="n">
        <f aca="false">(PERCENTRANK(M$3:M$298,M27))*100</f>
        <v>14.4</v>
      </c>
      <c r="AQ27" s="15" t="n">
        <f aca="false">(PERCENTRANK(N$3:N$298,N27))*100</f>
        <v>36.5</v>
      </c>
      <c r="AR27" s="15" t="n">
        <f aca="false">(PERCENTRANK(O$3:O$298,O27))*100</f>
        <v>93.4</v>
      </c>
      <c r="AS27" s="15" t="n">
        <f aca="false">(PERCENTRANK(P$3:P$298,P27))*100</f>
        <v>62.4</v>
      </c>
      <c r="AT27" s="15" t="n">
        <f aca="false">(PERCENTRANK(Q$3:Q$298,Q27))*100</f>
        <v>47.5</v>
      </c>
      <c r="AU27" s="15" t="n">
        <f aca="false">100-(PERCENTRANK(R$3:R$298,R27))*100</f>
        <v>33.1</v>
      </c>
      <c r="AV27" s="15" t="n">
        <f aca="false">(PERCENTRANK(S$3:S$298,S27))*100</f>
        <v>43.1</v>
      </c>
      <c r="AW27" s="15" t="n">
        <f aca="false">(PERCENTRANK(T$3:T$298,T27))*100</f>
        <v>69.6</v>
      </c>
      <c r="AX27" s="15" t="n">
        <f aca="false">100-(PERCENTRANK(U$3:U$298,U27))*100</f>
        <v>68</v>
      </c>
      <c r="AY27" s="5"/>
      <c r="AZ27" s="15" t="n">
        <f aca="false">(PERCENTRANK(W$3:W$298,W27))*100</f>
        <v>82.3</v>
      </c>
      <c r="BA27" s="15" t="n">
        <f aca="false">(PERCENTRANK(X$3:X$298,X27))*100</f>
        <v>84</v>
      </c>
      <c r="BB27" s="15" t="n">
        <f aca="false">(PERCENTRANK(Y$3:Y$298,Y27))*100</f>
        <v>83.4</v>
      </c>
      <c r="BC27" s="15" t="n">
        <f aca="false">(PERCENTRANK(Z$3:Z$298,Z27))*100</f>
        <v>70.2</v>
      </c>
      <c r="BD27" s="15" t="n">
        <f aca="false">(PERCENTRANK(AA$3:AA$298,AA27))*100</f>
        <v>63.5</v>
      </c>
      <c r="BE27" s="15" t="n">
        <f aca="false">(PERCENTRANK(AB$3:AB$298,AB27))*100</f>
        <v>69.6</v>
      </c>
      <c r="BF27" s="15" t="n">
        <f aca="false">(PERCENTRANK(AC$3:AC$298,AC27))*100</f>
        <v>70.7</v>
      </c>
      <c r="BG27" s="15" t="n">
        <f aca="false">(PERCENTRANK(AD$3:AD$298,AD27))*100</f>
        <v>63.5</v>
      </c>
      <c r="BH27" s="15" t="n">
        <f aca="false">(PERCENTRANK(AE$3:AE$298,AE27))*100</f>
        <v>94.5</v>
      </c>
      <c r="BI27" s="15" t="n">
        <f aca="false">(PERCENTRANK(AF$3:AF$298,AF27))*100</f>
        <v>87.3</v>
      </c>
    </row>
    <row r="28" customFormat="false" ht="15.75" hidden="false" customHeight="true" outlineLevel="0" collapsed="false">
      <c r="A28" s="1" t="s">
        <v>79</v>
      </c>
      <c r="B28" s="5" t="s">
        <v>47</v>
      </c>
      <c r="C28" s="6" t="s">
        <v>13</v>
      </c>
      <c r="D28" s="6" t="n">
        <v>44</v>
      </c>
      <c r="E28" s="6" t="n">
        <v>1189</v>
      </c>
      <c r="F28" s="6" t="n">
        <v>44</v>
      </c>
      <c r="G28" s="6" t="n">
        <v>1189</v>
      </c>
      <c r="H28" s="6" t="n">
        <v>10.5</v>
      </c>
      <c r="I28" s="6" t="n">
        <v>0.503</v>
      </c>
      <c r="J28" s="6" t="n">
        <v>0.487</v>
      </c>
      <c r="K28" s="6" t="n">
        <v>0.502</v>
      </c>
      <c r="L28" s="6" t="n">
        <v>0.12</v>
      </c>
      <c r="M28" s="6" t="n">
        <v>6.2</v>
      </c>
      <c r="N28" s="6" t="n">
        <v>9.7</v>
      </c>
      <c r="O28" s="6" t="n">
        <v>9.7</v>
      </c>
      <c r="P28" s="6" t="n">
        <v>2.2</v>
      </c>
      <c r="Q28" s="6" t="n">
        <v>0.5</v>
      </c>
      <c r="R28" s="6" t="n">
        <v>11.5</v>
      </c>
      <c r="S28" s="6" t="n">
        <v>13.4</v>
      </c>
      <c r="T28" s="6" t="n">
        <v>107</v>
      </c>
      <c r="U28" s="6" t="n">
        <v>105</v>
      </c>
      <c r="V28" s="6" t="n">
        <v>0</v>
      </c>
      <c r="W28" s="6" t="n">
        <v>1.1</v>
      </c>
      <c r="X28" s="6" t="n">
        <v>1.6</v>
      </c>
      <c r="Y28" s="6" t="n">
        <v>2.7</v>
      </c>
      <c r="Z28" s="6" t="n">
        <v>0.091</v>
      </c>
      <c r="AA28" s="17" t="n">
        <f aca="false">(I28/$I$302)*100</f>
        <v>92.8044280442804</v>
      </c>
      <c r="AB28" s="7" t="n">
        <f aca="false">(T28/100)</f>
        <v>1.07</v>
      </c>
      <c r="AC28" s="5" t="n">
        <f aca="false">T28-U28</f>
        <v>2</v>
      </c>
      <c r="AD28" s="9" t="n">
        <f aca="false">2*I28</f>
        <v>1.006</v>
      </c>
      <c r="AE28" s="18" t="n">
        <f aca="false">IF(S28=0,0,O28/S28)</f>
        <v>0.723880597014925</v>
      </c>
      <c r="AF28" s="18" t="n">
        <f aca="false">IF(R28=0,0,O28/R28)</f>
        <v>0.843478260869565</v>
      </c>
      <c r="AG28" s="5"/>
      <c r="AH28" s="5"/>
      <c r="AI28" s="15" t="n">
        <f aca="false">(PERCENTRANK(F$3:F$298,F28))*100</f>
        <v>84.5</v>
      </c>
      <c r="AJ28" s="15" t="n">
        <f aca="false">(PERCENTRANK(G$3:G$298,G28))*100</f>
        <v>86.2</v>
      </c>
      <c r="AK28" s="15" t="n">
        <f aca="false">(PERCENTRANK(H$3:H$298,H28))*100</f>
        <v>34.8</v>
      </c>
      <c r="AL28" s="15" t="n">
        <f aca="false">(PERCENTRANK(I$3:I$298,I28))*100</f>
        <v>38.1</v>
      </c>
      <c r="AM28" s="15" t="n">
        <f aca="false">(PERCENTRANK(J$3:J$298,J28))*100</f>
        <v>53.6</v>
      </c>
      <c r="AN28" s="15" t="n">
        <f aca="false">(PERCENTRANK(K$3:K$298,K28))*100</f>
        <v>72.9</v>
      </c>
      <c r="AO28" s="15" t="n">
        <f aca="false">(PERCENTRANK(L$3:L$298,L28))*100</f>
        <v>18.8</v>
      </c>
      <c r="AP28" s="15" t="n">
        <f aca="false">(PERCENTRANK(M$3:M$298,M28))*100</f>
        <v>65.7</v>
      </c>
      <c r="AQ28" s="15" t="n">
        <f aca="false">(PERCENTRANK(N$3:N$298,N28))*100</f>
        <v>58</v>
      </c>
      <c r="AR28" s="15" t="n">
        <f aca="false">(PERCENTRANK(O$3:O$298,O28))*100</f>
        <v>34.3</v>
      </c>
      <c r="AS28" s="15" t="n">
        <f aca="false">(PERCENTRANK(P$3:P$298,P28))*100</f>
        <v>67.4</v>
      </c>
      <c r="AT28" s="15" t="n">
        <f aca="false">(PERCENTRANK(Q$3:Q$298,Q28))*100</f>
        <v>23.2</v>
      </c>
      <c r="AU28" s="15" t="n">
        <f aca="false">100-(PERCENTRANK(R$3:R$298,R28))*100</f>
        <v>76.8</v>
      </c>
      <c r="AV28" s="15" t="n">
        <f aca="false">(PERCENTRANK(S$3:S$298,S28))*100</f>
        <v>16.6</v>
      </c>
      <c r="AW28" s="15" t="n">
        <f aca="false">(PERCENTRANK(T$3:T$298,T28))*100</f>
        <v>64.6</v>
      </c>
      <c r="AX28" s="15" t="n">
        <f aca="false">100-(PERCENTRANK(U$3:U$298,U28))*100</f>
        <v>60.2</v>
      </c>
      <c r="AY28" s="5"/>
      <c r="AZ28" s="15" t="n">
        <f aca="false">(PERCENTRANK(W$3:W$298,W28))*100</f>
        <v>72.4</v>
      </c>
      <c r="BA28" s="15" t="n">
        <f aca="false">(PERCENTRANK(X$3:X$298,X28))*100</f>
        <v>82.3</v>
      </c>
      <c r="BB28" s="15" t="n">
        <f aca="false">(PERCENTRANK(Y$3:Y$298,Y28))*100</f>
        <v>79.6</v>
      </c>
      <c r="BC28" s="15" t="n">
        <f aca="false">(PERCENTRANK(Z$3:Z$298,Z28))*100</f>
        <v>57.5</v>
      </c>
      <c r="BD28" s="15" t="n">
        <f aca="false">(PERCENTRANK(AA$3:AA$298,AA28))*100</f>
        <v>38.1</v>
      </c>
      <c r="BE28" s="15" t="n">
        <f aca="false">(PERCENTRANK(AB$3:AB$298,AB28))*100</f>
        <v>64.6</v>
      </c>
      <c r="BF28" s="15" t="n">
        <f aca="false">(PERCENTRANK(AC$3:AC$298,AC28))*100</f>
        <v>62.4</v>
      </c>
      <c r="BG28" s="15" t="n">
        <f aca="false">(PERCENTRANK(AD$3:AD$298,AD28))*100</f>
        <v>38.1</v>
      </c>
      <c r="BH28" s="15" t="n">
        <f aca="false">(PERCENTRANK(AE$3:AE$298,AE28))*100</f>
        <v>49.7</v>
      </c>
      <c r="BI28" s="15" t="n">
        <f aca="false">(PERCENTRANK(AF$3:AF$298,AF28))*100</f>
        <v>47</v>
      </c>
    </row>
    <row r="29" customFormat="false" ht="15.75" hidden="false" customHeight="true" outlineLevel="0" collapsed="false">
      <c r="A29" s="1" t="s">
        <v>80</v>
      </c>
      <c r="B29" s="6" t="s">
        <v>42</v>
      </c>
      <c r="C29" s="6" t="s">
        <v>45</v>
      </c>
      <c r="D29" s="6" t="n">
        <v>44</v>
      </c>
      <c r="E29" s="6" t="n">
        <v>1185</v>
      </c>
      <c r="F29" s="6" t="n">
        <v>44</v>
      </c>
      <c r="G29" s="6" t="n">
        <v>1185</v>
      </c>
      <c r="H29" s="6" t="n">
        <v>17.3</v>
      </c>
      <c r="I29" s="6" t="n">
        <v>0.548</v>
      </c>
      <c r="J29" s="6" t="n">
        <v>0.49</v>
      </c>
      <c r="K29" s="6" t="n">
        <v>0.024</v>
      </c>
      <c r="L29" s="6" t="n">
        <v>0.387</v>
      </c>
      <c r="M29" s="6" t="n">
        <v>11.8</v>
      </c>
      <c r="N29" s="6" t="n">
        <v>19.5</v>
      </c>
      <c r="O29" s="6" t="n">
        <v>11.4</v>
      </c>
      <c r="P29" s="6" t="n">
        <v>1.1</v>
      </c>
      <c r="Q29" s="6" t="n">
        <v>0.6</v>
      </c>
      <c r="R29" s="6" t="n">
        <v>15.3</v>
      </c>
      <c r="S29" s="6" t="n">
        <v>24.5</v>
      </c>
      <c r="T29" s="6" t="n">
        <v>104</v>
      </c>
      <c r="U29" s="6" t="n">
        <v>105</v>
      </c>
      <c r="V29" s="6" t="n">
        <v>0</v>
      </c>
      <c r="W29" s="6" t="n">
        <v>1.5</v>
      </c>
      <c r="X29" s="6" t="n">
        <v>1.5</v>
      </c>
      <c r="Y29" s="6" t="n">
        <v>3</v>
      </c>
      <c r="Z29" s="6" t="n">
        <v>0.102</v>
      </c>
      <c r="AA29" s="17" t="n">
        <f aca="false">(I29/$I$302)*100</f>
        <v>101.107011070111</v>
      </c>
      <c r="AB29" s="7" t="n">
        <f aca="false">(T29/100)</f>
        <v>1.04</v>
      </c>
      <c r="AC29" s="5" t="n">
        <f aca="false">T29-U29</f>
        <v>-1</v>
      </c>
      <c r="AD29" s="9" t="n">
        <f aca="false">2*I29</f>
        <v>1.096</v>
      </c>
      <c r="AE29" s="18" t="n">
        <f aca="false">IF(S29=0,0,O29/S29)</f>
        <v>0.46530612244898</v>
      </c>
      <c r="AF29" s="18" t="n">
        <f aca="false">IF(R29=0,0,O29/R29)</f>
        <v>0.745098039215686</v>
      </c>
      <c r="AG29" s="5"/>
      <c r="AH29" s="5"/>
      <c r="AI29" s="15" t="n">
        <f aca="false">(PERCENTRANK(F$3:F$298,F29))*100</f>
        <v>84.5</v>
      </c>
      <c r="AJ29" s="15" t="n">
        <f aca="false">(PERCENTRANK(G$3:G$298,G29))*100</f>
        <v>85.6</v>
      </c>
      <c r="AK29" s="15" t="n">
        <f aca="false">(PERCENTRANK(H$3:H$298,H29))*100</f>
        <v>77.9</v>
      </c>
      <c r="AL29" s="15" t="n">
        <f aca="false">(PERCENTRANK(I$3:I$298,I29))*100</f>
        <v>65.7</v>
      </c>
      <c r="AM29" s="15" t="n">
        <f aca="false">(PERCENTRANK(J$3:J$298,J29))*100</f>
        <v>55.8</v>
      </c>
      <c r="AN29" s="15" t="n">
        <f aca="false">(PERCENTRANK(K$3:K$298,K29))*100</f>
        <v>6.63</v>
      </c>
      <c r="AO29" s="15" t="n">
        <f aca="false">(PERCENTRANK(L$3:L$298,L29))*100</f>
        <v>84.5</v>
      </c>
      <c r="AP29" s="15" t="n">
        <f aca="false">(PERCENTRANK(M$3:M$298,M29))*100</f>
        <v>93.9</v>
      </c>
      <c r="AQ29" s="15" t="n">
        <f aca="false">(PERCENTRANK(N$3:N$298,N29))*100</f>
        <v>96.1</v>
      </c>
      <c r="AR29" s="15" t="n">
        <f aca="false">(PERCENTRANK(O$3:O$298,O29))*100</f>
        <v>46.4</v>
      </c>
      <c r="AS29" s="15" t="n">
        <f aca="false">(PERCENTRANK(P$3:P$298,P29))*100</f>
        <v>16.6</v>
      </c>
      <c r="AT29" s="15" t="n">
        <f aca="false">(PERCENTRANK(Q$3:Q$298,Q29))*100</f>
        <v>27.1</v>
      </c>
      <c r="AU29" s="15" t="n">
        <f aca="false">100-(PERCENTRANK(R$3:R$298,R29))*100</f>
        <v>48.6</v>
      </c>
      <c r="AV29" s="15" t="n">
        <f aca="false">(PERCENTRANK(S$3:S$298,S29))*100</f>
        <v>87.3</v>
      </c>
      <c r="AW29" s="15" t="n">
        <f aca="false">(PERCENTRANK(T$3:T$298,T29))*100</f>
        <v>54.7</v>
      </c>
      <c r="AX29" s="15" t="n">
        <f aca="false">100-(PERCENTRANK(U$3:U$298,U29))*100</f>
        <v>60.2</v>
      </c>
      <c r="AY29" s="5"/>
      <c r="AZ29" s="15" t="n">
        <f aca="false">(PERCENTRANK(W$3:W$298,W29))*100</f>
        <v>78.5</v>
      </c>
      <c r="BA29" s="15" t="n">
        <f aca="false">(PERCENTRANK(X$3:X$298,X29))*100</f>
        <v>80.1</v>
      </c>
      <c r="BB29" s="15" t="n">
        <f aca="false">(PERCENTRANK(Y$3:Y$298,Y29))*100</f>
        <v>80.7</v>
      </c>
      <c r="BC29" s="15" t="n">
        <f aca="false">(PERCENTRANK(Z$3:Z$298,Z29))*100</f>
        <v>61.9</v>
      </c>
      <c r="BD29" s="15" t="n">
        <f aca="false">(PERCENTRANK(AA$3:AA$298,AA29))*100</f>
        <v>65.7</v>
      </c>
      <c r="BE29" s="15" t="n">
        <f aca="false">(PERCENTRANK(AB$3:AB$298,AB29))*100</f>
        <v>54.7</v>
      </c>
      <c r="BF29" s="15" t="n">
        <f aca="false">(PERCENTRANK(AC$3:AC$298,AC29))*100</f>
        <v>56.4</v>
      </c>
      <c r="BG29" s="15" t="n">
        <f aca="false">(PERCENTRANK(AD$3:AD$298,AD29))*100</f>
        <v>65.7</v>
      </c>
      <c r="BH29" s="15" t="n">
        <f aca="false">(PERCENTRANK(AE$3:AE$298,AE29))*100</f>
        <v>26.5</v>
      </c>
      <c r="BI29" s="15" t="n">
        <f aca="false">(PERCENTRANK(AF$3:AF$298,AF29))*100</f>
        <v>40.3</v>
      </c>
    </row>
    <row r="30" customFormat="false" ht="15.75" hidden="false" customHeight="true" outlineLevel="0" collapsed="false">
      <c r="A30" s="1" t="s">
        <v>81</v>
      </c>
      <c r="B30" s="6" t="s">
        <v>38</v>
      </c>
      <c r="C30" s="6" t="s">
        <v>45</v>
      </c>
      <c r="D30" s="6" t="n">
        <v>38</v>
      </c>
      <c r="E30" s="6" t="n">
        <v>1173</v>
      </c>
      <c r="F30" s="6" t="n">
        <v>38</v>
      </c>
      <c r="G30" s="6" t="n">
        <v>1173</v>
      </c>
      <c r="H30" s="6" t="n">
        <v>12.3</v>
      </c>
      <c r="I30" s="6" t="n">
        <v>0.53</v>
      </c>
      <c r="J30" s="6" t="n">
        <v>0.492</v>
      </c>
      <c r="K30" s="6" t="n">
        <v>0.387</v>
      </c>
      <c r="L30" s="6" t="n">
        <v>0.203</v>
      </c>
      <c r="M30" s="6" t="n">
        <v>4</v>
      </c>
      <c r="N30" s="6" t="n">
        <v>6.2</v>
      </c>
      <c r="O30" s="6" t="n">
        <v>9.3</v>
      </c>
      <c r="P30" s="6" t="n">
        <v>1</v>
      </c>
      <c r="Q30" s="6" t="n">
        <v>1.1</v>
      </c>
      <c r="R30" s="6" t="n">
        <v>12.9</v>
      </c>
      <c r="S30" s="6" t="n">
        <v>23</v>
      </c>
      <c r="T30" s="6" t="n">
        <v>100</v>
      </c>
      <c r="U30" s="6" t="n">
        <v>115</v>
      </c>
      <c r="V30" s="6" t="n">
        <v>0</v>
      </c>
      <c r="W30" s="6" t="n">
        <v>0.5</v>
      </c>
      <c r="X30" s="6" t="n">
        <v>-0.2</v>
      </c>
      <c r="Y30" s="6" t="n">
        <v>0.3</v>
      </c>
      <c r="Z30" s="6" t="n">
        <v>0.009</v>
      </c>
      <c r="AA30" s="17" t="n">
        <f aca="false">(I30/$I$302)*100</f>
        <v>97.7859778597786</v>
      </c>
      <c r="AB30" s="7" t="n">
        <f aca="false">(T30/100)</f>
        <v>1</v>
      </c>
      <c r="AC30" s="5" t="n">
        <f aca="false">T30-U30</f>
        <v>-15</v>
      </c>
      <c r="AD30" s="9" t="n">
        <f aca="false">2*I30</f>
        <v>1.06</v>
      </c>
      <c r="AE30" s="18" t="n">
        <f aca="false">IF(S30=0,0,O30/S30)</f>
        <v>0.404347826086957</v>
      </c>
      <c r="AF30" s="18" t="n">
        <f aca="false">IF(R30=0,0,O30/R30)</f>
        <v>0.72093023255814</v>
      </c>
      <c r="AG30" s="5"/>
      <c r="AH30" s="5"/>
      <c r="AI30" s="15" t="n">
        <f aca="false">(PERCENTRANK(F$3:F$298,F30))*100</f>
        <v>59.7</v>
      </c>
      <c r="AJ30" s="15" t="n">
        <f aca="false">(PERCENTRANK(G$3:G$298,G30))*100</f>
        <v>85.1</v>
      </c>
      <c r="AK30" s="15" t="n">
        <f aca="false">(PERCENTRANK(H$3:H$298,H30))*100</f>
        <v>45.3</v>
      </c>
      <c r="AL30" s="15" t="n">
        <f aca="false">(PERCENTRANK(I$3:I$298,I30))*100</f>
        <v>52.5</v>
      </c>
      <c r="AM30" s="15" t="n">
        <f aca="false">(PERCENTRANK(J$3:J$298,J30))*100</f>
        <v>56.9</v>
      </c>
      <c r="AN30" s="15" t="n">
        <f aca="false">(PERCENTRANK(K$3:K$298,K30))*100</f>
        <v>49.7</v>
      </c>
      <c r="AO30" s="15" t="n">
        <f aca="false">(PERCENTRANK(L$3:L$298,L30))*100</f>
        <v>40.9</v>
      </c>
      <c r="AP30" s="15" t="n">
        <f aca="false">(PERCENTRANK(M$3:M$298,M30))*100</f>
        <v>50.3</v>
      </c>
      <c r="AQ30" s="15" t="n">
        <f aca="false">(PERCENTRANK(N$3:N$298,N30))*100</f>
        <v>26</v>
      </c>
      <c r="AR30" s="15" t="n">
        <f aca="false">(PERCENTRANK(O$3:O$298,O30))*100</f>
        <v>30.9</v>
      </c>
      <c r="AS30" s="15" t="n">
        <f aca="false">(PERCENTRANK(P$3:P$298,P30))*100</f>
        <v>13.3</v>
      </c>
      <c r="AT30" s="15" t="n">
        <f aca="false">(PERCENTRANK(Q$3:Q$298,Q30))*100</f>
        <v>47.5</v>
      </c>
      <c r="AU30" s="15" t="n">
        <f aca="false">100-(PERCENTRANK(R$3:R$298,R30))*100</f>
        <v>68.5</v>
      </c>
      <c r="AV30" s="15" t="n">
        <f aca="false">(PERCENTRANK(S$3:S$298,S30))*100</f>
        <v>82.3</v>
      </c>
      <c r="AW30" s="15" t="n">
        <f aca="false">(PERCENTRANK(T$3:T$298,T30))*100</f>
        <v>40.3</v>
      </c>
      <c r="AX30" s="15" t="n">
        <f aca="false">100-(PERCENTRANK(U$3:U$298,U30))*100</f>
        <v>6.59999999999999</v>
      </c>
      <c r="AY30" s="5"/>
      <c r="AZ30" s="15" t="n">
        <f aca="false">(PERCENTRANK(W$3:W$298,W30))*100</f>
        <v>55.2</v>
      </c>
      <c r="BA30" s="15" t="n">
        <f aca="false">(PERCENTRANK(X$3:X$298,X30))*100</f>
        <v>1.1</v>
      </c>
      <c r="BB30" s="15" t="n">
        <f aca="false">(PERCENTRANK(Y$3:Y$298,Y30))*100</f>
        <v>31.5</v>
      </c>
      <c r="BC30" s="15" t="n">
        <f aca="false">(PERCENTRANK(Z$3:Z$298,Z30))*100</f>
        <v>22.7</v>
      </c>
      <c r="BD30" s="15" t="n">
        <f aca="false">(PERCENTRANK(AA$3:AA$298,AA30))*100</f>
        <v>52.5</v>
      </c>
      <c r="BE30" s="15" t="n">
        <f aca="false">(PERCENTRANK(AB$3:AB$298,AB30))*100</f>
        <v>40.3</v>
      </c>
      <c r="BF30" s="15" t="n">
        <f aca="false">(PERCENTRANK(AC$3:AC$298,AC30))*100</f>
        <v>23.2</v>
      </c>
      <c r="BG30" s="15" t="n">
        <f aca="false">(PERCENTRANK(AD$3:AD$298,AD30))*100</f>
        <v>52.5</v>
      </c>
      <c r="BH30" s="15" t="n">
        <f aca="false">(PERCENTRANK(AE$3:AE$298,AE30))*100</f>
        <v>19.9</v>
      </c>
      <c r="BI30" s="15" t="n">
        <f aca="false">(PERCENTRANK(AF$3:AF$298,AF30))*100</f>
        <v>37</v>
      </c>
    </row>
    <row r="31" customFormat="false" ht="15.75" hidden="false" customHeight="true" outlineLevel="0" collapsed="false">
      <c r="A31" s="1" t="s">
        <v>82</v>
      </c>
      <c r="B31" s="5" t="s">
        <v>40</v>
      </c>
      <c r="C31" s="6" t="s">
        <v>45</v>
      </c>
      <c r="D31" s="6" t="n">
        <v>44</v>
      </c>
      <c r="E31" s="6" t="n">
        <v>1169</v>
      </c>
      <c r="F31" s="6" t="n">
        <v>44</v>
      </c>
      <c r="G31" s="6" t="n">
        <v>1169</v>
      </c>
      <c r="H31" s="6" t="n">
        <v>22.6</v>
      </c>
      <c r="I31" s="6" t="n">
        <v>0.581</v>
      </c>
      <c r="J31" s="6" t="n">
        <v>0.541</v>
      </c>
      <c r="K31" s="6" t="n">
        <v>0.108</v>
      </c>
      <c r="L31" s="6" t="n">
        <v>0.309</v>
      </c>
      <c r="M31" s="6" t="n">
        <v>14</v>
      </c>
      <c r="N31" s="6" t="n">
        <v>16.1</v>
      </c>
      <c r="O31" s="6" t="n">
        <v>14.6</v>
      </c>
      <c r="P31" s="6" t="n">
        <v>2.2</v>
      </c>
      <c r="Q31" s="6" t="n">
        <v>2.6</v>
      </c>
      <c r="R31" s="6" t="n">
        <v>11.7</v>
      </c>
      <c r="S31" s="6" t="n">
        <v>21.6</v>
      </c>
      <c r="T31" s="6" t="n">
        <v>119</v>
      </c>
      <c r="U31" s="6" t="n">
        <v>99</v>
      </c>
      <c r="V31" s="6" t="n">
        <v>0</v>
      </c>
      <c r="W31" s="6" t="n">
        <v>4.2</v>
      </c>
      <c r="X31" s="6" t="n">
        <v>2.6</v>
      </c>
      <c r="Y31" s="6" t="n">
        <v>6.8</v>
      </c>
      <c r="Z31" s="6" t="n">
        <v>0.234</v>
      </c>
      <c r="AA31" s="17" t="n">
        <f aca="false">(I31/$I$302)*100</f>
        <v>107.19557195572</v>
      </c>
      <c r="AB31" s="7" t="n">
        <f aca="false">(T31/100)</f>
        <v>1.19</v>
      </c>
      <c r="AC31" s="5" t="n">
        <f aca="false">T31-U31</f>
        <v>20</v>
      </c>
      <c r="AD31" s="9" t="n">
        <f aca="false">2*I31</f>
        <v>1.162</v>
      </c>
      <c r="AE31" s="18" t="n">
        <f aca="false">IF(S31=0,0,O31/S31)</f>
        <v>0.675925925925926</v>
      </c>
      <c r="AF31" s="18" t="n">
        <f aca="false">IF(R31=0,0,O31/R31)</f>
        <v>1.24786324786325</v>
      </c>
      <c r="AG31" s="5"/>
      <c r="AH31" s="5"/>
      <c r="AI31" s="15" t="n">
        <f aca="false">(PERCENTRANK(F$3:F$298,F31))*100</f>
        <v>84.5</v>
      </c>
      <c r="AJ31" s="15" t="n">
        <f aca="false">(PERCENTRANK(G$3:G$298,G31))*100</f>
        <v>84.5</v>
      </c>
      <c r="AK31" s="15" t="n">
        <f aca="false">(PERCENTRANK(H$3:H$298,H31))*100</f>
        <v>95.6</v>
      </c>
      <c r="AL31" s="15" t="n">
        <f aca="false">(PERCENTRANK(I$3:I$298,I31))*100</f>
        <v>81.8</v>
      </c>
      <c r="AM31" s="15" t="n">
        <f aca="false">(PERCENTRANK(J$3:J$298,J31))*100</f>
        <v>81.8</v>
      </c>
      <c r="AN31" s="15" t="n">
        <f aca="false">(PERCENTRANK(K$3:K$298,K31))*100</f>
        <v>18.8</v>
      </c>
      <c r="AO31" s="15" t="n">
        <f aca="false">(PERCENTRANK(L$3:L$298,L31))*100</f>
        <v>66.3</v>
      </c>
      <c r="AP31" s="15" t="n">
        <f aca="false">(PERCENTRANK(M$3:M$298,M31))*100</f>
        <v>96.7</v>
      </c>
      <c r="AQ31" s="15" t="n">
        <f aca="false">(PERCENTRANK(N$3:N$298,N31))*100</f>
        <v>87.8</v>
      </c>
      <c r="AR31" s="15" t="n">
        <f aca="false">(PERCENTRANK(O$3:O$298,O31))*100</f>
        <v>56.9</v>
      </c>
      <c r="AS31" s="15" t="n">
        <f aca="false">(PERCENTRANK(P$3:P$298,P31))*100</f>
        <v>67.4</v>
      </c>
      <c r="AT31" s="15" t="n">
        <f aca="false">(PERCENTRANK(Q$3:Q$298,Q31))*100</f>
        <v>76.8</v>
      </c>
      <c r="AU31" s="15" t="n">
        <f aca="false">100-(PERCENTRANK(R$3:R$298,R31))*100</f>
        <v>75.7</v>
      </c>
      <c r="AV31" s="15" t="n">
        <f aca="false">(PERCENTRANK(S$3:S$298,S31))*100</f>
        <v>73.5</v>
      </c>
      <c r="AW31" s="15" t="n">
        <f aca="false">(PERCENTRANK(T$3:T$298,T31))*100</f>
        <v>93.4</v>
      </c>
      <c r="AX31" s="15" t="n">
        <f aca="false">100-(PERCENTRANK(U$3:U$298,U31))*100</f>
        <v>92.82</v>
      </c>
      <c r="AY31" s="5"/>
      <c r="AZ31" s="15" t="n">
        <f aca="false">(PERCENTRANK(W$3:W$298,W31))*100</f>
        <v>95.6</v>
      </c>
      <c r="BA31" s="15" t="n">
        <f aca="false">(PERCENTRANK(X$3:X$298,X31))*100</f>
        <v>96.7</v>
      </c>
      <c r="BB31" s="15" t="n">
        <f aca="false">(PERCENTRANK(Y$3:Y$298,Y31))*100</f>
        <v>97.2</v>
      </c>
      <c r="BC31" s="15" t="n">
        <f aca="false">(PERCENTRANK(Z$3:Z$298,Z31))*100</f>
        <v>98.3</v>
      </c>
      <c r="BD31" s="15" t="n">
        <f aca="false">(PERCENTRANK(AA$3:AA$298,AA31))*100</f>
        <v>81.8</v>
      </c>
      <c r="BE31" s="15" t="n">
        <f aca="false">(PERCENTRANK(AB$3:AB$298,AB31))*100</f>
        <v>93.4</v>
      </c>
      <c r="BF31" s="15" t="n">
        <f aca="false">(PERCENTRANK(AC$3:AC$298,AC31))*100</f>
        <v>96.7</v>
      </c>
      <c r="BG31" s="15" t="n">
        <f aca="false">(PERCENTRANK(AD$3:AD$298,AD31))*100</f>
        <v>81.8</v>
      </c>
      <c r="BH31" s="15" t="n">
        <f aca="false">(PERCENTRANK(AE$3:AE$298,AE31))*100</f>
        <v>46.4</v>
      </c>
      <c r="BI31" s="15" t="n">
        <f aca="false">(PERCENTRANK(AF$3:AF$298,AF31))*100</f>
        <v>72.9</v>
      </c>
    </row>
    <row r="32" customFormat="false" ht="15.75" hidden="false" customHeight="true" outlineLevel="0" collapsed="false">
      <c r="A32" s="1" t="s">
        <v>83</v>
      </c>
      <c r="B32" s="5" t="s">
        <v>40</v>
      </c>
      <c r="C32" s="6" t="s">
        <v>13</v>
      </c>
      <c r="D32" s="6" t="n">
        <v>33</v>
      </c>
      <c r="E32" s="6" t="n">
        <v>1151</v>
      </c>
      <c r="F32" s="6" t="n">
        <v>33</v>
      </c>
      <c r="G32" s="6" t="n">
        <v>1151</v>
      </c>
      <c r="H32" s="6" t="n">
        <v>18.2</v>
      </c>
      <c r="I32" s="6" t="n">
        <v>0.524</v>
      </c>
      <c r="J32" s="6" t="n">
        <v>0.477</v>
      </c>
      <c r="K32" s="6" t="n">
        <v>0.635</v>
      </c>
      <c r="L32" s="6" t="n">
        <v>0.236</v>
      </c>
      <c r="M32" s="6" t="n">
        <v>3.3</v>
      </c>
      <c r="N32" s="6" t="n">
        <v>7.6</v>
      </c>
      <c r="O32" s="6" t="n">
        <v>22.6</v>
      </c>
      <c r="P32" s="6" t="n">
        <v>2.3</v>
      </c>
      <c r="Q32" s="6" t="n">
        <v>2</v>
      </c>
      <c r="R32" s="6" t="n">
        <v>9.1</v>
      </c>
      <c r="S32" s="6" t="n">
        <v>24.2</v>
      </c>
      <c r="T32" s="6" t="n">
        <v>111</v>
      </c>
      <c r="U32" s="6" t="n">
        <v>100</v>
      </c>
      <c r="V32" s="6" t="n">
        <v>0</v>
      </c>
      <c r="W32" s="6" t="n">
        <v>2.8</v>
      </c>
      <c r="X32" s="6" t="n">
        <v>2.3</v>
      </c>
      <c r="Y32" s="6" t="n">
        <v>5.1</v>
      </c>
      <c r="Z32" s="6" t="n">
        <v>0.177</v>
      </c>
      <c r="AA32" s="17" t="n">
        <f aca="false">(I32/$I$302)*100</f>
        <v>96.6789667896679</v>
      </c>
      <c r="AB32" s="7" t="n">
        <f aca="false">(T32/100)</f>
        <v>1.11</v>
      </c>
      <c r="AC32" s="5" t="n">
        <f aca="false">T32-U32</f>
        <v>11</v>
      </c>
      <c r="AD32" s="9" t="n">
        <f aca="false">2*I32</f>
        <v>1.048</v>
      </c>
      <c r="AE32" s="18" t="n">
        <f aca="false">IF(S32=0,0,O32/S32)</f>
        <v>0.933884297520661</v>
      </c>
      <c r="AF32" s="18" t="n">
        <f aca="false">IF(R32=0,0,O32/R32)</f>
        <v>2.48351648351648</v>
      </c>
      <c r="AG32" s="5"/>
      <c r="AH32" s="5"/>
      <c r="AI32" s="15" t="n">
        <f aca="false">(PERCENTRANK(F$3:F$298,F32))*100</f>
        <v>47</v>
      </c>
      <c r="AJ32" s="15" t="n">
        <f aca="false">(PERCENTRANK(G$3:G$298,G32))*100</f>
        <v>84</v>
      </c>
      <c r="AK32" s="15" t="n">
        <f aca="false">(PERCENTRANK(H$3:H$298,H32))*100</f>
        <v>82.3</v>
      </c>
      <c r="AL32" s="15" t="n">
        <f aca="false">(PERCENTRANK(I$3:I$298,I32))*100</f>
        <v>49.2</v>
      </c>
      <c r="AM32" s="15" t="n">
        <f aca="false">(PERCENTRANK(J$3:J$298,J32))*100</f>
        <v>47.5</v>
      </c>
      <c r="AN32" s="15" t="n">
        <f aca="false">(PERCENTRANK(K$3:K$298,K32))*100</f>
        <v>89</v>
      </c>
      <c r="AO32" s="15" t="n">
        <f aca="false">(PERCENTRANK(L$3:L$298,L32))*100</f>
        <v>45.9</v>
      </c>
      <c r="AP32" s="15" t="n">
        <f aca="false">(PERCENTRANK(M$3:M$298,M32))*100</f>
        <v>44.2</v>
      </c>
      <c r="AQ32" s="15" t="n">
        <f aca="false">(PERCENTRANK(N$3:N$298,N32))*100</f>
        <v>38.1</v>
      </c>
      <c r="AR32" s="15" t="n">
        <f aca="false">(PERCENTRANK(O$3:O$298,O32))*100</f>
        <v>84</v>
      </c>
      <c r="AS32" s="15" t="n">
        <f aca="false">(PERCENTRANK(P$3:P$298,P32))*100</f>
        <v>71.8</v>
      </c>
      <c r="AT32" s="15" t="n">
        <f aca="false">(PERCENTRANK(Q$3:Q$298,Q32))*100</f>
        <v>68.5</v>
      </c>
      <c r="AU32" s="15" t="n">
        <f aca="false">100-(PERCENTRANK(R$3:R$298,R32))*100</f>
        <v>92.27</v>
      </c>
      <c r="AV32" s="15" t="n">
        <f aca="false">(PERCENTRANK(S$3:S$298,S32))*100</f>
        <v>85.1</v>
      </c>
      <c r="AW32" s="15" t="n">
        <f aca="false">(PERCENTRANK(T$3:T$298,T32))*100</f>
        <v>76.8</v>
      </c>
      <c r="AX32" s="15" t="n">
        <f aca="false">100-(PERCENTRANK(U$3:U$298,U32))*100</f>
        <v>88.4</v>
      </c>
      <c r="AY32" s="5"/>
      <c r="AZ32" s="15" t="n">
        <f aca="false">(PERCENTRANK(W$3:W$298,W32))*100</f>
        <v>90.1</v>
      </c>
      <c r="BA32" s="15" t="n">
        <f aca="false">(PERCENTRANK(X$3:X$298,X32))*100</f>
        <v>93.9</v>
      </c>
      <c r="BB32" s="15" t="n">
        <f aca="false">(PERCENTRANK(Y$3:Y$298,Y32))*100</f>
        <v>93.9</v>
      </c>
      <c r="BC32" s="15" t="n">
        <f aca="false">(PERCENTRANK(Z$3:Z$298,Z32))*100</f>
        <v>91.7</v>
      </c>
      <c r="BD32" s="15" t="n">
        <f aca="false">(PERCENTRANK(AA$3:AA$298,AA32))*100</f>
        <v>49.2</v>
      </c>
      <c r="BE32" s="15" t="n">
        <f aca="false">(PERCENTRANK(AB$3:AB$298,AB32))*100</f>
        <v>76.8</v>
      </c>
      <c r="BF32" s="15" t="n">
        <f aca="false">(PERCENTRANK(AC$3:AC$298,AC32))*100</f>
        <v>85.6</v>
      </c>
      <c r="BG32" s="15" t="n">
        <f aca="false">(PERCENTRANK(AD$3:AD$298,AD32))*100</f>
        <v>49.2</v>
      </c>
      <c r="BH32" s="15" t="n">
        <f aca="false">(PERCENTRANK(AE$3:AE$298,AE32))*100</f>
        <v>65.7</v>
      </c>
      <c r="BI32" s="15" t="n">
        <f aca="false">(PERCENTRANK(AF$3:AF$298,AF32))*100</f>
        <v>97.8</v>
      </c>
    </row>
    <row r="33" customFormat="false" ht="15.75" hidden="false" customHeight="true" outlineLevel="0" collapsed="false">
      <c r="A33" s="1" t="s">
        <v>84</v>
      </c>
      <c r="B33" s="5" t="s">
        <v>44</v>
      </c>
      <c r="C33" s="6" t="s">
        <v>13</v>
      </c>
      <c r="D33" s="6" t="n">
        <v>44</v>
      </c>
      <c r="E33" s="6" t="n">
        <v>1126</v>
      </c>
      <c r="F33" s="6" t="n">
        <v>44</v>
      </c>
      <c r="G33" s="6" t="n">
        <v>1126</v>
      </c>
      <c r="H33" s="6" t="n">
        <v>13.2</v>
      </c>
      <c r="I33" s="6" t="n">
        <v>0.515</v>
      </c>
      <c r="J33" s="6" t="n">
        <v>0.49</v>
      </c>
      <c r="K33" s="6" t="n">
        <v>0.486</v>
      </c>
      <c r="L33" s="6" t="n">
        <v>0.119</v>
      </c>
      <c r="M33" s="6" t="n">
        <v>1.8</v>
      </c>
      <c r="N33" s="6" t="n">
        <v>6.4</v>
      </c>
      <c r="O33" s="6" t="n">
        <v>20.5</v>
      </c>
      <c r="P33" s="6" t="n">
        <v>2.5</v>
      </c>
      <c r="Q33" s="6" t="n">
        <v>0.7</v>
      </c>
      <c r="R33" s="6" t="n">
        <v>13.3</v>
      </c>
      <c r="S33" s="6" t="n">
        <v>20.7</v>
      </c>
      <c r="T33" s="6" t="n">
        <v>99</v>
      </c>
      <c r="U33" s="6" t="n">
        <v>104</v>
      </c>
      <c r="V33" s="6" t="n">
        <v>0</v>
      </c>
      <c r="W33" s="6" t="n">
        <v>0.4</v>
      </c>
      <c r="X33" s="6" t="n">
        <v>1.7</v>
      </c>
      <c r="Y33" s="6" t="n">
        <v>2.1</v>
      </c>
      <c r="Z33" s="6" t="n">
        <v>0.074</v>
      </c>
      <c r="AA33" s="17" t="n">
        <f aca="false">(I33/$I$302)*100</f>
        <v>95.0184501845018</v>
      </c>
      <c r="AB33" s="7" t="n">
        <f aca="false">(T33/100)</f>
        <v>0.99</v>
      </c>
      <c r="AC33" s="5" t="n">
        <f aca="false">T33-U33</f>
        <v>-5</v>
      </c>
      <c r="AD33" s="9" t="n">
        <f aca="false">2*I33</f>
        <v>1.03</v>
      </c>
      <c r="AE33" s="18" t="n">
        <f aca="false">IF(S33=0,0,O33/S33)</f>
        <v>0.990338164251208</v>
      </c>
      <c r="AF33" s="18" t="n">
        <f aca="false">IF(R33=0,0,O33/R33)</f>
        <v>1.54135338345865</v>
      </c>
      <c r="AG33" s="5"/>
      <c r="AH33" s="5"/>
      <c r="AI33" s="15" t="n">
        <f aca="false">(PERCENTRANK(F$3:F$298,F33))*100</f>
        <v>84.5</v>
      </c>
      <c r="AJ33" s="15" t="n">
        <f aca="false">(PERCENTRANK(G$3:G$298,G33))*100</f>
        <v>83.4</v>
      </c>
      <c r="AK33" s="15" t="n">
        <f aca="false">(PERCENTRANK(H$3:H$298,H33))*100</f>
        <v>51.9</v>
      </c>
      <c r="AL33" s="15" t="n">
        <f aca="false">(PERCENTRANK(I$3:I$298,I33))*100</f>
        <v>44.8</v>
      </c>
      <c r="AM33" s="15" t="n">
        <f aca="false">(PERCENTRANK(J$3:J$298,J33))*100</f>
        <v>55.8</v>
      </c>
      <c r="AN33" s="15" t="n">
        <f aca="false">(PERCENTRANK(K$3:K$298,K33))*100</f>
        <v>69.1</v>
      </c>
      <c r="AO33" s="15" t="n">
        <f aca="false">(PERCENTRANK(L$3:L$298,L33))*100</f>
        <v>17.7</v>
      </c>
      <c r="AP33" s="15" t="n">
        <f aca="false">(PERCENTRANK(M$3:M$298,M33))*100</f>
        <v>19.9</v>
      </c>
      <c r="AQ33" s="15" t="n">
        <f aca="false">(PERCENTRANK(N$3:N$298,N33))*100</f>
        <v>30.4</v>
      </c>
      <c r="AR33" s="15" t="n">
        <f aca="false">(PERCENTRANK(O$3:O$298,O33))*100</f>
        <v>74</v>
      </c>
      <c r="AS33" s="15" t="n">
        <f aca="false">(PERCENTRANK(P$3:P$298,P33))*100</f>
        <v>80.1</v>
      </c>
      <c r="AT33" s="15" t="n">
        <f aca="false">(PERCENTRANK(Q$3:Q$298,Q33))*100</f>
        <v>33.1</v>
      </c>
      <c r="AU33" s="15" t="n">
        <f aca="false">100-(PERCENTRANK(R$3:R$298,R33))*100</f>
        <v>64.1</v>
      </c>
      <c r="AV33" s="15" t="n">
        <f aca="false">(PERCENTRANK(S$3:S$298,S33))*100</f>
        <v>65.7</v>
      </c>
      <c r="AW33" s="15" t="n">
        <f aca="false">(PERCENTRANK(T$3:T$298,T33))*100</f>
        <v>37</v>
      </c>
      <c r="AX33" s="15" t="n">
        <f aca="false">100-(PERCENTRANK(U$3:U$298,U33))*100</f>
        <v>68</v>
      </c>
      <c r="AY33" s="5"/>
      <c r="AZ33" s="15" t="n">
        <f aca="false">(PERCENTRANK(W$3:W$298,W33))*100</f>
        <v>52.5</v>
      </c>
      <c r="BA33" s="15" t="n">
        <f aca="false">(PERCENTRANK(X$3:X$298,X33))*100</f>
        <v>84</v>
      </c>
      <c r="BB33" s="15" t="n">
        <f aca="false">(PERCENTRANK(Y$3:Y$298,Y33))*100</f>
        <v>72.4</v>
      </c>
      <c r="BC33" s="15" t="n">
        <f aca="false">(PERCENTRANK(Z$3:Z$298,Z33))*100</f>
        <v>52.5</v>
      </c>
      <c r="BD33" s="15" t="n">
        <f aca="false">(PERCENTRANK(AA$3:AA$298,AA33))*100</f>
        <v>44.8</v>
      </c>
      <c r="BE33" s="15" t="n">
        <f aca="false">(PERCENTRANK(AB$3:AB$298,AB33))*100</f>
        <v>37</v>
      </c>
      <c r="BF33" s="15" t="n">
        <f aca="false">(PERCENTRANK(AC$3:AC$298,AC33))*100</f>
        <v>46.4</v>
      </c>
      <c r="BG33" s="15" t="n">
        <f aca="false">(PERCENTRANK(AD$3:AD$298,AD33))*100</f>
        <v>44.8</v>
      </c>
      <c r="BH33" s="15" t="n">
        <f aca="false">(PERCENTRANK(AE$3:AE$298,AE33))*100</f>
        <v>70.7</v>
      </c>
      <c r="BI33" s="15" t="n">
        <f aca="false">(PERCENTRANK(AF$3:AF$298,AF33))*100</f>
        <v>84.5</v>
      </c>
    </row>
    <row r="34" customFormat="false" ht="15.75" hidden="false" customHeight="true" outlineLevel="0" collapsed="false">
      <c r="A34" s="1" t="s">
        <v>85</v>
      </c>
      <c r="B34" s="5" t="s">
        <v>40</v>
      </c>
      <c r="C34" s="6" t="s">
        <v>45</v>
      </c>
      <c r="D34" s="6" t="n">
        <v>44</v>
      </c>
      <c r="E34" s="6" t="n">
        <v>1122</v>
      </c>
      <c r="F34" s="6" t="n">
        <v>44</v>
      </c>
      <c r="G34" s="6" t="n">
        <v>1122</v>
      </c>
      <c r="H34" s="6" t="n">
        <v>15.8</v>
      </c>
      <c r="I34" s="6" t="n">
        <v>0.583</v>
      </c>
      <c r="J34" s="6" t="n">
        <v>0.552</v>
      </c>
      <c r="K34" s="6" t="n">
        <v>0.55</v>
      </c>
      <c r="L34" s="6" t="n">
        <v>0.197</v>
      </c>
      <c r="M34" s="6" t="n">
        <v>7.4</v>
      </c>
      <c r="N34" s="6" t="n">
        <v>14.3</v>
      </c>
      <c r="O34" s="6" t="n">
        <v>15</v>
      </c>
      <c r="P34" s="6" t="n">
        <v>1</v>
      </c>
      <c r="Q34" s="6" t="n">
        <v>1.4</v>
      </c>
      <c r="R34" s="6" t="n">
        <v>13.3</v>
      </c>
      <c r="S34" s="6" t="n">
        <v>15.4</v>
      </c>
      <c r="T34" s="6" t="n">
        <v>118</v>
      </c>
      <c r="U34" s="6" t="n">
        <v>102</v>
      </c>
      <c r="V34" s="6" t="n">
        <v>0</v>
      </c>
      <c r="W34" s="6" t="n">
        <v>2.7</v>
      </c>
      <c r="X34" s="6" t="n">
        <v>2</v>
      </c>
      <c r="Y34" s="6" t="n">
        <v>4.8</v>
      </c>
      <c r="Z34" s="6" t="n">
        <v>0.17</v>
      </c>
      <c r="AA34" s="17" t="n">
        <f aca="false">(I34/$I$302)*100</f>
        <v>107.564575645756</v>
      </c>
      <c r="AB34" s="7" t="n">
        <f aca="false">(T34/100)</f>
        <v>1.18</v>
      </c>
      <c r="AC34" s="5" t="n">
        <f aca="false">T34-U34</f>
        <v>16</v>
      </c>
      <c r="AD34" s="9" t="n">
        <f aca="false">2*I34</f>
        <v>1.166</v>
      </c>
      <c r="AE34" s="18" t="n">
        <f aca="false">IF(S34=0,0,O34/S34)</f>
        <v>0.974025974025974</v>
      </c>
      <c r="AF34" s="18" t="n">
        <f aca="false">IF(R34=0,0,O34/R34)</f>
        <v>1.12781954887218</v>
      </c>
      <c r="AG34" s="5"/>
      <c r="AH34" s="5"/>
      <c r="AI34" s="15" t="n">
        <f aca="false">(PERCENTRANK(F$3:F$298,F34))*100</f>
        <v>84.5</v>
      </c>
      <c r="AJ34" s="15" t="n">
        <f aca="false">(PERCENTRANK(G$3:G$298,G34))*100</f>
        <v>82.3</v>
      </c>
      <c r="AK34" s="15" t="n">
        <f aca="false">(PERCENTRANK(H$3:H$298,H34))*100</f>
        <v>69.6</v>
      </c>
      <c r="AL34" s="15" t="n">
        <f aca="false">(PERCENTRANK(I$3:I$298,I34))*100</f>
        <v>82.3</v>
      </c>
      <c r="AM34" s="15" t="n">
        <f aca="false">(PERCENTRANK(J$3:J$298,J34))*100</f>
        <v>84</v>
      </c>
      <c r="AN34" s="15" t="n">
        <f aca="false">(PERCENTRANK(K$3:K$298,K34))*100</f>
        <v>79.6</v>
      </c>
      <c r="AO34" s="15" t="n">
        <f aca="false">(PERCENTRANK(L$3:L$298,L34))*100</f>
        <v>38.7</v>
      </c>
      <c r="AP34" s="15" t="n">
        <f aca="false">(PERCENTRANK(M$3:M$298,M34))*100</f>
        <v>74.6</v>
      </c>
      <c r="AQ34" s="15" t="n">
        <f aca="false">(PERCENTRANK(N$3:N$298,N34))*100</f>
        <v>79.6</v>
      </c>
      <c r="AR34" s="15" t="n">
        <f aca="false">(PERCENTRANK(O$3:O$298,O34))*100</f>
        <v>58.6</v>
      </c>
      <c r="AS34" s="15" t="n">
        <f aca="false">(PERCENTRANK(P$3:P$298,P34))*100</f>
        <v>13.3</v>
      </c>
      <c r="AT34" s="15" t="n">
        <f aca="false">(PERCENTRANK(Q$3:Q$298,Q34))*100</f>
        <v>57.5</v>
      </c>
      <c r="AU34" s="15" t="n">
        <f aca="false">100-(PERCENTRANK(R$3:R$298,R34))*100</f>
        <v>64.1</v>
      </c>
      <c r="AV34" s="15" t="n">
        <f aca="false">(PERCENTRANK(S$3:S$298,S34))*100</f>
        <v>29.8</v>
      </c>
      <c r="AW34" s="15" t="n">
        <f aca="false">(PERCENTRANK(T$3:T$298,T34))*100</f>
        <v>91.7</v>
      </c>
      <c r="AX34" s="15" t="n">
        <f aca="false">100-(PERCENTRANK(U$3:U$298,U34))*100</f>
        <v>77.3</v>
      </c>
      <c r="AY34" s="5"/>
      <c r="AZ34" s="15" t="n">
        <f aca="false">(PERCENTRANK(W$3:W$298,W34))*100</f>
        <v>89</v>
      </c>
      <c r="BA34" s="15" t="n">
        <f aca="false">(PERCENTRANK(X$3:X$298,X34))*100</f>
        <v>91.2</v>
      </c>
      <c r="BB34" s="15" t="n">
        <f aca="false">(PERCENTRANK(Y$3:Y$298,Y34))*100</f>
        <v>92.3</v>
      </c>
      <c r="BC34" s="15" t="n">
        <f aca="false">(PERCENTRANK(Z$3:Z$298,Z34))*100</f>
        <v>89</v>
      </c>
      <c r="BD34" s="15" t="n">
        <f aca="false">(PERCENTRANK(AA$3:AA$298,AA34))*100</f>
        <v>82.3</v>
      </c>
      <c r="BE34" s="15" t="n">
        <f aca="false">(PERCENTRANK(AB$3:AB$298,AB34))*100</f>
        <v>91.7</v>
      </c>
      <c r="BF34" s="15" t="n">
        <f aca="false">(PERCENTRANK(AC$3:AC$298,AC34))*100</f>
        <v>93.4</v>
      </c>
      <c r="BG34" s="15" t="n">
        <f aca="false">(PERCENTRANK(AD$3:AD$298,AD34))*100</f>
        <v>82.3</v>
      </c>
      <c r="BH34" s="15" t="n">
        <f aca="false">(PERCENTRANK(AE$3:AE$298,AE34))*100</f>
        <v>69.6</v>
      </c>
      <c r="BI34" s="15" t="n">
        <f aca="false">(PERCENTRANK(AF$3:AF$298,AF34))*100</f>
        <v>67.4</v>
      </c>
    </row>
    <row r="35" customFormat="false" ht="15.75" hidden="false" customHeight="true" outlineLevel="0" collapsed="false">
      <c r="A35" s="1" t="s">
        <v>86</v>
      </c>
      <c r="B35" s="5" t="s">
        <v>42</v>
      </c>
      <c r="C35" s="6" t="s">
        <v>13</v>
      </c>
      <c r="D35" s="6" t="n">
        <v>43</v>
      </c>
      <c r="E35" s="6" t="n">
        <v>1122</v>
      </c>
      <c r="F35" s="6" t="n">
        <v>43</v>
      </c>
      <c r="G35" s="6" t="n">
        <v>1122</v>
      </c>
      <c r="H35" s="6" t="n">
        <v>9.8</v>
      </c>
      <c r="I35" s="6" t="n">
        <v>0.523</v>
      </c>
      <c r="J35" s="6" t="n">
        <v>0.496</v>
      </c>
      <c r="K35" s="6" t="n">
        <v>0.422</v>
      </c>
      <c r="L35" s="6" t="n">
        <v>0.17</v>
      </c>
      <c r="M35" s="6" t="n">
        <v>0.9</v>
      </c>
      <c r="N35" s="6" t="n">
        <v>4.2</v>
      </c>
      <c r="O35" s="6" t="n">
        <v>25</v>
      </c>
      <c r="P35" s="6" t="n">
        <v>1.5</v>
      </c>
      <c r="Q35" s="6" t="n">
        <v>0.3</v>
      </c>
      <c r="R35" s="6" t="n">
        <v>21.5</v>
      </c>
      <c r="S35" s="6" t="n">
        <v>15.9</v>
      </c>
      <c r="T35" s="6" t="n">
        <v>96</v>
      </c>
      <c r="U35" s="6" t="n">
        <v>109</v>
      </c>
      <c r="V35" s="6" t="n">
        <v>0</v>
      </c>
      <c r="W35" s="6" t="n">
        <v>-0.1</v>
      </c>
      <c r="X35" s="6" t="n">
        <v>0.7</v>
      </c>
      <c r="Y35" s="6" t="n">
        <v>0.7</v>
      </c>
      <c r="Z35" s="6" t="n">
        <v>0.023</v>
      </c>
      <c r="AA35" s="17" t="n">
        <f aca="false">(I35/$I$302)*100</f>
        <v>96.4944649446494</v>
      </c>
      <c r="AB35" s="7" t="n">
        <f aca="false">(T35/100)</f>
        <v>0.96</v>
      </c>
      <c r="AC35" s="5" t="n">
        <f aca="false">T35-U35</f>
        <v>-13</v>
      </c>
      <c r="AD35" s="9" t="n">
        <f aca="false">2*I35</f>
        <v>1.046</v>
      </c>
      <c r="AE35" s="18" t="n">
        <f aca="false">IF(S35=0,0,O35/S35)</f>
        <v>1.57232704402516</v>
      </c>
      <c r="AF35" s="18" t="n">
        <f aca="false">IF(R35=0,0,O35/R35)</f>
        <v>1.16279069767442</v>
      </c>
      <c r="AG35" s="5"/>
      <c r="AH35" s="5"/>
      <c r="AI35" s="15" t="n">
        <f aca="false">(PERCENTRANK(F$3:F$298,F35))*100</f>
        <v>79</v>
      </c>
      <c r="AJ35" s="15" t="n">
        <f aca="false">(PERCENTRANK(G$3:G$298,G35))*100</f>
        <v>82.3</v>
      </c>
      <c r="AK35" s="15" t="n">
        <f aca="false">(PERCENTRANK(H$3:H$298,H35))*100</f>
        <v>31.5</v>
      </c>
      <c r="AL35" s="15" t="n">
        <f aca="false">(PERCENTRANK(I$3:I$298,I35))*100</f>
        <v>47.5</v>
      </c>
      <c r="AM35" s="15" t="n">
        <f aca="false">(PERCENTRANK(J$3:J$298,J35))*100</f>
        <v>59.1</v>
      </c>
      <c r="AN35" s="15" t="n">
        <f aca="false">(PERCENTRANK(K$3:K$298,K35))*100</f>
        <v>57.5</v>
      </c>
      <c r="AO35" s="15" t="n">
        <f aca="false">(PERCENTRANK(L$3:L$298,L35))*100</f>
        <v>32</v>
      </c>
      <c r="AP35" s="15" t="n">
        <f aca="false">(PERCENTRANK(M$3:M$298,M35))*100</f>
        <v>7.73</v>
      </c>
      <c r="AQ35" s="15" t="n">
        <f aca="false">(PERCENTRANK(N$3:N$298,N35))*100</f>
        <v>7.73</v>
      </c>
      <c r="AR35" s="15" t="n">
        <f aca="false">(PERCENTRANK(O$3:O$298,O35))*100</f>
        <v>90.1</v>
      </c>
      <c r="AS35" s="15" t="n">
        <f aca="false">(PERCENTRANK(P$3:P$298,P35))*100</f>
        <v>33.1</v>
      </c>
      <c r="AT35" s="15" t="n">
        <f aca="false">(PERCENTRANK(Q$3:Q$298,Q35))*100</f>
        <v>17.7</v>
      </c>
      <c r="AU35" s="15" t="n">
        <f aca="false">100-(PERCENTRANK(R$3:R$298,R35))*100</f>
        <v>14.9</v>
      </c>
      <c r="AV35" s="15" t="n">
        <f aca="false">(PERCENTRANK(S$3:S$298,S35))*100</f>
        <v>31.5</v>
      </c>
      <c r="AW35" s="15" t="n">
        <f aca="false">(PERCENTRANK(T$3:T$298,T35))*100</f>
        <v>29.8</v>
      </c>
      <c r="AX35" s="15" t="n">
        <f aca="false">100-(PERCENTRANK(U$3:U$298,U35))*100</f>
        <v>34.8</v>
      </c>
      <c r="AY35" s="5"/>
      <c r="AZ35" s="15" t="n">
        <f aca="false">(PERCENTRANK(W$3:W$298,W35))*100</f>
        <v>19.3</v>
      </c>
      <c r="BA35" s="15" t="n">
        <f aca="false">(PERCENTRANK(X$3:X$298,X35))*100</f>
        <v>56.9</v>
      </c>
      <c r="BB35" s="15" t="n">
        <f aca="false">(PERCENTRANK(Y$3:Y$298,Y35))*100</f>
        <v>44.8</v>
      </c>
      <c r="BC35" s="15" t="n">
        <f aca="false">(PERCENTRANK(Z$3:Z$298,Z35))*100</f>
        <v>28.2</v>
      </c>
      <c r="BD35" s="15" t="n">
        <f aca="false">(PERCENTRANK(AA$3:AA$298,AA35))*100</f>
        <v>47.5</v>
      </c>
      <c r="BE35" s="15" t="n">
        <f aca="false">(PERCENTRANK(AB$3:AB$298,AB35))*100</f>
        <v>29.8</v>
      </c>
      <c r="BF35" s="15" t="n">
        <f aca="false">(PERCENTRANK(AC$3:AC$298,AC35))*100</f>
        <v>26</v>
      </c>
      <c r="BG35" s="15" t="n">
        <f aca="false">(PERCENTRANK(AD$3:AD$298,AD35))*100</f>
        <v>47.5</v>
      </c>
      <c r="BH35" s="15" t="n">
        <f aca="false">(PERCENTRANK(AE$3:AE$298,AE35))*100</f>
        <v>93.4</v>
      </c>
      <c r="BI35" s="15" t="n">
        <f aca="false">(PERCENTRANK(AF$3:AF$298,AF35))*100</f>
        <v>69.1</v>
      </c>
    </row>
    <row r="36" customFormat="false" ht="15.75" hidden="false" customHeight="true" outlineLevel="0" collapsed="false">
      <c r="A36" s="1" t="s">
        <v>87</v>
      </c>
      <c r="B36" s="5" t="s">
        <v>59</v>
      </c>
      <c r="C36" s="6" t="s">
        <v>45</v>
      </c>
      <c r="D36" s="6" t="n">
        <v>42</v>
      </c>
      <c r="E36" s="6" t="n">
        <v>1114</v>
      </c>
      <c r="F36" s="6" t="n">
        <v>42</v>
      </c>
      <c r="G36" s="6" t="n">
        <v>1114</v>
      </c>
      <c r="H36" s="6" t="n">
        <v>18.1</v>
      </c>
      <c r="I36" s="6" t="n">
        <v>0.563</v>
      </c>
      <c r="J36" s="6" t="n">
        <v>0.565</v>
      </c>
      <c r="K36" s="6" t="n">
        <v>0.488</v>
      </c>
      <c r="L36" s="6" t="n">
        <v>0.197</v>
      </c>
      <c r="M36" s="6" t="n">
        <v>7.1</v>
      </c>
      <c r="N36" s="6" t="n">
        <v>11.4</v>
      </c>
      <c r="O36" s="6" t="n">
        <v>16.5</v>
      </c>
      <c r="P36" s="6" t="n">
        <v>2.6</v>
      </c>
      <c r="Q36" s="6" t="n">
        <v>6.6</v>
      </c>
      <c r="R36" s="6" t="n">
        <v>15.3</v>
      </c>
      <c r="S36" s="6" t="n">
        <v>17.5</v>
      </c>
      <c r="T36" s="6" t="n">
        <v>110</v>
      </c>
      <c r="U36" s="6" t="n">
        <v>96</v>
      </c>
      <c r="V36" s="6" t="n">
        <v>0</v>
      </c>
      <c r="W36" s="6" t="n">
        <v>1.9</v>
      </c>
      <c r="X36" s="6" t="n">
        <v>2.9</v>
      </c>
      <c r="Y36" s="6" t="n">
        <v>4.8</v>
      </c>
      <c r="Z36" s="6" t="n">
        <v>0.172</v>
      </c>
      <c r="AA36" s="17" t="n">
        <f aca="false">(I36/$I$302)*100</f>
        <v>103.874538745387</v>
      </c>
      <c r="AB36" s="7" t="n">
        <f aca="false">(T36/100)</f>
        <v>1.1</v>
      </c>
      <c r="AC36" s="5" t="n">
        <f aca="false">T36-U36</f>
        <v>14</v>
      </c>
      <c r="AD36" s="9" t="n">
        <f aca="false">2*I36</f>
        <v>1.126</v>
      </c>
      <c r="AE36" s="18" t="n">
        <f aca="false">IF(S36=0,0,O36/S36)</f>
        <v>0.942857142857143</v>
      </c>
      <c r="AF36" s="18" t="n">
        <f aca="false">IF(R36=0,0,O36/R36)</f>
        <v>1.07843137254902</v>
      </c>
      <c r="AG36" s="5"/>
      <c r="AH36" s="5"/>
      <c r="AI36" s="15" t="n">
        <f aca="false">(PERCENTRANK(F$3:F$298,F36))*100</f>
        <v>75.1</v>
      </c>
      <c r="AJ36" s="15" t="n">
        <f aca="false">(PERCENTRANK(G$3:G$298,G36))*100</f>
        <v>81.8</v>
      </c>
      <c r="AK36" s="15" t="n">
        <f aca="false">(PERCENTRANK(H$3:H$298,H36))*100</f>
        <v>81.2</v>
      </c>
      <c r="AL36" s="15" t="n">
        <f aca="false">(PERCENTRANK(I$3:I$298,I36))*100</f>
        <v>73.5</v>
      </c>
      <c r="AM36" s="15" t="n">
        <f aca="false">(PERCENTRANK(J$3:J$298,J36))*100</f>
        <v>87.8</v>
      </c>
      <c r="AN36" s="15" t="n">
        <f aca="false">(PERCENTRANK(K$3:K$298,K36))*100</f>
        <v>70.2</v>
      </c>
      <c r="AO36" s="15" t="n">
        <f aca="false">(PERCENTRANK(L$3:L$298,L36))*100</f>
        <v>38.7</v>
      </c>
      <c r="AP36" s="15" t="n">
        <f aca="false">(PERCENTRANK(M$3:M$298,M36))*100</f>
        <v>70.7</v>
      </c>
      <c r="AQ36" s="15" t="n">
        <f aca="false">(PERCENTRANK(N$3:N$298,N36))*100</f>
        <v>66.3</v>
      </c>
      <c r="AR36" s="15" t="n">
        <f aca="false">(PERCENTRANK(O$3:O$298,O36))*100</f>
        <v>61.9</v>
      </c>
      <c r="AS36" s="15" t="n">
        <f aca="false">(PERCENTRANK(P$3:P$298,P36))*100</f>
        <v>84.5</v>
      </c>
      <c r="AT36" s="15" t="n">
        <f aca="false">(PERCENTRANK(Q$3:Q$298,Q36))*100</f>
        <v>97.2</v>
      </c>
      <c r="AU36" s="15" t="n">
        <f aca="false">100-(PERCENTRANK(R$3:R$298,R36))*100</f>
        <v>48.6</v>
      </c>
      <c r="AV36" s="15" t="n">
        <f aca="false">(PERCENTRANK(S$3:S$298,S36))*100</f>
        <v>42</v>
      </c>
      <c r="AW36" s="15" t="n">
        <f aca="false">(PERCENTRANK(T$3:T$298,T36))*100</f>
        <v>74</v>
      </c>
      <c r="AX36" s="15" t="n">
        <f aca="false">100-(PERCENTRANK(U$3:U$298,U36))*100</f>
        <v>96.69</v>
      </c>
      <c r="AY36" s="5"/>
      <c r="AZ36" s="15" t="n">
        <f aca="false">(PERCENTRANK(W$3:W$298,W36))*100</f>
        <v>85.1</v>
      </c>
      <c r="BA36" s="15" t="n">
        <f aca="false">(PERCENTRANK(X$3:X$298,X36))*100</f>
        <v>99.4</v>
      </c>
      <c r="BB36" s="15" t="n">
        <f aca="false">(PERCENTRANK(Y$3:Y$298,Y36))*100</f>
        <v>92.3</v>
      </c>
      <c r="BC36" s="15" t="n">
        <f aca="false">(PERCENTRANK(Z$3:Z$298,Z36))*100</f>
        <v>89.5</v>
      </c>
      <c r="BD36" s="15" t="n">
        <f aca="false">(PERCENTRANK(AA$3:AA$298,AA36))*100</f>
        <v>73.5</v>
      </c>
      <c r="BE36" s="15" t="n">
        <f aca="false">(PERCENTRANK(AB$3:AB$298,AB36))*100</f>
        <v>74</v>
      </c>
      <c r="BF36" s="15" t="n">
        <f aca="false">(PERCENTRANK(AC$3:AC$298,AC36))*100</f>
        <v>91.2</v>
      </c>
      <c r="BG36" s="15" t="n">
        <f aca="false">(PERCENTRANK(AD$3:AD$298,AD36))*100</f>
        <v>73.5</v>
      </c>
      <c r="BH36" s="15" t="n">
        <f aca="false">(PERCENTRANK(AE$3:AE$298,AE36))*100</f>
        <v>66.9</v>
      </c>
      <c r="BI36" s="15" t="n">
        <f aca="false">(PERCENTRANK(AF$3:AF$298,AF36))*100</f>
        <v>65.2</v>
      </c>
    </row>
    <row r="37" customFormat="false" ht="15.75" hidden="false" customHeight="true" outlineLevel="0" collapsed="false">
      <c r="A37" s="1" t="s">
        <v>88</v>
      </c>
      <c r="B37" s="5" t="s">
        <v>67</v>
      </c>
      <c r="C37" s="6" t="s">
        <v>13</v>
      </c>
      <c r="D37" s="6" t="n">
        <v>35</v>
      </c>
      <c r="E37" s="6" t="n">
        <v>1103</v>
      </c>
      <c r="F37" s="6" t="n">
        <v>35</v>
      </c>
      <c r="G37" s="6" t="n">
        <v>1103</v>
      </c>
      <c r="H37" s="6" t="n">
        <v>11.1</v>
      </c>
      <c r="I37" s="6" t="n">
        <v>0.477</v>
      </c>
      <c r="J37" s="6" t="n">
        <v>0.434</v>
      </c>
      <c r="K37" s="6" t="n">
        <v>0.5</v>
      </c>
      <c r="L37" s="6" t="n">
        <v>0.189</v>
      </c>
      <c r="M37" s="6" t="n">
        <v>1.8</v>
      </c>
      <c r="N37" s="6" t="n">
        <v>7.9</v>
      </c>
      <c r="O37" s="6" t="n">
        <v>24.3</v>
      </c>
      <c r="P37" s="6" t="n">
        <v>1.1</v>
      </c>
      <c r="Q37" s="6" t="n">
        <v>0.9</v>
      </c>
      <c r="R37" s="6" t="n">
        <v>15.6</v>
      </c>
      <c r="S37" s="6" t="n">
        <v>25.8</v>
      </c>
      <c r="T37" s="6" t="n">
        <v>92</v>
      </c>
      <c r="U37" s="6" t="n">
        <v>114</v>
      </c>
      <c r="V37" s="6" t="n">
        <v>0</v>
      </c>
      <c r="W37" s="6" t="n">
        <v>-1.1</v>
      </c>
      <c r="X37" s="6" t="n">
        <v>-0.1</v>
      </c>
      <c r="Y37" s="6" t="n">
        <v>-1.1</v>
      </c>
      <c r="Z37" s="6" t="n">
        <v>-0.041</v>
      </c>
      <c r="AA37" s="17" t="n">
        <f aca="false">(I37/$I$302)*100</f>
        <v>88.0073800738007</v>
      </c>
      <c r="AB37" s="7" t="n">
        <f aca="false">(T37/100)</f>
        <v>0.92</v>
      </c>
      <c r="AC37" s="5" t="n">
        <f aca="false">T37-U37</f>
        <v>-22</v>
      </c>
      <c r="AD37" s="9" t="n">
        <f aca="false">2*I37</f>
        <v>0.954</v>
      </c>
      <c r="AE37" s="18" t="n">
        <f aca="false">IF(S37=0,0,O37/S37)</f>
        <v>0.941860465116279</v>
      </c>
      <c r="AF37" s="18" t="n">
        <f aca="false">IF(R37=0,0,O37/R37)</f>
        <v>1.55769230769231</v>
      </c>
      <c r="AG37" s="5"/>
      <c r="AH37" s="5"/>
      <c r="AI37" s="15" t="n">
        <f aca="false">(PERCENTRANK(F$3:F$298,F37))*100</f>
        <v>53.6</v>
      </c>
      <c r="AJ37" s="15" t="n">
        <f aca="false">(PERCENTRANK(G$3:G$298,G37))*100</f>
        <v>81.2</v>
      </c>
      <c r="AK37" s="15" t="n">
        <f aca="false">(PERCENTRANK(H$3:H$298,H37))*100</f>
        <v>38.1</v>
      </c>
      <c r="AL37" s="15" t="n">
        <f aca="false">(PERCENTRANK(I$3:I$298,I37))*100</f>
        <v>22.7</v>
      </c>
      <c r="AM37" s="15" t="n">
        <f aca="false">(PERCENTRANK(J$3:J$298,J37))*100</f>
        <v>23.2</v>
      </c>
      <c r="AN37" s="15" t="n">
        <f aca="false">(PERCENTRANK(K$3:K$298,K37))*100</f>
        <v>71.8</v>
      </c>
      <c r="AO37" s="15" t="n">
        <f aca="false">(PERCENTRANK(L$3:L$298,L37))*100</f>
        <v>35.4</v>
      </c>
      <c r="AP37" s="15" t="n">
        <f aca="false">(PERCENTRANK(M$3:M$298,M37))*100</f>
        <v>19.9</v>
      </c>
      <c r="AQ37" s="15" t="n">
        <f aca="false">(PERCENTRANK(N$3:N$298,N37))*100</f>
        <v>40.9</v>
      </c>
      <c r="AR37" s="15" t="n">
        <f aca="false">(PERCENTRANK(O$3:O$298,O37))*100</f>
        <v>89.5</v>
      </c>
      <c r="AS37" s="15" t="n">
        <f aca="false">(PERCENTRANK(P$3:P$298,P37))*100</f>
        <v>16.6</v>
      </c>
      <c r="AT37" s="15" t="n">
        <f aca="false">(PERCENTRANK(Q$3:Q$298,Q37))*100</f>
        <v>38.1</v>
      </c>
      <c r="AU37" s="15" t="n">
        <f aca="false">100-(PERCENTRANK(R$3:R$298,R37))*100</f>
        <v>44.8</v>
      </c>
      <c r="AV37" s="15" t="n">
        <f aca="false">(PERCENTRANK(S$3:S$298,S37))*100</f>
        <v>93.9</v>
      </c>
      <c r="AW37" s="15" t="n">
        <f aca="false">(PERCENTRANK(T$3:T$298,T37))*100</f>
        <v>18.2</v>
      </c>
      <c r="AX37" s="15" t="n">
        <f aca="false">100-(PERCENTRANK(U$3:U$298,U37))*100</f>
        <v>10.5</v>
      </c>
      <c r="AY37" s="5"/>
      <c r="AZ37" s="15" t="n">
        <f aca="false">(PERCENTRANK(W$3:W$298,W37))*100</f>
        <v>0.552</v>
      </c>
      <c r="BA37" s="15" t="n">
        <f aca="false">(PERCENTRANK(X$3:X$298,X37))*100</f>
        <v>2.76</v>
      </c>
      <c r="BB37" s="15" t="n">
        <f aca="false">(PERCENTRANK(Y$3:Y$298,Y37))*100</f>
        <v>0.552</v>
      </c>
      <c r="BC37" s="15" t="n">
        <f aca="false">(PERCENTRANK(Z$3:Z$298,Z37))*100</f>
        <v>11</v>
      </c>
      <c r="BD37" s="15" t="n">
        <f aca="false">(PERCENTRANK(AA$3:AA$298,AA37))*100</f>
        <v>22.7</v>
      </c>
      <c r="BE37" s="15" t="n">
        <f aca="false">(PERCENTRANK(AB$3:AB$298,AB37))*100</f>
        <v>18.2</v>
      </c>
      <c r="BF37" s="15" t="n">
        <f aca="false">(PERCENTRANK(AC$3:AC$298,AC37))*100</f>
        <v>15.5</v>
      </c>
      <c r="BG37" s="15" t="n">
        <f aca="false">(PERCENTRANK(AD$3:AD$298,AD37))*100</f>
        <v>22.7</v>
      </c>
      <c r="BH37" s="15" t="n">
        <f aca="false">(PERCENTRANK(AE$3:AE$298,AE37))*100</f>
        <v>66.3</v>
      </c>
      <c r="BI37" s="15" t="n">
        <f aca="false">(PERCENTRANK(AF$3:AF$298,AF37))*100</f>
        <v>85.1</v>
      </c>
    </row>
    <row r="38" customFormat="false" ht="15.75" hidden="false" customHeight="true" outlineLevel="0" collapsed="false">
      <c r="A38" s="1" t="s">
        <v>89</v>
      </c>
      <c r="B38" s="5" t="s">
        <v>90</v>
      </c>
      <c r="C38" s="6" t="s">
        <v>63</v>
      </c>
      <c r="D38" s="6" t="n">
        <v>40</v>
      </c>
      <c r="E38" s="6" t="n">
        <v>1102</v>
      </c>
      <c r="F38" s="6" t="n">
        <v>40</v>
      </c>
      <c r="G38" s="6" t="n">
        <v>1102</v>
      </c>
      <c r="H38" s="6" t="n">
        <v>19.8</v>
      </c>
      <c r="I38" s="6" t="n">
        <v>0.565</v>
      </c>
      <c r="J38" s="6" t="n">
        <v>0.53</v>
      </c>
      <c r="K38" s="6" t="n">
        <v>0.005</v>
      </c>
      <c r="L38" s="6" t="n">
        <v>0.315</v>
      </c>
      <c r="M38" s="6" t="n">
        <v>12.7</v>
      </c>
      <c r="N38" s="6" t="n">
        <v>18.2</v>
      </c>
      <c r="O38" s="6" t="n">
        <v>17.8</v>
      </c>
      <c r="P38" s="6" t="n">
        <v>0.7</v>
      </c>
      <c r="Q38" s="6" t="n">
        <v>4</v>
      </c>
      <c r="R38" s="6" t="n">
        <v>16.8</v>
      </c>
      <c r="S38" s="6" t="n">
        <v>23.5</v>
      </c>
      <c r="T38" s="6" t="n">
        <v>107</v>
      </c>
      <c r="U38" s="6" t="n">
        <v>110</v>
      </c>
      <c r="V38" s="6" t="n">
        <v>0</v>
      </c>
      <c r="W38" s="6" t="n">
        <v>1.9</v>
      </c>
      <c r="X38" s="6" t="n">
        <v>0.6</v>
      </c>
      <c r="Y38" s="6" t="n">
        <v>2.5</v>
      </c>
      <c r="Z38" s="6" t="n">
        <v>0.091</v>
      </c>
      <c r="AA38" s="17" t="n">
        <f aca="false">(I38/$I$302)*100</f>
        <v>104.243542435424</v>
      </c>
      <c r="AB38" s="7" t="n">
        <f aca="false">(T38/100)</f>
        <v>1.07</v>
      </c>
      <c r="AC38" s="5" t="n">
        <f aca="false">T38-U38</f>
        <v>-3</v>
      </c>
      <c r="AD38" s="9" t="n">
        <f aca="false">2*I38</f>
        <v>1.13</v>
      </c>
      <c r="AE38" s="18" t="n">
        <f aca="false">IF(S38=0,0,O38/S38)</f>
        <v>0.757446808510638</v>
      </c>
      <c r="AF38" s="18" t="n">
        <f aca="false">IF(R38=0,0,O38/R38)</f>
        <v>1.05952380952381</v>
      </c>
      <c r="AG38" s="5"/>
      <c r="AH38" s="5"/>
      <c r="AI38" s="15" t="n">
        <f aca="false">(PERCENTRANK(F$3:F$298,F38))*100</f>
        <v>67.4</v>
      </c>
      <c r="AJ38" s="15" t="n">
        <f aca="false">(PERCENTRANK(G$3:G$298,G38))*100</f>
        <v>80.7</v>
      </c>
      <c r="AK38" s="15" t="n">
        <f aca="false">(PERCENTRANK(H$3:H$298,H38))*100</f>
        <v>88.4</v>
      </c>
      <c r="AL38" s="15" t="n">
        <f aca="false">(PERCENTRANK(I$3:I$298,I38))*100</f>
        <v>74.6</v>
      </c>
      <c r="AM38" s="15" t="n">
        <f aca="false">(PERCENTRANK(J$3:J$298,J38))*100</f>
        <v>76.2</v>
      </c>
      <c r="AN38" s="15" t="n">
        <f aca="false">(PERCENTRANK(K$3:K$298,K38))*100</f>
        <v>4.42</v>
      </c>
      <c r="AO38" s="15" t="n">
        <f aca="false">(PERCENTRANK(L$3:L$298,L38))*100</f>
        <v>68.5</v>
      </c>
      <c r="AP38" s="15" t="n">
        <f aca="false">(PERCENTRANK(M$3:M$298,M38))*100</f>
        <v>95</v>
      </c>
      <c r="AQ38" s="15" t="n">
        <f aca="false">(PERCENTRANK(N$3:N$298,N38))*100</f>
        <v>94.5</v>
      </c>
      <c r="AR38" s="15" t="n">
        <f aca="false">(PERCENTRANK(O$3:O$298,O38))*100</f>
        <v>66.9</v>
      </c>
      <c r="AS38" s="15" t="n">
        <f aca="false">(PERCENTRANK(P$3:P$298,P38))*100</f>
        <v>8.84</v>
      </c>
      <c r="AT38" s="15" t="n">
        <f aca="false">(PERCENTRANK(Q$3:Q$298,Q38))*100</f>
        <v>87.8</v>
      </c>
      <c r="AU38" s="15" t="n">
        <f aca="false">100-(PERCENTRANK(R$3:R$298,R38))*100</f>
        <v>34.3</v>
      </c>
      <c r="AV38" s="15" t="n">
        <f aca="false">(PERCENTRANK(S$3:S$298,S38))*100</f>
        <v>83.4</v>
      </c>
      <c r="AW38" s="15" t="n">
        <f aca="false">(PERCENTRANK(T$3:T$298,T38))*100</f>
        <v>64.6</v>
      </c>
      <c r="AX38" s="15" t="n">
        <f aca="false">100-(PERCENTRANK(U$3:U$298,U38))*100</f>
        <v>28.7</v>
      </c>
      <c r="AY38" s="5"/>
      <c r="AZ38" s="15" t="n">
        <f aca="false">(PERCENTRANK(W$3:W$298,W38))*100</f>
        <v>85.1</v>
      </c>
      <c r="BA38" s="15" t="n">
        <f aca="false">(PERCENTRANK(X$3:X$298,X38))*100</f>
        <v>50.3</v>
      </c>
      <c r="BB38" s="15" t="n">
        <f aca="false">(PERCENTRANK(Y$3:Y$298,Y38))*100</f>
        <v>77.3</v>
      </c>
      <c r="BC38" s="15" t="n">
        <f aca="false">(PERCENTRANK(Z$3:Z$298,Z38))*100</f>
        <v>57.5</v>
      </c>
      <c r="BD38" s="15" t="n">
        <f aca="false">(PERCENTRANK(AA$3:AA$298,AA38))*100</f>
        <v>74.6</v>
      </c>
      <c r="BE38" s="15" t="n">
        <f aca="false">(PERCENTRANK(AB$3:AB$298,AB38))*100</f>
        <v>64.6</v>
      </c>
      <c r="BF38" s="15" t="n">
        <f aca="false">(PERCENTRANK(AC$3:AC$298,AC38))*100</f>
        <v>51.4</v>
      </c>
      <c r="BG38" s="15" t="n">
        <f aca="false">(PERCENTRANK(AD$3:AD$298,AD38))*100</f>
        <v>74.6</v>
      </c>
      <c r="BH38" s="15" t="n">
        <f aca="false">(PERCENTRANK(AE$3:AE$298,AE38))*100</f>
        <v>52.5</v>
      </c>
      <c r="BI38" s="15" t="n">
        <f aca="false">(PERCENTRANK(AF$3:AF$298,AF38))*100</f>
        <v>63.5</v>
      </c>
    </row>
    <row r="39" customFormat="false" ht="15.75" hidden="false" customHeight="true" outlineLevel="0" collapsed="false">
      <c r="A39" s="1" t="s">
        <v>91</v>
      </c>
      <c r="B39" s="5" t="s">
        <v>67</v>
      </c>
      <c r="C39" s="6" t="s">
        <v>13</v>
      </c>
      <c r="D39" s="6" t="n">
        <v>42</v>
      </c>
      <c r="E39" s="6" t="n">
        <v>1097</v>
      </c>
      <c r="F39" s="6" t="n">
        <v>42</v>
      </c>
      <c r="G39" s="6" t="n">
        <v>1097</v>
      </c>
      <c r="H39" s="6" t="n">
        <v>13.6</v>
      </c>
      <c r="I39" s="6" t="n">
        <v>0.495</v>
      </c>
      <c r="J39" s="6" t="n">
        <v>0.468</v>
      </c>
      <c r="K39" s="6" t="n">
        <v>0.361</v>
      </c>
      <c r="L39" s="6" t="n">
        <v>0.169</v>
      </c>
      <c r="M39" s="6" t="n">
        <v>3</v>
      </c>
      <c r="N39" s="6" t="n">
        <v>6.4</v>
      </c>
      <c r="O39" s="6" t="n">
        <v>18.4</v>
      </c>
      <c r="P39" s="6" t="n">
        <v>2.9</v>
      </c>
      <c r="Q39" s="6" t="n">
        <v>3.4</v>
      </c>
      <c r="R39" s="6" t="n">
        <v>14.2</v>
      </c>
      <c r="S39" s="6" t="n">
        <v>18.1</v>
      </c>
      <c r="T39" s="6" t="n">
        <v>98</v>
      </c>
      <c r="U39" s="6" t="n">
        <v>110</v>
      </c>
      <c r="V39" s="6" t="n">
        <v>0</v>
      </c>
      <c r="W39" s="6" t="n">
        <v>0.1</v>
      </c>
      <c r="X39" s="6" t="n">
        <v>0.6</v>
      </c>
      <c r="Y39" s="6" t="n">
        <v>0.7</v>
      </c>
      <c r="Z39" s="6" t="n">
        <v>0.026</v>
      </c>
      <c r="AA39" s="17" t="n">
        <f aca="false">(I39/$I$302)*100</f>
        <v>91.3284132841328</v>
      </c>
      <c r="AB39" s="7" t="n">
        <f aca="false">(T39/100)</f>
        <v>0.98</v>
      </c>
      <c r="AC39" s="5" t="n">
        <f aca="false">T39-U39</f>
        <v>-12</v>
      </c>
      <c r="AD39" s="9" t="n">
        <f aca="false">2*I39</f>
        <v>0.99</v>
      </c>
      <c r="AE39" s="18" t="n">
        <f aca="false">IF(S39=0,0,O39/S39)</f>
        <v>1.01657458563536</v>
      </c>
      <c r="AF39" s="18" t="n">
        <f aca="false">IF(R39=0,0,O39/R39)</f>
        <v>1.29577464788732</v>
      </c>
      <c r="AG39" s="5"/>
      <c r="AH39" s="5"/>
      <c r="AI39" s="15" t="n">
        <f aca="false">(PERCENTRANK(F$3:F$298,F39))*100</f>
        <v>75.1</v>
      </c>
      <c r="AJ39" s="15" t="n">
        <f aca="false">(PERCENTRANK(G$3:G$298,G39))*100</f>
        <v>80.1</v>
      </c>
      <c r="AK39" s="15" t="n">
        <f aca="false">(PERCENTRANK(H$3:H$298,H39))*100</f>
        <v>55.2</v>
      </c>
      <c r="AL39" s="15" t="n">
        <f aca="false">(PERCENTRANK(I$3:I$298,I39))*100</f>
        <v>32.6</v>
      </c>
      <c r="AM39" s="15" t="n">
        <f aca="false">(PERCENTRANK(J$3:J$298,J39))*100</f>
        <v>41.4</v>
      </c>
      <c r="AN39" s="15" t="n">
        <f aca="false">(PERCENTRANK(K$3:K$298,K39))*100</f>
        <v>45.3</v>
      </c>
      <c r="AO39" s="15" t="n">
        <f aca="false">(PERCENTRANK(L$3:L$298,L39))*100</f>
        <v>30.9</v>
      </c>
      <c r="AP39" s="15" t="n">
        <f aca="false">(PERCENTRANK(M$3:M$298,M39))*100</f>
        <v>39.2</v>
      </c>
      <c r="AQ39" s="15" t="n">
        <f aca="false">(PERCENTRANK(N$3:N$298,N39))*100</f>
        <v>30.4</v>
      </c>
      <c r="AR39" s="15" t="n">
        <f aca="false">(PERCENTRANK(O$3:O$298,O39))*100</f>
        <v>68.5</v>
      </c>
      <c r="AS39" s="15" t="n">
        <f aca="false">(PERCENTRANK(P$3:P$298,P39))*100</f>
        <v>91.2</v>
      </c>
      <c r="AT39" s="15" t="n">
        <f aca="false">(PERCENTRANK(Q$3:Q$298,Q39))*100</f>
        <v>84</v>
      </c>
      <c r="AU39" s="15" t="n">
        <f aca="false">100-(PERCENTRANK(R$3:R$298,R39))*100</f>
        <v>57.5</v>
      </c>
      <c r="AV39" s="15" t="n">
        <f aca="false">(PERCENTRANK(S$3:S$298,S39))*100</f>
        <v>44.2</v>
      </c>
      <c r="AW39" s="15" t="n">
        <f aca="false">(PERCENTRANK(T$3:T$298,T39))*100</f>
        <v>34.8</v>
      </c>
      <c r="AX39" s="15" t="n">
        <f aca="false">100-(PERCENTRANK(U$3:U$298,U39))*100</f>
        <v>28.7</v>
      </c>
      <c r="AY39" s="5"/>
      <c r="AZ39" s="15" t="n">
        <f aca="false">(PERCENTRANK(W$3:W$298,W39))*100</f>
        <v>38.1</v>
      </c>
      <c r="BA39" s="15" t="n">
        <f aca="false">(PERCENTRANK(X$3:X$298,X39))*100</f>
        <v>50.3</v>
      </c>
      <c r="BB39" s="15" t="n">
        <f aca="false">(PERCENTRANK(Y$3:Y$298,Y39))*100</f>
        <v>44.8</v>
      </c>
      <c r="BC39" s="15" t="n">
        <f aca="false">(PERCENTRANK(Z$3:Z$298,Z39))*100</f>
        <v>28.7</v>
      </c>
      <c r="BD39" s="15" t="n">
        <f aca="false">(PERCENTRANK(AA$3:AA$298,AA39))*100</f>
        <v>32.6</v>
      </c>
      <c r="BE39" s="15" t="n">
        <f aca="false">(PERCENTRANK(AB$3:AB$298,AB39))*100</f>
        <v>34.8</v>
      </c>
      <c r="BF39" s="15" t="n">
        <f aca="false">(PERCENTRANK(AC$3:AC$298,AC39))*100</f>
        <v>27.6</v>
      </c>
      <c r="BG39" s="15" t="n">
        <f aca="false">(PERCENTRANK(AD$3:AD$298,AD39))*100</f>
        <v>32.6</v>
      </c>
      <c r="BH39" s="15" t="n">
        <f aca="false">(PERCENTRANK(AE$3:AE$298,AE39))*100</f>
        <v>72.4</v>
      </c>
      <c r="BI39" s="15" t="n">
        <f aca="false">(PERCENTRANK(AF$3:AF$298,AF39))*100</f>
        <v>75.7</v>
      </c>
    </row>
    <row r="40" customFormat="false" ht="15.75" hidden="false" customHeight="true" outlineLevel="0" collapsed="false">
      <c r="A40" s="1" t="s">
        <v>92</v>
      </c>
      <c r="B40" s="5" t="s">
        <v>90</v>
      </c>
      <c r="C40" s="6" t="s">
        <v>13</v>
      </c>
      <c r="D40" s="6" t="n">
        <v>44</v>
      </c>
      <c r="E40" s="6" t="n">
        <v>1081</v>
      </c>
      <c r="F40" s="6" t="n">
        <v>44</v>
      </c>
      <c r="G40" s="6" t="n">
        <v>1081</v>
      </c>
      <c r="H40" s="6" t="n">
        <v>10.6</v>
      </c>
      <c r="I40" s="6" t="n">
        <v>0.544</v>
      </c>
      <c r="J40" s="6" t="n">
        <v>0.509</v>
      </c>
      <c r="K40" s="6" t="n">
        <v>0.713</v>
      </c>
      <c r="L40" s="6" t="n">
        <v>0.175</v>
      </c>
      <c r="M40" s="6" t="n">
        <v>0.7</v>
      </c>
      <c r="N40" s="6" t="n">
        <v>4</v>
      </c>
      <c r="O40" s="6" t="n">
        <v>18.9</v>
      </c>
      <c r="P40" s="6" t="n">
        <v>1.3</v>
      </c>
      <c r="Q40" s="6" t="n">
        <v>1</v>
      </c>
      <c r="R40" s="6" t="n">
        <v>16.3</v>
      </c>
      <c r="S40" s="6" t="n">
        <v>18.1</v>
      </c>
      <c r="T40" s="6" t="n">
        <v>103</v>
      </c>
      <c r="U40" s="6" t="n">
        <v>116</v>
      </c>
      <c r="V40" s="6" t="n">
        <v>0</v>
      </c>
      <c r="W40" s="6" t="n">
        <v>0.9</v>
      </c>
      <c r="X40" s="6" t="n">
        <v>-0.3</v>
      </c>
      <c r="Y40" s="6" t="n">
        <v>0.5</v>
      </c>
      <c r="Z40" s="6" t="n">
        <v>0.02</v>
      </c>
      <c r="AA40" s="17" t="n">
        <f aca="false">(I40/$I$302)*100</f>
        <v>100.369003690037</v>
      </c>
      <c r="AB40" s="7" t="n">
        <f aca="false">(T40/100)</f>
        <v>1.03</v>
      </c>
      <c r="AC40" s="5" t="n">
        <f aca="false">T40-U40</f>
        <v>-13</v>
      </c>
      <c r="AD40" s="9" t="n">
        <f aca="false">2*I40</f>
        <v>1.088</v>
      </c>
      <c r="AE40" s="18" t="n">
        <f aca="false">IF(S40=0,0,O40/S40)</f>
        <v>1.04419889502762</v>
      </c>
      <c r="AF40" s="18" t="n">
        <f aca="false">IF(R40=0,0,O40/R40)</f>
        <v>1.15950920245399</v>
      </c>
      <c r="AG40" s="5"/>
      <c r="AH40" s="5"/>
      <c r="AI40" s="15" t="n">
        <f aca="false">(PERCENTRANK(F$3:F$298,F40))*100</f>
        <v>84.5</v>
      </c>
      <c r="AJ40" s="15" t="n">
        <f aca="false">(PERCENTRANK(G$3:G$298,G40))*100</f>
        <v>79.6</v>
      </c>
      <c r="AK40" s="15" t="n">
        <f aca="false">(PERCENTRANK(H$3:H$298,H40))*100</f>
        <v>36.5</v>
      </c>
      <c r="AL40" s="15" t="n">
        <f aca="false">(PERCENTRANK(I$3:I$298,I40))*100</f>
        <v>60.8</v>
      </c>
      <c r="AM40" s="15" t="n">
        <f aca="false">(PERCENTRANK(J$3:J$298,J40))*100</f>
        <v>65.7</v>
      </c>
      <c r="AN40" s="15" t="n">
        <f aca="false">(PERCENTRANK(K$3:K$298,K40))*100</f>
        <v>96.1</v>
      </c>
      <c r="AO40" s="15" t="n">
        <f aca="false">(PERCENTRANK(L$3:L$298,L40))*100</f>
        <v>33.1</v>
      </c>
      <c r="AP40" s="15" t="n">
        <f aca="false">(PERCENTRANK(M$3:M$298,M40))*100</f>
        <v>6.63</v>
      </c>
      <c r="AQ40" s="15" t="n">
        <f aca="false">(PERCENTRANK(N$3:N$298,N40))*100</f>
        <v>6.08</v>
      </c>
      <c r="AR40" s="15" t="n">
        <f aca="false">(PERCENTRANK(O$3:O$298,O40))*100</f>
        <v>69.1</v>
      </c>
      <c r="AS40" s="15" t="n">
        <f aca="false">(PERCENTRANK(P$3:P$298,P40))*100</f>
        <v>25.4</v>
      </c>
      <c r="AT40" s="15" t="n">
        <f aca="false">(PERCENTRANK(Q$3:Q$298,Q40))*100</f>
        <v>42.5</v>
      </c>
      <c r="AU40" s="15" t="n">
        <f aca="false">100-(PERCENTRANK(R$3:R$298,R40))*100</f>
        <v>40.9</v>
      </c>
      <c r="AV40" s="15" t="n">
        <f aca="false">(PERCENTRANK(S$3:S$298,S40))*100</f>
        <v>44.2</v>
      </c>
      <c r="AW40" s="15" t="n">
        <f aca="false">(PERCENTRANK(T$3:T$298,T40))*100</f>
        <v>50.8</v>
      </c>
      <c r="AX40" s="15" t="n">
        <f aca="false">100-(PERCENTRANK(U$3:U$298,U40))*100</f>
        <v>3.90000000000001</v>
      </c>
      <c r="AY40" s="5"/>
      <c r="AZ40" s="15" t="n">
        <f aca="false">(PERCENTRANK(W$3:W$298,W40))*100</f>
        <v>69.6</v>
      </c>
      <c r="BA40" s="15" t="n">
        <f aca="false">(PERCENTRANK(X$3:X$298,X40))*100</f>
        <v>0.552</v>
      </c>
      <c r="BB40" s="15" t="n">
        <f aca="false">(PERCENTRANK(Y$3:Y$298,Y40))*100</f>
        <v>39.2</v>
      </c>
      <c r="BC40" s="15" t="n">
        <f aca="false">(PERCENTRANK(Z$3:Z$298,Z40))*100</f>
        <v>25.4</v>
      </c>
      <c r="BD40" s="15" t="n">
        <f aca="false">(PERCENTRANK(AA$3:AA$298,AA40))*100</f>
        <v>60.8</v>
      </c>
      <c r="BE40" s="15" t="n">
        <f aca="false">(PERCENTRANK(AB$3:AB$298,AB40))*100</f>
        <v>50.8</v>
      </c>
      <c r="BF40" s="15" t="n">
        <f aca="false">(PERCENTRANK(AC$3:AC$298,AC40))*100</f>
        <v>26</v>
      </c>
      <c r="BG40" s="15" t="n">
        <f aca="false">(PERCENTRANK(AD$3:AD$298,AD40))*100</f>
        <v>60.8</v>
      </c>
      <c r="BH40" s="15" t="n">
        <f aca="false">(PERCENTRANK(AE$3:AE$298,AE40))*100</f>
        <v>75.1</v>
      </c>
      <c r="BI40" s="15" t="n">
        <f aca="false">(PERCENTRANK(AF$3:AF$298,AF40))*100</f>
        <v>68.5</v>
      </c>
    </row>
    <row r="41" customFormat="false" ht="15.75" hidden="false" customHeight="true" outlineLevel="0" collapsed="false">
      <c r="A41" s="1" t="s">
        <v>93</v>
      </c>
      <c r="B41" s="5" t="s">
        <v>59</v>
      </c>
      <c r="C41" s="6" t="s">
        <v>45</v>
      </c>
      <c r="D41" s="6" t="n">
        <v>33</v>
      </c>
      <c r="E41" s="6" t="n">
        <v>1065</v>
      </c>
      <c r="F41" s="6" t="n">
        <v>33</v>
      </c>
      <c r="G41" s="6" t="n">
        <v>1065</v>
      </c>
      <c r="H41" s="6" t="n">
        <v>30.2</v>
      </c>
      <c r="I41" s="6" t="n">
        <v>0.636</v>
      </c>
      <c r="J41" s="6" t="n">
        <v>0.579</v>
      </c>
      <c r="K41" s="6" t="n">
        <v>0.239</v>
      </c>
      <c r="L41" s="6" t="n">
        <v>0.33</v>
      </c>
      <c r="M41" s="6" t="n">
        <v>7.1</v>
      </c>
      <c r="N41" s="6" t="n">
        <v>13.5</v>
      </c>
      <c r="O41" s="6" t="n">
        <v>18.2</v>
      </c>
      <c r="P41" s="6" t="n">
        <v>2.7</v>
      </c>
      <c r="Q41" s="6" t="n">
        <v>4.3</v>
      </c>
      <c r="R41" s="6" t="n">
        <v>10.6</v>
      </c>
      <c r="S41" s="6" t="n">
        <v>28.6</v>
      </c>
      <c r="T41" s="6" t="n">
        <v>123</v>
      </c>
      <c r="U41" s="6" t="n">
        <v>96</v>
      </c>
      <c r="V41" s="6" t="n">
        <v>0</v>
      </c>
      <c r="W41" s="6" t="n">
        <v>5.5</v>
      </c>
      <c r="X41" s="6" t="n">
        <v>2.7</v>
      </c>
      <c r="Y41" s="6" t="n">
        <v>8.3</v>
      </c>
      <c r="Z41" s="6" t="n">
        <v>0.31</v>
      </c>
      <c r="AA41" s="17" t="n">
        <f aca="false">(I41/$I$302)*100</f>
        <v>117.343173431734</v>
      </c>
      <c r="AB41" s="7" t="n">
        <f aca="false">(T41/100)</f>
        <v>1.23</v>
      </c>
      <c r="AC41" s="5" t="n">
        <f aca="false">T41-U41</f>
        <v>27</v>
      </c>
      <c r="AD41" s="9" t="n">
        <f aca="false">2*I41</f>
        <v>1.272</v>
      </c>
      <c r="AE41" s="18" t="n">
        <f aca="false">IF(S41=0,0,O41/S41)</f>
        <v>0.636363636363636</v>
      </c>
      <c r="AF41" s="18" t="n">
        <f aca="false">IF(R41=0,0,O41/R41)</f>
        <v>1.71698113207547</v>
      </c>
      <c r="AG41" s="5"/>
      <c r="AH41" s="5"/>
      <c r="AI41" s="15" t="n">
        <f aca="false">(PERCENTRANK(F$3:F$298,F41))*100</f>
        <v>47</v>
      </c>
      <c r="AJ41" s="15" t="n">
        <f aca="false">(PERCENTRANK(G$3:G$298,G41))*100</f>
        <v>79</v>
      </c>
      <c r="AK41" s="15" t="n">
        <f aca="false">(PERCENTRANK(H$3:H$298,H41))*100</f>
        <v>98.9</v>
      </c>
      <c r="AL41" s="15" t="n">
        <f aca="false">(PERCENTRANK(I$3:I$298,I41))*100</f>
        <v>95.6</v>
      </c>
      <c r="AM41" s="15" t="n">
        <f aca="false">(PERCENTRANK(J$3:J$298,J41))*100</f>
        <v>92.8</v>
      </c>
      <c r="AN41" s="15" t="n">
        <f aca="false">(PERCENTRANK(K$3:K$298,K41))*100</f>
        <v>27.1</v>
      </c>
      <c r="AO41" s="15" t="n">
        <f aca="false">(PERCENTRANK(L$3:L$298,L41))*100</f>
        <v>72.4</v>
      </c>
      <c r="AP41" s="15" t="n">
        <f aca="false">(PERCENTRANK(M$3:M$298,M41))*100</f>
        <v>70.7</v>
      </c>
      <c r="AQ41" s="15" t="n">
        <f aca="false">(PERCENTRANK(N$3:N$298,N41))*100</f>
        <v>74.6</v>
      </c>
      <c r="AR41" s="15" t="n">
        <f aca="false">(PERCENTRANK(O$3:O$298,O41))*100</f>
        <v>67.4</v>
      </c>
      <c r="AS41" s="15" t="n">
        <f aca="false">(PERCENTRANK(P$3:P$298,P41))*100</f>
        <v>87.3</v>
      </c>
      <c r="AT41" s="15" t="n">
        <f aca="false">(PERCENTRANK(Q$3:Q$298,Q41))*100</f>
        <v>90.1</v>
      </c>
      <c r="AU41" s="15" t="n">
        <f aca="false">100-(PERCENTRANK(R$3:R$298,R41))*100</f>
        <v>85.6</v>
      </c>
      <c r="AV41" s="15" t="n">
        <f aca="false">(PERCENTRANK(S$3:S$298,S41))*100</f>
        <v>96.7</v>
      </c>
      <c r="AW41" s="15" t="n">
        <f aca="false">(PERCENTRANK(T$3:T$298,T41))*100</f>
        <v>97.8</v>
      </c>
      <c r="AX41" s="15" t="n">
        <f aca="false">100-(PERCENTRANK(U$3:U$298,U41))*100</f>
        <v>96.69</v>
      </c>
      <c r="AY41" s="5"/>
      <c r="AZ41" s="15" t="n">
        <f aca="false">(PERCENTRANK(W$3:W$298,W41))*100</f>
        <v>99.4</v>
      </c>
      <c r="BA41" s="15" t="n">
        <f aca="false">(PERCENTRANK(X$3:X$298,X41))*100</f>
        <v>97.8</v>
      </c>
      <c r="BB41" s="15" t="n">
        <f aca="false">(PERCENTRANK(Y$3:Y$298,Y41))*100</f>
        <v>99.4</v>
      </c>
      <c r="BC41" s="15" t="n">
        <f aca="false">(PERCENTRANK(Z$3:Z$298,Z41))*100</f>
        <v>99.4</v>
      </c>
      <c r="BD41" s="15" t="n">
        <f aca="false">(PERCENTRANK(AA$3:AA$298,AA41))*100</f>
        <v>95.6</v>
      </c>
      <c r="BE41" s="15" t="n">
        <f aca="false">(PERCENTRANK(AB$3:AB$298,AB41))*100</f>
        <v>97.8</v>
      </c>
      <c r="BF41" s="15" t="n">
        <f aca="false">(PERCENTRANK(AC$3:AC$298,AC41))*100</f>
        <v>98.9</v>
      </c>
      <c r="BG41" s="15" t="n">
        <f aca="false">(PERCENTRANK(AD$3:AD$298,AD41))*100</f>
        <v>95.6</v>
      </c>
      <c r="BH41" s="15" t="n">
        <f aca="false">(PERCENTRANK(AE$3:AE$298,AE41))*100</f>
        <v>42</v>
      </c>
      <c r="BI41" s="15" t="n">
        <f aca="false">(PERCENTRANK(AF$3:AF$298,AF41))*100</f>
        <v>87.8</v>
      </c>
    </row>
    <row r="42" customFormat="false" ht="15.75" hidden="false" customHeight="true" outlineLevel="0" collapsed="false">
      <c r="A42" s="1" t="s">
        <v>94</v>
      </c>
      <c r="B42" s="5" t="s">
        <v>47</v>
      </c>
      <c r="C42" s="6" t="s">
        <v>45</v>
      </c>
      <c r="D42" s="6" t="n">
        <v>44</v>
      </c>
      <c r="E42" s="6" t="n">
        <v>1060</v>
      </c>
      <c r="F42" s="6" t="n">
        <v>44</v>
      </c>
      <c r="G42" s="6" t="n">
        <v>1060</v>
      </c>
      <c r="H42" s="6" t="n">
        <v>19.3</v>
      </c>
      <c r="I42" s="6" t="n">
        <v>0.595</v>
      </c>
      <c r="J42" s="6" t="n">
        <v>0.561</v>
      </c>
      <c r="K42" s="6" t="n">
        <v>0.091</v>
      </c>
      <c r="L42" s="6" t="n">
        <v>0.365</v>
      </c>
      <c r="M42" s="6" t="n">
        <v>9.7</v>
      </c>
      <c r="N42" s="6" t="n">
        <v>16.6</v>
      </c>
      <c r="O42" s="6" t="n">
        <v>10.5</v>
      </c>
      <c r="P42" s="6" t="n">
        <v>2.5</v>
      </c>
      <c r="Q42" s="6" t="n">
        <v>2.1</v>
      </c>
      <c r="R42" s="6" t="n">
        <v>16.8</v>
      </c>
      <c r="S42" s="6" t="n">
        <v>21.4</v>
      </c>
      <c r="T42" s="6" t="n">
        <v>109</v>
      </c>
      <c r="U42" s="6" t="n">
        <v>100</v>
      </c>
      <c r="V42" s="6" t="n">
        <v>0</v>
      </c>
      <c r="W42" s="6" t="n">
        <v>2.1</v>
      </c>
      <c r="X42" s="6" t="n">
        <v>2.1</v>
      </c>
      <c r="Y42" s="6" t="n">
        <v>4.2</v>
      </c>
      <c r="Z42" s="6" t="n">
        <v>0.157</v>
      </c>
      <c r="AA42" s="17" t="n">
        <f aca="false">(I42/$I$302)*100</f>
        <v>109.778597785978</v>
      </c>
      <c r="AB42" s="7" t="n">
        <f aca="false">(T42/100)</f>
        <v>1.09</v>
      </c>
      <c r="AC42" s="5" t="n">
        <f aca="false">T42-U42</f>
        <v>9</v>
      </c>
      <c r="AD42" s="9" t="n">
        <f aca="false">2*I42</f>
        <v>1.19</v>
      </c>
      <c r="AE42" s="18" t="n">
        <f aca="false">IF(S42=0,0,O42/S42)</f>
        <v>0.490654205607477</v>
      </c>
      <c r="AF42" s="18" t="n">
        <f aca="false">IF(R42=0,0,O42/R42)</f>
        <v>0.625</v>
      </c>
      <c r="AG42" s="5"/>
      <c r="AH42" s="5"/>
      <c r="AI42" s="15" t="n">
        <f aca="false">(PERCENTRANK(F$3:F$298,F42))*100</f>
        <v>84.5</v>
      </c>
      <c r="AJ42" s="15" t="n">
        <f aca="false">(PERCENTRANK(G$3:G$298,G42))*100</f>
        <v>78.5</v>
      </c>
      <c r="AK42" s="15" t="n">
        <f aca="false">(PERCENTRANK(H$3:H$298,H42))*100</f>
        <v>85.1</v>
      </c>
      <c r="AL42" s="15" t="n">
        <f aca="false">(PERCENTRANK(I$3:I$298,I42))*100</f>
        <v>84.5</v>
      </c>
      <c r="AM42" s="15" t="n">
        <f aca="false">(PERCENTRANK(J$3:J$298,J42))*100</f>
        <v>86.2</v>
      </c>
      <c r="AN42" s="15" t="n">
        <f aca="false">(PERCENTRANK(K$3:K$298,K42))*100</f>
        <v>16</v>
      </c>
      <c r="AO42" s="15" t="n">
        <f aca="false">(PERCENTRANK(L$3:L$298,L42))*100</f>
        <v>81.8</v>
      </c>
      <c r="AP42" s="15" t="n">
        <f aca="false">(PERCENTRANK(M$3:M$298,M42))*100</f>
        <v>85.6</v>
      </c>
      <c r="AQ42" s="15" t="n">
        <f aca="false">(PERCENTRANK(N$3:N$298,N42))*100</f>
        <v>90.6</v>
      </c>
      <c r="AR42" s="15" t="n">
        <f aca="false">(PERCENTRANK(O$3:O$298,O42))*100</f>
        <v>39.2</v>
      </c>
      <c r="AS42" s="15" t="n">
        <f aca="false">(PERCENTRANK(P$3:P$298,P42))*100</f>
        <v>80.1</v>
      </c>
      <c r="AT42" s="15" t="n">
        <f aca="false">(PERCENTRANK(Q$3:Q$298,Q42))*100</f>
        <v>70.2</v>
      </c>
      <c r="AU42" s="15" t="n">
        <f aca="false">100-(PERCENTRANK(R$3:R$298,R42))*100</f>
        <v>34.3</v>
      </c>
      <c r="AV42" s="15" t="n">
        <f aca="false">(PERCENTRANK(S$3:S$298,S42))*100</f>
        <v>71.8</v>
      </c>
      <c r="AW42" s="15" t="n">
        <f aca="false">(PERCENTRANK(T$3:T$298,T42))*100</f>
        <v>72.9</v>
      </c>
      <c r="AX42" s="15" t="n">
        <f aca="false">100-(PERCENTRANK(U$3:U$298,U42))*100</f>
        <v>88.4</v>
      </c>
      <c r="AY42" s="5"/>
      <c r="AZ42" s="15" t="n">
        <f aca="false">(PERCENTRANK(W$3:W$298,W42))*100</f>
        <v>86.7</v>
      </c>
      <c r="BA42" s="15" t="n">
        <f aca="false">(PERCENTRANK(X$3:X$298,X42))*100</f>
        <v>92.8</v>
      </c>
      <c r="BB42" s="15" t="n">
        <f aca="false">(PERCENTRANK(Y$3:Y$298,Y42))*100</f>
        <v>86.2</v>
      </c>
      <c r="BC42" s="15" t="n">
        <f aca="false">(PERCENTRANK(Z$3:Z$298,Z42))*100</f>
        <v>84.5</v>
      </c>
      <c r="BD42" s="15" t="n">
        <f aca="false">(PERCENTRANK(AA$3:AA$298,AA42))*100</f>
        <v>84.5</v>
      </c>
      <c r="BE42" s="15" t="n">
        <f aca="false">(PERCENTRANK(AB$3:AB$298,AB42))*100</f>
        <v>72.9</v>
      </c>
      <c r="BF42" s="15" t="n">
        <f aca="false">(PERCENTRANK(AC$3:AC$298,AC42))*100</f>
        <v>80.7</v>
      </c>
      <c r="BG42" s="15" t="n">
        <f aca="false">(PERCENTRANK(AD$3:AD$298,AD42))*100</f>
        <v>84.5</v>
      </c>
      <c r="BH42" s="15" t="n">
        <f aca="false">(PERCENTRANK(AE$3:AE$298,AE42))*100</f>
        <v>28.2</v>
      </c>
      <c r="BI42" s="15" t="n">
        <f aca="false">(PERCENTRANK(AF$3:AF$298,AF42))*100</f>
        <v>31.5</v>
      </c>
    </row>
    <row r="43" customFormat="false" ht="15.75" hidden="false" customHeight="true" outlineLevel="0" collapsed="false">
      <c r="A43" s="1" t="s">
        <v>95</v>
      </c>
      <c r="B43" s="5" t="s">
        <v>75</v>
      </c>
      <c r="C43" s="6" t="s">
        <v>45</v>
      </c>
      <c r="D43" s="6" t="n">
        <v>37</v>
      </c>
      <c r="E43" s="6" t="n">
        <v>1041</v>
      </c>
      <c r="F43" s="6" t="n">
        <v>37</v>
      </c>
      <c r="G43" s="6" t="n">
        <v>1041</v>
      </c>
      <c r="H43" s="6" t="n">
        <v>12.1</v>
      </c>
      <c r="I43" s="6" t="n">
        <v>0.646</v>
      </c>
      <c r="J43" s="6" t="n">
        <v>0.604</v>
      </c>
      <c r="K43" s="6" t="n">
        <v>0.543</v>
      </c>
      <c r="L43" s="6" t="n">
        <v>0.281</v>
      </c>
      <c r="M43" s="6" t="n">
        <v>2.7</v>
      </c>
      <c r="N43" s="6" t="n">
        <v>7.3</v>
      </c>
      <c r="O43" s="6" t="n">
        <v>9.7</v>
      </c>
      <c r="P43" s="6" t="n">
        <v>1.7</v>
      </c>
      <c r="Q43" s="6" t="n">
        <v>1.2</v>
      </c>
      <c r="R43" s="6" t="n">
        <v>15.3</v>
      </c>
      <c r="S43" s="6" t="n">
        <v>13</v>
      </c>
      <c r="T43" s="6" t="n">
        <v>115</v>
      </c>
      <c r="U43" s="6" t="n">
        <v>106</v>
      </c>
      <c r="V43" s="6" t="n">
        <v>0</v>
      </c>
      <c r="W43" s="6" t="n">
        <v>1.8</v>
      </c>
      <c r="X43" s="6" t="n">
        <v>1.3</v>
      </c>
      <c r="Y43" s="6" t="n">
        <v>3</v>
      </c>
      <c r="Z43" s="6" t="n">
        <v>0.117</v>
      </c>
      <c r="AA43" s="17" t="n">
        <f aca="false">(I43/$I$302)*100</f>
        <v>119.188191881919</v>
      </c>
      <c r="AB43" s="7" t="n">
        <f aca="false">(T43/100)</f>
        <v>1.15</v>
      </c>
      <c r="AC43" s="5" t="n">
        <f aca="false">T43-U43</f>
        <v>9</v>
      </c>
      <c r="AD43" s="9" t="n">
        <f aca="false">2*I43</f>
        <v>1.292</v>
      </c>
      <c r="AE43" s="18" t="n">
        <f aca="false">IF(S43=0,0,O43/S43)</f>
        <v>0.746153846153846</v>
      </c>
      <c r="AF43" s="18" t="n">
        <f aca="false">IF(R43=0,0,O43/R43)</f>
        <v>0.633986928104575</v>
      </c>
      <c r="AG43" s="5"/>
      <c r="AH43" s="5"/>
      <c r="AI43" s="15" t="n">
        <f aca="false">(PERCENTRANK(F$3:F$298,F43))*100</f>
        <v>58</v>
      </c>
      <c r="AJ43" s="15" t="n">
        <f aca="false">(PERCENTRANK(G$3:G$298,G43))*100</f>
        <v>77.9</v>
      </c>
      <c r="AK43" s="15" t="n">
        <f aca="false">(PERCENTRANK(H$3:H$298,H43))*100</f>
        <v>43.6</v>
      </c>
      <c r="AL43" s="15" t="n">
        <f aca="false">(PERCENTRANK(I$3:I$298,I43))*100</f>
        <v>96.7</v>
      </c>
      <c r="AM43" s="15" t="n">
        <f aca="false">(PERCENTRANK(J$3:J$298,J43))*100</f>
        <v>95.6</v>
      </c>
      <c r="AN43" s="15" t="n">
        <f aca="false">(PERCENTRANK(K$3:K$298,K43))*100</f>
        <v>79</v>
      </c>
      <c r="AO43" s="15" t="n">
        <f aca="false">(PERCENTRANK(L$3:L$298,L43))*100</f>
        <v>59.1</v>
      </c>
      <c r="AP43" s="15" t="n">
        <f aca="false">(PERCENTRANK(M$3:M$298,M43))*100</f>
        <v>35.4</v>
      </c>
      <c r="AQ43" s="15" t="n">
        <f aca="false">(PERCENTRANK(N$3:N$298,N43))*100</f>
        <v>35.4</v>
      </c>
      <c r="AR43" s="15" t="n">
        <f aca="false">(PERCENTRANK(O$3:O$298,O43))*100</f>
        <v>34.3</v>
      </c>
      <c r="AS43" s="15" t="n">
        <f aca="false">(PERCENTRANK(P$3:P$298,P43))*100</f>
        <v>42</v>
      </c>
      <c r="AT43" s="15" t="n">
        <f aca="false">(PERCENTRANK(Q$3:Q$298,Q43))*100</f>
        <v>51.4</v>
      </c>
      <c r="AU43" s="15" t="n">
        <f aca="false">100-(PERCENTRANK(R$3:R$298,R43))*100</f>
        <v>48.6</v>
      </c>
      <c r="AV43" s="15" t="n">
        <f aca="false">(PERCENTRANK(S$3:S$298,S43))*100</f>
        <v>14.4</v>
      </c>
      <c r="AW43" s="15" t="n">
        <f aca="false">(PERCENTRANK(T$3:T$298,T43))*100</f>
        <v>86.7</v>
      </c>
      <c r="AX43" s="15" t="n">
        <f aca="false">100-(PERCENTRANK(U$3:U$298,U43))*100</f>
        <v>53</v>
      </c>
      <c r="AY43" s="5"/>
      <c r="AZ43" s="15" t="n">
        <f aca="false">(PERCENTRANK(W$3:W$298,W43))*100</f>
        <v>82.3</v>
      </c>
      <c r="BA43" s="15" t="n">
        <f aca="false">(PERCENTRANK(X$3:X$298,X43))*100</f>
        <v>76.2</v>
      </c>
      <c r="BB43" s="15" t="n">
        <f aca="false">(PERCENTRANK(Y$3:Y$298,Y43))*100</f>
        <v>80.7</v>
      </c>
      <c r="BC43" s="15" t="n">
        <f aca="false">(PERCENTRANK(Z$3:Z$298,Z43))*100</f>
        <v>70.2</v>
      </c>
      <c r="BD43" s="15" t="n">
        <f aca="false">(PERCENTRANK(AA$3:AA$298,AA43))*100</f>
        <v>96.7</v>
      </c>
      <c r="BE43" s="15" t="n">
        <f aca="false">(PERCENTRANK(AB$3:AB$298,AB43))*100</f>
        <v>86.7</v>
      </c>
      <c r="BF43" s="15" t="n">
        <f aca="false">(PERCENTRANK(AC$3:AC$298,AC43))*100</f>
        <v>80.7</v>
      </c>
      <c r="BG43" s="15" t="n">
        <f aca="false">(PERCENTRANK(AD$3:AD$298,AD43))*100</f>
        <v>96.7</v>
      </c>
      <c r="BH43" s="15" t="n">
        <f aca="false">(PERCENTRANK(AE$3:AE$298,AE43))*100</f>
        <v>50.8</v>
      </c>
      <c r="BI43" s="15" t="n">
        <f aca="false">(PERCENTRANK(AF$3:AF$298,AF43))*100</f>
        <v>32.6</v>
      </c>
    </row>
    <row r="44" customFormat="false" ht="15.75" hidden="false" customHeight="true" outlineLevel="0" collapsed="false">
      <c r="A44" s="1" t="s">
        <v>96</v>
      </c>
      <c r="B44" s="5" t="s">
        <v>69</v>
      </c>
      <c r="C44" s="6" t="s">
        <v>45</v>
      </c>
      <c r="D44" s="6" t="n">
        <v>39</v>
      </c>
      <c r="E44" s="6" t="n">
        <v>1039</v>
      </c>
      <c r="F44" s="6" t="n">
        <v>39</v>
      </c>
      <c r="G44" s="6" t="n">
        <v>1039</v>
      </c>
      <c r="H44" s="6" t="n">
        <v>19.5</v>
      </c>
      <c r="I44" s="6" t="n">
        <v>0.533</v>
      </c>
      <c r="J44" s="6" t="n">
        <v>0.469</v>
      </c>
      <c r="K44" s="6" t="n">
        <v>0.406</v>
      </c>
      <c r="L44" s="6" t="n">
        <v>0.359</v>
      </c>
      <c r="M44" s="6" t="n">
        <v>5.8</v>
      </c>
      <c r="N44" s="6" t="n">
        <v>12.7</v>
      </c>
      <c r="O44" s="6" t="n">
        <v>17.4</v>
      </c>
      <c r="P44" s="6" t="n">
        <v>2.4</v>
      </c>
      <c r="Q44" s="6" t="n">
        <v>1.2</v>
      </c>
      <c r="R44" s="6" t="n">
        <v>11.4</v>
      </c>
      <c r="S44" s="6" t="n">
        <v>29.2</v>
      </c>
      <c r="T44" s="6" t="n">
        <v>105</v>
      </c>
      <c r="U44" s="6" t="n">
        <v>101</v>
      </c>
      <c r="V44" s="6" t="n">
        <v>0</v>
      </c>
      <c r="W44" s="6" t="n">
        <v>1.8</v>
      </c>
      <c r="X44" s="6" t="n">
        <v>2</v>
      </c>
      <c r="Y44" s="6" t="n">
        <v>3.8</v>
      </c>
      <c r="Z44" s="6" t="n">
        <v>0.147</v>
      </c>
      <c r="AA44" s="17" t="n">
        <f aca="false">(I44/$I$302)*100</f>
        <v>98.339483394834</v>
      </c>
      <c r="AB44" s="7" t="n">
        <f aca="false">(T44/100)</f>
        <v>1.05</v>
      </c>
      <c r="AC44" s="5" t="n">
        <f aca="false">T44-U44</f>
        <v>4</v>
      </c>
      <c r="AD44" s="9" t="n">
        <f aca="false">2*I44</f>
        <v>1.066</v>
      </c>
      <c r="AE44" s="18" t="n">
        <f aca="false">IF(S44=0,0,O44/S44)</f>
        <v>0.595890410958904</v>
      </c>
      <c r="AF44" s="18" t="n">
        <f aca="false">IF(R44=0,0,O44/R44)</f>
        <v>1.52631578947368</v>
      </c>
      <c r="AG44" s="5"/>
      <c r="AH44" s="5"/>
      <c r="AI44" s="15" t="n">
        <f aca="false">(PERCENTRANK(F$3:F$298,F44))*100</f>
        <v>63.5</v>
      </c>
      <c r="AJ44" s="15" t="n">
        <f aca="false">(PERCENTRANK(G$3:G$298,G44))*100</f>
        <v>77.3</v>
      </c>
      <c r="AK44" s="15" t="n">
        <f aca="false">(PERCENTRANK(H$3:H$298,H44))*100</f>
        <v>86.2</v>
      </c>
      <c r="AL44" s="15" t="n">
        <f aca="false">(PERCENTRANK(I$3:I$298,I44))*100</f>
        <v>54.1</v>
      </c>
      <c r="AM44" s="15" t="n">
        <f aca="false">(PERCENTRANK(J$3:J$298,J44))*100</f>
        <v>42</v>
      </c>
      <c r="AN44" s="15" t="n">
        <f aca="false">(PERCENTRANK(K$3:K$298,K44))*100</f>
        <v>53</v>
      </c>
      <c r="AO44" s="15" t="n">
        <f aca="false">(PERCENTRANK(L$3:L$298,L44))*100</f>
        <v>80.1</v>
      </c>
      <c r="AP44" s="15" t="n">
        <f aca="false">(PERCENTRANK(M$3:M$298,M44))*100</f>
        <v>62.4</v>
      </c>
      <c r="AQ44" s="15" t="n">
        <f aca="false">(PERCENTRANK(N$3:N$298,N44))*100</f>
        <v>72.4</v>
      </c>
      <c r="AR44" s="15" t="n">
        <f aca="false">(PERCENTRANK(O$3:O$298,O44))*100</f>
        <v>64.6</v>
      </c>
      <c r="AS44" s="15" t="n">
        <f aca="false">(PERCENTRANK(P$3:P$298,P44))*100</f>
        <v>75.1</v>
      </c>
      <c r="AT44" s="15" t="n">
        <f aca="false">(PERCENTRANK(Q$3:Q$298,Q44))*100</f>
        <v>51.4</v>
      </c>
      <c r="AU44" s="15" t="n">
        <f aca="false">100-(PERCENTRANK(R$3:R$298,R44))*100</f>
        <v>77.9</v>
      </c>
      <c r="AV44" s="15" t="n">
        <f aca="false">(PERCENTRANK(S$3:S$298,S44))*100</f>
        <v>97.8</v>
      </c>
      <c r="AW44" s="15" t="n">
        <f aca="false">(PERCENTRANK(T$3:T$298,T44))*100</f>
        <v>59.1</v>
      </c>
      <c r="AX44" s="15" t="n">
        <f aca="false">100-(PERCENTRANK(U$3:U$298,U44))*100</f>
        <v>81.2</v>
      </c>
      <c r="AY44" s="5"/>
      <c r="AZ44" s="15" t="n">
        <f aca="false">(PERCENTRANK(W$3:W$298,W44))*100</f>
        <v>82.3</v>
      </c>
      <c r="BA44" s="15" t="n">
        <f aca="false">(PERCENTRANK(X$3:X$298,X44))*100</f>
        <v>91.2</v>
      </c>
      <c r="BB44" s="15" t="n">
        <f aca="false">(PERCENTRANK(Y$3:Y$298,Y44))*100</f>
        <v>85.6</v>
      </c>
      <c r="BC44" s="15" t="n">
        <f aca="false">(PERCENTRANK(Z$3:Z$298,Z44))*100</f>
        <v>81.2</v>
      </c>
      <c r="BD44" s="15" t="n">
        <f aca="false">(PERCENTRANK(AA$3:AA$298,AA44))*100</f>
        <v>54.1</v>
      </c>
      <c r="BE44" s="15" t="n">
        <f aca="false">(PERCENTRANK(AB$3:AB$298,AB44))*100</f>
        <v>59.1</v>
      </c>
      <c r="BF44" s="15" t="n">
        <f aca="false">(PERCENTRANK(AC$3:AC$298,AC44))*100</f>
        <v>70.7</v>
      </c>
      <c r="BG44" s="15" t="n">
        <f aca="false">(PERCENTRANK(AD$3:AD$298,AD44))*100</f>
        <v>54.1</v>
      </c>
      <c r="BH44" s="15" t="n">
        <f aca="false">(PERCENTRANK(AE$3:AE$298,AE44))*100</f>
        <v>39.8</v>
      </c>
      <c r="BI44" s="15" t="n">
        <f aca="false">(PERCENTRANK(AF$3:AF$298,AF44))*100</f>
        <v>84</v>
      </c>
    </row>
    <row r="45" customFormat="false" ht="15.75" hidden="false" customHeight="true" outlineLevel="0" collapsed="false">
      <c r="A45" s="1" t="s">
        <v>97</v>
      </c>
      <c r="B45" s="5" t="s">
        <v>69</v>
      </c>
      <c r="C45" s="6" t="s">
        <v>13</v>
      </c>
      <c r="D45" s="6" t="n">
        <v>43</v>
      </c>
      <c r="E45" s="6" t="n">
        <v>1027</v>
      </c>
      <c r="F45" s="6" t="n">
        <v>43</v>
      </c>
      <c r="G45" s="6" t="n">
        <v>1027</v>
      </c>
      <c r="H45" s="6" t="n">
        <v>11.4</v>
      </c>
      <c r="I45" s="6" t="n">
        <v>0.544</v>
      </c>
      <c r="J45" s="6" t="n">
        <v>0.513</v>
      </c>
      <c r="K45" s="6" t="n">
        <v>0.71</v>
      </c>
      <c r="L45" s="6" t="n">
        <v>0.161</v>
      </c>
      <c r="M45" s="6" t="n">
        <v>1.8</v>
      </c>
      <c r="N45" s="6" t="n">
        <v>6.3</v>
      </c>
      <c r="O45" s="6" t="n">
        <v>17</v>
      </c>
      <c r="P45" s="6" t="n">
        <v>1.6</v>
      </c>
      <c r="Q45" s="6" t="n">
        <v>0.6</v>
      </c>
      <c r="R45" s="6" t="n">
        <v>15.7</v>
      </c>
      <c r="S45" s="6" t="n">
        <v>18.6</v>
      </c>
      <c r="T45" s="6" t="n">
        <v>102</v>
      </c>
      <c r="U45" s="6" t="n">
        <v>106</v>
      </c>
      <c r="V45" s="6" t="n">
        <v>0</v>
      </c>
      <c r="W45" s="6" t="n">
        <v>0.7</v>
      </c>
      <c r="X45" s="6" t="n">
        <v>1.2</v>
      </c>
      <c r="Y45" s="6" t="n">
        <v>1.9</v>
      </c>
      <c r="Z45" s="6" t="n">
        <v>0.074</v>
      </c>
      <c r="AA45" s="17" t="n">
        <f aca="false">(I45/$I$302)*100</f>
        <v>100.369003690037</v>
      </c>
      <c r="AB45" s="7" t="n">
        <f aca="false">(T45/100)</f>
        <v>1.02</v>
      </c>
      <c r="AC45" s="5" t="n">
        <f aca="false">T45-U45</f>
        <v>-4</v>
      </c>
      <c r="AD45" s="9" t="n">
        <f aca="false">2*I45</f>
        <v>1.088</v>
      </c>
      <c r="AE45" s="18" t="n">
        <f aca="false">IF(S45=0,0,O45/S45)</f>
        <v>0.913978494623656</v>
      </c>
      <c r="AF45" s="18" t="n">
        <f aca="false">IF(R45=0,0,O45/R45)</f>
        <v>1.0828025477707</v>
      </c>
      <c r="AG45" s="5"/>
      <c r="AH45" s="5"/>
      <c r="AI45" s="15" t="n">
        <f aca="false">(PERCENTRANK(F$3:F$298,F45))*100</f>
        <v>79</v>
      </c>
      <c r="AJ45" s="15" t="n">
        <f aca="false">(PERCENTRANK(G$3:G$298,G45))*100</f>
        <v>76.8</v>
      </c>
      <c r="AK45" s="15" t="n">
        <f aca="false">(PERCENTRANK(H$3:H$298,H45))*100</f>
        <v>38.7</v>
      </c>
      <c r="AL45" s="15" t="n">
        <f aca="false">(PERCENTRANK(I$3:I$298,I45))*100</f>
        <v>60.8</v>
      </c>
      <c r="AM45" s="15" t="n">
        <f aca="false">(PERCENTRANK(J$3:J$298,J45))*100</f>
        <v>68</v>
      </c>
      <c r="AN45" s="15" t="n">
        <f aca="false">(PERCENTRANK(K$3:K$298,K45))*100</f>
        <v>95.6</v>
      </c>
      <c r="AO45" s="15" t="n">
        <f aca="false">(PERCENTRANK(L$3:L$298,L45))*100</f>
        <v>27.1</v>
      </c>
      <c r="AP45" s="15" t="n">
        <f aca="false">(PERCENTRANK(M$3:M$298,M45))*100</f>
        <v>19.9</v>
      </c>
      <c r="AQ45" s="15" t="n">
        <f aca="false">(PERCENTRANK(N$3:N$298,N45))*100</f>
        <v>28.2</v>
      </c>
      <c r="AR45" s="15" t="n">
        <f aca="false">(PERCENTRANK(O$3:O$298,O45))*100</f>
        <v>63</v>
      </c>
      <c r="AS45" s="15" t="n">
        <f aca="false">(PERCENTRANK(P$3:P$298,P45))*100</f>
        <v>38.1</v>
      </c>
      <c r="AT45" s="15" t="n">
        <f aca="false">(PERCENTRANK(Q$3:Q$298,Q45))*100</f>
        <v>27.1</v>
      </c>
      <c r="AU45" s="15" t="n">
        <f aca="false">100-(PERCENTRANK(R$3:R$298,R45))*100</f>
        <v>44.2</v>
      </c>
      <c r="AV45" s="15" t="n">
        <f aca="false">(PERCENTRANK(S$3:S$298,S45))*100</f>
        <v>49.2</v>
      </c>
      <c r="AW45" s="15" t="n">
        <f aca="false">(PERCENTRANK(T$3:T$298,T45))*100</f>
        <v>46.4</v>
      </c>
      <c r="AX45" s="15" t="n">
        <f aca="false">100-(PERCENTRANK(U$3:U$298,U45))*100</f>
        <v>53</v>
      </c>
      <c r="AY45" s="5"/>
      <c r="AZ45" s="15" t="n">
        <f aca="false">(PERCENTRANK(W$3:W$298,W45))*100</f>
        <v>61.9</v>
      </c>
      <c r="BA45" s="15" t="n">
        <f aca="false">(PERCENTRANK(X$3:X$298,X45))*100</f>
        <v>73.5</v>
      </c>
      <c r="BB45" s="15" t="n">
        <f aca="false">(PERCENTRANK(Y$3:Y$298,Y45))*100</f>
        <v>69.1</v>
      </c>
      <c r="BC45" s="15" t="n">
        <f aca="false">(PERCENTRANK(Z$3:Z$298,Z45))*100</f>
        <v>52.5</v>
      </c>
      <c r="BD45" s="15" t="n">
        <f aca="false">(PERCENTRANK(AA$3:AA$298,AA45))*100</f>
        <v>60.8</v>
      </c>
      <c r="BE45" s="15" t="n">
        <f aca="false">(PERCENTRANK(AB$3:AB$298,AB45))*100</f>
        <v>46.4</v>
      </c>
      <c r="BF45" s="15" t="n">
        <f aca="false">(PERCENTRANK(AC$3:AC$298,AC45))*100</f>
        <v>50.3</v>
      </c>
      <c r="BG45" s="15" t="n">
        <f aca="false">(PERCENTRANK(AD$3:AD$298,AD45))*100</f>
        <v>60.8</v>
      </c>
      <c r="BH45" s="15" t="n">
        <f aca="false">(PERCENTRANK(AE$3:AE$298,AE45))*100</f>
        <v>65.2</v>
      </c>
      <c r="BI45" s="15" t="n">
        <f aca="false">(PERCENTRANK(AF$3:AF$298,AF45))*100</f>
        <v>65.7</v>
      </c>
    </row>
    <row r="46" customFormat="false" ht="15.75" hidden="false" customHeight="true" outlineLevel="0" collapsed="false">
      <c r="A46" s="1" t="s">
        <v>98</v>
      </c>
      <c r="B46" s="5" t="s">
        <v>42</v>
      </c>
      <c r="C46" s="6" t="s">
        <v>13</v>
      </c>
      <c r="D46" s="6" t="n">
        <v>43</v>
      </c>
      <c r="E46" s="6" t="n">
        <v>1008</v>
      </c>
      <c r="F46" s="6" t="n">
        <v>43</v>
      </c>
      <c r="G46" s="6" t="n">
        <v>1008</v>
      </c>
      <c r="H46" s="6" t="n">
        <v>7.4</v>
      </c>
      <c r="I46" s="6" t="n">
        <v>0.496</v>
      </c>
      <c r="J46" s="6" t="n">
        <v>0.458</v>
      </c>
      <c r="K46" s="6" t="n">
        <v>0.422</v>
      </c>
      <c r="L46" s="6" t="n">
        <v>0.324</v>
      </c>
      <c r="M46" s="6" t="n">
        <v>2.1</v>
      </c>
      <c r="N46" s="6" t="n">
        <v>4.9</v>
      </c>
      <c r="O46" s="6" t="n">
        <v>20.2</v>
      </c>
      <c r="P46" s="6" t="n">
        <v>1.3</v>
      </c>
      <c r="Q46" s="6" t="n">
        <v>0.8</v>
      </c>
      <c r="R46" s="6" t="n">
        <v>21.9</v>
      </c>
      <c r="S46" s="6" t="n">
        <v>15.1</v>
      </c>
      <c r="T46" s="6" t="n">
        <v>93</v>
      </c>
      <c r="U46" s="6" t="n">
        <v>109</v>
      </c>
      <c r="V46" s="6" t="n">
        <v>0</v>
      </c>
      <c r="W46" s="6" t="n">
        <v>-0.5</v>
      </c>
      <c r="X46" s="6" t="n">
        <v>0.7</v>
      </c>
      <c r="Y46" s="6" t="n">
        <v>0.2</v>
      </c>
      <c r="Z46" s="6" t="n">
        <v>0.007</v>
      </c>
      <c r="AA46" s="17" t="n">
        <f aca="false">(I46/$I$302)*100</f>
        <v>91.5129151291513</v>
      </c>
      <c r="AB46" s="7" t="n">
        <f aca="false">(T46/100)</f>
        <v>0.93</v>
      </c>
      <c r="AC46" s="5" t="n">
        <f aca="false">T46-U46</f>
        <v>-16</v>
      </c>
      <c r="AD46" s="9" t="n">
        <f aca="false">2*I46</f>
        <v>0.992</v>
      </c>
      <c r="AE46" s="18" t="n">
        <f aca="false">IF(S46=0,0,O46/S46)</f>
        <v>1.33774834437086</v>
      </c>
      <c r="AF46" s="18" t="n">
        <f aca="false">IF(R46=0,0,O46/R46)</f>
        <v>0.922374429223744</v>
      </c>
      <c r="AG46" s="5"/>
      <c r="AH46" s="5"/>
      <c r="AI46" s="15" t="n">
        <f aca="false">(PERCENTRANK(F$3:F$298,F46))*100</f>
        <v>79</v>
      </c>
      <c r="AJ46" s="15" t="n">
        <f aca="false">(PERCENTRANK(G$3:G$298,G46))*100</f>
        <v>76.2</v>
      </c>
      <c r="AK46" s="15" t="n">
        <f aca="false">(PERCENTRANK(H$3:H$298,H46))*100</f>
        <v>22.1</v>
      </c>
      <c r="AL46" s="15" t="n">
        <f aca="false">(PERCENTRANK(I$3:I$298,I46))*100</f>
        <v>33.1</v>
      </c>
      <c r="AM46" s="15" t="n">
        <f aca="false">(PERCENTRANK(J$3:J$298,J46))*100</f>
        <v>35.4</v>
      </c>
      <c r="AN46" s="15" t="n">
        <f aca="false">(PERCENTRANK(K$3:K$298,K46))*100</f>
        <v>57.5</v>
      </c>
      <c r="AO46" s="15" t="n">
        <f aca="false">(PERCENTRANK(L$3:L$298,L46))*100</f>
        <v>70.2</v>
      </c>
      <c r="AP46" s="15" t="n">
        <f aca="false">(PERCENTRANK(M$3:M$298,M46))*100</f>
        <v>25.4</v>
      </c>
      <c r="AQ46" s="15" t="n">
        <f aca="false">(PERCENTRANK(N$3:N$298,N46))*100</f>
        <v>13.3</v>
      </c>
      <c r="AR46" s="15" t="n">
        <f aca="false">(PERCENTRANK(O$3:O$298,O46))*100</f>
        <v>73.5</v>
      </c>
      <c r="AS46" s="15" t="n">
        <f aca="false">(PERCENTRANK(P$3:P$298,P46))*100</f>
        <v>25.4</v>
      </c>
      <c r="AT46" s="15" t="n">
        <f aca="false">(PERCENTRANK(Q$3:Q$298,Q46))*100</f>
        <v>34.3</v>
      </c>
      <c r="AU46" s="15" t="n">
        <f aca="false">100-(PERCENTRANK(R$3:R$298,R46))*100</f>
        <v>13.8</v>
      </c>
      <c r="AV46" s="15" t="n">
        <f aca="false">(PERCENTRANK(S$3:S$298,S46))*100</f>
        <v>28.7</v>
      </c>
      <c r="AW46" s="15" t="n">
        <f aca="false">(PERCENTRANK(T$3:T$298,T46))*100</f>
        <v>19.9</v>
      </c>
      <c r="AX46" s="15" t="n">
        <f aca="false">100-(PERCENTRANK(U$3:U$298,U46))*100</f>
        <v>34.8</v>
      </c>
      <c r="AY46" s="5"/>
      <c r="AZ46" s="15" t="n">
        <f aca="false">(PERCENTRANK(W$3:W$298,W46))*100</f>
        <v>4.97</v>
      </c>
      <c r="BA46" s="15" t="n">
        <f aca="false">(PERCENTRANK(X$3:X$298,X46))*100</f>
        <v>56.9</v>
      </c>
      <c r="BB46" s="15" t="n">
        <f aca="false">(PERCENTRANK(Y$3:Y$298,Y46))*100</f>
        <v>27.1</v>
      </c>
      <c r="BC46" s="15" t="n">
        <f aca="false">(PERCENTRANK(Z$3:Z$298,Z46))*100</f>
        <v>21.5</v>
      </c>
      <c r="BD46" s="15" t="n">
        <f aca="false">(PERCENTRANK(AA$3:AA$298,AA46))*100</f>
        <v>33.1</v>
      </c>
      <c r="BE46" s="15" t="n">
        <f aca="false">(PERCENTRANK(AB$3:AB$298,AB46))*100</f>
        <v>19.9</v>
      </c>
      <c r="BF46" s="15" t="n">
        <f aca="false">(PERCENTRANK(AC$3:AC$298,AC46))*100</f>
        <v>21.5</v>
      </c>
      <c r="BG46" s="15" t="n">
        <f aca="false">(PERCENTRANK(AD$3:AD$298,AD46))*100</f>
        <v>33.1</v>
      </c>
      <c r="BH46" s="15" t="n">
        <f aca="false">(PERCENTRANK(AE$3:AE$298,AE46))*100</f>
        <v>86.7</v>
      </c>
      <c r="BI46" s="15" t="n">
        <f aca="false">(PERCENTRANK(AF$3:AF$298,AF46))*100</f>
        <v>53</v>
      </c>
    </row>
    <row r="47" customFormat="false" ht="15.75" hidden="false" customHeight="true" outlineLevel="0" collapsed="false">
      <c r="A47" s="1" t="s">
        <v>99</v>
      </c>
      <c r="B47" s="6" t="s">
        <v>57</v>
      </c>
      <c r="C47" s="6" t="s">
        <v>45</v>
      </c>
      <c r="D47" s="6" t="n">
        <v>36</v>
      </c>
      <c r="E47" s="6" t="n">
        <v>973</v>
      </c>
      <c r="F47" s="6" t="n">
        <v>36</v>
      </c>
      <c r="G47" s="6" t="n">
        <v>973</v>
      </c>
      <c r="H47" s="6" t="n">
        <v>12</v>
      </c>
      <c r="I47" s="6" t="n">
        <v>0.523</v>
      </c>
      <c r="J47" s="6" t="n">
        <v>0.493</v>
      </c>
      <c r="K47" s="6" t="n">
        <v>0.475</v>
      </c>
      <c r="L47" s="6" t="n">
        <v>0.171</v>
      </c>
      <c r="M47" s="6" t="n">
        <v>3.9</v>
      </c>
      <c r="N47" s="6" t="n">
        <v>11</v>
      </c>
      <c r="O47" s="6" t="n">
        <v>8.7</v>
      </c>
      <c r="P47" s="6" t="n">
        <v>1.2</v>
      </c>
      <c r="Q47" s="6" t="n">
        <v>0.3</v>
      </c>
      <c r="R47" s="6" t="n">
        <v>12</v>
      </c>
      <c r="S47" s="6" t="n">
        <v>21.2</v>
      </c>
      <c r="T47" s="6" t="n">
        <v>99</v>
      </c>
      <c r="U47" s="6" t="n">
        <v>104</v>
      </c>
      <c r="V47" s="6" t="n">
        <v>0</v>
      </c>
      <c r="W47" s="6" t="n">
        <v>0.3</v>
      </c>
      <c r="X47" s="6" t="n">
        <v>1.4</v>
      </c>
      <c r="Y47" s="6" t="n">
        <v>1.8</v>
      </c>
      <c r="Z47" s="6" t="n">
        <v>0.073</v>
      </c>
      <c r="AA47" s="17" t="n">
        <f aca="false">(I47/$I$302)*100</f>
        <v>96.4944649446494</v>
      </c>
      <c r="AB47" s="7" t="n">
        <f aca="false">(T47/100)</f>
        <v>0.99</v>
      </c>
      <c r="AC47" s="5" t="n">
        <f aca="false">T47-U47</f>
        <v>-5</v>
      </c>
      <c r="AD47" s="9" t="n">
        <f aca="false">2*I47</f>
        <v>1.046</v>
      </c>
      <c r="AE47" s="18" t="n">
        <f aca="false">IF(S47=0,0,O47/S47)</f>
        <v>0.410377358490566</v>
      </c>
      <c r="AF47" s="18" t="n">
        <f aca="false">IF(R47=0,0,O47/R47)</f>
        <v>0.725</v>
      </c>
      <c r="AG47" s="5"/>
      <c r="AH47" s="5"/>
      <c r="AI47" s="15" t="n">
        <f aca="false">(PERCENTRANK(F$3:F$298,F47))*100</f>
        <v>55.8</v>
      </c>
      <c r="AJ47" s="15" t="n">
        <f aca="false">(PERCENTRANK(G$3:G$298,G47))*100</f>
        <v>75.7</v>
      </c>
      <c r="AK47" s="15" t="n">
        <f aca="false">(PERCENTRANK(H$3:H$298,H47))*100</f>
        <v>42</v>
      </c>
      <c r="AL47" s="15" t="n">
        <f aca="false">(PERCENTRANK(I$3:I$298,I47))*100</f>
        <v>47.5</v>
      </c>
      <c r="AM47" s="15" t="n">
        <f aca="false">(PERCENTRANK(J$3:J$298,J47))*100</f>
        <v>57.5</v>
      </c>
      <c r="AN47" s="15" t="n">
        <f aca="false">(PERCENTRANK(K$3:K$298,K47))*100</f>
        <v>68</v>
      </c>
      <c r="AO47" s="15" t="n">
        <f aca="false">(PERCENTRANK(L$3:L$298,L47))*100</f>
        <v>32.6</v>
      </c>
      <c r="AP47" s="15" t="n">
        <f aca="false">(PERCENTRANK(M$3:M$298,M47))*100</f>
        <v>48.6</v>
      </c>
      <c r="AQ47" s="15" t="n">
        <f aca="false">(PERCENTRANK(N$3:N$298,N47))*100</f>
        <v>65.2</v>
      </c>
      <c r="AR47" s="15" t="n">
        <f aca="false">(PERCENTRANK(O$3:O$298,O47))*100</f>
        <v>28.2</v>
      </c>
      <c r="AS47" s="15" t="n">
        <f aca="false">(PERCENTRANK(P$3:P$298,P47))*100</f>
        <v>19.9</v>
      </c>
      <c r="AT47" s="15" t="n">
        <f aca="false">(PERCENTRANK(Q$3:Q$298,Q47))*100</f>
        <v>17.7</v>
      </c>
      <c r="AU47" s="15" t="n">
        <f aca="false">100-(PERCENTRANK(R$3:R$298,R47))*100</f>
        <v>73.5</v>
      </c>
      <c r="AV47" s="15" t="n">
        <f aca="false">(PERCENTRANK(S$3:S$298,S47))*100</f>
        <v>70.2</v>
      </c>
      <c r="AW47" s="15" t="n">
        <f aca="false">(PERCENTRANK(T$3:T$298,T47))*100</f>
        <v>37</v>
      </c>
      <c r="AX47" s="15" t="n">
        <f aca="false">100-(PERCENTRANK(U$3:U$298,U47))*100</f>
        <v>68</v>
      </c>
      <c r="AY47" s="5"/>
      <c r="AZ47" s="15" t="n">
        <f aca="false">(PERCENTRANK(W$3:W$298,W47))*100</f>
        <v>49.7</v>
      </c>
      <c r="BA47" s="15" t="n">
        <f aca="false">(PERCENTRANK(X$3:X$298,X47))*100</f>
        <v>79</v>
      </c>
      <c r="BB47" s="15" t="n">
        <f aca="false">(PERCENTRANK(Y$3:Y$298,Y47))*100</f>
        <v>68</v>
      </c>
      <c r="BC47" s="15" t="n">
        <f aca="false">(PERCENTRANK(Z$3:Z$298,Z47))*100</f>
        <v>51.9</v>
      </c>
      <c r="BD47" s="15" t="n">
        <f aca="false">(PERCENTRANK(AA$3:AA$298,AA47))*100</f>
        <v>47.5</v>
      </c>
      <c r="BE47" s="15" t="n">
        <f aca="false">(PERCENTRANK(AB$3:AB$298,AB47))*100</f>
        <v>37</v>
      </c>
      <c r="BF47" s="15" t="n">
        <f aca="false">(PERCENTRANK(AC$3:AC$298,AC47))*100</f>
        <v>46.4</v>
      </c>
      <c r="BG47" s="15" t="n">
        <f aca="false">(PERCENTRANK(AD$3:AD$298,AD47))*100</f>
        <v>47.5</v>
      </c>
      <c r="BH47" s="15" t="n">
        <f aca="false">(PERCENTRANK(AE$3:AE$298,AE47))*100</f>
        <v>20.4</v>
      </c>
      <c r="BI47" s="15" t="n">
        <f aca="false">(PERCENTRANK(AF$3:AF$298,AF47))*100</f>
        <v>38.1</v>
      </c>
    </row>
    <row r="48" customFormat="false" ht="15.75" hidden="false" customHeight="true" outlineLevel="0" collapsed="false">
      <c r="A48" s="1" t="s">
        <v>100</v>
      </c>
      <c r="B48" s="5" t="s">
        <v>90</v>
      </c>
      <c r="C48" s="6" t="s">
        <v>13</v>
      </c>
      <c r="D48" s="6" t="n">
        <v>34</v>
      </c>
      <c r="E48" s="6" t="n">
        <v>970</v>
      </c>
      <c r="F48" s="6" t="n">
        <v>34</v>
      </c>
      <c r="G48" s="6" t="n">
        <v>970</v>
      </c>
      <c r="H48" s="6" t="n">
        <v>16</v>
      </c>
      <c r="I48" s="6" t="n">
        <v>0.551</v>
      </c>
      <c r="J48" s="6" t="n">
        <v>0.503</v>
      </c>
      <c r="K48" s="6" t="n">
        <v>0.326</v>
      </c>
      <c r="L48" s="6" t="n">
        <v>0.255</v>
      </c>
      <c r="M48" s="6" t="n">
        <v>2.8</v>
      </c>
      <c r="N48" s="6" t="n">
        <v>6.9</v>
      </c>
      <c r="O48" s="6" t="n">
        <v>23.5</v>
      </c>
      <c r="P48" s="6" t="n">
        <v>2.8</v>
      </c>
      <c r="Q48" s="6" t="n">
        <v>2.3</v>
      </c>
      <c r="R48" s="6" t="n">
        <v>17.1</v>
      </c>
      <c r="S48" s="6" t="n">
        <v>22.7</v>
      </c>
      <c r="T48" s="6" t="n">
        <v>103</v>
      </c>
      <c r="U48" s="6" t="n">
        <v>110</v>
      </c>
      <c r="V48" s="6" t="n">
        <v>0</v>
      </c>
      <c r="W48" s="6" t="n">
        <v>1.1</v>
      </c>
      <c r="X48" s="6" t="n">
        <v>0.5</v>
      </c>
      <c r="Y48" s="6" t="n">
        <v>1.6</v>
      </c>
      <c r="Z48" s="6" t="n">
        <v>0.065</v>
      </c>
      <c r="AA48" s="17" t="n">
        <f aca="false">(I48/$I$302)*100</f>
        <v>101.660516605166</v>
      </c>
      <c r="AB48" s="7" t="n">
        <f aca="false">(T48/100)</f>
        <v>1.03</v>
      </c>
      <c r="AC48" s="5" t="n">
        <f aca="false">T48-U48</f>
        <v>-7</v>
      </c>
      <c r="AD48" s="9" t="n">
        <f aca="false">2*I48</f>
        <v>1.102</v>
      </c>
      <c r="AE48" s="18" t="n">
        <f aca="false">IF(S48=0,0,O48/S48)</f>
        <v>1.0352422907489</v>
      </c>
      <c r="AF48" s="18" t="n">
        <f aca="false">IF(R48=0,0,O48/R48)</f>
        <v>1.37426900584795</v>
      </c>
      <c r="AG48" s="5"/>
      <c r="AH48" s="5"/>
      <c r="AI48" s="15" t="n">
        <f aca="false">(PERCENTRANK(F$3:F$298,F48))*100</f>
        <v>49.7</v>
      </c>
      <c r="AJ48" s="15" t="n">
        <f aca="false">(PERCENTRANK(G$3:G$298,G48))*100</f>
        <v>75.1</v>
      </c>
      <c r="AK48" s="15" t="n">
        <f aca="false">(PERCENTRANK(H$3:H$298,H48))*100</f>
        <v>71.3</v>
      </c>
      <c r="AL48" s="15" t="n">
        <f aca="false">(PERCENTRANK(I$3:I$298,I48))*100</f>
        <v>69.1</v>
      </c>
      <c r="AM48" s="15" t="n">
        <f aca="false">(PERCENTRANK(J$3:J$298,J48))*100</f>
        <v>62.4</v>
      </c>
      <c r="AN48" s="15" t="n">
        <f aca="false">(PERCENTRANK(K$3:K$298,K48))*100</f>
        <v>40.3</v>
      </c>
      <c r="AO48" s="15" t="n">
        <f aca="false">(PERCENTRANK(L$3:L$298,L48))*100</f>
        <v>50.8</v>
      </c>
      <c r="AP48" s="15" t="n">
        <f aca="false">(PERCENTRANK(M$3:M$298,M48))*100</f>
        <v>37</v>
      </c>
      <c r="AQ48" s="15" t="n">
        <f aca="false">(PERCENTRANK(N$3:N$298,N48))*100</f>
        <v>33.7</v>
      </c>
      <c r="AR48" s="15" t="n">
        <f aca="false">(PERCENTRANK(O$3:O$298,O48))*100</f>
        <v>85.6</v>
      </c>
      <c r="AS48" s="15" t="n">
        <f aca="false">(PERCENTRANK(P$3:P$298,P48))*100</f>
        <v>90.1</v>
      </c>
      <c r="AT48" s="15" t="n">
        <f aca="false">(PERCENTRANK(Q$3:Q$298,Q48))*100</f>
        <v>71.8</v>
      </c>
      <c r="AU48" s="15" t="n">
        <f aca="false">100-(PERCENTRANK(R$3:R$298,R48))*100</f>
        <v>31.5</v>
      </c>
      <c r="AV48" s="15" t="n">
        <f aca="false">(PERCENTRANK(S$3:S$298,S48))*100</f>
        <v>79.6</v>
      </c>
      <c r="AW48" s="15" t="n">
        <f aca="false">(PERCENTRANK(T$3:T$298,T48))*100</f>
        <v>50.8</v>
      </c>
      <c r="AX48" s="15" t="n">
        <f aca="false">100-(PERCENTRANK(U$3:U$298,U48))*100</f>
        <v>28.7</v>
      </c>
      <c r="AY48" s="5"/>
      <c r="AZ48" s="15" t="n">
        <f aca="false">(PERCENTRANK(W$3:W$298,W48))*100</f>
        <v>72.4</v>
      </c>
      <c r="BA48" s="15" t="n">
        <f aca="false">(PERCENTRANK(X$3:X$298,X48))*100</f>
        <v>47</v>
      </c>
      <c r="BB48" s="15" t="n">
        <f aca="false">(PERCENTRANK(Y$3:Y$298,Y48))*100</f>
        <v>63.5</v>
      </c>
      <c r="BC48" s="15" t="n">
        <f aca="false">(PERCENTRANK(Z$3:Z$298,Z48))*100</f>
        <v>48.6</v>
      </c>
      <c r="BD48" s="15" t="n">
        <f aca="false">(PERCENTRANK(AA$3:AA$298,AA48))*100</f>
        <v>69.1</v>
      </c>
      <c r="BE48" s="15" t="n">
        <f aca="false">(PERCENTRANK(AB$3:AB$298,AB48))*100</f>
        <v>50.8</v>
      </c>
      <c r="BF48" s="15" t="n">
        <f aca="false">(PERCENTRANK(AC$3:AC$298,AC48))*100</f>
        <v>42.5</v>
      </c>
      <c r="BG48" s="15" t="n">
        <f aca="false">(PERCENTRANK(AD$3:AD$298,AD48))*100</f>
        <v>69.1</v>
      </c>
      <c r="BH48" s="15" t="n">
        <f aca="false">(PERCENTRANK(AE$3:AE$298,AE48))*100</f>
        <v>73.5</v>
      </c>
      <c r="BI48" s="15" t="n">
        <f aca="false">(PERCENTRANK(AF$3:AF$298,AF48))*100</f>
        <v>78.5</v>
      </c>
    </row>
    <row r="49" customFormat="false" ht="15.75" hidden="false" customHeight="true" outlineLevel="0" collapsed="false">
      <c r="A49" s="1" t="s">
        <v>101</v>
      </c>
      <c r="B49" s="5" t="s">
        <v>73</v>
      </c>
      <c r="C49" s="6" t="s">
        <v>13</v>
      </c>
      <c r="D49" s="6" t="n">
        <v>29</v>
      </c>
      <c r="E49" s="6" t="n">
        <v>966</v>
      </c>
      <c r="F49" s="6" t="n">
        <v>29</v>
      </c>
      <c r="G49" s="6" t="n">
        <v>966</v>
      </c>
      <c r="H49" s="6" t="n">
        <v>13.3</v>
      </c>
      <c r="I49" s="6" t="n">
        <v>0.494</v>
      </c>
      <c r="J49" s="6" t="n">
        <v>0.423</v>
      </c>
      <c r="K49" s="6" t="n">
        <v>0.391</v>
      </c>
      <c r="L49" s="6" t="n">
        <v>0.287</v>
      </c>
      <c r="M49" s="6" t="n">
        <v>1.1</v>
      </c>
      <c r="N49" s="6" t="n">
        <v>4.3</v>
      </c>
      <c r="O49" s="6" t="n">
        <v>20.7</v>
      </c>
      <c r="P49" s="6" t="n">
        <v>2</v>
      </c>
      <c r="Q49" s="6" t="n">
        <v>0.7</v>
      </c>
      <c r="R49" s="6" t="n">
        <v>11.6</v>
      </c>
      <c r="S49" s="6" t="n">
        <v>23.2</v>
      </c>
      <c r="T49" s="6" t="n">
        <v>102</v>
      </c>
      <c r="U49" s="6" t="n">
        <v>114</v>
      </c>
      <c r="V49" s="6" t="n">
        <v>0</v>
      </c>
      <c r="W49" s="6" t="n">
        <v>0.8</v>
      </c>
      <c r="X49" s="6" t="n">
        <v>0</v>
      </c>
      <c r="Y49" s="6" t="n">
        <v>0.8</v>
      </c>
      <c r="Z49" s="6" t="n">
        <v>0.032</v>
      </c>
      <c r="AA49" s="17" t="n">
        <f aca="false">(I49/$I$302)*100</f>
        <v>91.1439114391144</v>
      </c>
      <c r="AB49" s="7" t="n">
        <f aca="false">(T49/100)</f>
        <v>1.02</v>
      </c>
      <c r="AC49" s="5" t="n">
        <f aca="false">T49-U49</f>
        <v>-12</v>
      </c>
      <c r="AD49" s="9" t="n">
        <f aca="false">2*I49</f>
        <v>0.988</v>
      </c>
      <c r="AE49" s="18" t="n">
        <f aca="false">IF(S49=0,0,O49/S49)</f>
        <v>0.892241379310345</v>
      </c>
      <c r="AF49" s="18" t="n">
        <f aca="false">IF(R49=0,0,O49/R49)</f>
        <v>1.78448275862069</v>
      </c>
      <c r="AG49" s="5"/>
      <c r="AH49" s="5"/>
      <c r="AI49" s="15" t="n">
        <f aca="false">(PERCENTRANK(F$3:F$298,F49))*100</f>
        <v>38.7</v>
      </c>
      <c r="AJ49" s="15" t="n">
        <f aca="false">(PERCENTRANK(G$3:G$298,G49))*100</f>
        <v>74.6</v>
      </c>
      <c r="AK49" s="15" t="n">
        <f aca="false">(PERCENTRANK(H$3:H$298,H49))*100</f>
        <v>53</v>
      </c>
      <c r="AL49" s="15" t="n">
        <f aca="false">(PERCENTRANK(I$3:I$298,I49))*100</f>
        <v>32</v>
      </c>
      <c r="AM49" s="15" t="n">
        <f aca="false">(PERCENTRANK(J$3:J$298,J49))*100</f>
        <v>18.2</v>
      </c>
      <c r="AN49" s="15" t="n">
        <f aca="false">(PERCENTRANK(K$3:K$298,K49))*100</f>
        <v>50.3</v>
      </c>
      <c r="AO49" s="15" t="n">
        <f aca="false">(PERCENTRANK(L$3:L$298,L49))*100</f>
        <v>61.9</v>
      </c>
      <c r="AP49" s="15" t="n">
        <f aca="false">(PERCENTRANK(M$3:M$298,M49))*100</f>
        <v>9.94</v>
      </c>
      <c r="AQ49" s="15" t="n">
        <f aca="false">(PERCENTRANK(N$3:N$298,N49))*100</f>
        <v>9.39</v>
      </c>
      <c r="AR49" s="15" t="n">
        <f aca="false">(PERCENTRANK(O$3:O$298,O49))*100</f>
        <v>76.2</v>
      </c>
      <c r="AS49" s="15" t="n">
        <f aca="false">(PERCENTRANK(P$3:P$298,P49))*100</f>
        <v>55.2</v>
      </c>
      <c r="AT49" s="15" t="n">
        <f aca="false">(PERCENTRANK(Q$3:Q$298,Q49))*100</f>
        <v>33.1</v>
      </c>
      <c r="AU49" s="15" t="n">
        <f aca="false">100-(PERCENTRANK(R$3:R$298,R49))*100</f>
        <v>76.2</v>
      </c>
      <c r="AV49" s="15" t="n">
        <f aca="false">(PERCENTRANK(S$3:S$298,S49))*100</f>
        <v>82.9</v>
      </c>
      <c r="AW49" s="15" t="n">
        <f aca="false">(PERCENTRANK(T$3:T$298,T49))*100</f>
        <v>46.4</v>
      </c>
      <c r="AX49" s="15" t="n">
        <f aca="false">100-(PERCENTRANK(U$3:U$298,U49))*100</f>
        <v>10.5</v>
      </c>
      <c r="AY49" s="5"/>
      <c r="AZ49" s="15" t="n">
        <f aca="false">(PERCENTRANK(W$3:W$298,W49))*100</f>
        <v>66.9</v>
      </c>
      <c r="BA49" s="15" t="n">
        <f aca="false">(PERCENTRANK(X$3:X$298,X49))*100</f>
        <v>4.42</v>
      </c>
      <c r="BB49" s="15" t="n">
        <f aca="false">(PERCENTRANK(Y$3:Y$298,Y49))*100</f>
        <v>48.6</v>
      </c>
      <c r="BC49" s="15" t="n">
        <f aca="false">(PERCENTRANK(Z$3:Z$298,Z49))*100</f>
        <v>30.9</v>
      </c>
      <c r="BD49" s="15" t="n">
        <f aca="false">(PERCENTRANK(AA$3:AA$298,AA49))*100</f>
        <v>32</v>
      </c>
      <c r="BE49" s="15" t="n">
        <f aca="false">(PERCENTRANK(AB$3:AB$298,AB49))*100</f>
        <v>46.4</v>
      </c>
      <c r="BF49" s="15" t="n">
        <f aca="false">(PERCENTRANK(AC$3:AC$298,AC49))*100</f>
        <v>27.6</v>
      </c>
      <c r="BG49" s="15" t="n">
        <f aca="false">(PERCENTRANK(AD$3:AD$298,AD49))*100</f>
        <v>32</v>
      </c>
      <c r="BH49" s="15" t="n">
        <f aca="false">(PERCENTRANK(AE$3:AE$298,AE49))*100</f>
        <v>63</v>
      </c>
      <c r="BI49" s="15" t="n">
        <f aca="false">(PERCENTRANK(AF$3:AF$298,AF49))*100</f>
        <v>90.1</v>
      </c>
    </row>
    <row r="50" customFormat="false" ht="15.75" hidden="false" customHeight="true" outlineLevel="0" collapsed="false">
      <c r="A50" s="1" t="s">
        <v>102</v>
      </c>
      <c r="B50" s="5" t="s">
        <v>38</v>
      </c>
      <c r="C50" s="6" t="s">
        <v>13</v>
      </c>
      <c r="D50" s="6" t="n">
        <v>34</v>
      </c>
      <c r="E50" s="6" t="n">
        <v>963</v>
      </c>
      <c r="F50" s="6" t="n">
        <v>34</v>
      </c>
      <c r="G50" s="6" t="n">
        <v>963</v>
      </c>
      <c r="H50" s="6" t="n">
        <v>11.5</v>
      </c>
      <c r="I50" s="6" t="n">
        <v>0.547</v>
      </c>
      <c r="J50" s="6" t="n">
        <v>0.528</v>
      </c>
      <c r="K50" s="6" t="n">
        <v>0.635</v>
      </c>
      <c r="L50" s="6" t="n">
        <v>0.119</v>
      </c>
      <c r="M50" s="6" t="n">
        <v>1.6</v>
      </c>
      <c r="N50" s="6" t="n">
        <v>7.9</v>
      </c>
      <c r="O50" s="6" t="n">
        <v>25.7</v>
      </c>
      <c r="P50" s="6" t="n">
        <v>2.4</v>
      </c>
      <c r="Q50" s="6" t="n">
        <v>0.1</v>
      </c>
      <c r="R50" s="6" t="n">
        <v>24.1</v>
      </c>
      <c r="S50" s="6" t="n">
        <v>10.2</v>
      </c>
      <c r="T50" s="6" t="n">
        <v>110</v>
      </c>
      <c r="U50" s="6" t="n">
        <v>111</v>
      </c>
      <c r="V50" s="6" t="n">
        <v>0</v>
      </c>
      <c r="W50" s="6" t="n">
        <v>1.2</v>
      </c>
      <c r="X50" s="6" t="n">
        <v>0.4</v>
      </c>
      <c r="Y50" s="6" t="n">
        <v>1.5</v>
      </c>
      <c r="Z50" s="6" t="n">
        <v>0.064</v>
      </c>
      <c r="AA50" s="17" t="n">
        <f aca="false">(I50/$I$302)*100</f>
        <v>100.922509225092</v>
      </c>
      <c r="AB50" s="7" t="n">
        <f aca="false">(T50/100)</f>
        <v>1.1</v>
      </c>
      <c r="AC50" s="5" t="n">
        <f aca="false">T50-U50</f>
        <v>-1</v>
      </c>
      <c r="AD50" s="9" t="n">
        <f aca="false">2*I50</f>
        <v>1.094</v>
      </c>
      <c r="AE50" s="18" t="n">
        <f aca="false">IF(S50=0,0,O50/S50)</f>
        <v>2.51960784313726</v>
      </c>
      <c r="AF50" s="18" t="n">
        <f aca="false">IF(R50=0,0,O50/R50)</f>
        <v>1.06639004149378</v>
      </c>
      <c r="AG50" s="5"/>
      <c r="AH50" s="5"/>
      <c r="AI50" s="15" t="n">
        <f aca="false">(PERCENTRANK(F$3:F$298,F50))*100</f>
        <v>49.7</v>
      </c>
      <c r="AJ50" s="15" t="n">
        <f aca="false">(PERCENTRANK(G$3:G$298,G50))*100</f>
        <v>74</v>
      </c>
      <c r="AK50" s="15" t="n">
        <f aca="false">(PERCENTRANK(H$3:H$298,H50))*100</f>
        <v>39.8</v>
      </c>
      <c r="AL50" s="15" t="n">
        <f aca="false">(PERCENTRANK(I$3:I$298,I50))*100</f>
        <v>64.6</v>
      </c>
      <c r="AM50" s="15" t="n">
        <f aca="false">(PERCENTRANK(J$3:J$298,J50))*100</f>
        <v>75.1</v>
      </c>
      <c r="AN50" s="15" t="n">
        <f aca="false">(PERCENTRANK(K$3:K$298,K50))*100</f>
        <v>89</v>
      </c>
      <c r="AO50" s="15" t="n">
        <f aca="false">(PERCENTRANK(L$3:L$298,L50))*100</f>
        <v>17.7</v>
      </c>
      <c r="AP50" s="15" t="n">
        <f aca="false">(PERCENTRANK(M$3:M$298,M50))*100</f>
        <v>15.5</v>
      </c>
      <c r="AQ50" s="15" t="n">
        <f aca="false">(PERCENTRANK(N$3:N$298,N50))*100</f>
        <v>40.9</v>
      </c>
      <c r="AR50" s="15" t="n">
        <f aca="false">(PERCENTRANK(O$3:O$298,O50))*100</f>
        <v>90.6</v>
      </c>
      <c r="AS50" s="15" t="n">
        <f aca="false">(PERCENTRANK(P$3:P$298,P50))*100</f>
        <v>75.1</v>
      </c>
      <c r="AT50" s="15" t="n">
        <f aca="false">(PERCENTRANK(Q$3:Q$298,Q50))*100</f>
        <v>14.9</v>
      </c>
      <c r="AU50" s="15" t="n">
        <f aca="false">100-(PERCENTRANK(R$3:R$298,R50))*100</f>
        <v>9.39999999999999</v>
      </c>
      <c r="AV50" s="15" t="n">
        <f aca="false">(PERCENTRANK(S$3:S$298,S50))*100</f>
        <v>4.42</v>
      </c>
      <c r="AW50" s="15" t="n">
        <f aca="false">(PERCENTRANK(T$3:T$298,T50))*100</f>
        <v>74</v>
      </c>
      <c r="AX50" s="15" t="n">
        <f aca="false">100-(PERCENTRANK(U$3:U$298,U50))*100</f>
        <v>21.5</v>
      </c>
      <c r="AY50" s="5"/>
      <c r="AZ50" s="15" t="n">
        <f aca="false">(PERCENTRANK(W$3:W$298,W50))*100</f>
        <v>75.1</v>
      </c>
      <c r="BA50" s="15" t="n">
        <f aca="false">(PERCENTRANK(X$3:X$298,X50))*100</f>
        <v>40.9</v>
      </c>
      <c r="BB50" s="15" t="n">
        <f aca="false">(PERCENTRANK(Y$3:Y$298,Y50))*100</f>
        <v>61.9</v>
      </c>
      <c r="BC50" s="15" t="n">
        <f aca="false">(PERCENTRANK(Z$3:Z$298,Z50))*100</f>
        <v>47.5</v>
      </c>
      <c r="BD50" s="15" t="n">
        <f aca="false">(PERCENTRANK(AA$3:AA$298,AA50))*100</f>
        <v>64.6</v>
      </c>
      <c r="BE50" s="15" t="n">
        <f aca="false">(PERCENTRANK(AB$3:AB$298,AB50))*100</f>
        <v>74</v>
      </c>
      <c r="BF50" s="15" t="n">
        <f aca="false">(PERCENTRANK(AC$3:AC$298,AC50))*100</f>
        <v>56.4</v>
      </c>
      <c r="BG50" s="15" t="n">
        <f aca="false">(PERCENTRANK(AD$3:AD$298,AD50))*100</f>
        <v>64.6</v>
      </c>
      <c r="BH50" s="15" t="n">
        <f aca="false">(PERCENTRANK(AE$3:AE$298,AE50))*100</f>
        <v>99.4</v>
      </c>
      <c r="BI50" s="15" t="n">
        <f aca="false">(PERCENTRANK(AF$3:AF$298,AF50))*100</f>
        <v>64.6</v>
      </c>
    </row>
    <row r="51" customFormat="false" ht="15.75" hidden="false" customHeight="true" outlineLevel="0" collapsed="false">
      <c r="A51" s="1" t="s">
        <v>103</v>
      </c>
      <c r="B51" s="5" t="s">
        <v>90</v>
      </c>
      <c r="C51" s="6" t="s">
        <v>13</v>
      </c>
      <c r="D51" s="6" t="n">
        <v>44</v>
      </c>
      <c r="E51" s="6" t="n">
        <v>962</v>
      </c>
      <c r="F51" s="6" t="n">
        <v>44</v>
      </c>
      <c r="G51" s="6" t="n">
        <v>962</v>
      </c>
      <c r="H51" s="6" t="n">
        <v>7.1</v>
      </c>
      <c r="I51" s="6" t="n">
        <v>0.496</v>
      </c>
      <c r="J51" s="6" t="n">
        <v>0.459</v>
      </c>
      <c r="K51" s="6" t="n">
        <v>0.625</v>
      </c>
      <c r="L51" s="6" t="n">
        <v>0.213</v>
      </c>
      <c r="M51" s="6" t="n">
        <v>2.2</v>
      </c>
      <c r="N51" s="6" t="n">
        <v>6.3</v>
      </c>
      <c r="O51" s="6" t="n">
        <v>9.6</v>
      </c>
      <c r="P51" s="6" t="n">
        <v>0.8</v>
      </c>
      <c r="Q51" s="6" t="n">
        <v>0.2</v>
      </c>
      <c r="R51" s="6" t="n">
        <v>14.7</v>
      </c>
      <c r="S51" s="6" t="n">
        <v>17.4</v>
      </c>
      <c r="T51" s="6" t="n">
        <v>95</v>
      </c>
      <c r="U51" s="6" t="n">
        <v>117</v>
      </c>
      <c r="V51" s="6" t="n">
        <v>0</v>
      </c>
      <c r="W51" s="6" t="n">
        <v>-0.2</v>
      </c>
      <c r="X51" s="6" t="n">
        <v>-0.4</v>
      </c>
      <c r="Y51" s="6" t="n">
        <v>-0.6</v>
      </c>
      <c r="Z51" s="6" t="n">
        <v>-0.025</v>
      </c>
      <c r="AA51" s="17" t="n">
        <f aca="false">(I51/$I$302)*100</f>
        <v>91.5129151291513</v>
      </c>
      <c r="AB51" s="7" t="n">
        <f aca="false">(T51/100)</f>
        <v>0.95</v>
      </c>
      <c r="AC51" s="5" t="n">
        <f aca="false">T51-U51</f>
        <v>-22</v>
      </c>
      <c r="AD51" s="9" t="n">
        <f aca="false">2*I51</f>
        <v>0.992</v>
      </c>
      <c r="AE51" s="18" t="n">
        <f aca="false">IF(S51=0,0,O51/S51)</f>
        <v>0.551724137931035</v>
      </c>
      <c r="AF51" s="18" t="n">
        <f aca="false">IF(R51=0,0,O51/R51)</f>
        <v>0.653061224489796</v>
      </c>
      <c r="AG51" s="5"/>
      <c r="AH51" s="5"/>
      <c r="AI51" s="15" t="n">
        <f aca="false">(PERCENTRANK(F$3:F$298,F51))*100</f>
        <v>84.5</v>
      </c>
      <c r="AJ51" s="15" t="n">
        <f aca="false">(PERCENTRANK(G$3:G$298,G51))*100</f>
        <v>73.5</v>
      </c>
      <c r="AK51" s="15" t="n">
        <f aca="false">(PERCENTRANK(H$3:H$298,H51))*100</f>
        <v>19.9</v>
      </c>
      <c r="AL51" s="15" t="n">
        <f aca="false">(PERCENTRANK(I$3:I$298,I51))*100</f>
        <v>33.1</v>
      </c>
      <c r="AM51" s="15" t="n">
        <f aca="false">(PERCENTRANK(J$3:J$298,J51))*100</f>
        <v>36.5</v>
      </c>
      <c r="AN51" s="15" t="n">
        <f aca="false">(PERCENTRANK(K$3:K$298,K51))*100</f>
        <v>88.4</v>
      </c>
      <c r="AO51" s="15" t="n">
        <f aca="false">(PERCENTRANK(L$3:L$298,L51))*100</f>
        <v>42</v>
      </c>
      <c r="AP51" s="15" t="n">
        <f aca="false">(PERCENTRANK(M$3:M$298,M51))*100</f>
        <v>27.1</v>
      </c>
      <c r="AQ51" s="15" t="n">
        <f aca="false">(PERCENTRANK(N$3:N$298,N51))*100</f>
        <v>28.2</v>
      </c>
      <c r="AR51" s="15" t="n">
        <f aca="false">(PERCENTRANK(O$3:O$298,O51))*100</f>
        <v>33.7</v>
      </c>
      <c r="AS51" s="15" t="n">
        <f aca="false">(PERCENTRANK(P$3:P$298,P51))*100</f>
        <v>11.6</v>
      </c>
      <c r="AT51" s="15" t="n">
        <f aca="false">(PERCENTRANK(Q$3:Q$298,Q51))*100</f>
        <v>16</v>
      </c>
      <c r="AU51" s="15" t="n">
        <f aca="false">100-(PERCENTRANK(R$3:R$298,R51))*100</f>
        <v>52.5</v>
      </c>
      <c r="AV51" s="15" t="n">
        <f aca="false">(PERCENTRANK(S$3:S$298,S51))*100</f>
        <v>41.4</v>
      </c>
      <c r="AW51" s="15" t="n">
        <f aca="false">(PERCENTRANK(T$3:T$298,T51))*100</f>
        <v>26.5</v>
      </c>
      <c r="AX51" s="15" t="n">
        <f aca="false">100-(PERCENTRANK(U$3:U$298,U51))*100</f>
        <v>1.09999999999999</v>
      </c>
      <c r="AY51" s="5"/>
      <c r="AZ51" s="15" t="n">
        <f aca="false">(PERCENTRANK(W$3:W$298,W51))*100</f>
        <v>12.7</v>
      </c>
      <c r="BA51" s="15" t="n">
        <f aca="false">(PERCENTRANK(X$3:X$298,X51))*100</f>
        <v>0</v>
      </c>
      <c r="BB51" s="15" t="n">
        <f aca="false">(PERCENTRANK(Y$3:Y$298,Y51))*100</f>
        <v>2.76</v>
      </c>
      <c r="BC51" s="15" t="n">
        <f aca="false">(PERCENTRANK(Z$3:Z$298,Z51))*100</f>
        <v>14.4</v>
      </c>
      <c r="BD51" s="15" t="n">
        <f aca="false">(PERCENTRANK(AA$3:AA$298,AA51))*100</f>
        <v>33.1</v>
      </c>
      <c r="BE51" s="15" t="n">
        <f aca="false">(PERCENTRANK(AB$3:AB$298,AB51))*100</f>
        <v>26.5</v>
      </c>
      <c r="BF51" s="15" t="n">
        <f aca="false">(PERCENTRANK(AC$3:AC$298,AC51))*100</f>
        <v>15.5</v>
      </c>
      <c r="BG51" s="15" t="n">
        <f aca="false">(PERCENTRANK(AD$3:AD$298,AD51))*100</f>
        <v>33.1</v>
      </c>
      <c r="BH51" s="15" t="n">
        <f aca="false">(PERCENTRANK(AE$3:AE$298,AE51))*100</f>
        <v>35.9</v>
      </c>
      <c r="BI51" s="15" t="n">
        <f aca="false">(PERCENTRANK(AF$3:AF$298,AF51))*100</f>
        <v>34.3</v>
      </c>
    </row>
    <row r="52" customFormat="false" ht="15.75" hidden="false" customHeight="true" outlineLevel="0" collapsed="false">
      <c r="A52" s="1" t="s">
        <v>104</v>
      </c>
      <c r="B52" s="5" t="s">
        <v>77</v>
      </c>
      <c r="C52" s="6" t="s">
        <v>45</v>
      </c>
      <c r="D52" s="6" t="n">
        <v>45</v>
      </c>
      <c r="E52" s="6" t="n">
        <v>956</v>
      </c>
      <c r="F52" s="6" t="n">
        <v>45</v>
      </c>
      <c r="G52" s="6" t="n">
        <v>956</v>
      </c>
      <c r="H52" s="6" t="n">
        <v>13.1</v>
      </c>
      <c r="I52" s="6" t="n">
        <v>0.544</v>
      </c>
      <c r="J52" s="6" t="n">
        <v>0.517</v>
      </c>
      <c r="K52" s="6" t="n">
        <v>0.101</v>
      </c>
      <c r="L52" s="6" t="n">
        <v>0.404</v>
      </c>
      <c r="M52" s="6" t="n">
        <v>8.8</v>
      </c>
      <c r="N52" s="6" t="n">
        <v>14</v>
      </c>
      <c r="O52" s="6" t="n">
        <v>5.7</v>
      </c>
      <c r="P52" s="6" t="n">
        <v>1.3</v>
      </c>
      <c r="Q52" s="6" t="n">
        <v>2.8</v>
      </c>
      <c r="R52" s="6" t="n">
        <v>14</v>
      </c>
      <c r="S52" s="6" t="n">
        <v>17.1</v>
      </c>
      <c r="T52" s="6" t="n">
        <v>105</v>
      </c>
      <c r="U52" s="6" t="n">
        <v>107</v>
      </c>
      <c r="V52" s="6" t="n">
        <v>0</v>
      </c>
      <c r="W52" s="6" t="n">
        <v>0.9</v>
      </c>
      <c r="X52" s="6" t="n">
        <v>1</v>
      </c>
      <c r="Y52" s="6" t="n">
        <v>1.9</v>
      </c>
      <c r="Z52" s="6" t="n">
        <v>0.081</v>
      </c>
      <c r="AA52" s="17" t="n">
        <f aca="false">(I52/$I$302)*100</f>
        <v>100.369003690037</v>
      </c>
      <c r="AB52" s="7" t="n">
        <f aca="false">(T52/100)</f>
        <v>1.05</v>
      </c>
      <c r="AC52" s="5" t="n">
        <f aca="false">T52-U52</f>
        <v>-2</v>
      </c>
      <c r="AD52" s="9" t="n">
        <f aca="false">2*I52</f>
        <v>1.088</v>
      </c>
      <c r="AE52" s="18" t="n">
        <f aca="false">IF(S52=0,0,O52/S52)</f>
        <v>0.333333333333333</v>
      </c>
      <c r="AF52" s="18" t="n">
        <f aca="false">IF(R52=0,0,O52/R52)</f>
        <v>0.407142857142857</v>
      </c>
      <c r="AG52" s="5"/>
      <c r="AH52" s="5"/>
      <c r="AI52" s="15" t="n">
        <f aca="false">(PERCENTRANK(F$3:F$298,F52))*100</f>
        <v>100</v>
      </c>
      <c r="AJ52" s="15" t="n">
        <f aca="false">(PERCENTRANK(G$3:G$298,G52))*100</f>
        <v>72.9</v>
      </c>
      <c r="AK52" s="15" t="n">
        <f aca="false">(PERCENTRANK(H$3:H$298,H52))*100</f>
        <v>50.8</v>
      </c>
      <c r="AL52" s="15" t="n">
        <f aca="false">(PERCENTRANK(I$3:I$298,I52))*100</f>
        <v>60.8</v>
      </c>
      <c r="AM52" s="15" t="n">
        <f aca="false">(PERCENTRANK(J$3:J$298,J52))*100</f>
        <v>69.1</v>
      </c>
      <c r="AN52" s="15" t="n">
        <f aca="false">(PERCENTRANK(K$3:K$298,K52))*100</f>
        <v>18.2</v>
      </c>
      <c r="AO52" s="15" t="n">
        <f aca="false">(PERCENTRANK(L$3:L$298,L52))*100</f>
        <v>85.6</v>
      </c>
      <c r="AP52" s="15" t="n">
        <f aca="false">(PERCENTRANK(M$3:M$298,M52))*100</f>
        <v>81.8</v>
      </c>
      <c r="AQ52" s="15" t="n">
        <f aca="false">(PERCENTRANK(N$3:N$298,N52))*100</f>
        <v>77.9</v>
      </c>
      <c r="AR52" s="15" t="n">
        <f aca="false">(PERCENTRANK(O$3:O$298,O52))*100</f>
        <v>12.7</v>
      </c>
      <c r="AS52" s="15" t="n">
        <f aca="false">(PERCENTRANK(P$3:P$298,P52))*100</f>
        <v>25.4</v>
      </c>
      <c r="AT52" s="15" t="n">
        <f aca="false">(PERCENTRANK(Q$3:Q$298,Q52))*100</f>
        <v>80.1</v>
      </c>
      <c r="AU52" s="15" t="n">
        <f aca="false">100-(PERCENTRANK(R$3:R$298,R52))*100</f>
        <v>58.6</v>
      </c>
      <c r="AV52" s="15" t="n">
        <f aca="false">(PERCENTRANK(S$3:S$298,S52))*100</f>
        <v>37</v>
      </c>
      <c r="AW52" s="15" t="n">
        <f aca="false">(PERCENTRANK(T$3:T$298,T52))*100</f>
        <v>59.1</v>
      </c>
      <c r="AX52" s="15" t="n">
        <f aca="false">100-(PERCENTRANK(U$3:U$298,U52))*100</f>
        <v>43.1</v>
      </c>
      <c r="AY52" s="5"/>
      <c r="AZ52" s="15" t="n">
        <f aca="false">(PERCENTRANK(W$3:W$298,W52))*100</f>
        <v>69.6</v>
      </c>
      <c r="BA52" s="15" t="n">
        <f aca="false">(PERCENTRANK(X$3:X$298,X52))*100</f>
        <v>66.3</v>
      </c>
      <c r="BB52" s="15" t="n">
        <f aca="false">(PERCENTRANK(Y$3:Y$298,Y52))*100</f>
        <v>69.1</v>
      </c>
      <c r="BC52" s="15" t="n">
        <f aca="false">(PERCENTRANK(Z$3:Z$298,Z52))*100</f>
        <v>55.8</v>
      </c>
      <c r="BD52" s="15" t="n">
        <f aca="false">(PERCENTRANK(AA$3:AA$298,AA52))*100</f>
        <v>60.8</v>
      </c>
      <c r="BE52" s="15" t="n">
        <f aca="false">(PERCENTRANK(AB$3:AB$298,AB52))*100</f>
        <v>59.1</v>
      </c>
      <c r="BF52" s="15" t="n">
        <f aca="false">(PERCENTRANK(AC$3:AC$298,AC52))*100</f>
        <v>55.2</v>
      </c>
      <c r="BG52" s="15" t="n">
        <f aca="false">(PERCENTRANK(AD$3:AD$298,AD52))*100</f>
        <v>60.8</v>
      </c>
      <c r="BH52" s="15" t="n">
        <f aca="false">(PERCENTRANK(AE$3:AE$298,AE52))*100</f>
        <v>13.8</v>
      </c>
      <c r="BI52" s="15" t="n">
        <f aca="false">(PERCENTRANK(AF$3:AF$298,AF52))*100</f>
        <v>16</v>
      </c>
    </row>
    <row r="53" customFormat="false" ht="15.75" hidden="false" customHeight="true" outlineLevel="0" collapsed="false">
      <c r="A53" s="1" t="s">
        <v>105</v>
      </c>
      <c r="B53" s="5" t="s">
        <v>75</v>
      </c>
      <c r="C53" s="6" t="s">
        <v>45</v>
      </c>
      <c r="D53" s="6" t="n">
        <v>31</v>
      </c>
      <c r="E53" s="6" t="n">
        <v>948</v>
      </c>
      <c r="F53" s="6" t="n">
        <v>31</v>
      </c>
      <c r="G53" s="6" t="n">
        <v>948</v>
      </c>
      <c r="H53" s="6" t="n">
        <v>23.7</v>
      </c>
      <c r="I53" s="6" t="n">
        <v>0.57</v>
      </c>
      <c r="J53" s="6" t="n">
        <v>0.487</v>
      </c>
      <c r="K53" s="6" t="n">
        <v>0.213</v>
      </c>
      <c r="L53" s="6" t="n">
        <v>0.495</v>
      </c>
      <c r="M53" s="6" t="n">
        <v>4</v>
      </c>
      <c r="N53" s="6" t="n">
        <v>12.4</v>
      </c>
      <c r="O53" s="6" t="n">
        <v>21</v>
      </c>
      <c r="P53" s="6" t="n">
        <v>2.3</v>
      </c>
      <c r="Q53" s="6" t="n">
        <v>4</v>
      </c>
      <c r="R53" s="6" t="n">
        <v>10.8</v>
      </c>
      <c r="S53" s="6" t="n">
        <v>27.2</v>
      </c>
      <c r="T53" s="6" t="n">
        <v>113</v>
      </c>
      <c r="U53" s="6" t="n">
        <v>100</v>
      </c>
      <c r="V53" s="6" t="n">
        <v>0</v>
      </c>
      <c r="W53" s="6" t="n">
        <v>2.9</v>
      </c>
      <c r="X53" s="6" t="n">
        <v>2</v>
      </c>
      <c r="Y53" s="6" t="n">
        <v>4.9</v>
      </c>
      <c r="Z53" s="6" t="n">
        <v>0.205</v>
      </c>
      <c r="AA53" s="17" t="n">
        <f aca="false">(I53/$I$302)*100</f>
        <v>105.166051660517</v>
      </c>
      <c r="AB53" s="7" t="n">
        <f aca="false">(T53/100)</f>
        <v>1.13</v>
      </c>
      <c r="AC53" s="5" t="n">
        <f aca="false">T53-U53</f>
        <v>13</v>
      </c>
      <c r="AD53" s="9" t="n">
        <f aca="false">2*I53</f>
        <v>1.14</v>
      </c>
      <c r="AE53" s="18" t="n">
        <f aca="false">IF(S53=0,0,O53/S53)</f>
        <v>0.772058823529412</v>
      </c>
      <c r="AF53" s="18" t="n">
        <f aca="false">IF(R53=0,0,O53/R53)</f>
        <v>1.94444444444444</v>
      </c>
      <c r="AG53" s="5"/>
      <c r="AH53" s="5"/>
      <c r="AI53" s="15" t="n">
        <f aca="false">(PERCENTRANK(F$3:F$298,F53))*100</f>
        <v>43.1</v>
      </c>
      <c r="AJ53" s="15" t="n">
        <f aca="false">(PERCENTRANK(G$3:G$298,G53))*100</f>
        <v>72.4</v>
      </c>
      <c r="AK53" s="15" t="n">
        <f aca="false">(PERCENTRANK(H$3:H$298,H53))*100</f>
        <v>97.2</v>
      </c>
      <c r="AL53" s="15" t="n">
        <f aca="false">(PERCENTRANK(I$3:I$298,I53))*100</f>
        <v>78.5</v>
      </c>
      <c r="AM53" s="15" t="n">
        <f aca="false">(PERCENTRANK(J$3:J$298,J53))*100</f>
        <v>53.6</v>
      </c>
      <c r="AN53" s="15" t="n">
        <f aca="false">(PERCENTRANK(K$3:K$298,K53))*100</f>
        <v>23.8</v>
      </c>
      <c r="AO53" s="15" t="n">
        <f aca="false">(PERCENTRANK(L$3:L$298,L53))*100</f>
        <v>92.3</v>
      </c>
      <c r="AP53" s="15" t="n">
        <f aca="false">(PERCENTRANK(M$3:M$298,M53))*100</f>
        <v>50.3</v>
      </c>
      <c r="AQ53" s="15" t="n">
        <f aca="false">(PERCENTRANK(N$3:N$298,N53))*100</f>
        <v>71.3</v>
      </c>
      <c r="AR53" s="15" t="n">
        <f aca="false">(PERCENTRANK(O$3:O$298,O53))*100</f>
        <v>78.5</v>
      </c>
      <c r="AS53" s="15" t="n">
        <f aca="false">(PERCENTRANK(P$3:P$298,P53))*100</f>
        <v>71.8</v>
      </c>
      <c r="AT53" s="15" t="n">
        <f aca="false">(PERCENTRANK(Q$3:Q$298,Q53))*100</f>
        <v>87.8</v>
      </c>
      <c r="AU53" s="15" t="n">
        <f aca="false">100-(PERCENTRANK(R$3:R$298,R53))*100</f>
        <v>83.4</v>
      </c>
      <c r="AV53" s="15" t="n">
        <f aca="false">(PERCENTRANK(S$3:S$298,S53))*100</f>
        <v>94.5</v>
      </c>
      <c r="AW53" s="15" t="n">
        <f aca="false">(PERCENTRANK(T$3:T$298,T53))*100</f>
        <v>81.2</v>
      </c>
      <c r="AX53" s="15" t="n">
        <f aca="false">100-(PERCENTRANK(U$3:U$298,U53))*100</f>
        <v>88.4</v>
      </c>
      <c r="AY53" s="5"/>
      <c r="AZ53" s="15" t="n">
        <f aca="false">(PERCENTRANK(W$3:W$298,W53))*100</f>
        <v>90.6</v>
      </c>
      <c r="BA53" s="15" t="n">
        <f aca="false">(PERCENTRANK(X$3:X$298,X53))*100</f>
        <v>91.2</v>
      </c>
      <c r="BB53" s="15" t="n">
        <f aca="false">(PERCENTRANK(Y$3:Y$298,Y53))*100</f>
        <v>93.4</v>
      </c>
      <c r="BC53" s="15" t="n">
        <f aca="false">(PERCENTRANK(Z$3:Z$298,Z53))*100</f>
        <v>95</v>
      </c>
      <c r="BD53" s="15" t="n">
        <f aca="false">(PERCENTRANK(AA$3:AA$298,AA53))*100</f>
        <v>78.5</v>
      </c>
      <c r="BE53" s="15" t="n">
        <f aca="false">(PERCENTRANK(AB$3:AB$298,AB53))*100</f>
        <v>81.2</v>
      </c>
      <c r="BF53" s="15" t="n">
        <f aca="false">(PERCENTRANK(AC$3:AC$298,AC53))*100</f>
        <v>89</v>
      </c>
      <c r="BG53" s="15" t="n">
        <f aca="false">(PERCENTRANK(AD$3:AD$298,AD53))*100</f>
        <v>78.5</v>
      </c>
      <c r="BH53" s="15" t="n">
        <f aca="false">(PERCENTRANK(AE$3:AE$298,AE53))*100</f>
        <v>54.1</v>
      </c>
      <c r="BI53" s="15" t="n">
        <f aca="false">(PERCENTRANK(AF$3:AF$298,AF53))*100</f>
        <v>92.3</v>
      </c>
    </row>
    <row r="54" customFormat="false" ht="15.75" hidden="false" customHeight="true" outlineLevel="0" collapsed="false">
      <c r="A54" s="1" t="s">
        <v>106</v>
      </c>
      <c r="B54" s="5" t="s">
        <v>90</v>
      </c>
      <c r="C54" s="6" t="s">
        <v>45</v>
      </c>
      <c r="D54" s="6" t="n">
        <v>30</v>
      </c>
      <c r="E54" s="6" t="n">
        <v>947</v>
      </c>
      <c r="F54" s="6" t="n">
        <v>30</v>
      </c>
      <c r="G54" s="6" t="n">
        <v>947</v>
      </c>
      <c r="H54" s="6" t="n">
        <v>19.9</v>
      </c>
      <c r="I54" s="6" t="n">
        <v>0.537</v>
      </c>
      <c r="J54" s="6" t="n">
        <v>0.464</v>
      </c>
      <c r="K54" s="6" t="n">
        <v>0.066</v>
      </c>
      <c r="L54" s="6" t="n">
        <v>0.515</v>
      </c>
      <c r="M54" s="6" t="n">
        <v>15.4</v>
      </c>
      <c r="N54" s="6" t="n">
        <v>23.4</v>
      </c>
      <c r="O54" s="6" t="n">
        <v>21.5</v>
      </c>
      <c r="P54" s="6" t="n">
        <v>2.4</v>
      </c>
      <c r="Q54" s="6" t="n">
        <v>2</v>
      </c>
      <c r="R54" s="6" t="n">
        <v>22.4</v>
      </c>
      <c r="S54" s="6" t="n">
        <v>25</v>
      </c>
      <c r="T54" s="6" t="n">
        <v>101</v>
      </c>
      <c r="U54" s="6" t="n">
        <v>105</v>
      </c>
      <c r="V54" s="6" t="n">
        <v>0</v>
      </c>
      <c r="W54" s="6" t="n">
        <v>0.7</v>
      </c>
      <c r="X54" s="6" t="n">
        <v>1.2</v>
      </c>
      <c r="Y54" s="6" t="n">
        <v>1.9</v>
      </c>
      <c r="Z54" s="6" t="n">
        <v>0.079</v>
      </c>
      <c r="AA54" s="17" t="n">
        <f aca="false">(I54/$I$302)*100</f>
        <v>99.0774907749077</v>
      </c>
      <c r="AB54" s="7" t="n">
        <f aca="false">(T54/100)</f>
        <v>1.01</v>
      </c>
      <c r="AC54" s="5" t="n">
        <f aca="false">T54-U54</f>
        <v>-4</v>
      </c>
      <c r="AD54" s="9" t="n">
        <f aca="false">2*I54</f>
        <v>1.074</v>
      </c>
      <c r="AE54" s="18" t="n">
        <f aca="false">IF(S54=0,0,O54/S54)</f>
        <v>0.86</v>
      </c>
      <c r="AF54" s="18" t="n">
        <f aca="false">IF(R54=0,0,O54/R54)</f>
        <v>0.959821428571429</v>
      </c>
      <c r="AG54" s="5"/>
      <c r="AH54" s="5"/>
      <c r="AI54" s="15" t="n">
        <f aca="false">(PERCENTRANK(F$3:F$298,F54))*100</f>
        <v>40.9</v>
      </c>
      <c r="AJ54" s="15" t="n">
        <f aca="false">(PERCENTRANK(G$3:G$298,G54))*100</f>
        <v>71.8</v>
      </c>
      <c r="AK54" s="15" t="n">
        <f aca="false">(PERCENTRANK(H$3:H$298,H54))*100</f>
        <v>89</v>
      </c>
      <c r="AL54" s="15" t="n">
        <f aca="false">(PERCENTRANK(I$3:I$298,I54))*100</f>
        <v>56.9</v>
      </c>
      <c r="AM54" s="15" t="n">
        <f aca="false">(PERCENTRANK(J$3:J$298,J54))*100</f>
        <v>38.7</v>
      </c>
      <c r="AN54" s="15" t="n">
        <f aca="false">(PERCENTRANK(K$3:K$298,K54))*100</f>
        <v>12.7</v>
      </c>
      <c r="AO54" s="15" t="n">
        <f aca="false">(PERCENTRANK(L$3:L$298,L54))*100</f>
        <v>93.4</v>
      </c>
      <c r="AP54" s="15" t="n">
        <f aca="false">(PERCENTRANK(M$3:M$298,M54))*100</f>
        <v>99.4</v>
      </c>
      <c r="AQ54" s="15" t="n">
        <f aca="false">(PERCENTRANK(N$3:N$298,N54))*100</f>
        <v>100</v>
      </c>
      <c r="AR54" s="15" t="n">
        <f aca="false">(PERCENTRANK(O$3:O$298,O54))*100</f>
        <v>81.8</v>
      </c>
      <c r="AS54" s="15" t="n">
        <f aca="false">(PERCENTRANK(P$3:P$298,P54))*100</f>
        <v>75.1</v>
      </c>
      <c r="AT54" s="15" t="n">
        <f aca="false">(PERCENTRANK(Q$3:Q$298,Q54))*100</f>
        <v>68.5</v>
      </c>
      <c r="AU54" s="15" t="n">
        <f aca="false">100-(PERCENTRANK(R$3:R$298,R54))*100</f>
        <v>13.3</v>
      </c>
      <c r="AV54" s="15" t="n">
        <f aca="false">(PERCENTRANK(S$3:S$298,S54))*100</f>
        <v>89.5</v>
      </c>
      <c r="AW54" s="15" t="n">
        <f aca="false">(PERCENTRANK(T$3:T$298,T54))*100</f>
        <v>43.6</v>
      </c>
      <c r="AX54" s="15" t="n">
        <f aca="false">100-(PERCENTRANK(U$3:U$298,U54))*100</f>
        <v>60.2</v>
      </c>
      <c r="AY54" s="5"/>
      <c r="AZ54" s="15" t="n">
        <f aca="false">(PERCENTRANK(W$3:W$298,W54))*100</f>
        <v>61.9</v>
      </c>
      <c r="BA54" s="15" t="n">
        <f aca="false">(PERCENTRANK(X$3:X$298,X54))*100</f>
        <v>73.5</v>
      </c>
      <c r="BB54" s="15" t="n">
        <f aca="false">(PERCENTRANK(Y$3:Y$298,Y54))*100</f>
        <v>69.1</v>
      </c>
      <c r="BC54" s="15" t="n">
        <f aca="false">(PERCENTRANK(Z$3:Z$298,Z54))*100</f>
        <v>54.1</v>
      </c>
      <c r="BD54" s="15" t="n">
        <f aca="false">(PERCENTRANK(AA$3:AA$298,AA54))*100</f>
        <v>56.9</v>
      </c>
      <c r="BE54" s="15" t="n">
        <f aca="false">(PERCENTRANK(AB$3:AB$298,AB54))*100</f>
        <v>43.6</v>
      </c>
      <c r="BF54" s="15" t="n">
        <f aca="false">(PERCENTRANK(AC$3:AC$298,AC54))*100</f>
        <v>50.3</v>
      </c>
      <c r="BG54" s="15" t="n">
        <f aca="false">(PERCENTRANK(AD$3:AD$298,AD54))*100</f>
        <v>56.9</v>
      </c>
      <c r="BH54" s="15" t="n">
        <f aca="false">(PERCENTRANK(AE$3:AE$298,AE54))*100</f>
        <v>61.9</v>
      </c>
      <c r="BI54" s="15" t="n">
        <f aca="false">(PERCENTRANK(AF$3:AF$298,AF54))*100</f>
        <v>56.9</v>
      </c>
    </row>
    <row r="55" customFormat="false" ht="15.75" hidden="false" customHeight="true" outlineLevel="0" collapsed="false">
      <c r="A55" s="1" t="s">
        <v>107</v>
      </c>
      <c r="B55" s="5" t="s">
        <v>57</v>
      </c>
      <c r="C55" s="6" t="s">
        <v>63</v>
      </c>
      <c r="D55" s="6" t="n">
        <v>39</v>
      </c>
      <c r="E55" s="6" t="n">
        <v>925</v>
      </c>
      <c r="F55" s="6" t="n">
        <v>39</v>
      </c>
      <c r="G55" s="6" t="n">
        <v>925</v>
      </c>
      <c r="H55" s="6" t="n">
        <v>12.9</v>
      </c>
      <c r="I55" s="6" t="n">
        <v>0.544</v>
      </c>
      <c r="J55" s="6" t="n">
        <v>0.526</v>
      </c>
      <c r="K55" s="6" t="n">
        <v>0.249</v>
      </c>
      <c r="L55" s="6" t="n">
        <v>0.145</v>
      </c>
      <c r="M55" s="6" t="n">
        <v>9</v>
      </c>
      <c r="N55" s="6" t="n">
        <v>12</v>
      </c>
      <c r="O55" s="6" t="n">
        <v>12.5</v>
      </c>
      <c r="P55" s="6" t="n">
        <v>2</v>
      </c>
      <c r="Q55" s="6" t="n">
        <v>2.6</v>
      </c>
      <c r="R55" s="6" t="n">
        <v>18</v>
      </c>
      <c r="S55" s="6" t="n">
        <v>16.3</v>
      </c>
      <c r="T55" s="6" t="n">
        <v>103</v>
      </c>
      <c r="U55" s="6" t="n">
        <v>101</v>
      </c>
      <c r="V55" s="6" t="n">
        <v>0</v>
      </c>
      <c r="W55" s="6" t="n">
        <v>0.7</v>
      </c>
      <c r="X55" s="6" t="n">
        <v>1.7</v>
      </c>
      <c r="Y55" s="6" t="n">
        <v>2.4</v>
      </c>
      <c r="Z55" s="6" t="n">
        <v>0.103</v>
      </c>
      <c r="AA55" s="17" t="n">
        <f aca="false">(I55/$I$302)*100</f>
        <v>100.369003690037</v>
      </c>
      <c r="AB55" s="7" t="n">
        <f aca="false">(T55/100)</f>
        <v>1.03</v>
      </c>
      <c r="AC55" s="5" t="n">
        <f aca="false">T55-U55</f>
        <v>2</v>
      </c>
      <c r="AD55" s="9" t="n">
        <f aca="false">2*I55</f>
        <v>1.088</v>
      </c>
      <c r="AE55" s="18" t="n">
        <f aca="false">IF(S55=0,0,O55/S55)</f>
        <v>0.766871165644172</v>
      </c>
      <c r="AF55" s="18" t="n">
        <f aca="false">IF(R55=0,0,O55/R55)</f>
        <v>0.694444444444444</v>
      </c>
      <c r="AG55" s="5"/>
      <c r="AH55" s="5"/>
      <c r="AI55" s="15" t="n">
        <f aca="false">(PERCENTRANK(F$3:F$298,F55))*100</f>
        <v>63.5</v>
      </c>
      <c r="AJ55" s="15" t="n">
        <f aca="false">(PERCENTRANK(G$3:G$298,G55))*100</f>
        <v>71.3</v>
      </c>
      <c r="AK55" s="15" t="n">
        <f aca="false">(PERCENTRANK(H$3:H$298,H55))*100</f>
        <v>49.2</v>
      </c>
      <c r="AL55" s="15" t="n">
        <f aca="false">(PERCENTRANK(I$3:I$298,I55))*100</f>
        <v>60.8</v>
      </c>
      <c r="AM55" s="15" t="n">
        <f aca="false">(PERCENTRANK(J$3:J$298,J55))*100</f>
        <v>72.4</v>
      </c>
      <c r="AN55" s="15" t="n">
        <f aca="false">(PERCENTRANK(K$3:K$298,K55))*100</f>
        <v>28.2</v>
      </c>
      <c r="AO55" s="15" t="n">
        <f aca="false">(PERCENTRANK(L$3:L$298,L55))*100</f>
        <v>22.1</v>
      </c>
      <c r="AP55" s="15" t="n">
        <f aca="false">(PERCENTRANK(M$3:M$298,M55))*100</f>
        <v>83.4</v>
      </c>
      <c r="AQ55" s="15" t="n">
        <f aca="false">(PERCENTRANK(N$3:N$298,N55))*100</f>
        <v>68.5</v>
      </c>
      <c r="AR55" s="15" t="n">
        <f aca="false">(PERCENTRANK(O$3:O$298,O55))*100</f>
        <v>50.8</v>
      </c>
      <c r="AS55" s="15" t="n">
        <f aca="false">(PERCENTRANK(P$3:P$298,P55))*100</f>
        <v>55.2</v>
      </c>
      <c r="AT55" s="15" t="n">
        <f aca="false">(PERCENTRANK(Q$3:Q$298,Q55))*100</f>
        <v>76.8</v>
      </c>
      <c r="AU55" s="15" t="n">
        <f aca="false">100-(PERCENTRANK(R$3:R$298,R55))*100</f>
        <v>27.6</v>
      </c>
      <c r="AV55" s="15" t="n">
        <f aca="false">(PERCENTRANK(S$3:S$298,S55))*100</f>
        <v>32.6</v>
      </c>
      <c r="AW55" s="15" t="n">
        <f aca="false">(PERCENTRANK(T$3:T$298,T55))*100</f>
        <v>50.8</v>
      </c>
      <c r="AX55" s="15" t="n">
        <f aca="false">100-(PERCENTRANK(U$3:U$298,U55))*100</f>
        <v>81.2</v>
      </c>
      <c r="AY55" s="5"/>
      <c r="AZ55" s="15" t="n">
        <f aca="false">(PERCENTRANK(W$3:W$298,W55))*100</f>
        <v>61.9</v>
      </c>
      <c r="BA55" s="15" t="n">
        <f aca="false">(PERCENTRANK(X$3:X$298,X55))*100</f>
        <v>84</v>
      </c>
      <c r="BB55" s="15" t="n">
        <f aca="false">(PERCENTRANK(Y$3:Y$298,Y55))*100</f>
        <v>75.7</v>
      </c>
      <c r="BC55" s="15" t="n">
        <f aca="false">(PERCENTRANK(Z$3:Z$298,Z55))*100</f>
        <v>62.4</v>
      </c>
      <c r="BD55" s="15" t="n">
        <f aca="false">(PERCENTRANK(AA$3:AA$298,AA55))*100</f>
        <v>60.8</v>
      </c>
      <c r="BE55" s="15" t="n">
        <f aca="false">(PERCENTRANK(AB$3:AB$298,AB55))*100</f>
        <v>50.8</v>
      </c>
      <c r="BF55" s="15" t="n">
        <f aca="false">(PERCENTRANK(AC$3:AC$298,AC55))*100</f>
        <v>62.4</v>
      </c>
      <c r="BG55" s="15" t="n">
        <f aca="false">(PERCENTRANK(AD$3:AD$298,AD55))*100</f>
        <v>60.8</v>
      </c>
      <c r="BH55" s="15" t="n">
        <f aca="false">(PERCENTRANK(AE$3:AE$298,AE55))*100</f>
        <v>53</v>
      </c>
      <c r="BI55" s="15" t="n">
        <f aca="false">(PERCENTRANK(AF$3:AF$298,AF55))*100</f>
        <v>36.5</v>
      </c>
    </row>
    <row r="56" customFormat="false" ht="15.75" hidden="false" customHeight="true" outlineLevel="0" collapsed="false">
      <c r="A56" s="1" t="s">
        <v>108</v>
      </c>
      <c r="B56" s="5" t="s">
        <v>90</v>
      </c>
      <c r="C56" s="6" t="s">
        <v>55</v>
      </c>
      <c r="D56" s="6" t="n">
        <v>43</v>
      </c>
      <c r="E56" s="6" t="n">
        <v>906</v>
      </c>
      <c r="F56" s="6" t="n">
        <v>43</v>
      </c>
      <c r="G56" s="6" t="n">
        <v>906</v>
      </c>
      <c r="H56" s="6" t="n">
        <v>17.2</v>
      </c>
      <c r="I56" s="6" t="n">
        <v>0.502</v>
      </c>
      <c r="J56" s="6" t="n">
        <v>0.48</v>
      </c>
      <c r="K56" s="6" t="n">
        <v>0</v>
      </c>
      <c r="L56" s="6" t="n">
        <v>0.248</v>
      </c>
      <c r="M56" s="6" t="n">
        <v>10.4</v>
      </c>
      <c r="N56" s="6" t="n">
        <v>14.5</v>
      </c>
      <c r="O56" s="6" t="n">
        <v>16.3</v>
      </c>
      <c r="P56" s="6" t="n">
        <v>1.8</v>
      </c>
      <c r="Q56" s="6" t="n">
        <v>4</v>
      </c>
      <c r="R56" s="6" t="n">
        <v>13.4</v>
      </c>
      <c r="S56" s="6" t="n">
        <v>20.8</v>
      </c>
      <c r="T56" s="6" t="n">
        <v>102</v>
      </c>
      <c r="U56" s="6" t="n">
        <v>109</v>
      </c>
      <c r="V56" s="6" t="n">
        <v>0</v>
      </c>
      <c r="W56" s="6" t="n">
        <v>0.7</v>
      </c>
      <c r="X56" s="6" t="n">
        <v>0.6</v>
      </c>
      <c r="Y56" s="6" t="n">
        <v>1.3</v>
      </c>
      <c r="Z56" s="6" t="n">
        <v>0.059</v>
      </c>
      <c r="AA56" s="17" t="n">
        <f aca="false">(I56/$I$302)*100</f>
        <v>92.619926199262</v>
      </c>
      <c r="AB56" s="7" t="n">
        <f aca="false">(T56/100)</f>
        <v>1.02</v>
      </c>
      <c r="AC56" s="5" t="n">
        <f aca="false">T56-U56</f>
        <v>-7</v>
      </c>
      <c r="AD56" s="9" t="n">
        <f aca="false">2*I56</f>
        <v>1.004</v>
      </c>
      <c r="AE56" s="18" t="n">
        <f aca="false">IF(S56=0,0,O56/S56)</f>
        <v>0.783653846153846</v>
      </c>
      <c r="AF56" s="18" t="n">
        <f aca="false">IF(R56=0,0,O56/R56)</f>
        <v>1.21641791044776</v>
      </c>
      <c r="AG56" s="5"/>
      <c r="AH56" s="5"/>
      <c r="AI56" s="15" t="n">
        <f aca="false">(PERCENTRANK(F$3:F$298,F56))*100</f>
        <v>79</v>
      </c>
      <c r="AJ56" s="15" t="n">
        <f aca="false">(PERCENTRANK(G$3:G$298,G56))*100</f>
        <v>70.7</v>
      </c>
      <c r="AK56" s="15" t="n">
        <f aca="false">(PERCENTRANK(H$3:H$298,H56))*100</f>
        <v>76.2</v>
      </c>
      <c r="AL56" s="15" t="n">
        <f aca="false">(PERCENTRANK(I$3:I$298,I56))*100</f>
        <v>37</v>
      </c>
      <c r="AM56" s="15" t="n">
        <f aca="false">(PERCENTRANK(J$3:J$298,J56))*100</f>
        <v>49.7</v>
      </c>
      <c r="AN56" s="15" t="n">
        <f aca="false">(PERCENTRANK(K$3:K$298,K56))*100</f>
        <v>0</v>
      </c>
      <c r="AO56" s="15" t="n">
        <f aca="false">(PERCENTRANK(L$3:L$298,L56))*100</f>
        <v>49.2</v>
      </c>
      <c r="AP56" s="15" t="n">
        <f aca="false">(PERCENTRANK(M$3:M$298,M56))*100</f>
        <v>88.4</v>
      </c>
      <c r="AQ56" s="15" t="n">
        <f aca="false">(PERCENTRANK(N$3:N$298,N56))*100</f>
        <v>81.2</v>
      </c>
      <c r="AR56" s="15" t="n">
        <f aca="false">(PERCENTRANK(O$3:O$298,O56))*100</f>
        <v>60.8</v>
      </c>
      <c r="AS56" s="15" t="n">
        <f aca="false">(PERCENTRANK(P$3:P$298,P56))*100</f>
        <v>47</v>
      </c>
      <c r="AT56" s="15" t="n">
        <f aca="false">(PERCENTRANK(Q$3:Q$298,Q56))*100</f>
        <v>87.8</v>
      </c>
      <c r="AU56" s="15" t="n">
        <f aca="false">100-(PERCENTRANK(R$3:R$298,R56))*100</f>
        <v>62.4</v>
      </c>
      <c r="AV56" s="15" t="n">
        <f aca="false">(PERCENTRANK(S$3:S$298,S56))*100</f>
        <v>66.3</v>
      </c>
      <c r="AW56" s="15" t="n">
        <f aca="false">(PERCENTRANK(T$3:T$298,T56))*100</f>
        <v>46.4</v>
      </c>
      <c r="AX56" s="15" t="n">
        <f aca="false">100-(PERCENTRANK(U$3:U$298,U56))*100</f>
        <v>34.8</v>
      </c>
      <c r="AY56" s="5"/>
      <c r="AZ56" s="15" t="n">
        <f aca="false">(PERCENTRANK(W$3:W$298,W56))*100</f>
        <v>61.9</v>
      </c>
      <c r="BA56" s="15" t="n">
        <f aca="false">(PERCENTRANK(X$3:X$298,X56))*100</f>
        <v>50.3</v>
      </c>
      <c r="BB56" s="15" t="n">
        <f aca="false">(PERCENTRANK(Y$3:Y$298,Y56))*100</f>
        <v>59.1</v>
      </c>
      <c r="BC56" s="15" t="n">
        <f aca="false">(PERCENTRANK(Z$3:Z$298,Z56))*100</f>
        <v>44.8</v>
      </c>
      <c r="BD56" s="15" t="n">
        <f aca="false">(PERCENTRANK(AA$3:AA$298,AA56))*100</f>
        <v>37</v>
      </c>
      <c r="BE56" s="15" t="n">
        <f aca="false">(PERCENTRANK(AB$3:AB$298,AB56))*100</f>
        <v>46.4</v>
      </c>
      <c r="BF56" s="15" t="n">
        <f aca="false">(PERCENTRANK(AC$3:AC$298,AC56))*100</f>
        <v>42.5</v>
      </c>
      <c r="BG56" s="15" t="n">
        <f aca="false">(PERCENTRANK(AD$3:AD$298,AD56))*100</f>
        <v>37</v>
      </c>
      <c r="BH56" s="15" t="n">
        <f aca="false">(PERCENTRANK(AE$3:AE$298,AE56))*100</f>
        <v>55.2</v>
      </c>
      <c r="BI56" s="15" t="n">
        <f aca="false">(PERCENTRANK(AF$3:AF$298,AF56))*100</f>
        <v>72.4</v>
      </c>
    </row>
    <row r="57" customFormat="false" ht="15.75" hidden="false" customHeight="true" outlineLevel="0" collapsed="false">
      <c r="A57" s="1" t="s">
        <v>109</v>
      </c>
      <c r="B57" s="5" t="s">
        <v>73</v>
      </c>
      <c r="C57" s="6" t="s">
        <v>45</v>
      </c>
      <c r="D57" s="6" t="n">
        <v>40</v>
      </c>
      <c r="E57" s="6" t="n">
        <v>882</v>
      </c>
      <c r="F57" s="6" t="n">
        <v>40</v>
      </c>
      <c r="G57" s="6" t="n">
        <v>882</v>
      </c>
      <c r="H57" s="6" t="n">
        <v>13.8</v>
      </c>
      <c r="I57" s="6" t="n">
        <v>0.529</v>
      </c>
      <c r="J57" s="6" t="n">
        <v>0.482</v>
      </c>
      <c r="K57" s="6" t="n">
        <v>0.241</v>
      </c>
      <c r="L57" s="6" t="n">
        <v>0.333</v>
      </c>
      <c r="M57" s="6" t="n">
        <v>7.2</v>
      </c>
      <c r="N57" s="6" t="n">
        <v>15.6</v>
      </c>
      <c r="O57" s="6" t="n">
        <v>21</v>
      </c>
      <c r="P57" s="6" t="n">
        <v>1.8</v>
      </c>
      <c r="Q57" s="6" t="n">
        <v>1.9</v>
      </c>
      <c r="R57" s="6" t="n">
        <v>23.4</v>
      </c>
      <c r="S57" s="6" t="n">
        <v>18.4</v>
      </c>
      <c r="T57" s="6" t="n">
        <v>98</v>
      </c>
      <c r="U57" s="6" t="n">
        <v>109</v>
      </c>
      <c r="V57" s="6" t="n">
        <v>0</v>
      </c>
      <c r="W57" s="6" t="n">
        <v>0.1</v>
      </c>
      <c r="X57" s="6" t="n">
        <v>0.6</v>
      </c>
      <c r="Y57" s="6" t="n">
        <v>0.8</v>
      </c>
      <c r="Z57" s="6" t="n">
        <v>0.034</v>
      </c>
      <c r="AA57" s="17" t="n">
        <f aca="false">(I57/$I$302)*100</f>
        <v>97.6014760147602</v>
      </c>
      <c r="AB57" s="7" t="n">
        <f aca="false">(T57/100)</f>
        <v>0.98</v>
      </c>
      <c r="AC57" s="5" t="n">
        <f aca="false">T57-U57</f>
        <v>-11</v>
      </c>
      <c r="AD57" s="9" t="n">
        <f aca="false">2*I57</f>
        <v>1.058</v>
      </c>
      <c r="AE57" s="18" t="n">
        <f aca="false">IF(S57=0,0,O57/S57)</f>
        <v>1.14130434782609</v>
      </c>
      <c r="AF57" s="18" t="n">
        <f aca="false">IF(R57=0,0,O57/R57)</f>
        <v>0.897435897435898</v>
      </c>
      <c r="AG57" s="5"/>
      <c r="AH57" s="5"/>
      <c r="AI57" s="15" t="n">
        <f aca="false">(PERCENTRANK(F$3:F$298,F57))*100</f>
        <v>67.4</v>
      </c>
      <c r="AJ57" s="15" t="n">
        <f aca="false">(PERCENTRANK(G$3:G$298,G57))*100</f>
        <v>70.2</v>
      </c>
      <c r="AK57" s="15" t="n">
        <f aca="false">(PERCENTRANK(H$3:H$298,H57))*100</f>
        <v>58.6</v>
      </c>
      <c r="AL57" s="15" t="n">
        <f aca="false">(PERCENTRANK(I$3:I$298,I57))*100</f>
        <v>50.8</v>
      </c>
      <c r="AM57" s="15" t="n">
        <f aca="false">(PERCENTRANK(J$3:J$298,J57))*100</f>
        <v>51.4</v>
      </c>
      <c r="AN57" s="15" t="n">
        <f aca="false">(PERCENTRANK(K$3:K$298,K57))*100</f>
        <v>27.6</v>
      </c>
      <c r="AO57" s="15" t="n">
        <f aca="false">(PERCENTRANK(L$3:L$298,L57))*100</f>
        <v>74</v>
      </c>
      <c r="AP57" s="15" t="n">
        <f aca="false">(PERCENTRANK(M$3:M$298,M57))*100</f>
        <v>72.9</v>
      </c>
      <c r="AQ57" s="15" t="n">
        <f aca="false">(PERCENTRANK(N$3:N$298,N57))*100</f>
        <v>85.6</v>
      </c>
      <c r="AR57" s="15" t="n">
        <f aca="false">(PERCENTRANK(O$3:O$298,O57))*100</f>
        <v>78.5</v>
      </c>
      <c r="AS57" s="15" t="n">
        <f aca="false">(PERCENTRANK(P$3:P$298,P57))*100</f>
        <v>47</v>
      </c>
      <c r="AT57" s="15" t="n">
        <f aca="false">(PERCENTRANK(Q$3:Q$298,Q57))*100</f>
        <v>66.9</v>
      </c>
      <c r="AU57" s="15" t="n">
        <f aca="false">100-(PERCENTRANK(R$3:R$298,R57))*100</f>
        <v>9.89999999999999</v>
      </c>
      <c r="AV57" s="15" t="n">
        <f aca="false">(PERCENTRANK(S$3:S$298,S57))*100</f>
        <v>47.5</v>
      </c>
      <c r="AW57" s="15" t="n">
        <f aca="false">(PERCENTRANK(T$3:T$298,T57))*100</f>
        <v>34.8</v>
      </c>
      <c r="AX57" s="15" t="n">
        <f aca="false">100-(PERCENTRANK(U$3:U$298,U57))*100</f>
        <v>34.8</v>
      </c>
      <c r="AY57" s="5"/>
      <c r="AZ57" s="15" t="n">
        <f aca="false">(PERCENTRANK(W$3:W$298,W57))*100</f>
        <v>38.1</v>
      </c>
      <c r="BA57" s="15" t="n">
        <f aca="false">(PERCENTRANK(X$3:X$298,X57))*100</f>
        <v>50.3</v>
      </c>
      <c r="BB57" s="15" t="n">
        <f aca="false">(PERCENTRANK(Y$3:Y$298,Y57))*100</f>
        <v>48.6</v>
      </c>
      <c r="BC57" s="15" t="n">
        <f aca="false">(PERCENTRANK(Z$3:Z$298,Z57))*100</f>
        <v>33.1</v>
      </c>
      <c r="BD57" s="15" t="n">
        <f aca="false">(PERCENTRANK(AA$3:AA$298,AA57))*100</f>
        <v>50.8</v>
      </c>
      <c r="BE57" s="15" t="n">
        <f aca="false">(PERCENTRANK(AB$3:AB$298,AB57))*100</f>
        <v>34.8</v>
      </c>
      <c r="BF57" s="15" t="n">
        <f aca="false">(PERCENTRANK(AC$3:AC$298,AC57))*100</f>
        <v>30.4</v>
      </c>
      <c r="BG57" s="15" t="n">
        <f aca="false">(PERCENTRANK(AD$3:AD$298,AD57))*100</f>
        <v>50.8</v>
      </c>
      <c r="BH57" s="15" t="n">
        <f aca="false">(PERCENTRANK(AE$3:AE$298,AE57))*100</f>
        <v>80.1</v>
      </c>
      <c r="BI57" s="15" t="n">
        <f aca="false">(PERCENTRANK(AF$3:AF$298,AF57))*100</f>
        <v>50.3</v>
      </c>
    </row>
    <row r="58" customFormat="false" ht="15.75" hidden="false" customHeight="true" outlineLevel="0" collapsed="false">
      <c r="A58" s="1" t="s">
        <v>110</v>
      </c>
      <c r="B58" s="6" t="s">
        <v>69</v>
      </c>
      <c r="C58" s="6" t="s">
        <v>13</v>
      </c>
      <c r="D58" s="6" t="n">
        <v>41</v>
      </c>
      <c r="E58" s="6" t="n">
        <v>881</v>
      </c>
      <c r="F58" s="6" t="n">
        <v>41</v>
      </c>
      <c r="G58" s="6" t="n">
        <v>881</v>
      </c>
      <c r="H58" s="6" t="n">
        <v>12.2</v>
      </c>
      <c r="I58" s="6" t="n">
        <v>0.556</v>
      </c>
      <c r="J58" s="6" t="n">
        <v>0.523</v>
      </c>
      <c r="K58" s="6" t="n">
        <v>0.464</v>
      </c>
      <c r="L58" s="6" t="n">
        <v>0.155</v>
      </c>
      <c r="M58" s="6" t="n">
        <v>3.2</v>
      </c>
      <c r="N58" s="6" t="n">
        <v>5.9</v>
      </c>
      <c r="O58" s="6" t="n">
        <v>20.5</v>
      </c>
      <c r="P58" s="6" t="n">
        <v>1.9</v>
      </c>
      <c r="Q58" s="6" t="n">
        <v>0.3</v>
      </c>
      <c r="R58" s="6" t="n">
        <v>16.3</v>
      </c>
      <c r="S58" s="6" t="n">
        <v>17.3</v>
      </c>
      <c r="T58" s="6" t="n">
        <v>107</v>
      </c>
      <c r="U58" s="6" t="n">
        <v>106</v>
      </c>
      <c r="V58" s="6" t="n">
        <v>0</v>
      </c>
      <c r="W58" s="6" t="n">
        <v>1.2</v>
      </c>
      <c r="X58" s="6" t="n">
        <v>1</v>
      </c>
      <c r="Y58" s="6" t="n">
        <v>2.2</v>
      </c>
      <c r="Z58" s="6" t="n">
        <v>0.099</v>
      </c>
      <c r="AA58" s="17" t="n">
        <f aca="false">(I58/$I$302)*100</f>
        <v>102.583025830258</v>
      </c>
      <c r="AB58" s="7" t="n">
        <f aca="false">(T58/100)</f>
        <v>1.07</v>
      </c>
      <c r="AC58" s="5" t="n">
        <f aca="false">T58-U58</f>
        <v>1</v>
      </c>
      <c r="AD58" s="9" t="n">
        <f aca="false">2*I58</f>
        <v>1.112</v>
      </c>
      <c r="AE58" s="18" t="n">
        <f aca="false">IF(S58=0,0,O58/S58)</f>
        <v>1.1849710982659</v>
      </c>
      <c r="AF58" s="18" t="n">
        <f aca="false">IF(R58=0,0,O58/R58)</f>
        <v>1.25766871165644</v>
      </c>
      <c r="AG58" s="5"/>
      <c r="AH58" s="5"/>
      <c r="AI58" s="15" t="n">
        <f aca="false">(PERCENTRANK(F$3:F$298,F58))*100</f>
        <v>71.3</v>
      </c>
      <c r="AJ58" s="15" t="n">
        <f aca="false">(PERCENTRANK(G$3:G$298,G58))*100</f>
        <v>69.6</v>
      </c>
      <c r="AK58" s="15" t="n">
        <f aca="false">(PERCENTRANK(H$3:H$298,H58))*100</f>
        <v>44.8</v>
      </c>
      <c r="AL58" s="15" t="n">
        <f aca="false">(PERCENTRANK(I$3:I$298,I58))*100</f>
        <v>70.7</v>
      </c>
      <c r="AM58" s="15" t="n">
        <f aca="false">(PERCENTRANK(J$3:J$298,J58))*100</f>
        <v>71.3</v>
      </c>
      <c r="AN58" s="15" t="n">
        <f aca="false">(PERCENTRANK(K$3:K$298,K58))*100</f>
        <v>64.6</v>
      </c>
      <c r="AO58" s="15" t="n">
        <f aca="false">(PERCENTRANK(L$3:L$298,L58))*100</f>
        <v>24.3</v>
      </c>
      <c r="AP58" s="15" t="n">
        <f aca="false">(PERCENTRANK(M$3:M$298,M58))*100</f>
        <v>42.5</v>
      </c>
      <c r="AQ58" s="15" t="n">
        <f aca="false">(PERCENTRANK(N$3:N$298,N58))*100</f>
        <v>23.8</v>
      </c>
      <c r="AR58" s="15" t="n">
        <f aca="false">(PERCENTRANK(O$3:O$298,O58))*100</f>
        <v>74</v>
      </c>
      <c r="AS58" s="15" t="n">
        <f aca="false">(PERCENTRANK(P$3:P$298,P58))*100</f>
        <v>53</v>
      </c>
      <c r="AT58" s="15" t="n">
        <f aca="false">(PERCENTRANK(Q$3:Q$298,Q58))*100</f>
        <v>17.7</v>
      </c>
      <c r="AU58" s="15" t="n">
        <f aca="false">100-(PERCENTRANK(R$3:R$298,R58))*100</f>
        <v>40.9</v>
      </c>
      <c r="AV58" s="15" t="n">
        <f aca="false">(PERCENTRANK(S$3:S$298,S58))*100</f>
        <v>38.7</v>
      </c>
      <c r="AW58" s="15" t="n">
        <f aca="false">(PERCENTRANK(T$3:T$298,T58))*100</f>
        <v>64.6</v>
      </c>
      <c r="AX58" s="15" t="n">
        <f aca="false">100-(PERCENTRANK(U$3:U$298,U58))*100</f>
        <v>53</v>
      </c>
      <c r="AY58" s="5"/>
      <c r="AZ58" s="15" t="n">
        <f aca="false">(PERCENTRANK(W$3:W$298,W58))*100</f>
        <v>75.1</v>
      </c>
      <c r="BA58" s="15" t="n">
        <f aca="false">(PERCENTRANK(X$3:X$298,X58))*100</f>
        <v>66.3</v>
      </c>
      <c r="BB58" s="15" t="n">
        <f aca="false">(PERCENTRANK(Y$3:Y$298,Y58))*100</f>
        <v>75.1</v>
      </c>
      <c r="BC58" s="15" t="n">
        <f aca="false">(PERCENTRANK(Z$3:Z$298,Z58))*100</f>
        <v>60.8</v>
      </c>
      <c r="BD58" s="15" t="n">
        <f aca="false">(PERCENTRANK(AA$3:AA$298,AA58))*100</f>
        <v>70.7</v>
      </c>
      <c r="BE58" s="15" t="n">
        <f aca="false">(PERCENTRANK(AB$3:AB$298,AB58))*100</f>
        <v>64.6</v>
      </c>
      <c r="BF58" s="15" t="n">
        <f aca="false">(PERCENTRANK(AC$3:AC$298,AC58))*100</f>
        <v>60.8</v>
      </c>
      <c r="BG58" s="15" t="n">
        <f aca="false">(PERCENTRANK(AD$3:AD$298,AD58))*100</f>
        <v>70.7</v>
      </c>
      <c r="BH58" s="15" t="n">
        <f aca="false">(PERCENTRANK(AE$3:AE$298,AE58))*100</f>
        <v>83.4</v>
      </c>
      <c r="BI58" s="15" t="n">
        <f aca="false">(PERCENTRANK(AF$3:AF$298,AF58))*100</f>
        <v>73.5</v>
      </c>
    </row>
    <row r="59" customFormat="false" ht="15.75" hidden="false" customHeight="true" outlineLevel="0" collapsed="false">
      <c r="A59" s="1" t="s">
        <v>111</v>
      </c>
      <c r="B59" s="5" t="s">
        <v>42</v>
      </c>
      <c r="C59" s="6" t="s">
        <v>61</v>
      </c>
      <c r="D59" s="6" t="n">
        <v>38</v>
      </c>
      <c r="E59" s="6" t="n">
        <v>874</v>
      </c>
      <c r="F59" s="6" t="n">
        <v>38</v>
      </c>
      <c r="G59" s="6" t="n">
        <v>874</v>
      </c>
      <c r="H59" s="6" t="n">
        <v>18.4</v>
      </c>
      <c r="I59" s="6" t="n">
        <v>0.506</v>
      </c>
      <c r="J59" s="6" t="n">
        <v>0.467</v>
      </c>
      <c r="K59" s="6" t="n">
        <v>0.036</v>
      </c>
      <c r="L59" s="6" t="n">
        <v>0.355</v>
      </c>
      <c r="M59" s="6" t="n">
        <v>8</v>
      </c>
      <c r="N59" s="6" t="n">
        <v>17</v>
      </c>
      <c r="O59" s="6" t="n">
        <v>16.3</v>
      </c>
      <c r="P59" s="6" t="n">
        <v>2.4</v>
      </c>
      <c r="Q59" s="6" t="n">
        <v>4.7</v>
      </c>
      <c r="R59" s="6" t="n">
        <v>16.2</v>
      </c>
      <c r="S59" s="6" t="n">
        <v>29.9</v>
      </c>
      <c r="T59" s="6" t="n">
        <v>93</v>
      </c>
      <c r="U59" s="6" t="n">
        <v>100</v>
      </c>
      <c r="V59" s="6" t="n">
        <v>0</v>
      </c>
      <c r="W59" s="6" t="n">
        <v>-0.8</v>
      </c>
      <c r="X59" s="6" t="n">
        <v>1.8</v>
      </c>
      <c r="Y59" s="6" t="n">
        <v>1.1</v>
      </c>
      <c r="Z59" s="6" t="n">
        <v>0.049</v>
      </c>
      <c r="AA59" s="17" t="n">
        <f aca="false">(I59/$I$302)*100</f>
        <v>93.3579335793358</v>
      </c>
      <c r="AB59" s="7" t="n">
        <f aca="false">(T59/100)</f>
        <v>0.93</v>
      </c>
      <c r="AC59" s="5" t="n">
        <f aca="false">T59-U59</f>
        <v>-7</v>
      </c>
      <c r="AD59" s="9" t="n">
        <f aca="false">2*I59</f>
        <v>1.012</v>
      </c>
      <c r="AE59" s="18" t="n">
        <f aca="false">IF(S59=0,0,O59/S59)</f>
        <v>0.545150501672241</v>
      </c>
      <c r="AF59" s="18" t="n">
        <f aca="false">IF(R59=0,0,O59/R59)</f>
        <v>1.00617283950617</v>
      </c>
      <c r="AG59" s="5"/>
      <c r="AH59" s="5"/>
      <c r="AI59" s="15" t="n">
        <f aca="false">(PERCENTRANK(F$3:F$298,F59))*100</f>
        <v>59.7</v>
      </c>
      <c r="AJ59" s="15" t="n">
        <f aca="false">(PERCENTRANK(G$3:G$298,G59))*100</f>
        <v>69.1</v>
      </c>
      <c r="AK59" s="15" t="n">
        <f aca="false">(PERCENTRANK(H$3:H$298,H59))*100</f>
        <v>83.4</v>
      </c>
      <c r="AL59" s="15" t="n">
        <f aca="false">(PERCENTRANK(I$3:I$298,I59))*100</f>
        <v>42</v>
      </c>
      <c r="AM59" s="15" t="n">
        <f aca="false">(PERCENTRANK(J$3:J$298,J59))*100</f>
        <v>40.9</v>
      </c>
      <c r="AN59" s="15" t="n">
        <f aca="false">(PERCENTRANK(K$3:K$298,K59))*100</f>
        <v>8.84</v>
      </c>
      <c r="AO59" s="15" t="n">
        <f aca="false">(PERCENTRANK(L$3:L$298,L59))*100</f>
        <v>79.6</v>
      </c>
      <c r="AP59" s="15" t="n">
        <f aca="false">(PERCENTRANK(M$3:M$298,M59))*100</f>
        <v>77.3</v>
      </c>
      <c r="AQ59" s="15" t="n">
        <f aca="false">(PERCENTRANK(N$3:N$298,N59))*100</f>
        <v>91.7</v>
      </c>
      <c r="AR59" s="15" t="n">
        <f aca="false">(PERCENTRANK(O$3:O$298,O59))*100</f>
        <v>60.8</v>
      </c>
      <c r="AS59" s="15" t="n">
        <f aca="false">(PERCENTRANK(P$3:P$298,P59))*100</f>
        <v>75.1</v>
      </c>
      <c r="AT59" s="15" t="n">
        <f aca="false">(PERCENTRANK(Q$3:Q$298,Q59))*100</f>
        <v>91.7</v>
      </c>
      <c r="AU59" s="15" t="n">
        <f aca="false">100-(PERCENTRANK(R$3:R$298,R59))*100</f>
        <v>41.4</v>
      </c>
      <c r="AV59" s="15" t="n">
        <f aca="false">(PERCENTRANK(S$3:S$298,S59))*100</f>
        <v>98.3</v>
      </c>
      <c r="AW59" s="15" t="n">
        <f aca="false">(PERCENTRANK(T$3:T$298,T59))*100</f>
        <v>19.9</v>
      </c>
      <c r="AX59" s="15" t="n">
        <f aca="false">100-(PERCENTRANK(U$3:U$298,U59))*100</f>
        <v>88.4</v>
      </c>
      <c r="AY59" s="5"/>
      <c r="AZ59" s="15" t="n">
        <f aca="false">(PERCENTRANK(W$3:W$298,W59))*100</f>
        <v>2.21</v>
      </c>
      <c r="BA59" s="15" t="n">
        <f aca="false">(PERCENTRANK(X$3:X$298,X59))*100</f>
        <v>88.4</v>
      </c>
      <c r="BB59" s="15" t="n">
        <f aca="false">(PERCENTRANK(Y$3:Y$298,Y59))*100</f>
        <v>55.8</v>
      </c>
      <c r="BC59" s="15" t="n">
        <f aca="false">(PERCENTRANK(Z$3:Z$298,Z59))*100</f>
        <v>40.3</v>
      </c>
      <c r="BD59" s="15" t="n">
        <f aca="false">(PERCENTRANK(AA$3:AA$298,AA59))*100</f>
        <v>42</v>
      </c>
      <c r="BE59" s="15" t="n">
        <f aca="false">(PERCENTRANK(AB$3:AB$298,AB59))*100</f>
        <v>19.9</v>
      </c>
      <c r="BF59" s="15" t="n">
        <f aca="false">(PERCENTRANK(AC$3:AC$298,AC59))*100</f>
        <v>42.5</v>
      </c>
      <c r="BG59" s="15" t="n">
        <f aca="false">(PERCENTRANK(AD$3:AD$298,AD59))*100</f>
        <v>42</v>
      </c>
      <c r="BH59" s="15" t="n">
        <f aca="false">(PERCENTRANK(AE$3:AE$298,AE59))*100</f>
        <v>34.8</v>
      </c>
      <c r="BI59" s="15" t="n">
        <f aca="false">(PERCENTRANK(AF$3:AF$298,AF59))*100</f>
        <v>60.2</v>
      </c>
    </row>
    <row r="60" customFormat="false" ht="15.75" hidden="false" customHeight="true" outlineLevel="0" collapsed="false">
      <c r="A60" s="1" t="s">
        <v>112</v>
      </c>
      <c r="B60" s="6" t="s">
        <v>67</v>
      </c>
      <c r="C60" s="6" t="s">
        <v>13</v>
      </c>
      <c r="D60" s="6" t="n">
        <v>38</v>
      </c>
      <c r="E60" s="6" t="n">
        <v>867</v>
      </c>
      <c r="F60" s="6" t="n">
        <v>38</v>
      </c>
      <c r="G60" s="6" t="n">
        <v>867</v>
      </c>
      <c r="H60" s="6" t="n">
        <v>10.5</v>
      </c>
      <c r="I60" s="6" t="n">
        <v>0.505</v>
      </c>
      <c r="J60" s="6" t="n">
        <v>0.454</v>
      </c>
      <c r="K60" s="6" t="n">
        <v>0.502</v>
      </c>
      <c r="L60" s="6" t="n">
        <v>0.314</v>
      </c>
      <c r="M60" s="6" t="n">
        <v>1.5</v>
      </c>
      <c r="N60" s="6" t="n">
        <v>5.2</v>
      </c>
      <c r="O60" s="6" t="n">
        <v>23.8</v>
      </c>
      <c r="P60" s="6" t="n">
        <v>1.7</v>
      </c>
      <c r="Q60" s="6" t="n">
        <v>0</v>
      </c>
      <c r="R60" s="6" t="n">
        <v>17.1</v>
      </c>
      <c r="S60" s="6" t="n">
        <v>21.1</v>
      </c>
      <c r="T60" s="6" t="n">
        <v>97</v>
      </c>
      <c r="U60" s="6" t="n">
        <v>115</v>
      </c>
      <c r="V60" s="6" t="n">
        <v>0</v>
      </c>
      <c r="W60" s="6" t="n">
        <v>0</v>
      </c>
      <c r="X60" s="6" t="n">
        <v>-0.1</v>
      </c>
      <c r="Y60" s="6" t="n">
        <v>-0.2</v>
      </c>
      <c r="Z60" s="6" t="n">
        <v>-0.007</v>
      </c>
      <c r="AA60" s="17" t="n">
        <f aca="false">(I60/$I$302)*100</f>
        <v>93.1734317343173</v>
      </c>
      <c r="AB60" s="7" t="n">
        <f aca="false">(T60/100)</f>
        <v>0.97</v>
      </c>
      <c r="AC60" s="5" t="n">
        <f aca="false">T60-U60</f>
        <v>-18</v>
      </c>
      <c r="AD60" s="9" t="n">
        <f aca="false">2*I60</f>
        <v>1.01</v>
      </c>
      <c r="AE60" s="18" t="n">
        <f aca="false">IF(S60=0,0,O60/S60)</f>
        <v>1.12796208530806</v>
      </c>
      <c r="AF60" s="18" t="n">
        <f aca="false">IF(R60=0,0,O60/R60)</f>
        <v>1.39181286549708</v>
      </c>
      <c r="AG60" s="5"/>
      <c r="AH60" s="5"/>
      <c r="AI60" s="15" t="n">
        <f aca="false">(PERCENTRANK(F$3:F$298,F60))*100</f>
        <v>59.7</v>
      </c>
      <c r="AJ60" s="15" t="n">
        <f aca="false">(PERCENTRANK(G$3:G$298,G60))*100</f>
        <v>68.5</v>
      </c>
      <c r="AK60" s="15" t="n">
        <f aca="false">(PERCENTRANK(H$3:H$298,H60))*100</f>
        <v>34.8</v>
      </c>
      <c r="AL60" s="15" t="n">
        <f aca="false">(PERCENTRANK(I$3:I$298,I60))*100</f>
        <v>40.3</v>
      </c>
      <c r="AM60" s="15" t="n">
        <f aca="false">(PERCENTRANK(J$3:J$298,J60))*100</f>
        <v>32</v>
      </c>
      <c r="AN60" s="15" t="n">
        <f aca="false">(PERCENTRANK(K$3:K$298,K60))*100</f>
        <v>72.9</v>
      </c>
      <c r="AO60" s="15" t="n">
        <f aca="false">(PERCENTRANK(L$3:L$298,L60))*100</f>
        <v>66.9</v>
      </c>
      <c r="AP60" s="15" t="n">
        <f aca="false">(PERCENTRANK(M$3:M$298,M60))*100</f>
        <v>14.4</v>
      </c>
      <c r="AQ60" s="15" t="n">
        <f aca="false">(PERCENTRANK(N$3:N$298,N60))*100</f>
        <v>16.6</v>
      </c>
      <c r="AR60" s="15" t="n">
        <f aca="false">(PERCENTRANK(O$3:O$298,O60))*100</f>
        <v>86.7</v>
      </c>
      <c r="AS60" s="15" t="n">
        <f aca="false">(PERCENTRANK(P$3:P$298,P60))*100</f>
        <v>42</v>
      </c>
      <c r="AT60" s="15" t="n">
        <f aca="false">(PERCENTRANK(Q$3:Q$298,Q60))*100</f>
        <v>0</v>
      </c>
      <c r="AU60" s="15" t="n">
        <f aca="false">100-(PERCENTRANK(R$3:R$298,R60))*100</f>
        <v>31.5</v>
      </c>
      <c r="AV60" s="15" t="n">
        <f aca="false">(PERCENTRANK(S$3:S$298,S60))*100</f>
        <v>69.6</v>
      </c>
      <c r="AW60" s="15" t="n">
        <f aca="false">(PERCENTRANK(T$3:T$298,T60))*100</f>
        <v>32</v>
      </c>
      <c r="AX60" s="15" t="n">
        <f aca="false">100-(PERCENTRANK(U$3:U$298,U60))*100</f>
        <v>6.59999999999999</v>
      </c>
      <c r="AY60" s="5"/>
      <c r="AZ60" s="15" t="n">
        <f aca="false">(PERCENTRANK(W$3:W$298,W60))*100</f>
        <v>28.2</v>
      </c>
      <c r="BA60" s="15" t="n">
        <f aca="false">(PERCENTRANK(X$3:X$298,X60))*100</f>
        <v>2.76</v>
      </c>
      <c r="BB60" s="15" t="n">
        <f aca="false">(PERCENTRANK(Y$3:Y$298,Y60))*100</f>
        <v>7.18</v>
      </c>
      <c r="BC60" s="15" t="n">
        <f aca="false">(PERCENTRANK(Z$3:Z$298,Z60))*100</f>
        <v>16.6</v>
      </c>
      <c r="BD60" s="15" t="n">
        <f aca="false">(PERCENTRANK(AA$3:AA$298,AA60))*100</f>
        <v>40.3</v>
      </c>
      <c r="BE60" s="15" t="n">
        <f aca="false">(PERCENTRANK(AB$3:AB$298,AB60))*100</f>
        <v>32</v>
      </c>
      <c r="BF60" s="15" t="n">
        <f aca="false">(PERCENTRANK(AC$3:AC$298,AC60))*100</f>
        <v>19.3</v>
      </c>
      <c r="BG60" s="15" t="n">
        <f aca="false">(PERCENTRANK(AD$3:AD$298,AD60))*100</f>
        <v>40.3</v>
      </c>
      <c r="BH60" s="15" t="n">
        <f aca="false">(PERCENTRANK(AE$3:AE$298,AE60))*100</f>
        <v>78.5</v>
      </c>
      <c r="BI60" s="15" t="n">
        <f aca="false">(PERCENTRANK(AF$3:AF$298,AF60))*100</f>
        <v>80.1</v>
      </c>
    </row>
    <row r="61" customFormat="false" ht="15.75" hidden="false" customHeight="true" outlineLevel="0" collapsed="false">
      <c r="A61" s="1" t="s">
        <v>113</v>
      </c>
      <c r="B61" s="5" t="s">
        <v>59</v>
      </c>
      <c r="C61" s="6" t="s">
        <v>45</v>
      </c>
      <c r="D61" s="6" t="n">
        <v>40</v>
      </c>
      <c r="E61" s="6" t="n">
        <v>835</v>
      </c>
      <c r="F61" s="6" t="n">
        <v>40</v>
      </c>
      <c r="G61" s="6" t="n">
        <v>835</v>
      </c>
      <c r="H61" s="6" t="n">
        <v>21.1</v>
      </c>
      <c r="I61" s="6" t="n">
        <v>0.634</v>
      </c>
      <c r="J61" s="6" t="n">
        <v>0.638</v>
      </c>
      <c r="K61" s="6" t="n">
        <v>0.005</v>
      </c>
      <c r="L61" s="6" t="n">
        <v>0.498</v>
      </c>
      <c r="M61" s="6" t="n">
        <v>13.4</v>
      </c>
      <c r="N61" s="6" t="n">
        <v>20.9</v>
      </c>
      <c r="O61" s="6" t="n">
        <v>19.4</v>
      </c>
      <c r="P61" s="6" t="n">
        <v>1.2</v>
      </c>
      <c r="Q61" s="6" t="n">
        <v>0.4</v>
      </c>
      <c r="R61" s="6" t="n">
        <v>18.7</v>
      </c>
      <c r="S61" s="6" t="n">
        <v>17.1</v>
      </c>
      <c r="T61" s="6" t="n">
        <v>122</v>
      </c>
      <c r="U61" s="6" t="n">
        <v>99</v>
      </c>
      <c r="V61" s="6" t="n">
        <v>0</v>
      </c>
      <c r="W61" s="6" t="n">
        <v>2.9</v>
      </c>
      <c r="X61" s="6" t="n">
        <v>1.8</v>
      </c>
      <c r="Y61" s="6" t="n">
        <v>4.6</v>
      </c>
      <c r="Z61" s="6" t="n">
        <v>0.223</v>
      </c>
      <c r="AA61" s="17" t="n">
        <f aca="false">(I61/$I$302)*100</f>
        <v>116.974169741697</v>
      </c>
      <c r="AB61" s="7" t="n">
        <f aca="false">(T61/100)</f>
        <v>1.22</v>
      </c>
      <c r="AC61" s="5" t="n">
        <f aca="false">T61-U61</f>
        <v>23</v>
      </c>
      <c r="AD61" s="9" t="n">
        <f aca="false">2*I61</f>
        <v>1.268</v>
      </c>
      <c r="AE61" s="18" t="n">
        <f aca="false">IF(S61=0,0,O61/S61)</f>
        <v>1.13450292397661</v>
      </c>
      <c r="AF61" s="18" t="n">
        <f aca="false">IF(R61=0,0,O61/R61)</f>
        <v>1.03743315508021</v>
      </c>
      <c r="AG61" s="5"/>
      <c r="AH61" s="5"/>
      <c r="AI61" s="15" t="n">
        <f aca="false">(PERCENTRANK(F$3:F$298,F61))*100</f>
        <v>67.4</v>
      </c>
      <c r="AJ61" s="15" t="n">
        <f aca="false">(PERCENTRANK(G$3:G$298,G61))*100</f>
        <v>68</v>
      </c>
      <c r="AK61" s="15" t="n">
        <f aca="false">(PERCENTRANK(H$3:H$298,H61))*100</f>
        <v>92.8</v>
      </c>
      <c r="AL61" s="15" t="n">
        <f aca="false">(PERCENTRANK(I$3:I$298,I61))*100</f>
        <v>95</v>
      </c>
      <c r="AM61" s="15" t="n">
        <f aca="false">(PERCENTRANK(J$3:J$298,J61))*100</f>
        <v>98.9</v>
      </c>
      <c r="AN61" s="15" t="n">
        <f aca="false">(PERCENTRANK(K$3:K$298,K61))*100</f>
        <v>4.42</v>
      </c>
      <c r="AO61" s="15" t="n">
        <f aca="false">(PERCENTRANK(L$3:L$298,L61))*100</f>
        <v>92.8</v>
      </c>
      <c r="AP61" s="15" t="n">
        <f aca="false">(PERCENTRANK(M$3:M$298,M61))*100</f>
        <v>96.1</v>
      </c>
      <c r="AQ61" s="15" t="n">
        <f aca="false">(PERCENTRANK(N$3:N$298,N61))*100</f>
        <v>98.9</v>
      </c>
      <c r="AR61" s="15" t="n">
        <f aca="false">(PERCENTRANK(O$3:O$298,O61))*100</f>
        <v>70.2</v>
      </c>
      <c r="AS61" s="15" t="n">
        <f aca="false">(PERCENTRANK(P$3:P$298,P61))*100</f>
        <v>19.9</v>
      </c>
      <c r="AT61" s="15" t="n">
        <f aca="false">(PERCENTRANK(Q$3:Q$298,Q61))*100</f>
        <v>19.9</v>
      </c>
      <c r="AU61" s="15" t="n">
        <f aca="false">100-(PERCENTRANK(R$3:R$298,R61))*100</f>
        <v>22.7</v>
      </c>
      <c r="AV61" s="15" t="n">
        <f aca="false">(PERCENTRANK(S$3:S$298,S61))*100</f>
        <v>37</v>
      </c>
      <c r="AW61" s="15" t="n">
        <f aca="false">(PERCENTRANK(T$3:T$298,T61))*100</f>
        <v>97.2</v>
      </c>
      <c r="AX61" s="15" t="n">
        <f aca="false">100-(PERCENTRANK(U$3:U$298,U61))*100</f>
        <v>92.82</v>
      </c>
      <c r="AY61" s="5"/>
      <c r="AZ61" s="15" t="n">
        <f aca="false">(PERCENTRANK(W$3:W$298,W61))*100</f>
        <v>90.6</v>
      </c>
      <c r="BA61" s="15" t="n">
        <f aca="false">(PERCENTRANK(X$3:X$298,X61))*100</f>
        <v>88.4</v>
      </c>
      <c r="BB61" s="15" t="n">
        <f aca="false">(PERCENTRANK(Y$3:Y$298,Y61))*100</f>
        <v>90.1</v>
      </c>
      <c r="BC61" s="15" t="n">
        <f aca="false">(PERCENTRANK(Z$3:Z$298,Z61))*100</f>
        <v>97.2</v>
      </c>
      <c r="BD61" s="15" t="n">
        <f aca="false">(PERCENTRANK(AA$3:AA$298,AA61))*100</f>
        <v>95</v>
      </c>
      <c r="BE61" s="15" t="n">
        <f aca="false">(PERCENTRANK(AB$3:AB$298,AB61))*100</f>
        <v>97.2</v>
      </c>
      <c r="BF61" s="15" t="n">
        <f aca="false">(PERCENTRANK(AC$3:AC$298,AC61))*100</f>
        <v>97.2</v>
      </c>
      <c r="BG61" s="15" t="n">
        <f aca="false">(PERCENTRANK(AD$3:AD$298,AD61))*100</f>
        <v>95</v>
      </c>
      <c r="BH61" s="15" t="n">
        <f aca="false">(PERCENTRANK(AE$3:AE$298,AE61))*100</f>
        <v>79.6</v>
      </c>
      <c r="BI61" s="15" t="n">
        <f aca="false">(PERCENTRANK(AF$3:AF$298,AF61))*100</f>
        <v>61.9</v>
      </c>
    </row>
    <row r="62" customFormat="false" ht="15.75" hidden="false" customHeight="true" outlineLevel="0" collapsed="false">
      <c r="A62" s="1" t="s">
        <v>114</v>
      </c>
      <c r="B62" s="5" t="s">
        <v>59</v>
      </c>
      <c r="C62" s="6" t="s">
        <v>13</v>
      </c>
      <c r="D62" s="6" t="n">
        <v>44</v>
      </c>
      <c r="E62" s="6" t="n">
        <v>833</v>
      </c>
      <c r="F62" s="6" t="n">
        <v>44</v>
      </c>
      <c r="G62" s="6" t="n">
        <v>833</v>
      </c>
      <c r="H62" s="6" t="n">
        <v>17.9</v>
      </c>
      <c r="I62" s="6" t="n">
        <v>0.593</v>
      </c>
      <c r="J62" s="6" t="n">
        <v>0.567</v>
      </c>
      <c r="K62" s="6" t="n">
        <v>0.404</v>
      </c>
      <c r="L62" s="6" t="n">
        <v>0.218</v>
      </c>
      <c r="M62" s="6" t="n">
        <v>1.6</v>
      </c>
      <c r="N62" s="6" t="n">
        <v>5.9</v>
      </c>
      <c r="O62" s="6" t="n">
        <v>23.8</v>
      </c>
      <c r="P62" s="6" t="n">
        <v>2</v>
      </c>
      <c r="Q62" s="6" t="n">
        <v>1</v>
      </c>
      <c r="R62" s="6" t="n">
        <v>13.8</v>
      </c>
      <c r="S62" s="6" t="n">
        <v>21.5</v>
      </c>
      <c r="T62" s="6" t="n">
        <v>114</v>
      </c>
      <c r="U62" s="6" t="n">
        <v>103</v>
      </c>
      <c r="V62" s="6" t="n">
        <v>0</v>
      </c>
      <c r="W62" s="6" t="n">
        <v>2.2</v>
      </c>
      <c r="X62" s="6" t="n">
        <v>1.3</v>
      </c>
      <c r="Y62" s="6" t="n">
        <v>3.5</v>
      </c>
      <c r="Z62" s="6" t="n">
        <v>0.169</v>
      </c>
      <c r="AA62" s="17" t="n">
        <f aca="false">(I62/$I$302)*100</f>
        <v>109.409594095941</v>
      </c>
      <c r="AB62" s="7" t="n">
        <f aca="false">(T62/100)</f>
        <v>1.14</v>
      </c>
      <c r="AC62" s="5" t="n">
        <f aca="false">T62-U62</f>
        <v>11</v>
      </c>
      <c r="AD62" s="9" t="n">
        <f aca="false">2*I62</f>
        <v>1.186</v>
      </c>
      <c r="AE62" s="18" t="n">
        <f aca="false">IF(S62=0,0,O62/S62)</f>
        <v>1.10697674418605</v>
      </c>
      <c r="AF62" s="18" t="n">
        <f aca="false">IF(R62=0,0,O62/R62)</f>
        <v>1.72463768115942</v>
      </c>
      <c r="AG62" s="5"/>
      <c r="AH62" s="5"/>
      <c r="AI62" s="15" t="n">
        <f aca="false">(PERCENTRANK(F$3:F$298,F62))*100</f>
        <v>84.5</v>
      </c>
      <c r="AJ62" s="15" t="n">
        <f aca="false">(PERCENTRANK(G$3:G$298,G62))*100</f>
        <v>67.4</v>
      </c>
      <c r="AK62" s="15" t="n">
        <f aca="false">(PERCENTRANK(H$3:H$298,H62))*100</f>
        <v>80.1</v>
      </c>
      <c r="AL62" s="15" t="n">
        <f aca="false">(PERCENTRANK(I$3:I$298,I62))*100</f>
        <v>83.4</v>
      </c>
      <c r="AM62" s="15" t="n">
        <f aca="false">(PERCENTRANK(J$3:J$298,J62))*100</f>
        <v>88.4</v>
      </c>
      <c r="AN62" s="15" t="n">
        <f aca="false">(PERCENTRANK(K$3:K$298,K62))*100</f>
        <v>52.5</v>
      </c>
      <c r="AO62" s="15" t="n">
        <f aca="false">(PERCENTRANK(L$3:L$298,L62))*100</f>
        <v>43.6</v>
      </c>
      <c r="AP62" s="15" t="n">
        <f aca="false">(PERCENTRANK(M$3:M$298,M62))*100</f>
        <v>15.5</v>
      </c>
      <c r="AQ62" s="15" t="n">
        <f aca="false">(PERCENTRANK(N$3:N$298,N62))*100</f>
        <v>23.8</v>
      </c>
      <c r="AR62" s="15" t="n">
        <f aca="false">(PERCENTRANK(O$3:O$298,O62))*100</f>
        <v>86.7</v>
      </c>
      <c r="AS62" s="15" t="n">
        <f aca="false">(PERCENTRANK(P$3:P$298,P62))*100</f>
        <v>55.2</v>
      </c>
      <c r="AT62" s="15" t="n">
        <f aca="false">(PERCENTRANK(Q$3:Q$298,Q62))*100</f>
        <v>42.5</v>
      </c>
      <c r="AU62" s="15" t="n">
        <f aca="false">100-(PERCENTRANK(R$3:R$298,R62))*100</f>
        <v>60.2</v>
      </c>
      <c r="AV62" s="15" t="n">
        <f aca="false">(PERCENTRANK(S$3:S$298,S62))*100</f>
        <v>72.9</v>
      </c>
      <c r="AW62" s="15" t="n">
        <f aca="false">(PERCENTRANK(T$3:T$298,T62))*100</f>
        <v>84</v>
      </c>
      <c r="AX62" s="15" t="n">
        <f aca="false">100-(PERCENTRANK(U$3:U$298,U62))*100</f>
        <v>70.7</v>
      </c>
      <c r="AY62" s="5"/>
      <c r="AZ62" s="15" t="n">
        <f aca="false">(PERCENTRANK(W$3:W$298,W62))*100</f>
        <v>87.8</v>
      </c>
      <c r="BA62" s="15" t="n">
        <f aca="false">(PERCENTRANK(X$3:X$298,X62))*100</f>
        <v>76.2</v>
      </c>
      <c r="BB62" s="15" t="n">
        <f aca="false">(PERCENTRANK(Y$3:Y$298,Y62))*100</f>
        <v>83.4</v>
      </c>
      <c r="BC62" s="15" t="n">
        <f aca="false">(PERCENTRANK(Z$3:Z$298,Z62))*100</f>
        <v>88.4</v>
      </c>
      <c r="BD62" s="15" t="n">
        <f aca="false">(PERCENTRANK(AA$3:AA$298,AA62))*100</f>
        <v>83.4</v>
      </c>
      <c r="BE62" s="15" t="n">
        <f aca="false">(PERCENTRANK(AB$3:AB$298,AB62))*100</f>
        <v>84</v>
      </c>
      <c r="BF62" s="15" t="n">
        <f aca="false">(PERCENTRANK(AC$3:AC$298,AC62))*100</f>
        <v>85.6</v>
      </c>
      <c r="BG62" s="15" t="n">
        <f aca="false">(PERCENTRANK(AD$3:AD$298,AD62))*100</f>
        <v>83.4</v>
      </c>
      <c r="BH62" s="15" t="n">
        <f aca="false">(PERCENTRANK(AE$3:AE$298,AE62))*100</f>
        <v>77.9</v>
      </c>
      <c r="BI62" s="15" t="n">
        <f aca="false">(PERCENTRANK(AF$3:AF$298,AF62))*100</f>
        <v>88.4</v>
      </c>
    </row>
    <row r="63" customFormat="false" ht="15.75" hidden="false" customHeight="true" outlineLevel="0" collapsed="false">
      <c r="A63" s="1" t="s">
        <v>115</v>
      </c>
      <c r="B63" s="6" t="s">
        <v>75</v>
      </c>
      <c r="C63" s="6" t="s">
        <v>63</v>
      </c>
      <c r="D63" s="6" t="n">
        <v>31</v>
      </c>
      <c r="E63" s="6" t="n">
        <v>830</v>
      </c>
      <c r="F63" s="6" t="n">
        <v>31</v>
      </c>
      <c r="G63" s="6" t="n">
        <v>830</v>
      </c>
      <c r="H63" s="6" t="n">
        <v>20.3</v>
      </c>
      <c r="I63" s="6" t="n">
        <v>0.611</v>
      </c>
      <c r="J63" s="6" t="n">
        <v>0.577</v>
      </c>
      <c r="K63" s="6" t="n">
        <v>0.408</v>
      </c>
      <c r="L63" s="6" t="n">
        <v>0.297</v>
      </c>
      <c r="M63" s="6" t="n">
        <v>6.7</v>
      </c>
      <c r="N63" s="6" t="n">
        <v>17.5</v>
      </c>
      <c r="O63" s="6" t="n">
        <v>18.3</v>
      </c>
      <c r="P63" s="6" t="n">
        <v>0.9</v>
      </c>
      <c r="Q63" s="6" t="n">
        <v>3.6</v>
      </c>
      <c r="R63" s="6" t="n">
        <v>15.8</v>
      </c>
      <c r="S63" s="6" t="n">
        <v>22.9</v>
      </c>
      <c r="T63" s="6" t="n">
        <v>111</v>
      </c>
      <c r="U63" s="6" t="n">
        <v>100</v>
      </c>
      <c r="V63" s="6" t="n">
        <v>0</v>
      </c>
      <c r="W63" s="6" t="n">
        <v>1.9</v>
      </c>
      <c r="X63" s="6" t="n">
        <v>1.6</v>
      </c>
      <c r="Y63" s="6" t="n">
        <v>3.6</v>
      </c>
      <c r="Z63" s="6" t="n">
        <v>0.172</v>
      </c>
      <c r="AA63" s="17" t="n">
        <f aca="false">(I63/$I$302)*100</f>
        <v>112.730627306273</v>
      </c>
      <c r="AB63" s="7" t="n">
        <f aca="false">(T63/100)</f>
        <v>1.11</v>
      </c>
      <c r="AC63" s="5" t="n">
        <f aca="false">T63-U63</f>
        <v>11</v>
      </c>
      <c r="AD63" s="9" t="n">
        <f aca="false">2*I63</f>
        <v>1.222</v>
      </c>
      <c r="AE63" s="18" t="n">
        <f aca="false">IF(S63=0,0,O63/S63)</f>
        <v>0.799126637554585</v>
      </c>
      <c r="AF63" s="18" t="n">
        <f aca="false">IF(R63=0,0,O63/R63)</f>
        <v>1.15822784810127</v>
      </c>
      <c r="AG63" s="5"/>
      <c r="AH63" s="5"/>
      <c r="AI63" s="15" t="n">
        <f aca="false">(PERCENTRANK(F$3:F$298,F63))*100</f>
        <v>43.1</v>
      </c>
      <c r="AJ63" s="15" t="n">
        <f aca="false">(PERCENTRANK(G$3:G$298,G63))*100</f>
        <v>66.9</v>
      </c>
      <c r="AK63" s="15" t="n">
        <f aca="false">(PERCENTRANK(H$3:H$298,H63))*100</f>
        <v>91.2</v>
      </c>
      <c r="AL63" s="15" t="n">
        <f aca="false">(PERCENTRANK(I$3:I$298,I63))*100</f>
        <v>92.3</v>
      </c>
      <c r="AM63" s="15" t="n">
        <f aca="false">(PERCENTRANK(J$3:J$298,J63))*100</f>
        <v>92.3</v>
      </c>
      <c r="AN63" s="15" t="n">
        <f aca="false">(PERCENTRANK(K$3:K$298,K63))*100</f>
        <v>53.6</v>
      </c>
      <c r="AO63" s="15" t="n">
        <f aca="false">(PERCENTRANK(L$3:L$298,L63))*100</f>
        <v>65.2</v>
      </c>
      <c r="AP63" s="15" t="n">
        <f aca="false">(PERCENTRANK(M$3:M$298,M63))*100</f>
        <v>68.5</v>
      </c>
      <c r="AQ63" s="15" t="n">
        <f aca="false">(PERCENTRANK(N$3:N$298,N63))*100</f>
        <v>92.8</v>
      </c>
      <c r="AR63" s="15" t="n">
        <f aca="false">(PERCENTRANK(O$3:O$298,O63))*100</f>
        <v>68</v>
      </c>
      <c r="AS63" s="15" t="n">
        <f aca="false">(PERCENTRANK(P$3:P$298,P63))*100</f>
        <v>12.2</v>
      </c>
      <c r="AT63" s="15" t="n">
        <f aca="false">(PERCENTRANK(Q$3:Q$298,Q63))*100</f>
        <v>86.2</v>
      </c>
      <c r="AU63" s="15" t="n">
        <f aca="false">100-(PERCENTRANK(R$3:R$298,R63))*100</f>
        <v>43.6</v>
      </c>
      <c r="AV63" s="15" t="n">
        <f aca="false">(PERCENTRANK(S$3:S$298,S63))*100</f>
        <v>81.8</v>
      </c>
      <c r="AW63" s="15" t="n">
        <f aca="false">(PERCENTRANK(T$3:T$298,T63))*100</f>
        <v>76.8</v>
      </c>
      <c r="AX63" s="15" t="n">
        <f aca="false">100-(PERCENTRANK(U$3:U$298,U63))*100</f>
        <v>88.4</v>
      </c>
      <c r="AY63" s="5"/>
      <c r="AZ63" s="15" t="n">
        <f aca="false">(PERCENTRANK(W$3:W$298,W63))*100</f>
        <v>85.1</v>
      </c>
      <c r="BA63" s="15" t="n">
        <f aca="false">(PERCENTRANK(X$3:X$298,X63))*100</f>
        <v>82.3</v>
      </c>
      <c r="BB63" s="15" t="n">
        <f aca="false">(PERCENTRANK(Y$3:Y$298,Y63))*100</f>
        <v>85.1</v>
      </c>
      <c r="BC63" s="15" t="n">
        <f aca="false">(PERCENTRANK(Z$3:Z$298,Z63))*100</f>
        <v>89.5</v>
      </c>
      <c r="BD63" s="15" t="n">
        <f aca="false">(PERCENTRANK(AA$3:AA$298,AA63))*100</f>
        <v>92.3</v>
      </c>
      <c r="BE63" s="15" t="n">
        <f aca="false">(PERCENTRANK(AB$3:AB$298,AB63))*100</f>
        <v>76.8</v>
      </c>
      <c r="BF63" s="15" t="n">
        <f aca="false">(PERCENTRANK(AC$3:AC$298,AC63))*100</f>
        <v>85.6</v>
      </c>
      <c r="BG63" s="15" t="n">
        <f aca="false">(PERCENTRANK(AD$3:AD$298,AD63))*100</f>
        <v>92.3</v>
      </c>
      <c r="BH63" s="15" t="n">
        <f aca="false">(PERCENTRANK(AE$3:AE$298,AE63))*100</f>
        <v>56.9</v>
      </c>
      <c r="BI63" s="15" t="n">
        <f aca="false">(PERCENTRANK(AF$3:AF$298,AF63))*100</f>
        <v>68</v>
      </c>
    </row>
    <row r="64" customFormat="false" ht="15.75" hidden="false" customHeight="true" outlineLevel="0" collapsed="false">
      <c r="A64" s="1" t="s">
        <v>116</v>
      </c>
      <c r="B64" s="5" t="s">
        <v>77</v>
      </c>
      <c r="C64" s="6" t="s">
        <v>45</v>
      </c>
      <c r="D64" s="6" t="n">
        <v>42</v>
      </c>
      <c r="E64" s="6" t="n">
        <v>828</v>
      </c>
      <c r="F64" s="6" t="n">
        <v>42</v>
      </c>
      <c r="G64" s="6" t="n">
        <v>828</v>
      </c>
      <c r="H64" s="6" t="n">
        <v>7.1</v>
      </c>
      <c r="I64" s="6" t="n">
        <v>0.478</v>
      </c>
      <c r="J64" s="6" t="n">
        <v>0.453</v>
      </c>
      <c r="K64" s="6" t="n">
        <v>0.604</v>
      </c>
      <c r="L64" s="6" t="n">
        <v>0.164</v>
      </c>
      <c r="M64" s="6" t="n">
        <v>2.3</v>
      </c>
      <c r="N64" s="6" t="n">
        <v>8.6</v>
      </c>
      <c r="O64" s="6" t="n">
        <v>9.3</v>
      </c>
      <c r="P64" s="6" t="n">
        <v>1.6</v>
      </c>
      <c r="Q64" s="6" t="n">
        <v>0.4</v>
      </c>
      <c r="R64" s="6" t="n">
        <v>11.4</v>
      </c>
      <c r="S64" s="6" t="n">
        <v>10.7</v>
      </c>
      <c r="T64" s="6" t="n">
        <v>98</v>
      </c>
      <c r="U64" s="6" t="n">
        <v>106</v>
      </c>
      <c r="V64" s="6" t="n">
        <v>0</v>
      </c>
      <c r="W64" s="6" t="n">
        <v>0.1</v>
      </c>
      <c r="X64" s="6" t="n">
        <v>1</v>
      </c>
      <c r="Y64" s="6" t="n">
        <v>1.1</v>
      </c>
      <c r="Z64" s="6" t="n">
        <v>0.051</v>
      </c>
      <c r="AA64" s="17" t="n">
        <f aca="false">(I64/$I$302)*100</f>
        <v>88.1918819188192</v>
      </c>
      <c r="AB64" s="7" t="n">
        <f aca="false">(T64/100)</f>
        <v>0.98</v>
      </c>
      <c r="AC64" s="5" t="n">
        <f aca="false">T64-U64</f>
        <v>-8</v>
      </c>
      <c r="AD64" s="9" t="n">
        <f aca="false">2*I64</f>
        <v>0.956</v>
      </c>
      <c r="AE64" s="18" t="n">
        <f aca="false">IF(S64=0,0,O64/S64)</f>
        <v>0.869158878504673</v>
      </c>
      <c r="AF64" s="18" t="n">
        <f aca="false">IF(R64=0,0,O64/R64)</f>
        <v>0.815789473684211</v>
      </c>
      <c r="AG64" s="5"/>
      <c r="AH64" s="5"/>
      <c r="AI64" s="15" t="n">
        <f aca="false">(PERCENTRANK(F$3:F$298,F64))*100</f>
        <v>75.1</v>
      </c>
      <c r="AJ64" s="15" t="n">
        <f aca="false">(PERCENTRANK(G$3:G$298,G64))*100</f>
        <v>66.3</v>
      </c>
      <c r="AK64" s="15" t="n">
        <f aca="false">(PERCENTRANK(H$3:H$298,H64))*100</f>
        <v>19.9</v>
      </c>
      <c r="AL64" s="15" t="n">
        <f aca="false">(PERCENTRANK(I$3:I$298,I64))*100</f>
        <v>23.2</v>
      </c>
      <c r="AM64" s="15" t="n">
        <f aca="false">(PERCENTRANK(J$3:J$298,J64))*100</f>
        <v>30.9</v>
      </c>
      <c r="AN64" s="15" t="n">
        <f aca="false">(PERCENTRANK(K$3:K$298,K64))*100</f>
        <v>84</v>
      </c>
      <c r="AO64" s="15" t="n">
        <f aca="false">(PERCENTRANK(L$3:L$298,L64))*100</f>
        <v>27.6</v>
      </c>
      <c r="AP64" s="15" t="n">
        <f aca="false">(PERCENTRANK(M$3:M$298,M64))*100</f>
        <v>28.2</v>
      </c>
      <c r="AQ64" s="15" t="n">
        <f aca="false">(PERCENTRANK(N$3:N$298,N64))*100</f>
        <v>48.6</v>
      </c>
      <c r="AR64" s="15" t="n">
        <f aca="false">(PERCENTRANK(O$3:O$298,O64))*100</f>
        <v>30.9</v>
      </c>
      <c r="AS64" s="15" t="n">
        <f aca="false">(PERCENTRANK(P$3:P$298,P64))*100</f>
        <v>38.1</v>
      </c>
      <c r="AT64" s="15" t="n">
        <f aca="false">(PERCENTRANK(Q$3:Q$298,Q64))*100</f>
        <v>19.9</v>
      </c>
      <c r="AU64" s="15" t="n">
        <f aca="false">100-(PERCENTRANK(R$3:R$298,R64))*100</f>
        <v>77.9</v>
      </c>
      <c r="AV64" s="15" t="n">
        <f aca="false">(PERCENTRANK(S$3:S$298,S64))*100</f>
        <v>4.97</v>
      </c>
      <c r="AW64" s="15" t="n">
        <f aca="false">(PERCENTRANK(T$3:T$298,T64))*100</f>
        <v>34.8</v>
      </c>
      <c r="AX64" s="15" t="n">
        <f aca="false">100-(PERCENTRANK(U$3:U$298,U64))*100</f>
        <v>53</v>
      </c>
      <c r="AY64" s="5"/>
      <c r="AZ64" s="15" t="n">
        <f aca="false">(PERCENTRANK(W$3:W$298,W64))*100</f>
        <v>38.1</v>
      </c>
      <c r="BA64" s="15" t="n">
        <f aca="false">(PERCENTRANK(X$3:X$298,X64))*100</f>
        <v>66.3</v>
      </c>
      <c r="BB64" s="15" t="n">
        <f aca="false">(PERCENTRANK(Y$3:Y$298,Y64))*100</f>
        <v>55.8</v>
      </c>
      <c r="BC64" s="15" t="n">
        <f aca="false">(PERCENTRANK(Z$3:Z$298,Z64))*100</f>
        <v>41.4</v>
      </c>
      <c r="BD64" s="15" t="n">
        <f aca="false">(PERCENTRANK(AA$3:AA$298,AA64))*100</f>
        <v>23.2</v>
      </c>
      <c r="BE64" s="15" t="n">
        <f aca="false">(PERCENTRANK(AB$3:AB$298,AB64))*100</f>
        <v>34.8</v>
      </c>
      <c r="BF64" s="15" t="n">
        <f aca="false">(PERCENTRANK(AC$3:AC$298,AC64))*100</f>
        <v>38.7</v>
      </c>
      <c r="BG64" s="15" t="n">
        <f aca="false">(PERCENTRANK(AD$3:AD$298,AD64))*100</f>
        <v>23.2</v>
      </c>
      <c r="BH64" s="15" t="n">
        <f aca="false">(PERCENTRANK(AE$3:AE$298,AE64))*100</f>
        <v>62.4</v>
      </c>
      <c r="BI64" s="15" t="n">
        <f aca="false">(PERCENTRANK(AF$3:AF$298,AF64))*100</f>
        <v>45.9</v>
      </c>
    </row>
    <row r="65" customFormat="false" ht="15.75" hidden="false" customHeight="true" outlineLevel="0" collapsed="false">
      <c r="A65" s="1" t="s">
        <v>117</v>
      </c>
      <c r="B65" s="5" t="s">
        <v>90</v>
      </c>
      <c r="C65" s="6" t="s">
        <v>118</v>
      </c>
      <c r="D65" s="6" t="n">
        <v>44</v>
      </c>
      <c r="E65" s="6" t="n">
        <v>821</v>
      </c>
      <c r="F65" s="6" t="n">
        <v>44</v>
      </c>
      <c r="G65" s="6" t="n">
        <v>821</v>
      </c>
      <c r="H65" s="6" t="n">
        <v>7.9</v>
      </c>
      <c r="I65" s="6" t="n">
        <v>0.444</v>
      </c>
      <c r="J65" s="6" t="n">
        <v>0.429</v>
      </c>
      <c r="K65" s="6" t="n">
        <v>0.55</v>
      </c>
      <c r="L65" s="6" t="n">
        <v>0.129</v>
      </c>
      <c r="M65" s="6" t="n">
        <v>2.3</v>
      </c>
      <c r="N65" s="6" t="n">
        <v>8.1</v>
      </c>
      <c r="O65" s="6" t="n">
        <v>11.5</v>
      </c>
      <c r="P65" s="6" t="n">
        <v>1.5</v>
      </c>
      <c r="Q65" s="6" t="n">
        <v>2.6</v>
      </c>
      <c r="R65" s="6" t="n">
        <v>13.3</v>
      </c>
      <c r="S65" s="6" t="n">
        <v>16</v>
      </c>
      <c r="T65" s="6" t="n">
        <v>90</v>
      </c>
      <c r="U65" s="6" t="n">
        <v>112</v>
      </c>
      <c r="V65" s="6" t="n">
        <v>0</v>
      </c>
      <c r="W65" s="6" t="n">
        <v>-0.6</v>
      </c>
      <c r="X65" s="6" t="n">
        <v>0.2</v>
      </c>
      <c r="Y65" s="6" t="n">
        <v>-0.5</v>
      </c>
      <c r="Z65" s="6" t="n">
        <v>-0.022</v>
      </c>
      <c r="AA65" s="17" t="n">
        <f aca="false">(I65/$I$302)*100</f>
        <v>81.9188191881919</v>
      </c>
      <c r="AB65" s="7" t="n">
        <f aca="false">(T65/100)</f>
        <v>0.9</v>
      </c>
      <c r="AC65" s="5" t="n">
        <f aca="false">T65-U65</f>
        <v>-22</v>
      </c>
      <c r="AD65" s="9" t="n">
        <f aca="false">2*I65</f>
        <v>0.888</v>
      </c>
      <c r="AE65" s="18" t="n">
        <f aca="false">IF(S65=0,0,O65/S65)</f>
        <v>0.71875</v>
      </c>
      <c r="AF65" s="18" t="n">
        <f aca="false">IF(R65=0,0,O65/R65)</f>
        <v>0.864661654135338</v>
      </c>
      <c r="AG65" s="5"/>
      <c r="AH65" s="5"/>
      <c r="AI65" s="15" t="n">
        <f aca="false">(PERCENTRANK(F$3:F$298,F65))*100</f>
        <v>84.5</v>
      </c>
      <c r="AJ65" s="15" t="n">
        <f aca="false">(PERCENTRANK(G$3:G$298,G65))*100</f>
        <v>65.7</v>
      </c>
      <c r="AK65" s="15" t="n">
        <f aca="false">(PERCENTRANK(H$3:H$298,H65))*100</f>
        <v>24.9</v>
      </c>
      <c r="AL65" s="15" t="n">
        <f aca="false">(PERCENTRANK(I$3:I$298,I65))*100</f>
        <v>14.9</v>
      </c>
      <c r="AM65" s="15" t="n">
        <f aca="false">(PERCENTRANK(J$3:J$298,J65))*100</f>
        <v>21</v>
      </c>
      <c r="AN65" s="15" t="n">
        <f aca="false">(PERCENTRANK(K$3:K$298,K65))*100</f>
        <v>79.6</v>
      </c>
      <c r="AO65" s="15" t="n">
        <f aca="false">(PERCENTRANK(L$3:L$298,L65))*100</f>
        <v>19.3</v>
      </c>
      <c r="AP65" s="15" t="n">
        <f aca="false">(PERCENTRANK(M$3:M$298,M65))*100</f>
        <v>28.2</v>
      </c>
      <c r="AQ65" s="15" t="n">
        <f aca="false">(PERCENTRANK(N$3:N$298,N65))*100</f>
        <v>42.5</v>
      </c>
      <c r="AR65" s="15" t="n">
        <f aca="false">(PERCENTRANK(O$3:O$298,O65))*100</f>
        <v>47</v>
      </c>
      <c r="AS65" s="15" t="n">
        <f aca="false">(PERCENTRANK(P$3:P$298,P65))*100</f>
        <v>33.1</v>
      </c>
      <c r="AT65" s="15" t="n">
        <f aca="false">(PERCENTRANK(Q$3:Q$298,Q65))*100</f>
        <v>76.8</v>
      </c>
      <c r="AU65" s="15" t="n">
        <f aca="false">100-(PERCENTRANK(R$3:R$298,R65))*100</f>
        <v>64.1</v>
      </c>
      <c r="AV65" s="15" t="n">
        <f aca="false">(PERCENTRANK(S$3:S$298,S65))*100</f>
        <v>32</v>
      </c>
      <c r="AW65" s="15" t="n">
        <f aca="false">(PERCENTRANK(T$3:T$298,T65))*100</f>
        <v>16.6</v>
      </c>
      <c r="AX65" s="15" t="n">
        <f aca="false">100-(PERCENTRANK(U$3:U$298,U65))*100</f>
        <v>19.3</v>
      </c>
      <c r="AY65" s="5"/>
      <c r="AZ65" s="15" t="n">
        <f aca="false">(PERCENTRANK(W$3:W$298,W65))*100</f>
        <v>3.31</v>
      </c>
      <c r="BA65" s="15" t="n">
        <f aca="false">(PERCENTRANK(X$3:X$298,X65))*100</f>
        <v>30.9</v>
      </c>
      <c r="BB65" s="15" t="n">
        <f aca="false">(PERCENTRANK(Y$3:Y$298,Y65))*100</f>
        <v>3.31</v>
      </c>
      <c r="BC65" s="15" t="n">
        <f aca="false">(PERCENTRANK(Z$3:Z$298,Z65))*100</f>
        <v>14.9</v>
      </c>
      <c r="BD65" s="15" t="n">
        <f aca="false">(PERCENTRANK(AA$3:AA$298,AA65))*100</f>
        <v>14.9</v>
      </c>
      <c r="BE65" s="15" t="n">
        <f aca="false">(PERCENTRANK(AB$3:AB$298,AB65))*100</f>
        <v>16.6</v>
      </c>
      <c r="BF65" s="15" t="n">
        <f aca="false">(PERCENTRANK(AC$3:AC$298,AC65))*100</f>
        <v>15.5</v>
      </c>
      <c r="BG65" s="15" t="n">
        <f aca="false">(PERCENTRANK(AD$3:AD$298,AD65))*100</f>
        <v>14.9</v>
      </c>
      <c r="BH65" s="15" t="n">
        <f aca="false">(PERCENTRANK(AE$3:AE$298,AE65))*100</f>
        <v>49.2</v>
      </c>
      <c r="BI65" s="15" t="n">
        <f aca="false">(PERCENTRANK(AF$3:AF$298,AF65))*100</f>
        <v>48.1</v>
      </c>
    </row>
    <row r="66" customFormat="false" ht="15.75" hidden="false" customHeight="true" outlineLevel="0" collapsed="false">
      <c r="A66" s="1" t="s">
        <v>119</v>
      </c>
      <c r="B66" s="5" t="s">
        <v>40</v>
      </c>
      <c r="C66" s="6" t="s">
        <v>63</v>
      </c>
      <c r="D66" s="6" t="n">
        <v>39</v>
      </c>
      <c r="E66" s="6" t="n">
        <v>810</v>
      </c>
      <c r="F66" s="6" t="n">
        <v>39</v>
      </c>
      <c r="G66" s="6" t="n">
        <v>810</v>
      </c>
      <c r="H66" s="6" t="n">
        <v>16.1</v>
      </c>
      <c r="I66" s="6" t="n">
        <v>0.564</v>
      </c>
      <c r="J66" s="6" t="n">
        <v>0.527</v>
      </c>
      <c r="K66" s="6" t="n">
        <v>0.063</v>
      </c>
      <c r="L66" s="6" t="n">
        <v>0.282</v>
      </c>
      <c r="M66" s="6" t="n">
        <v>5.4</v>
      </c>
      <c r="N66" s="6" t="n">
        <v>14.8</v>
      </c>
      <c r="O66" s="6" t="n">
        <v>7.3</v>
      </c>
      <c r="P66" s="6" t="n">
        <v>0.3</v>
      </c>
      <c r="Q66" s="6" t="n">
        <v>5</v>
      </c>
      <c r="R66" s="6" t="n">
        <v>14.8</v>
      </c>
      <c r="S66" s="6" t="n">
        <v>22.6</v>
      </c>
      <c r="T66" s="6" t="n">
        <v>102</v>
      </c>
      <c r="U66" s="6" t="n">
        <v>100</v>
      </c>
      <c r="V66" s="6" t="n">
        <v>0</v>
      </c>
      <c r="W66" s="6" t="n">
        <v>0.7</v>
      </c>
      <c r="X66" s="6" t="n">
        <v>1.7</v>
      </c>
      <c r="Y66" s="6" t="n">
        <v>2.4</v>
      </c>
      <c r="Z66" s="6" t="n">
        <v>0.117</v>
      </c>
      <c r="AA66" s="17" t="n">
        <f aca="false">(I66/$I$302)*100</f>
        <v>104.059040590406</v>
      </c>
      <c r="AB66" s="7" t="n">
        <f aca="false">(T66/100)</f>
        <v>1.02</v>
      </c>
      <c r="AC66" s="5" t="n">
        <f aca="false">T66-U66</f>
        <v>2</v>
      </c>
      <c r="AD66" s="9" t="n">
        <f aca="false">2*I66</f>
        <v>1.128</v>
      </c>
      <c r="AE66" s="18" t="n">
        <f aca="false">IF(S66=0,0,O66/S66)</f>
        <v>0.323008849557522</v>
      </c>
      <c r="AF66" s="18" t="n">
        <f aca="false">IF(R66=0,0,O66/R66)</f>
        <v>0.493243243243243</v>
      </c>
      <c r="AG66" s="5"/>
      <c r="AH66" s="5"/>
      <c r="AI66" s="15" t="n">
        <f aca="false">(PERCENTRANK(F$3:F$298,F66))*100</f>
        <v>63.5</v>
      </c>
      <c r="AJ66" s="15" t="n">
        <f aca="false">(PERCENTRANK(G$3:G$298,G66))*100</f>
        <v>65.2</v>
      </c>
      <c r="AK66" s="15" t="n">
        <f aca="false">(PERCENTRANK(H$3:H$298,H66))*100</f>
        <v>72.4</v>
      </c>
      <c r="AL66" s="15" t="n">
        <f aca="false">(PERCENTRANK(I$3:I$298,I66))*100</f>
        <v>74</v>
      </c>
      <c r="AM66" s="15" t="n">
        <f aca="false">(PERCENTRANK(J$3:J$298,J66))*100</f>
        <v>74.6</v>
      </c>
      <c r="AN66" s="15" t="n">
        <f aca="false">(PERCENTRANK(K$3:K$298,K66))*100</f>
        <v>12.2</v>
      </c>
      <c r="AO66" s="15" t="n">
        <f aca="false">(PERCENTRANK(L$3:L$298,L66))*100</f>
        <v>59.7</v>
      </c>
      <c r="AP66" s="15" t="n">
        <f aca="false">(PERCENTRANK(M$3:M$298,M66))*100</f>
        <v>61.3</v>
      </c>
      <c r="AQ66" s="15" t="n">
        <f aca="false">(PERCENTRANK(N$3:N$298,N66))*100</f>
        <v>82.9</v>
      </c>
      <c r="AR66" s="15" t="n">
        <f aca="false">(PERCENTRANK(O$3:O$298,O66))*100</f>
        <v>19.9</v>
      </c>
      <c r="AS66" s="15" t="n">
        <f aca="false">(PERCENTRANK(P$3:P$298,P66))*100</f>
        <v>7.73</v>
      </c>
      <c r="AT66" s="15" t="n">
        <f aca="false">(PERCENTRANK(Q$3:Q$298,Q66))*100</f>
        <v>92.8</v>
      </c>
      <c r="AU66" s="15" t="n">
        <f aca="false">100-(PERCENTRANK(R$3:R$298,R66))*100</f>
        <v>51.9</v>
      </c>
      <c r="AV66" s="15" t="n">
        <f aca="false">(PERCENTRANK(S$3:S$298,S66))*100</f>
        <v>77.9</v>
      </c>
      <c r="AW66" s="15" t="n">
        <f aca="false">(PERCENTRANK(T$3:T$298,T66))*100</f>
        <v>46.4</v>
      </c>
      <c r="AX66" s="15" t="n">
        <f aca="false">100-(PERCENTRANK(U$3:U$298,U66))*100</f>
        <v>88.4</v>
      </c>
      <c r="AY66" s="5"/>
      <c r="AZ66" s="15" t="n">
        <f aca="false">(PERCENTRANK(W$3:W$298,W66))*100</f>
        <v>61.9</v>
      </c>
      <c r="BA66" s="15" t="n">
        <f aca="false">(PERCENTRANK(X$3:X$298,X66))*100</f>
        <v>84</v>
      </c>
      <c r="BB66" s="15" t="n">
        <f aca="false">(PERCENTRANK(Y$3:Y$298,Y66))*100</f>
        <v>75.7</v>
      </c>
      <c r="BC66" s="15" t="n">
        <f aca="false">(PERCENTRANK(Z$3:Z$298,Z66))*100</f>
        <v>70.2</v>
      </c>
      <c r="BD66" s="15" t="n">
        <f aca="false">(PERCENTRANK(AA$3:AA$298,AA66))*100</f>
        <v>74</v>
      </c>
      <c r="BE66" s="15" t="n">
        <f aca="false">(PERCENTRANK(AB$3:AB$298,AB66))*100</f>
        <v>46.4</v>
      </c>
      <c r="BF66" s="15" t="n">
        <f aca="false">(PERCENTRANK(AC$3:AC$298,AC66))*100</f>
        <v>62.4</v>
      </c>
      <c r="BG66" s="15" t="n">
        <f aca="false">(PERCENTRANK(AD$3:AD$298,AD66))*100</f>
        <v>74</v>
      </c>
      <c r="BH66" s="15" t="n">
        <f aca="false">(PERCENTRANK(AE$3:AE$298,AE66))*100</f>
        <v>12.2</v>
      </c>
      <c r="BI66" s="15" t="n">
        <f aca="false">(PERCENTRANK(AF$3:AF$298,AF66))*100</f>
        <v>22.7</v>
      </c>
    </row>
    <row r="67" customFormat="false" ht="15.75" hidden="false" customHeight="true" outlineLevel="0" collapsed="false">
      <c r="A67" s="1" t="s">
        <v>120</v>
      </c>
      <c r="B67" s="5" t="s">
        <v>75</v>
      </c>
      <c r="C67" s="6" t="s">
        <v>13</v>
      </c>
      <c r="D67" s="6" t="n">
        <v>44</v>
      </c>
      <c r="E67" s="6" t="n">
        <v>803</v>
      </c>
      <c r="F67" s="6" t="n">
        <v>44</v>
      </c>
      <c r="G67" s="6" t="n">
        <v>803</v>
      </c>
      <c r="H67" s="6" t="n">
        <v>10.6</v>
      </c>
      <c r="I67" s="6" t="n">
        <v>0.54</v>
      </c>
      <c r="J67" s="6" t="n">
        <v>0.526</v>
      </c>
      <c r="K67" s="6" t="n">
        <v>0.75</v>
      </c>
      <c r="L67" s="6" t="n">
        <v>0.075</v>
      </c>
      <c r="M67" s="6" t="n">
        <v>2</v>
      </c>
      <c r="N67" s="6" t="n">
        <v>6.1</v>
      </c>
      <c r="O67" s="6" t="n">
        <v>14.2</v>
      </c>
      <c r="P67" s="6" t="n">
        <v>1.6</v>
      </c>
      <c r="Q67" s="6" t="n">
        <v>1.4</v>
      </c>
      <c r="R67" s="6" t="n">
        <v>16.6</v>
      </c>
      <c r="S67" s="6" t="n">
        <v>18</v>
      </c>
      <c r="T67" s="6" t="n">
        <v>96</v>
      </c>
      <c r="U67" s="6" t="n">
        <v>106</v>
      </c>
      <c r="V67" s="6" t="n">
        <v>0</v>
      </c>
      <c r="W67" s="6" t="n">
        <v>-0.1</v>
      </c>
      <c r="X67" s="6" t="n">
        <v>0.9</v>
      </c>
      <c r="Y67" s="6" t="n">
        <v>0.8</v>
      </c>
      <c r="Z67" s="6" t="n">
        <v>0.04</v>
      </c>
      <c r="AA67" s="17" t="n">
        <f aca="false">(I67/$I$302)*100</f>
        <v>99.6309963099631</v>
      </c>
      <c r="AB67" s="7" t="n">
        <f aca="false">(T67/100)</f>
        <v>0.96</v>
      </c>
      <c r="AC67" s="5" t="n">
        <f aca="false">T67-U67</f>
        <v>-10</v>
      </c>
      <c r="AD67" s="9" t="n">
        <f aca="false">2*I67</f>
        <v>1.08</v>
      </c>
      <c r="AE67" s="18" t="n">
        <f aca="false">IF(S67=0,0,O67/S67)</f>
        <v>0.788888888888889</v>
      </c>
      <c r="AF67" s="18" t="n">
        <f aca="false">IF(R67=0,0,O67/R67)</f>
        <v>0.855421686746988</v>
      </c>
      <c r="AG67" s="5"/>
      <c r="AH67" s="5"/>
      <c r="AI67" s="15" t="n">
        <f aca="false">(PERCENTRANK(F$3:F$298,F67))*100</f>
        <v>84.5</v>
      </c>
      <c r="AJ67" s="15" t="n">
        <f aca="false">(PERCENTRANK(G$3:G$298,G67))*100</f>
        <v>64.6</v>
      </c>
      <c r="AK67" s="15" t="n">
        <f aca="false">(PERCENTRANK(H$3:H$298,H67))*100</f>
        <v>36.5</v>
      </c>
      <c r="AL67" s="15" t="n">
        <f aca="false">(PERCENTRANK(I$3:I$298,I67))*100</f>
        <v>59.7</v>
      </c>
      <c r="AM67" s="15" t="n">
        <f aca="false">(PERCENTRANK(J$3:J$298,J67))*100</f>
        <v>72.4</v>
      </c>
      <c r="AN67" s="15" t="n">
        <f aca="false">(PERCENTRANK(K$3:K$298,K67))*100</f>
        <v>96.7</v>
      </c>
      <c r="AO67" s="15" t="n">
        <f aca="false">(PERCENTRANK(L$3:L$298,L67))*100</f>
        <v>10.5</v>
      </c>
      <c r="AP67" s="15" t="n">
        <f aca="false">(PERCENTRANK(M$3:M$298,M67))*100</f>
        <v>22.7</v>
      </c>
      <c r="AQ67" s="15" t="n">
        <f aca="false">(PERCENTRANK(N$3:N$298,N67))*100</f>
        <v>25.4</v>
      </c>
      <c r="AR67" s="15" t="n">
        <f aca="false">(PERCENTRANK(O$3:O$298,O67))*100</f>
        <v>55.8</v>
      </c>
      <c r="AS67" s="15" t="n">
        <f aca="false">(PERCENTRANK(P$3:P$298,P67))*100</f>
        <v>38.1</v>
      </c>
      <c r="AT67" s="15" t="n">
        <f aca="false">(PERCENTRANK(Q$3:Q$298,Q67))*100</f>
        <v>57.5</v>
      </c>
      <c r="AU67" s="15" t="n">
        <f aca="false">100-(PERCENTRANK(R$3:R$298,R67))*100</f>
        <v>37</v>
      </c>
      <c r="AV67" s="15" t="n">
        <f aca="false">(PERCENTRANK(S$3:S$298,S67))*100</f>
        <v>43.6</v>
      </c>
      <c r="AW67" s="15" t="n">
        <f aca="false">(PERCENTRANK(T$3:T$298,T67))*100</f>
        <v>29.8</v>
      </c>
      <c r="AX67" s="15" t="n">
        <f aca="false">100-(PERCENTRANK(U$3:U$298,U67))*100</f>
        <v>53</v>
      </c>
      <c r="AY67" s="5"/>
      <c r="AZ67" s="15" t="n">
        <f aca="false">(PERCENTRANK(W$3:W$298,W67))*100</f>
        <v>19.3</v>
      </c>
      <c r="BA67" s="15" t="n">
        <f aca="false">(PERCENTRANK(X$3:X$298,X67))*100</f>
        <v>63</v>
      </c>
      <c r="BB67" s="15" t="n">
        <f aca="false">(PERCENTRANK(Y$3:Y$298,Y67))*100</f>
        <v>48.6</v>
      </c>
      <c r="BC67" s="15" t="n">
        <f aca="false">(PERCENTRANK(Z$3:Z$298,Z67))*100</f>
        <v>34.8</v>
      </c>
      <c r="BD67" s="15" t="n">
        <f aca="false">(PERCENTRANK(AA$3:AA$298,AA67))*100</f>
        <v>59.7</v>
      </c>
      <c r="BE67" s="15" t="n">
        <f aca="false">(PERCENTRANK(AB$3:AB$298,AB67))*100</f>
        <v>29.8</v>
      </c>
      <c r="BF67" s="15" t="n">
        <f aca="false">(PERCENTRANK(AC$3:AC$298,AC67))*100</f>
        <v>34.3</v>
      </c>
      <c r="BG67" s="15" t="n">
        <f aca="false">(PERCENTRANK(AD$3:AD$298,AD67))*100</f>
        <v>59.7</v>
      </c>
      <c r="BH67" s="15" t="n">
        <f aca="false">(PERCENTRANK(AE$3:AE$298,AE67))*100</f>
        <v>55.8</v>
      </c>
      <c r="BI67" s="15" t="n">
        <f aca="false">(PERCENTRANK(AF$3:AF$298,AF67))*100</f>
        <v>47.5</v>
      </c>
    </row>
    <row r="68" customFormat="false" ht="15.75" hidden="false" customHeight="true" outlineLevel="0" collapsed="false">
      <c r="A68" s="1" t="s">
        <v>121</v>
      </c>
      <c r="B68" s="5" t="s">
        <v>67</v>
      </c>
      <c r="C68" s="6" t="s">
        <v>63</v>
      </c>
      <c r="D68" s="6" t="n">
        <v>37</v>
      </c>
      <c r="E68" s="6" t="n">
        <v>800</v>
      </c>
      <c r="F68" s="6" t="n">
        <v>37</v>
      </c>
      <c r="G68" s="6" t="n">
        <v>800</v>
      </c>
      <c r="H68" s="6" t="n">
        <v>17.2</v>
      </c>
      <c r="I68" s="6" t="n">
        <v>0.578</v>
      </c>
      <c r="J68" s="6" t="n">
        <v>0.528</v>
      </c>
      <c r="K68" s="6" t="n">
        <v>0.009</v>
      </c>
      <c r="L68" s="6" t="n">
        <v>0.516</v>
      </c>
      <c r="M68" s="6" t="n">
        <v>8.6</v>
      </c>
      <c r="N68" s="6" t="n">
        <v>13.7</v>
      </c>
      <c r="O68" s="6" t="n">
        <v>7.8</v>
      </c>
      <c r="P68" s="6" t="n">
        <v>1.8</v>
      </c>
      <c r="Q68" s="6" t="n">
        <v>5.2</v>
      </c>
      <c r="R68" s="6" t="n">
        <v>13.2</v>
      </c>
      <c r="S68" s="6" t="n">
        <v>17.3</v>
      </c>
      <c r="T68" s="6" t="n">
        <v>111</v>
      </c>
      <c r="U68" s="6" t="n">
        <v>109</v>
      </c>
      <c r="V68" s="6" t="n">
        <v>0</v>
      </c>
      <c r="W68" s="6" t="n">
        <v>1.5</v>
      </c>
      <c r="X68" s="6" t="n">
        <v>0.6</v>
      </c>
      <c r="Y68" s="6" t="n">
        <v>2.1</v>
      </c>
      <c r="Z68" s="6" t="n">
        <v>0.104</v>
      </c>
      <c r="AA68" s="17" t="n">
        <f aca="false">(I68/$I$302)*100</f>
        <v>106.642066420664</v>
      </c>
      <c r="AB68" s="7" t="n">
        <f aca="false">(T68/100)</f>
        <v>1.11</v>
      </c>
      <c r="AC68" s="5" t="n">
        <f aca="false">T68-U68</f>
        <v>2</v>
      </c>
      <c r="AD68" s="9" t="n">
        <f aca="false">2*I68</f>
        <v>1.156</v>
      </c>
      <c r="AE68" s="18" t="n">
        <f aca="false">IF(S68=0,0,O68/S68)</f>
        <v>0.450867052023121</v>
      </c>
      <c r="AF68" s="18" t="n">
        <f aca="false">IF(R68=0,0,O68/R68)</f>
        <v>0.590909090909091</v>
      </c>
      <c r="AG68" s="5"/>
      <c r="AH68" s="5"/>
      <c r="AI68" s="15" t="n">
        <f aca="false">(PERCENTRANK(F$3:F$298,F68))*100</f>
        <v>58</v>
      </c>
      <c r="AJ68" s="15" t="n">
        <f aca="false">(PERCENTRANK(G$3:G$298,G68))*100</f>
        <v>64.1</v>
      </c>
      <c r="AK68" s="15" t="n">
        <f aca="false">(PERCENTRANK(H$3:H$298,H68))*100</f>
        <v>76.2</v>
      </c>
      <c r="AL68" s="15" t="n">
        <f aca="false">(PERCENTRANK(I$3:I$298,I68))*100</f>
        <v>80.1</v>
      </c>
      <c r="AM68" s="15" t="n">
        <f aca="false">(PERCENTRANK(J$3:J$298,J68))*100</f>
        <v>75.1</v>
      </c>
      <c r="AN68" s="15" t="n">
        <f aca="false">(PERCENTRANK(K$3:K$298,K68))*100</f>
        <v>5.52</v>
      </c>
      <c r="AO68" s="15" t="n">
        <f aca="false">(PERCENTRANK(L$3:L$298,L68))*100</f>
        <v>93.9</v>
      </c>
      <c r="AP68" s="15" t="n">
        <f aca="false">(PERCENTRANK(M$3:M$298,M68))*100</f>
        <v>80.7</v>
      </c>
      <c r="AQ68" s="15" t="n">
        <f aca="false">(PERCENTRANK(N$3:N$298,N68))*100</f>
        <v>76.2</v>
      </c>
      <c r="AR68" s="15" t="n">
        <f aca="false">(PERCENTRANK(O$3:O$298,O68))*100</f>
        <v>22.7</v>
      </c>
      <c r="AS68" s="15" t="n">
        <f aca="false">(PERCENTRANK(P$3:P$298,P68))*100</f>
        <v>47</v>
      </c>
      <c r="AT68" s="15" t="n">
        <f aca="false">(PERCENTRANK(Q$3:Q$298,Q68))*100</f>
        <v>94.5</v>
      </c>
      <c r="AU68" s="15" t="n">
        <f aca="false">100-(PERCENTRANK(R$3:R$298,R68))*100</f>
        <v>65.7</v>
      </c>
      <c r="AV68" s="15" t="n">
        <f aca="false">(PERCENTRANK(S$3:S$298,S68))*100</f>
        <v>38.7</v>
      </c>
      <c r="AW68" s="15" t="n">
        <f aca="false">(PERCENTRANK(T$3:T$298,T68))*100</f>
        <v>76.8</v>
      </c>
      <c r="AX68" s="15" t="n">
        <f aca="false">100-(PERCENTRANK(U$3:U$298,U68))*100</f>
        <v>34.8</v>
      </c>
      <c r="AY68" s="5"/>
      <c r="AZ68" s="15" t="n">
        <f aca="false">(PERCENTRANK(W$3:W$298,W68))*100</f>
        <v>78.5</v>
      </c>
      <c r="BA68" s="15" t="n">
        <f aca="false">(PERCENTRANK(X$3:X$298,X68))*100</f>
        <v>50.3</v>
      </c>
      <c r="BB68" s="15" t="n">
        <f aca="false">(PERCENTRANK(Y$3:Y$298,Y68))*100</f>
        <v>72.4</v>
      </c>
      <c r="BC68" s="15" t="n">
        <f aca="false">(PERCENTRANK(Z$3:Z$298,Z68))*100</f>
        <v>63</v>
      </c>
      <c r="BD68" s="15" t="n">
        <f aca="false">(PERCENTRANK(AA$3:AA$298,AA68))*100</f>
        <v>80.1</v>
      </c>
      <c r="BE68" s="15" t="n">
        <f aca="false">(PERCENTRANK(AB$3:AB$298,AB68))*100</f>
        <v>76.8</v>
      </c>
      <c r="BF68" s="15" t="n">
        <f aca="false">(PERCENTRANK(AC$3:AC$298,AC68))*100</f>
        <v>62.4</v>
      </c>
      <c r="BG68" s="15" t="n">
        <f aca="false">(PERCENTRANK(AD$3:AD$298,AD68))*100</f>
        <v>80.1</v>
      </c>
      <c r="BH68" s="15" t="n">
        <f aca="false">(PERCENTRANK(AE$3:AE$298,AE68))*100</f>
        <v>24.3</v>
      </c>
      <c r="BI68" s="15" t="n">
        <f aca="false">(PERCENTRANK(AF$3:AF$298,AF68))*100</f>
        <v>27.1</v>
      </c>
    </row>
    <row r="69" customFormat="false" ht="15.75" hidden="false" customHeight="true" outlineLevel="0" collapsed="false">
      <c r="A69" s="1" t="s">
        <v>122</v>
      </c>
      <c r="B69" s="5" t="s">
        <v>69</v>
      </c>
      <c r="C69" s="6" t="s">
        <v>45</v>
      </c>
      <c r="D69" s="6" t="n">
        <v>43</v>
      </c>
      <c r="E69" s="6" t="n">
        <v>792</v>
      </c>
      <c r="F69" s="6" t="n">
        <v>43</v>
      </c>
      <c r="G69" s="6" t="n">
        <v>792</v>
      </c>
      <c r="H69" s="6" t="n">
        <v>10.5</v>
      </c>
      <c r="I69" s="6" t="n">
        <v>0.482</v>
      </c>
      <c r="J69" s="6" t="n">
        <v>0.456</v>
      </c>
      <c r="K69" s="6" t="n">
        <v>0.609</v>
      </c>
      <c r="L69" s="6" t="n">
        <v>0.149</v>
      </c>
      <c r="M69" s="6" t="n">
        <v>4.3</v>
      </c>
      <c r="N69" s="6" t="n">
        <v>7.9</v>
      </c>
      <c r="O69" s="6" t="n">
        <v>7.6</v>
      </c>
      <c r="P69" s="6" t="n">
        <v>2.3</v>
      </c>
      <c r="Q69" s="6" t="n">
        <v>2.9</v>
      </c>
      <c r="R69" s="6" t="n">
        <v>9.5</v>
      </c>
      <c r="S69" s="6" t="n">
        <v>14.4</v>
      </c>
      <c r="T69" s="6" t="n">
        <v>100</v>
      </c>
      <c r="U69" s="6" t="n">
        <v>103</v>
      </c>
      <c r="V69" s="6" t="n">
        <v>0</v>
      </c>
      <c r="W69" s="6" t="n">
        <v>0.3</v>
      </c>
      <c r="X69" s="6" t="n">
        <v>1.3</v>
      </c>
      <c r="Y69" s="6" t="n">
        <v>1.6</v>
      </c>
      <c r="Z69" s="6" t="n">
        <v>0.08</v>
      </c>
      <c r="AA69" s="17" t="n">
        <f aca="false">(I69/$I$302)*100</f>
        <v>88.929889298893</v>
      </c>
      <c r="AB69" s="7" t="n">
        <f aca="false">(T69/100)</f>
        <v>1</v>
      </c>
      <c r="AC69" s="5" t="n">
        <f aca="false">T69-U69</f>
        <v>-3</v>
      </c>
      <c r="AD69" s="9" t="n">
        <f aca="false">2*I69</f>
        <v>0.964</v>
      </c>
      <c r="AE69" s="18" t="n">
        <f aca="false">IF(S69=0,0,O69/S69)</f>
        <v>0.527777777777778</v>
      </c>
      <c r="AF69" s="18" t="n">
        <f aca="false">IF(R69=0,0,O69/R69)</f>
        <v>0.8</v>
      </c>
      <c r="AG69" s="5"/>
      <c r="AH69" s="5"/>
      <c r="AI69" s="15" t="n">
        <f aca="false">(PERCENTRANK(F$3:F$298,F69))*100</f>
        <v>79</v>
      </c>
      <c r="AJ69" s="15" t="n">
        <f aca="false">(PERCENTRANK(G$3:G$298,G69))*100</f>
        <v>63.5</v>
      </c>
      <c r="AK69" s="15" t="n">
        <f aca="false">(PERCENTRANK(H$3:H$298,H69))*100</f>
        <v>34.8</v>
      </c>
      <c r="AL69" s="15" t="n">
        <f aca="false">(PERCENTRANK(I$3:I$298,I69))*100</f>
        <v>25.4</v>
      </c>
      <c r="AM69" s="15" t="n">
        <f aca="false">(PERCENTRANK(J$3:J$298,J69))*100</f>
        <v>33.7</v>
      </c>
      <c r="AN69" s="15" t="n">
        <f aca="false">(PERCENTRANK(K$3:K$298,K69))*100</f>
        <v>85.6</v>
      </c>
      <c r="AO69" s="15" t="n">
        <f aca="false">(PERCENTRANK(L$3:L$298,L69))*100</f>
        <v>22.7</v>
      </c>
      <c r="AP69" s="15" t="n">
        <f aca="false">(PERCENTRANK(M$3:M$298,M69))*100</f>
        <v>53</v>
      </c>
      <c r="AQ69" s="15" t="n">
        <f aca="false">(PERCENTRANK(N$3:N$298,N69))*100</f>
        <v>40.9</v>
      </c>
      <c r="AR69" s="15" t="n">
        <f aca="false">(PERCENTRANK(O$3:O$298,O69))*100</f>
        <v>21</v>
      </c>
      <c r="AS69" s="15" t="n">
        <f aca="false">(PERCENTRANK(P$3:P$298,P69))*100</f>
        <v>71.8</v>
      </c>
      <c r="AT69" s="15" t="n">
        <f aca="false">(PERCENTRANK(Q$3:Q$298,Q69))*100</f>
        <v>81.2</v>
      </c>
      <c r="AU69" s="15" t="n">
        <f aca="false">100-(PERCENTRANK(R$3:R$298,R69))*100</f>
        <v>90.61</v>
      </c>
      <c r="AV69" s="15" t="n">
        <f aca="false">(PERCENTRANK(S$3:S$298,S69))*100</f>
        <v>23.8</v>
      </c>
      <c r="AW69" s="15" t="n">
        <f aca="false">(PERCENTRANK(T$3:T$298,T69))*100</f>
        <v>40.3</v>
      </c>
      <c r="AX69" s="15" t="n">
        <f aca="false">100-(PERCENTRANK(U$3:U$298,U69))*100</f>
        <v>70.7</v>
      </c>
      <c r="AY69" s="5"/>
      <c r="AZ69" s="15" t="n">
        <f aca="false">(PERCENTRANK(W$3:W$298,W69))*100</f>
        <v>49.7</v>
      </c>
      <c r="BA69" s="15" t="n">
        <f aca="false">(PERCENTRANK(X$3:X$298,X69))*100</f>
        <v>76.2</v>
      </c>
      <c r="BB69" s="15" t="n">
        <f aca="false">(PERCENTRANK(Y$3:Y$298,Y69))*100</f>
        <v>63.5</v>
      </c>
      <c r="BC69" s="15" t="n">
        <f aca="false">(PERCENTRANK(Z$3:Z$298,Z69))*100</f>
        <v>55.2</v>
      </c>
      <c r="BD69" s="15" t="n">
        <f aca="false">(PERCENTRANK(AA$3:AA$298,AA69))*100</f>
        <v>25.4</v>
      </c>
      <c r="BE69" s="15" t="n">
        <f aca="false">(PERCENTRANK(AB$3:AB$298,AB69))*100</f>
        <v>40.3</v>
      </c>
      <c r="BF69" s="15" t="n">
        <f aca="false">(PERCENTRANK(AC$3:AC$298,AC69))*100</f>
        <v>51.4</v>
      </c>
      <c r="BG69" s="15" t="n">
        <f aca="false">(PERCENTRANK(AD$3:AD$298,AD69))*100</f>
        <v>25.4</v>
      </c>
      <c r="BH69" s="15" t="n">
        <f aca="false">(PERCENTRANK(AE$3:AE$298,AE69))*100</f>
        <v>31.5</v>
      </c>
      <c r="BI69" s="15" t="n">
        <f aca="false">(PERCENTRANK(AF$3:AF$298,AF69))*100</f>
        <v>44.8</v>
      </c>
    </row>
    <row r="70" customFormat="false" ht="15.75" hidden="false" customHeight="true" outlineLevel="0" collapsed="false">
      <c r="A70" s="1" t="s">
        <v>123</v>
      </c>
      <c r="B70" s="5" t="s">
        <v>40</v>
      </c>
      <c r="C70" s="6" t="s">
        <v>13</v>
      </c>
      <c r="D70" s="6" t="n">
        <v>28</v>
      </c>
      <c r="E70" s="6" t="n">
        <v>783</v>
      </c>
      <c r="F70" s="6" t="n">
        <v>28</v>
      </c>
      <c r="G70" s="6" t="n">
        <v>783</v>
      </c>
      <c r="H70" s="6" t="n">
        <v>16.5</v>
      </c>
      <c r="I70" s="6" t="n">
        <v>0.498</v>
      </c>
      <c r="J70" s="6" t="n">
        <v>0.441</v>
      </c>
      <c r="K70" s="6" t="n">
        <v>0.315</v>
      </c>
      <c r="L70" s="6" t="n">
        <v>0.352</v>
      </c>
      <c r="M70" s="6" t="n">
        <v>1.2</v>
      </c>
      <c r="N70" s="6" t="n">
        <v>6.9</v>
      </c>
      <c r="O70" s="6" t="n">
        <v>33.2</v>
      </c>
      <c r="P70" s="6" t="n">
        <v>3.2</v>
      </c>
      <c r="Q70" s="6" t="n">
        <v>1</v>
      </c>
      <c r="R70" s="6" t="n">
        <v>16.4</v>
      </c>
      <c r="S70" s="6" t="n">
        <v>22.1</v>
      </c>
      <c r="T70" s="6" t="n">
        <v>104</v>
      </c>
      <c r="U70" s="6" t="n">
        <v>99</v>
      </c>
      <c r="V70" s="6" t="n">
        <v>0</v>
      </c>
      <c r="W70" s="6" t="n">
        <v>0.9</v>
      </c>
      <c r="X70" s="6" t="n">
        <v>1.7</v>
      </c>
      <c r="Y70" s="6" t="n">
        <v>2.6</v>
      </c>
      <c r="Z70" s="6" t="n">
        <v>0.135</v>
      </c>
      <c r="AA70" s="17" t="n">
        <f aca="false">(I70/$I$302)*100</f>
        <v>91.8819188191882</v>
      </c>
      <c r="AB70" s="7" t="n">
        <f aca="false">(T70/100)</f>
        <v>1.04</v>
      </c>
      <c r="AC70" s="5" t="n">
        <f aca="false">T70-U70</f>
        <v>5</v>
      </c>
      <c r="AD70" s="9" t="n">
        <f aca="false">2*I70</f>
        <v>0.996</v>
      </c>
      <c r="AE70" s="18" t="n">
        <f aca="false">IF(S70=0,0,O70/S70)</f>
        <v>1.50226244343891</v>
      </c>
      <c r="AF70" s="18" t="n">
        <f aca="false">IF(R70=0,0,O70/R70)</f>
        <v>2.02439024390244</v>
      </c>
      <c r="AG70" s="5"/>
      <c r="AH70" s="5"/>
      <c r="AI70" s="15" t="n">
        <f aca="false">(PERCENTRANK(F$3:F$298,F70))*100</f>
        <v>35.9</v>
      </c>
      <c r="AJ70" s="15" t="n">
        <f aca="false">(PERCENTRANK(G$3:G$298,G70))*100</f>
        <v>63</v>
      </c>
      <c r="AK70" s="15" t="n">
        <f aca="false">(PERCENTRANK(H$3:H$298,H70))*100</f>
        <v>74.6</v>
      </c>
      <c r="AL70" s="15" t="n">
        <f aca="false">(PERCENTRANK(I$3:I$298,I70))*100</f>
        <v>35.9</v>
      </c>
      <c r="AM70" s="15" t="n">
        <f aca="false">(PERCENTRANK(J$3:J$298,J70))*100</f>
        <v>25.4</v>
      </c>
      <c r="AN70" s="15" t="n">
        <f aca="false">(PERCENTRANK(K$3:K$298,K70))*100</f>
        <v>38.1</v>
      </c>
      <c r="AO70" s="15" t="n">
        <f aca="false">(PERCENTRANK(L$3:L$298,L70))*100</f>
        <v>78.5</v>
      </c>
      <c r="AP70" s="15" t="n">
        <f aca="false">(PERCENTRANK(M$3:M$298,M70))*100</f>
        <v>11</v>
      </c>
      <c r="AQ70" s="15" t="n">
        <f aca="false">(PERCENTRANK(N$3:N$298,N70))*100</f>
        <v>33.7</v>
      </c>
      <c r="AR70" s="15" t="n">
        <f aca="false">(PERCENTRANK(O$3:O$298,O70))*100</f>
        <v>96.1</v>
      </c>
      <c r="AS70" s="15" t="n">
        <f aca="false">(PERCENTRANK(P$3:P$298,P70))*100</f>
        <v>93.9</v>
      </c>
      <c r="AT70" s="15" t="n">
        <f aca="false">(PERCENTRANK(Q$3:Q$298,Q70))*100</f>
        <v>42.5</v>
      </c>
      <c r="AU70" s="15" t="n">
        <f aca="false">100-(PERCENTRANK(R$3:R$298,R70))*100</f>
        <v>39.8</v>
      </c>
      <c r="AV70" s="15" t="n">
        <f aca="false">(PERCENTRANK(S$3:S$298,S70))*100</f>
        <v>76.2</v>
      </c>
      <c r="AW70" s="15" t="n">
        <f aca="false">(PERCENTRANK(T$3:T$298,T70))*100</f>
        <v>54.7</v>
      </c>
      <c r="AX70" s="15" t="n">
        <f aca="false">100-(PERCENTRANK(U$3:U$298,U70))*100</f>
        <v>92.82</v>
      </c>
      <c r="AY70" s="5"/>
      <c r="AZ70" s="15" t="n">
        <f aca="false">(PERCENTRANK(W$3:W$298,W70))*100</f>
        <v>69.6</v>
      </c>
      <c r="BA70" s="15" t="n">
        <f aca="false">(PERCENTRANK(X$3:X$298,X70))*100</f>
        <v>84</v>
      </c>
      <c r="BB70" s="15" t="n">
        <f aca="false">(PERCENTRANK(Y$3:Y$298,Y70))*100</f>
        <v>78.5</v>
      </c>
      <c r="BC70" s="15" t="n">
        <f aca="false">(PERCENTRANK(Z$3:Z$298,Z70))*100</f>
        <v>77.3</v>
      </c>
      <c r="BD70" s="15" t="n">
        <f aca="false">(PERCENTRANK(AA$3:AA$298,AA70))*100</f>
        <v>35.9</v>
      </c>
      <c r="BE70" s="15" t="n">
        <f aca="false">(PERCENTRANK(AB$3:AB$298,AB70))*100</f>
        <v>54.7</v>
      </c>
      <c r="BF70" s="15" t="n">
        <f aca="false">(PERCENTRANK(AC$3:AC$298,AC70))*100</f>
        <v>74.6</v>
      </c>
      <c r="BG70" s="15" t="n">
        <f aca="false">(PERCENTRANK(AD$3:AD$298,AD70))*100</f>
        <v>35.9</v>
      </c>
      <c r="BH70" s="15" t="n">
        <f aca="false">(PERCENTRANK(AE$3:AE$298,AE70))*100</f>
        <v>91.7</v>
      </c>
      <c r="BI70" s="15" t="n">
        <f aca="false">(PERCENTRANK(AF$3:AF$298,AF70))*100</f>
        <v>92.8</v>
      </c>
    </row>
    <row r="71" customFormat="false" ht="15.75" hidden="false" customHeight="true" outlineLevel="0" collapsed="false">
      <c r="A71" s="1" t="s">
        <v>124</v>
      </c>
      <c r="B71" s="5" t="s">
        <v>75</v>
      </c>
      <c r="C71" s="6" t="s">
        <v>125</v>
      </c>
      <c r="D71" s="6" t="n">
        <v>36</v>
      </c>
      <c r="E71" s="6" t="n">
        <v>779</v>
      </c>
      <c r="F71" s="6" t="n">
        <v>36</v>
      </c>
      <c r="G71" s="6" t="n">
        <v>779</v>
      </c>
      <c r="H71" s="6" t="n">
        <v>13.9</v>
      </c>
      <c r="I71" s="6" t="n">
        <v>0.602</v>
      </c>
      <c r="J71" s="6" t="n">
        <v>0.573</v>
      </c>
      <c r="K71" s="6" t="n">
        <v>0.509</v>
      </c>
      <c r="L71" s="6" t="n">
        <v>0.248</v>
      </c>
      <c r="M71" s="6" t="n">
        <v>3.3</v>
      </c>
      <c r="N71" s="6" t="n">
        <v>6.3</v>
      </c>
      <c r="O71" s="6" t="n">
        <v>9.5</v>
      </c>
      <c r="P71" s="6" t="n">
        <v>1.8</v>
      </c>
      <c r="Q71" s="6" t="n">
        <v>1.9</v>
      </c>
      <c r="R71" s="6" t="n">
        <v>12.3</v>
      </c>
      <c r="S71" s="6" t="n">
        <v>16.4</v>
      </c>
      <c r="T71" s="6" t="n">
        <v>110</v>
      </c>
      <c r="U71" s="6" t="n">
        <v>106</v>
      </c>
      <c r="V71" s="6" t="n">
        <v>0</v>
      </c>
      <c r="W71" s="6" t="n">
        <v>1.2</v>
      </c>
      <c r="X71" s="6" t="n">
        <v>0.9</v>
      </c>
      <c r="Y71" s="6" t="n">
        <v>2.1</v>
      </c>
      <c r="Z71" s="6" t="n">
        <v>0.109</v>
      </c>
      <c r="AA71" s="17" t="n">
        <f aca="false">(I71/$I$302)*100</f>
        <v>111.070110701107</v>
      </c>
      <c r="AB71" s="7" t="n">
        <f aca="false">(T71/100)</f>
        <v>1.1</v>
      </c>
      <c r="AC71" s="5" t="n">
        <f aca="false">T71-U71</f>
        <v>4</v>
      </c>
      <c r="AD71" s="9" t="n">
        <f aca="false">2*I71</f>
        <v>1.204</v>
      </c>
      <c r="AE71" s="18" t="n">
        <f aca="false">IF(S71=0,0,O71/S71)</f>
        <v>0.579268292682927</v>
      </c>
      <c r="AF71" s="18" t="n">
        <f aca="false">IF(R71=0,0,O71/R71)</f>
        <v>0.772357723577236</v>
      </c>
      <c r="AG71" s="5"/>
      <c r="AH71" s="5"/>
      <c r="AI71" s="15" t="n">
        <f aca="false">(PERCENTRANK(F$3:F$298,F71))*100</f>
        <v>55.8</v>
      </c>
      <c r="AJ71" s="15" t="n">
        <f aca="false">(PERCENTRANK(G$3:G$298,G71))*100</f>
        <v>62.4</v>
      </c>
      <c r="AK71" s="15" t="n">
        <f aca="false">(PERCENTRANK(H$3:H$298,H71))*100</f>
        <v>59.7</v>
      </c>
      <c r="AL71" s="15" t="n">
        <f aca="false">(PERCENTRANK(I$3:I$298,I71))*100</f>
        <v>89</v>
      </c>
      <c r="AM71" s="15" t="n">
        <f aca="false">(PERCENTRANK(J$3:J$298,J71))*100</f>
        <v>90.6</v>
      </c>
      <c r="AN71" s="15" t="n">
        <f aca="false">(PERCENTRANK(K$3:K$298,K71))*100</f>
        <v>74.6</v>
      </c>
      <c r="AO71" s="15" t="n">
        <f aca="false">(PERCENTRANK(L$3:L$298,L71))*100</f>
        <v>49.2</v>
      </c>
      <c r="AP71" s="15" t="n">
        <f aca="false">(PERCENTRANK(M$3:M$298,M71))*100</f>
        <v>44.2</v>
      </c>
      <c r="AQ71" s="15" t="n">
        <f aca="false">(PERCENTRANK(N$3:N$298,N71))*100</f>
        <v>28.2</v>
      </c>
      <c r="AR71" s="15" t="n">
        <f aca="false">(PERCENTRANK(O$3:O$298,O71))*100</f>
        <v>33.1</v>
      </c>
      <c r="AS71" s="15" t="n">
        <f aca="false">(PERCENTRANK(P$3:P$298,P71))*100</f>
        <v>47</v>
      </c>
      <c r="AT71" s="15" t="n">
        <f aca="false">(PERCENTRANK(Q$3:Q$298,Q71))*100</f>
        <v>66.9</v>
      </c>
      <c r="AU71" s="15" t="n">
        <f aca="false">100-(PERCENTRANK(R$3:R$298,R71))*100</f>
        <v>71.8</v>
      </c>
      <c r="AV71" s="15" t="n">
        <f aca="false">(PERCENTRANK(S$3:S$298,S71))*100</f>
        <v>34.3</v>
      </c>
      <c r="AW71" s="15" t="n">
        <f aca="false">(PERCENTRANK(T$3:T$298,T71))*100</f>
        <v>74</v>
      </c>
      <c r="AX71" s="15" t="n">
        <f aca="false">100-(PERCENTRANK(U$3:U$298,U71))*100</f>
        <v>53</v>
      </c>
      <c r="AY71" s="5"/>
      <c r="AZ71" s="15" t="n">
        <f aca="false">(PERCENTRANK(W$3:W$298,W71))*100</f>
        <v>75.1</v>
      </c>
      <c r="BA71" s="15" t="n">
        <f aca="false">(PERCENTRANK(X$3:X$298,X71))*100</f>
        <v>63</v>
      </c>
      <c r="BB71" s="15" t="n">
        <f aca="false">(PERCENTRANK(Y$3:Y$298,Y71))*100</f>
        <v>72.4</v>
      </c>
      <c r="BC71" s="15" t="n">
        <f aca="false">(PERCENTRANK(Z$3:Z$298,Z71))*100</f>
        <v>65.7</v>
      </c>
      <c r="BD71" s="15" t="n">
        <f aca="false">(PERCENTRANK(AA$3:AA$298,AA71))*100</f>
        <v>89</v>
      </c>
      <c r="BE71" s="15" t="n">
        <f aca="false">(PERCENTRANK(AB$3:AB$298,AB71))*100</f>
        <v>74</v>
      </c>
      <c r="BF71" s="15" t="n">
        <f aca="false">(PERCENTRANK(AC$3:AC$298,AC71))*100</f>
        <v>70.7</v>
      </c>
      <c r="BG71" s="15" t="n">
        <f aca="false">(PERCENTRANK(AD$3:AD$298,AD71))*100</f>
        <v>89</v>
      </c>
      <c r="BH71" s="15" t="n">
        <f aca="false">(PERCENTRANK(AE$3:AE$298,AE71))*100</f>
        <v>38.7</v>
      </c>
      <c r="BI71" s="15" t="n">
        <f aca="false">(PERCENTRANK(AF$3:AF$298,AF71))*100</f>
        <v>42.5</v>
      </c>
    </row>
    <row r="72" customFormat="false" ht="15.75" hidden="false" customHeight="true" outlineLevel="0" collapsed="false">
      <c r="A72" s="1" t="s">
        <v>126</v>
      </c>
      <c r="B72" s="5" t="s">
        <v>77</v>
      </c>
      <c r="C72" s="6" t="s">
        <v>125</v>
      </c>
      <c r="D72" s="6" t="n">
        <v>33</v>
      </c>
      <c r="E72" s="6" t="n">
        <v>778</v>
      </c>
      <c r="F72" s="6" t="n">
        <v>33</v>
      </c>
      <c r="G72" s="6" t="n">
        <v>778</v>
      </c>
      <c r="H72" s="6" t="n">
        <v>15.2</v>
      </c>
      <c r="I72" s="6" t="n">
        <v>0.551</v>
      </c>
      <c r="J72" s="6" t="n">
        <v>0.486</v>
      </c>
      <c r="K72" s="6" t="n">
        <v>0.467</v>
      </c>
      <c r="L72" s="6" t="n">
        <v>0.335</v>
      </c>
      <c r="M72" s="6" t="n">
        <v>4.2</v>
      </c>
      <c r="N72" s="6" t="n">
        <v>10.2</v>
      </c>
      <c r="O72" s="6" t="n">
        <v>7.8</v>
      </c>
      <c r="P72" s="6" t="n">
        <v>1.8</v>
      </c>
      <c r="Q72" s="6" t="n">
        <v>1.1</v>
      </c>
      <c r="R72" s="6" t="n">
        <v>8.7</v>
      </c>
      <c r="S72" s="6" t="n">
        <v>18.6</v>
      </c>
      <c r="T72" s="6" t="n">
        <v>111</v>
      </c>
      <c r="U72" s="6" t="n">
        <v>104</v>
      </c>
      <c r="V72" s="6" t="n">
        <v>0</v>
      </c>
      <c r="W72" s="6" t="n">
        <v>1.4</v>
      </c>
      <c r="X72" s="6" t="n">
        <v>1.2</v>
      </c>
      <c r="Y72" s="6" t="n">
        <v>2.6</v>
      </c>
      <c r="Z72" s="6" t="n">
        <v>0.134</v>
      </c>
      <c r="AA72" s="17" t="n">
        <f aca="false">(I72/$I$302)*100</f>
        <v>101.660516605166</v>
      </c>
      <c r="AB72" s="7" t="n">
        <f aca="false">(T72/100)</f>
        <v>1.11</v>
      </c>
      <c r="AC72" s="5" t="n">
        <f aca="false">T72-U72</f>
        <v>7</v>
      </c>
      <c r="AD72" s="9" t="n">
        <f aca="false">2*I72</f>
        <v>1.102</v>
      </c>
      <c r="AE72" s="18" t="n">
        <f aca="false">IF(S72=0,0,O72/S72)</f>
        <v>0.419354838709677</v>
      </c>
      <c r="AF72" s="18" t="n">
        <f aca="false">IF(R72=0,0,O72/R72)</f>
        <v>0.896551724137931</v>
      </c>
      <c r="AG72" s="5"/>
      <c r="AH72" s="5"/>
      <c r="AI72" s="15" t="n">
        <f aca="false">(PERCENTRANK(F$3:F$298,F72))*100</f>
        <v>47</v>
      </c>
      <c r="AJ72" s="15" t="n">
        <f aca="false">(PERCENTRANK(G$3:G$298,G72))*100</f>
        <v>61.9</v>
      </c>
      <c r="AK72" s="15" t="n">
        <f aca="false">(PERCENTRANK(H$3:H$298,H72))*100</f>
        <v>65.7</v>
      </c>
      <c r="AL72" s="15" t="n">
        <f aca="false">(PERCENTRANK(I$3:I$298,I72))*100</f>
        <v>69.1</v>
      </c>
      <c r="AM72" s="15" t="n">
        <f aca="false">(PERCENTRANK(J$3:J$298,J72))*100</f>
        <v>52.5</v>
      </c>
      <c r="AN72" s="15" t="n">
        <f aca="false">(PERCENTRANK(K$3:K$298,K72))*100</f>
        <v>65.7</v>
      </c>
      <c r="AO72" s="15" t="n">
        <f aca="false">(PERCENTRANK(L$3:L$298,L72))*100</f>
        <v>75.1</v>
      </c>
      <c r="AP72" s="15" t="n">
        <f aca="false">(PERCENTRANK(M$3:M$298,M72))*100</f>
        <v>51.9</v>
      </c>
      <c r="AQ72" s="15" t="n">
        <f aca="false">(PERCENTRANK(N$3:N$298,N72))*100</f>
        <v>61.3</v>
      </c>
      <c r="AR72" s="15" t="n">
        <f aca="false">(PERCENTRANK(O$3:O$298,O72))*100</f>
        <v>22.7</v>
      </c>
      <c r="AS72" s="15" t="n">
        <f aca="false">(PERCENTRANK(P$3:P$298,P72))*100</f>
        <v>47</v>
      </c>
      <c r="AT72" s="15" t="n">
        <f aca="false">(PERCENTRANK(Q$3:Q$298,Q72))*100</f>
        <v>47.5</v>
      </c>
      <c r="AU72" s="15" t="n">
        <f aca="false">100-(PERCENTRANK(R$3:R$298,R72))*100</f>
        <v>93.37</v>
      </c>
      <c r="AV72" s="15" t="n">
        <f aca="false">(PERCENTRANK(S$3:S$298,S72))*100</f>
        <v>49.2</v>
      </c>
      <c r="AW72" s="15" t="n">
        <f aca="false">(PERCENTRANK(T$3:T$298,T72))*100</f>
        <v>76.8</v>
      </c>
      <c r="AX72" s="15" t="n">
        <f aca="false">100-(PERCENTRANK(U$3:U$298,U72))*100</f>
        <v>68</v>
      </c>
      <c r="AY72" s="5"/>
      <c r="AZ72" s="15" t="n">
        <f aca="false">(PERCENTRANK(W$3:W$298,W72))*100</f>
        <v>77.9</v>
      </c>
      <c r="BA72" s="15" t="n">
        <f aca="false">(PERCENTRANK(X$3:X$298,X72))*100</f>
        <v>73.5</v>
      </c>
      <c r="BB72" s="15" t="n">
        <f aca="false">(PERCENTRANK(Y$3:Y$298,Y72))*100</f>
        <v>78.5</v>
      </c>
      <c r="BC72" s="15" t="n">
        <f aca="false">(PERCENTRANK(Z$3:Z$298,Z72))*100</f>
        <v>76.8</v>
      </c>
      <c r="BD72" s="15" t="n">
        <f aca="false">(PERCENTRANK(AA$3:AA$298,AA72))*100</f>
        <v>69.1</v>
      </c>
      <c r="BE72" s="15" t="n">
        <f aca="false">(PERCENTRANK(AB$3:AB$298,AB72))*100</f>
        <v>76.8</v>
      </c>
      <c r="BF72" s="15" t="n">
        <f aca="false">(PERCENTRANK(AC$3:AC$298,AC72))*100</f>
        <v>77.3</v>
      </c>
      <c r="BG72" s="15" t="n">
        <f aca="false">(PERCENTRANK(AD$3:AD$298,AD72))*100</f>
        <v>69.1</v>
      </c>
      <c r="BH72" s="15" t="n">
        <f aca="false">(PERCENTRANK(AE$3:AE$298,AE72))*100</f>
        <v>22.1</v>
      </c>
      <c r="BI72" s="15" t="n">
        <f aca="false">(PERCENTRANK(AF$3:AF$298,AF72))*100</f>
        <v>49.7</v>
      </c>
    </row>
    <row r="73" customFormat="false" ht="15.75" hidden="false" customHeight="true" outlineLevel="0" collapsed="false">
      <c r="A73" s="1" t="s">
        <v>127</v>
      </c>
      <c r="B73" s="5" t="s">
        <v>50</v>
      </c>
      <c r="C73" s="6" t="s">
        <v>13</v>
      </c>
      <c r="D73" s="6" t="n">
        <v>44</v>
      </c>
      <c r="E73" s="6" t="n">
        <v>777</v>
      </c>
      <c r="F73" s="6" t="n">
        <v>44</v>
      </c>
      <c r="G73" s="6" t="n">
        <v>777</v>
      </c>
      <c r="H73" s="6" t="n">
        <v>10.8</v>
      </c>
      <c r="I73" s="6" t="n">
        <v>0.488</v>
      </c>
      <c r="J73" s="6" t="n">
        <v>0.456</v>
      </c>
      <c r="K73" s="6" t="n">
        <v>0.367</v>
      </c>
      <c r="L73" s="6" t="n">
        <v>0.193</v>
      </c>
      <c r="M73" s="6" t="n">
        <v>1.2</v>
      </c>
      <c r="N73" s="6" t="n">
        <v>3.5</v>
      </c>
      <c r="O73" s="6" t="n">
        <v>20.5</v>
      </c>
      <c r="P73" s="6" t="n">
        <v>1.1</v>
      </c>
      <c r="Q73" s="6" t="n">
        <v>0.6</v>
      </c>
      <c r="R73" s="6" t="n">
        <v>11</v>
      </c>
      <c r="S73" s="6" t="n">
        <v>19.7</v>
      </c>
      <c r="T73" s="6" t="n">
        <v>101</v>
      </c>
      <c r="U73" s="6" t="n">
        <v>110</v>
      </c>
      <c r="V73" s="6" t="n">
        <v>0</v>
      </c>
      <c r="W73" s="6" t="n">
        <v>0.4</v>
      </c>
      <c r="X73" s="6" t="n">
        <v>0.4</v>
      </c>
      <c r="Y73" s="6" t="n">
        <v>0.8</v>
      </c>
      <c r="Z73" s="6" t="n">
        <v>0.043</v>
      </c>
      <c r="AA73" s="17" t="n">
        <f aca="false">(I73/$I$302)*100</f>
        <v>90.0369003690037</v>
      </c>
      <c r="AB73" s="7" t="n">
        <f aca="false">(T73/100)</f>
        <v>1.01</v>
      </c>
      <c r="AC73" s="5" t="n">
        <f aca="false">T73-U73</f>
        <v>-9</v>
      </c>
      <c r="AD73" s="9" t="n">
        <f aca="false">2*I73</f>
        <v>0.976</v>
      </c>
      <c r="AE73" s="18" t="n">
        <f aca="false">IF(S73=0,0,O73/S73)</f>
        <v>1.04060913705584</v>
      </c>
      <c r="AF73" s="18" t="n">
        <f aca="false">IF(R73=0,0,O73/R73)</f>
        <v>1.86363636363636</v>
      </c>
      <c r="AG73" s="5"/>
      <c r="AH73" s="5"/>
      <c r="AI73" s="15" t="n">
        <f aca="false">(PERCENTRANK(F$3:F$298,F73))*100</f>
        <v>84.5</v>
      </c>
      <c r="AJ73" s="15" t="n">
        <f aca="false">(PERCENTRANK(G$3:G$298,G73))*100</f>
        <v>61.3</v>
      </c>
      <c r="AK73" s="15" t="n">
        <f aca="false">(PERCENTRANK(H$3:H$298,H73))*100</f>
        <v>37.6</v>
      </c>
      <c r="AL73" s="15" t="n">
        <f aca="false">(PERCENTRANK(I$3:I$298,I73))*100</f>
        <v>28.2</v>
      </c>
      <c r="AM73" s="15" t="n">
        <f aca="false">(PERCENTRANK(J$3:J$298,J73))*100</f>
        <v>33.7</v>
      </c>
      <c r="AN73" s="15" t="n">
        <f aca="false">(PERCENTRANK(K$3:K$298,K73))*100</f>
        <v>45.9</v>
      </c>
      <c r="AO73" s="15" t="n">
        <f aca="false">(PERCENTRANK(L$3:L$298,L73))*100</f>
        <v>36.5</v>
      </c>
      <c r="AP73" s="15" t="n">
        <f aca="false">(PERCENTRANK(M$3:M$298,M73))*100</f>
        <v>11</v>
      </c>
      <c r="AQ73" s="15" t="n">
        <f aca="false">(PERCENTRANK(N$3:N$298,N73))*100</f>
        <v>3.87</v>
      </c>
      <c r="AR73" s="15" t="n">
        <f aca="false">(PERCENTRANK(O$3:O$298,O73))*100</f>
        <v>74</v>
      </c>
      <c r="AS73" s="15" t="n">
        <f aca="false">(PERCENTRANK(P$3:P$298,P73))*100</f>
        <v>16.6</v>
      </c>
      <c r="AT73" s="15" t="n">
        <f aca="false">(PERCENTRANK(Q$3:Q$298,Q73))*100</f>
        <v>27.1</v>
      </c>
      <c r="AU73" s="15" t="n">
        <f aca="false">100-(PERCENTRANK(R$3:R$298,R73))*100</f>
        <v>81.8</v>
      </c>
      <c r="AV73" s="15" t="n">
        <f aca="false">(PERCENTRANK(S$3:S$298,S73))*100</f>
        <v>60.2</v>
      </c>
      <c r="AW73" s="15" t="n">
        <f aca="false">(PERCENTRANK(T$3:T$298,T73))*100</f>
        <v>43.6</v>
      </c>
      <c r="AX73" s="15" t="n">
        <f aca="false">100-(PERCENTRANK(U$3:U$298,U73))*100</f>
        <v>28.7</v>
      </c>
      <c r="AY73" s="5"/>
      <c r="AZ73" s="15" t="n">
        <f aca="false">(PERCENTRANK(W$3:W$298,W73))*100</f>
        <v>52.5</v>
      </c>
      <c r="BA73" s="15" t="n">
        <f aca="false">(PERCENTRANK(X$3:X$298,X73))*100</f>
        <v>40.9</v>
      </c>
      <c r="BB73" s="15" t="n">
        <f aca="false">(PERCENTRANK(Y$3:Y$298,Y73))*100</f>
        <v>48.6</v>
      </c>
      <c r="BC73" s="15" t="n">
        <f aca="false">(PERCENTRANK(Z$3:Z$298,Z73))*100</f>
        <v>35.9</v>
      </c>
      <c r="BD73" s="15" t="n">
        <f aca="false">(PERCENTRANK(AA$3:AA$298,AA73))*100</f>
        <v>28.2</v>
      </c>
      <c r="BE73" s="15" t="n">
        <f aca="false">(PERCENTRANK(AB$3:AB$298,AB73))*100</f>
        <v>43.6</v>
      </c>
      <c r="BF73" s="15" t="n">
        <f aca="false">(PERCENTRANK(AC$3:AC$298,AC73))*100</f>
        <v>36.5</v>
      </c>
      <c r="BG73" s="15" t="n">
        <f aca="false">(PERCENTRANK(AD$3:AD$298,AD73))*100</f>
        <v>28.2</v>
      </c>
      <c r="BH73" s="15" t="n">
        <f aca="false">(PERCENTRANK(AE$3:AE$298,AE73))*100</f>
        <v>74.6</v>
      </c>
      <c r="BI73" s="15" t="n">
        <f aca="false">(PERCENTRANK(AF$3:AF$298,AF73))*100</f>
        <v>91.7</v>
      </c>
    </row>
    <row r="74" customFormat="false" ht="15.75" hidden="false" customHeight="true" outlineLevel="0" collapsed="false">
      <c r="A74" s="1" t="s">
        <v>128</v>
      </c>
      <c r="B74" s="5" t="s">
        <v>67</v>
      </c>
      <c r="C74" s="6" t="s">
        <v>45</v>
      </c>
      <c r="D74" s="6" t="n">
        <v>41</v>
      </c>
      <c r="E74" s="6" t="n">
        <v>775</v>
      </c>
      <c r="F74" s="6" t="n">
        <v>41</v>
      </c>
      <c r="G74" s="6" t="n">
        <v>775</v>
      </c>
      <c r="H74" s="6" t="n">
        <v>15</v>
      </c>
      <c r="I74" s="6" t="n">
        <v>0.461</v>
      </c>
      <c r="J74" s="6" t="n">
        <v>0.405</v>
      </c>
      <c r="K74" s="6" t="n">
        <v>0.251</v>
      </c>
      <c r="L74" s="6" t="n">
        <v>0.318</v>
      </c>
      <c r="M74" s="6" t="n">
        <v>12.4</v>
      </c>
      <c r="N74" s="6" t="n">
        <v>21.7</v>
      </c>
      <c r="O74" s="6" t="n">
        <v>5</v>
      </c>
      <c r="P74" s="6" t="n">
        <v>2.1</v>
      </c>
      <c r="Q74" s="6" t="n">
        <v>2.3</v>
      </c>
      <c r="R74" s="6" t="n">
        <v>11.7</v>
      </c>
      <c r="S74" s="6" t="n">
        <v>22.6</v>
      </c>
      <c r="T74" s="6" t="n">
        <v>95</v>
      </c>
      <c r="U74" s="6" t="n">
        <v>106</v>
      </c>
      <c r="V74" s="6" t="n">
        <v>0</v>
      </c>
      <c r="W74" s="6" t="n">
        <v>-0.2</v>
      </c>
      <c r="X74" s="6" t="n">
        <v>0.9</v>
      </c>
      <c r="Y74" s="6" t="n">
        <v>0.7</v>
      </c>
      <c r="Z74" s="6" t="n">
        <v>0.034</v>
      </c>
      <c r="AA74" s="17" t="n">
        <f aca="false">(I74/$I$302)*100</f>
        <v>85.0553505535055</v>
      </c>
      <c r="AB74" s="7" t="n">
        <f aca="false">(T74/100)</f>
        <v>0.95</v>
      </c>
      <c r="AC74" s="5" t="n">
        <f aca="false">T74-U74</f>
        <v>-11</v>
      </c>
      <c r="AD74" s="9" t="n">
        <f aca="false">2*I74</f>
        <v>0.922</v>
      </c>
      <c r="AE74" s="18" t="n">
        <f aca="false">IF(S74=0,0,O74/S74)</f>
        <v>0.221238938053097</v>
      </c>
      <c r="AF74" s="18" t="n">
        <f aca="false">IF(R74=0,0,O74/R74)</f>
        <v>0.427350427350427</v>
      </c>
      <c r="AG74" s="5"/>
      <c r="AH74" s="5"/>
      <c r="AI74" s="15" t="n">
        <f aca="false">(PERCENTRANK(F$3:F$298,F74))*100</f>
        <v>71.3</v>
      </c>
      <c r="AJ74" s="15" t="n">
        <f aca="false">(PERCENTRANK(G$3:G$298,G74))*100</f>
        <v>60.8</v>
      </c>
      <c r="AK74" s="15" t="n">
        <f aca="false">(PERCENTRANK(H$3:H$298,H74))*100</f>
        <v>64.1</v>
      </c>
      <c r="AL74" s="15" t="n">
        <f aca="false">(PERCENTRANK(I$3:I$298,I74))*100</f>
        <v>19.9</v>
      </c>
      <c r="AM74" s="15" t="n">
        <f aca="false">(PERCENTRANK(J$3:J$298,J74))*100</f>
        <v>14.4</v>
      </c>
      <c r="AN74" s="15" t="n">
        <f aca="false">(PERCENTRANK(K$3:K$298,K74))*100</f>
        <v>29.8</v>
      </c>
      <c r="AO74" s="15" t="n">
        <f aca="false">(PERCENTRANK(L$3:L$298,L74))*100</f>
        <v>69.1</v>
      </c>
      <c r="AP74" s="15" t="n">
        <f aca="false">(PERCENTRANK(M$3:M$298,M74))*100</f>
        <v>94.5</v>
      </c>
      <c r="AQ74" s="15" t="n">
        <f aca="false">(PERCENTRANK(N$3:N$298,N74))*100</f>
        <v>99.4</v>
      </c>
      <c r="AR74" s="15" t="n">
        <f aca="false">(PERCENTRANK(O$3:O$298,O74))*100</f>
        <v>9.94</v>
      </c>
      <c r="AS74" s="15" t="n">
        <f aca="false">(PERCENTRANK(P$3:P$298,P74))*100</f>
        <v>62.4</v>
      </c>
      <c r="AT74" s="15" t="n">
        <f aca="false">(PERCENTRANK(Q$3:Q$298,Q74))*100</f>
        <v>71.8</v>
      </c>
      <c r="AU74" s="15" t="n">
        <f aca="false">100-(PERCENTRANK(R$3:R$298,R74))*100</f>
        <v>75.7</v>
      </c>
      <c r="AV74" s="15" t="n">
        <f aca="false">(PERCENTRANK(S$3:S$298,S74))*100</f>
        <v>77.9</v>
      </c>
      <c r="AW74" s="15" t="n">
        <f aca="false">(PERCENTRANK(T$3:T$298,T74))*100</f>
        <v>26.5</v>
      </c>
      <c r="AX74" s="15" t="n">
        <f aca="false">100-(PERCENTRANK(U$3:U$298,U74))*100</f>
        <v>53</v>
      </c>
      <c r="AY74" s="5"/>
      <c r="AZ74" s="15" t="n">
        <f aca="false">(PERCENTRANK(W$3:W$298,W74))*100</f>
        <v>12.7</v>
      </c>
      <c r="BA74" s="15" t="n">
        <f aca="false">(PERCENTRANK(X$3:X$298,X74))*100</f>
        <v>63</v>
      </c>
      <c r="BB74" s="15" t="n">
        <f aca="false">(PERCENTRANK(Y$3:Y$298,Y74))*100</f>
        <v>44.8</v>
      </c>
      <c r="BC74" s="15" t="n">
        <f aca="false">(PERCENTRANK(Z$3:Z$298,Z74))*100</f>
        <v>33.1</v>
      </c>
      <c r="BD74" s="15" t="n">
        <f aca="false">(PERCENTRANK(AA$3:AA$298,AA74))*100</f>
        <v>19.9</v>
      </c>
      <c r="BE74" s="15" t="n">
        <f aca="false">(PERCENTRANK(AB$3:AB$298,AB74))*100</f>
        <v>26.5</v>
      </c>
      <c r="BF74" s="15" t="n">
        <f aca="false">(PERCENTRANK(AC$3:AC$298,AC74))*100</f>
        <v>30.4</v>
      </c>
      <c r="BG74" s="15" t="n">
        <f aca="false">(PERCENTRANK(AD$3:AD$298,AD74))*100</f>
        <v>19.9</v>
      </c>
      <c r="BH74" s="15" t="n">
        <f aca="false">(PERCENTRANK(AE$3:AE$298,AE74))*100</f>
        <v>6.63</v>
      </c>
      <c r="BI74" s="15" t="n">
        <f aca="false">(PERCENTRANK(AF$3:AF$298,AF74))*100</f>
        <v>18.2</v>
      </c>
    </row>
    <row r="75" customFormat="false" ht="15.75" hidden="false" customHeight="true" outlineLevel="0" collapsed="false">
      <c r="A75" s="1" t="s">
        <v>129</v>
      </c>
      <c r="B75" s="5" t="s">
        <v>40</v>
      </c>
      <c r="C75" s="6" t="s">
        <v>13</v>
      </c>
      <c r="D75" s="6" t="n">
        <v>41</v>
      </c>
      <c r="E75" s="6" t="n">
        <v>760</v>
      </c>
      <c r="F75" s="6" t="n">
        <v>41</v>
      </c>
      <c r="G75" s="6" t="n">
        <v>760</v>
      </c>
      <c r="H75" s="6" t="n">
        <v>12.7</v>
      </c>
      <c r="I75" s="6" t="n">
        <v>0.542</v>
      </c>
      <c r="J75" s="6" t="n">
        <v>0.526</v>
      </c>
      <c r="K75" s="6" t="n">
        <v>0.564</v>
      </c>
      <c r="L75" s="6" t="n">
        <v>0.103</v>
      </c>
      <c r="M75" s="6" t="n">
        <v>5.2</v>
      </c>
      <c r="N75" s="6" t="n">
        <v>9.9</v>
      </c>
      <c r="O75" s="6" t="n">
        <v>15.2</v>
      </c>
      <c r="P75" s="6" t="n">
        <v>2.6</v>
      </c>
      <c r="Q75" s="6" t="n">
        <v>0.8</v>
      </c>
      <c r="R75" s="6" t="n">
        <v>16.4</v>
      </c>
      <c r="S75" s="6" t="n">
        <v>14.7</v>
      </c>
      <c r="T75" s="6" t="n">
        <v>107</v>
      </c>
      <c r="U75" s="6" t="n">
        <v>100</v>
      </c>
      <c r="V75" s="6" t="n">
        <v>0</v>
      </c>
      <c r="W75" s="6" t="n">
        <v>0.8</v>
      </c>
      <c r="X75" s="6" t="n">
        <v>1.5</v>
      </c>
      <c r="Y75" s="6" t="n">
        <v>2.4</v>
      </c>
      <c r="Z75" s="6" t="n">
        <v>0.125</v>
      </c>
      <c r="AA75" s="17" t="n">
        <f aca="false">(I75/$I$302)*100</f>
        <v>100</v>
      </c>
      <c r="AB75" s="7" t="n">
        <f aca="false">(T75/100)</f>
        <v>1.07</v>
      </c>
      <c r="AC75" s="5" t="n">
        <f aca="false">T75-U75</f>
        <v>7</v>
      </c>
      <c r="AD75" s="9" t="n">
        <f aca="false">2*I75</f>
        <v>1.084</v>
      </c>
      <c r="AE75" s="18" t="n">
        <f aca="false">IF(S75=0,0,O75/S75)</f>
        <v>1.03401360544218</v>
      </c>
      <c r="AF75" s="18" t="n">
        <f aca="false">IF(R75=0,0,O75/R75)</f>
        <v>0.926829268292683</v>
      </c>
      <c r="AG75" s="5"/>
      <c r="AH75" s="5"/>
      <c r="AI75" s="15" t="n">
        <f aca="false">(PERCENTRANK(F$3:F$298,F75))*100</f>
        <v>71.3</v>
      </c>
      <c r="AJ75" s="15" t="n">
        <f aca="false">(PERCENTRANK(G$3:G$298,G75))*100</f>
        <v>60.2</v>
      </c>
      <c r="AK75" s="15" t="n">
        <f aca="false">(PERCENTRANK(H$3:H$298,H75))*100</f>
        <v>47.5</v>
      </c>
      <c r="AL75" s="15" t="n">
        <f aca="false">(PERCENTRANK(I$3:I$298,I75))*100</f>
        <v>60.2</v>
      </c>
      <c r="AM75" s="15" t="n">
        <f aca="false">(PERCENTRANK(J$3:J$298,J75))*100</f>
        <v>72.4</v>
      </c>
      <c r="AN75" s="15" t="n">
        <f aca="false">(PERCENTRANK(K$3:K$298,K75))*100</f>
        <v>81.8</v>
      </c>
      <c r="AO75" s="15" t="n">
        <f aca="false">(PERCENTRANK(L$3:L$298,L75))*100</f>
        <v>15.5</v>
      </c>
      <c r="AP75" s="15" t="n">
        <f aca="false">(PERCENTRANK(M$3:M$298,M75))*100</f>
        <v>60.2</v>
      </c>
      <c r="AQ75" s="15" t="n">
        <f aca="false">(PERCENTRANK(N$3:N$298,N75))*100</f>
        <v>60.2</v>
      </c>
      <c r="AR75" s="15" t="n">
        <f aca="false">(PERCENTRANK(O$3:O$298,O75))*100</f>
        <v>59.1</v>
      </c>
      <c r="AS75" s="15" t="n">
        <f aca="false">(PERCENTRANK(P$3:P$298,P75))*100</f>
        <v>84.5</v>
      </c>
      <c r="AT75" s="15" t="n">
        <f aca="false">(PERCENTRANK(Q$3:Q$298,Q75))*100</f>
        <v>34.3</v>
      </c>
      <c r="AU75" s="15" t="n">
        <f aca="false">100-(PERCENTRANK(R$3:R$298,R75))*100</f>
        <v>39.8</v>
      </c>
      <c r="AV75" s="15" t="n">
        <f aca="false">(PERCENTRANK(S$3:S$298,S75))*100</f>
        <v>26</v>
      </c>
      <c r="AW75" s="15" t="n">
        <f aca="false">(PERCENTRANK(T$3:T$298,T75))*100</f>
        <v>64.6</v>
      </c>
      <c r="AX75" s="15" t="n">
        <f aca="false">100-(PERCENTRANK(U$3:U$298,U75))*100</f>
        <v>88.4</v>
      </c>
      <c r="AY75" s="5"/>
      <c r="AZ75" s="15" t="n">
        <f aca="false">(PERCENTRANK(W$3:W$298,W75))*100</f>
        <v>66.9</v>
      </c>
      <c r="BA75" s="15" t="n">
        <f aca="false">(PERCENTRANK(X$3:X$298,X75))*100</f>
        <v>80.1</v>
      </c>
      <c r="BB75" s="15" t="n">
        <f aca="false">(PERCENTRANK(Y$3:Y$298,Y75))*100</f>
        <v>75.7</v>
      </c>
      <c r="BC75" s="15" t="n">
        <f aca="false">(PERCENTRANK(Z$3:Z$298,Z75))*100</f>
        <v>73.5</v>
      </c>
      <c r="BD75" s="15" t="n">
        <f aca="false">(PERCENTRANK(AA$3:AA$298,AA75))*100</f>
        <v>60.2</v>
      </c>
      <c r="BE75" s="15" t="n">
        <f aca="false">(PERCENTRANK(AB$3:AB$298,AB75))*100</f>
        <v>64.6</v>
      </c>
      <c r="BF75" s="15" t="n">
        <f aca="false">(PERCENTRANK(AC$3:AC$298,AC75))*100</f>
        <v>77.3</v>
      </c>
      <c r="BG75" s="15" t="n">
        <f aca="false">(PERCENTRANK(AD$3:AD$298,AD75))*100</f>
        <v>60.2</v>
      </c>
      <c r="BH75" s="15" t="n">
        <f aca="false">(PERCENTRANK(AE$3:AE$298,AE75))*100</f>
        <v>72.9</v>
      </c>
      <c r="BI75" s="15" t="n">
        <f aca="false">(PERCENTRANK(AF$3:AF$298,AF75))*100</f>
        <v>54.7</v>
      </c>
    </row>
    <row r="76" customFormat="false" ht="15.75" hidden="false" customHeight="true" outlineLevel="0" collapsed="false">
      <c r="A76" s="1" t="s">
        <v>130</v>
      </c>
      <c r="B76" s="5" t="s">
        <v>47</v>
      </c>
      <c r="C76" s="6" t="s">
        <v>13</v>
      </c>
      <c r="D76" s="6" t="n">
        <v>30</v>
      </c>
      <c r="E76" s="6" t="n">
        <v>756</v>
      </c>
      <c r="F76" s="6" t="n">
        <v>30</v>
      </c>
      <c r="G76" s="6" t="n">
        <v>756</v>
      </c>
      <c r="H76" s="6" t="n">
        <v>12.8</v>
      </c>
      <c r="I76" s="6" t="n">
        <v>0.655</v>
      </c>
      <c r="J76" s="6" t="n">
        <v>0.614</v>
      </c>
      <c r="K76" s="6" t="n">
        <v>0.674</v>
      </c>
      <c r="L76" s="6" t="n">
        <v>0.274</v>
      </c>
      <c r="M76" s="6" t="n">
        <v>2.4</v>
      </c>
      <c r="N76" s="6" t="n">
        <v>8.4</v>
      </c>
      <c r="O76" s="6" t="n">
        <v>7.1</v>
      </c>
      <c r="P76" s="6" t="n">
        <v>2</v>
      </c>
      <c r="Q76" s="6" t="n">
        <v>0.4</v>
      </c>
      <c r="R76" s="6" t="n">
        <v>14.8</v>
      </c>
      <c r="S76" s="6" t="n">
        <v>13.6</v>
      </c>
      <c r="T76" s="6" t="n">
        <v>118</v>
      </c>
      <c r="U76" s="6" t="n">
        <v>105</v>
      </c>
      <c r="V76" s="6" t="n">
        <v>0</v>
      </c>
      <c r="W76" s="6" t="n">
        <v>1.5</v>
      </c>
      <c r="X76" s="6" t="n">
        <v>1</v>
      </c>
      <c r="Y76" s="6" t="n">
        <v>2.5</v>
      </c>
      <c r="Z76" s="6" t="n">
        <v>0.13</v>
      </c>
      <c r="AA76" s="17" t="n">
        <f aca="false">(I76/$I$302)*100</f>
        <v>120.848708487085</v>
      </c>
      <c r="AB76" s="7" t="n">
        <f aca="false">(T76/100)</f>
        <v>1.18</v>
      </c>
      <c r="AC76" s="5" t="n">
        <f aca="false">T76-U76</f>
        <v>13</v>
      </c>
      <c r="AD76" s="9" t="n">
        <f aca="false">2*I76</f>
        <v>1.31</v>
      </c>
      <c r="AE76" s="18" t="n">
        <f aca="false">IF(S76=0,0,O76/S76)</f>
        <v>0.522058823529412</v>
      </c>
      <c r="AF76" s="18" t="n">
        <f aca="false">IF(R76=0,0,O76/R76)</f>
        <v>0.47972972972973</v>
      </c>
      <c r="AG76" s="5"/>
      <c r="AH76" s="5"/>
      <c r="AI76" s="15" t="n">
        <f aca="false">(PERCENTRANK(F$3:F$298,F76))*100</f>
        <v>40.9</v>
      </c>
      <c r="AJ76" s="15" t="n">
        <f aca="false">(PERCENTRANK(G$3:G$298,G76))*100</f>
        <v>59.7</v>
      </c>
      <c r="AK76" s="15" t="n">
        <f aca="false">(PERCENTRANK(H$3:H$298,H76))*100</f>
        <v>48.1</v>
      </c>
      <c r="AL76" s="15" t="n">
        <f aca="false">(PERCENTRANK(I$3:I$298,I76))*100</f>
        <v>98.3</v>
      </c>
      <c r="AM76" s="15" t="n">
        <f aca="false">(PERCENTRANK(J$3:J$298,J76))*100</f>
        <v>96.1</v>
      </c>
      <c r="AN76" s="15" t="n">
        <f aca="false">(PERCENTRANK(K$3:K$298,K76))*100</f>
        <v>92.8</v>
      </c>
      <c r="AO76" s="15" t="n">
        <f aca="false">(PERCENTRANK(L$3:L$298,L76))*100</f>
        <v>56.9</v>
      </c>
      <c r="AP76" s="15" t="n">
        <f aca="false">(PERCENTRANK(M$3:M$298,M76))*100</f>
        <v>30.9</v>
      </c>
      <c r="AQ76" s="15" t="n">
        <f aca="false">(PERCENTRANK(N$3:N$298,N76))*100</f>
        <v>44.8</v>
      </c>
      <c r="AR76" s="15" t="n">
        <f aca="false">(PERCENTRANK(O$3:O$298,O76))*100</f>
        <v>18.8</v>
      </c>
      <c r="AS76" s="15" t="n">
        <f aca="false">(PERCENTRANK(P$3:P$298,P76))*100</f>
        <v>55.2</v>
      </c>
      <c r="AT76" s="15" t="n">
        <f aca="false">(PERCENTRANK(Q$3:Q$298,Q76))*100</f>
        <v>19.9</v>
      </c>
      <c r="AU76" s="15" t="n">
        <f aca="false">100-(PERCENTRANK(R$3:R$298,R76))*100</f>
        <v>51.9</v>
      </c>
      <c r="AV76" s="15" t="n">
        <f aca="false">(PERCENTRANK(S$3:S$298,S76))*100</f>
        <v>19.3</v>
      </c>
      <c r="AW76" s="15" t="n">
        <f aca="false">(PERCENTRANK(T$3:T$298,T76))*100</f>
        <v>91.7</v>
      </c>
      <c r="AX76" s="15" t="n">
        <f aca="false">100-(PERCENTRANK(U$3:U$298,U76))*100</f>
        <v>60.2</v>
      </c>
      <c r="AY76" s="5"/>
      <c r="AZ76" s="15" t="n">
        <f aca="false">(PERCENTRANK(W$3:W$298,W76))*100</f>
        <v>78.5</v>
      </c>
      <c r="BA76" s="15" t="n">
        <f aca="false">(PERCENTRANK(X$3:X$298,X76))*100</f>
        <v>66.3</v>
      </c>
      <c r="BB76" s="15" t="n">
        <f aca="false">(PERCENTRANK(Y$3:Y$298,Y76))*100</f>
        <v>77.3</v>
      </c>
      <c r="BC76" s="15" t="n">
        <f aca="false">(PERCENTRANK(Z$3:Z$298,Z76))*100</f>
        <v>75.7</v>
      </c>
      <c r="BD76" s="15" t="n">
        <f aca="false">(PERCENTRANK(AA$3:AA$298,AA76))*100</f>
        <v>98.3</v>
      </c>
      <c r="BE76" s="15" t="n">
        <f aca="false">(PERCENTRANK(AB$3:AB$298,AB76))*100</f>
        <v>91.7</v>
      </c>
      <c r="BF76" s="15" t="n">
        <f aca="false">(PERCENTRANK(AC$3:AC$298,AC76))*100</f>
        <v>89</v>
      </c>
      <c r="BG76" s="15" t="n">
        <f aca="false">(PERCENTRANK(AD$3:AD$298,AD76))*100</f>
        <v>98.3</v>
      </c>
      <c r="BH76" s="15" t="n">
        <f aca="false">(PERCENTRANK(AE$3:AE$298,AE76))*100</f>
        <v>30.4</v>
      </c>
      <c r="BI76" s="15" t="n">
        <f aca="false">(PERCENTRANK(AF$3:AF$298,AF76))*100</f>
        <v>22.1</v>
      </c>
    </row>
    <row r="77" customFormat="false" ht="15.75" hidden="false" customHeight="true" outlineLevel="0" collapsed="false">
      <c r="A77" s="1" t="s">
        <v>131</v>
      </c>
      <c r="B77" s="5" t="s">
        <v>69</v>
      </c>
      <c r="C77" s="6" t="s">
        <v>125</v>
      </c>
      <c r="D77" s="6" t="n">
        <v>28</v>
      </c>
      <c r="E77" s="6" t="n">
        <v>752</v>
      </c>
      <c r="F77" s="6" t="n">
        <v>28</v>
      </c>
      <c r="G77" s="6" t="n">
        <v>752</v>
      </c>
      <c r="H77" s="6" t="n">
        <v>14.4</v>
      </c>
      <c r="I77" s="6" t="n">
        <v>0.548</v>
      </c>
      <c r="J77" s="6" t="n">
        <v>0.503</v>
      </c>
      <c r="K77" s="6" t="n">
        <v>0.418</v>
      </c>
      <c r="L77" s="6" t="n">
        <v>0.244</v>
      </c>
      <c r="M77" s="6" t="n">
        <v>1.6</v>
      </c>
      <c r="N77" s="6" t="n">
        <v>6.2</v>
      </c>
      <c r="O77" s="6" t="n">
        <v>10.6</v>
      </c>
      <c r="P77" s="6" t="n">
        <v>2</v>
      </c>
      <c r="Q77" s="6" t="n">
        <v>0.6</v>
      </c>
      <c r="R77" s="6" t="n">
        <v>13.4</v>
      </c>
      <c r="S77" s="6" t="n">
        <v>27.6</v>
      </c>
      <c r="T77" s="6" t="n">
        <v>98</v>
      </c>
      <c r="U77" s="6" t="n">
        <v>105</v>
      </c>
      <c r="V77" s="6" t="n">
        <v>0</v>
      </c>
      <c r="W77" s="6" t="n">
        <v>0.2</v>
      </c>
      <c r="X77" s="6" t="n">
        <v>1</v>
      </c>
      <c r="Y77" s="6" t="n">
        <v>1.2</v>
      </c>
      <c r="Z77" s="6" t="n">
        <v>0.064</v>
      </c>
      <c r="AA77" s="17" t="n">
        <f aca="false">(I77/$I$302)*100</f>
        <v>101.107011070111</v>
      </c>
      <c r="AB77" s="7" t="n">
        <f aca="false">(T77/100)</f>
        <v>0.98</v>
      </c>
      <c r="AC77" s="5" t="n">
        <f aca="false">T77-U77</f>
        <v>-7</v>
      </c>
      <c r="AD77" s="9" t="n">
        <f aca="false">2*I77</f>
        <v>1.096</v>
      </c>
      <c r="AE77" s="18" t="n">
        <f aca="false">IF(S77=0,0,O77/S77)</f>
        <v>0.384057971014493</v>
      </c>
      <c r="AF77" s="18" t="n">
        <f aca="false">IF(R77=0,0,O77/R77)</f>
        <v>0.791044776119403</v>
      </c>
      <c r="AG77" s="5"/>
      <c r="AH77" s="5"/>
      <c r="AI77" s="15" t="n">
        <f aca="false">(PERCENTRANK(F$3:F$298,F77))*100</f>
        <v>35.9</v>
      </c>
      <c r="AJ77" s="15" t="n">
        <f aca="false">(PERCENTRANK(G$3:G$298,G77))*100</f>
        <v>59.1</v>
      </c>
      <c r="AK77" s="15" t="n">
        <f aca="false">(PERCENTRANK(H$3:H$298,H77))*100</f>
        <v>63</v>
      </c>
      <c r="AL77" s="15" t="n">
        <f aca="false">(PERCENTRANK(I$3:I$298,I77))*100</f>
        <v>65.7</v>
      </c>
      <c r="AM77" s="15" t="n">
        <f aca="false">(PERCENTRANK(J$3:J$298,J77))*100</f>
        <v>62.4</v>
      </c>
      <c r="AN77" s="15" t="n">
        <f aca="false">(PERCENTRANK(K$3:K$298,K77))*100</f>
        <v>56.9</v>
      </c>
      <c r="AO77" s="15" t="n">
        <f aca="false">(PERCENTRANK(L$3:L$298,L77))*100</f>
        <v>47.5</v>
      </c>
      <c r="AP77" s="15" t="n">
        <f aca="false">(PERCENTRANK(M$3:M$298,M77))*100</f>
        <v>15.5</v>
      </c>
      <c r="AQ77" s="15" t="n">
        <f aca="false">(PERCENTRANK(N$3:N$298,N77))*100</f>
        <v>26</v>
      </c>
      <c r="AR77" s="15" t="n">
        <f aca="false">(PERCENTRANK(O$3:O$298,O77))*100</f>
        <v>39.8</v>
      </c>
      <c r="AS77" s="15" t="n">
        <f aca="false">(PERCENTRANK(P$3:P$298,P77))*100</f>
        <v>55.2</v>
      </c>
      <c r="AT77" s="15" t="n">
        <f aca="false">(PERCENTRANK(Q$3:Q$298,Q77))*100</f>
        <v>27.1</v>
      </c>
      <c r="AU77" s="15" t="n">
        <f aca="false">100-(PERCENTRANK(R$3:R$298,R77))*100</f>
        <v>62.4</v>
      </c>
      <c r="AV77" s="15" t="n">
        <f aca="false">(PERCENTRANK(S$3:S$298,S77))*100</f>
        <v>95</v>
      </c>
      <c r="AW77" s="15" t="n">
        <f aca="false">(PERCENTRANK(T$3:T$298,T77))*100</f>
        <v>34.8</v>
      </c>
      <c r="AX77" s="15" t="n">
        <f aca="false">100-(PERCENTRANK(U$3:U$298,U77))*100</f>
        <v>60.2</v>
      </c>
      <c r="AY77" s="5"/>
      <c r="AZ77" s="15" t="n">
        <f aca="false">(PERCENTRANK(W$3:W$298,W77))*100</f>
        <v>44.2</v>
      </c>
      <c r="BA77" s="15" t="n">
        <f aca="false">(PERCENTRANK(X$3:X$298,X77))*100</f>
        <v>66.3</v>
      </c>
      <c r="BB77" s="15" t="n">
        <f aca="false">(PERCENTRANK(Y$3:Y$298,Y77))*100</f>
        <v>57.5</v>
      </c>
      <c r="BC77" s="15" t="n">
        <f aca="false">(PERCENTRANK(Z$3:Z$298,Z77))*100</f>
        <v>47.5</v>
      </c>
      <c r="BD77" s="15" t="n">
        <f aca="false">(PERCENTRANK(AA$3:AA$298,AA77))*100</f>
        <v>65.7</v>
      </c>
      <c r="BE77" s="15" t="n">
        <f aca="false">(PERCENTRANK(AB$3:AB$298,AB77))*100</f>
        <v>34.8</v>
      </c>
      <c r="BF77" s="15" t="n">
        <f aca="false">(PERCENTRANK(AC$3:AC$298,AC77))*100</f>
        <v>42.5</v>
      </c>
      <c r="BG77" s="15" t="n">
        <f aca="false">(PERCENTRANK(AD$3:AD$298,AD77))*100</f>
        <v>65.7</v>
      </c>
      <c r="BH77" s="15" t="n">
        <f aca="false">(PERCENTRANK(AE$3:AE$298,AE77))*100</f>
        <v>14.9</v>
      </c>
      <c r="BI77" s="15" t="n">
        <f aca="false">(PERCENTRANK(AF$3:AF$298,AF77))*100</f>
        <v>43.6</v>
      </c>
    </row>
    <row r="78" customFormat="false" ht="15.75" hidden="false" customHeight="true" outlineLevel="0" collapsed="false">
      <c r="A78" s="1" t="s">
        <v>132</v>
      </c>
      <c r="B78" s="5" t="s">
        <v>40</v>
      </c>
      <c r="C78" s="6" t="s">
        <v>13</v>
      </c>
      <c r="D78" s="6" t="n">
        <v>43</v>
      </c>
      <c r="E78" s="6" t="n">
        <v>720</v>
      </c>
      <c r="F78" s="6" t="n">
        <v>43</v>
      </c>
      <c r="G78" s="6" t="n">
        <v>720</v>
      </c>
      <c r="H78" s="6" t="n">
        <v>13.1</v>
      </c>
      <c r="I78" s="6" t="n">
        <v>0.559</v>
      </c>
      <c r="J78" s="6" t="n">
        <v>0.557</v>
      </c>
      <c r="K78" s="6" t="n">
        <v>0.606</v>
      </c>
      <c r="L78" s="6" t="n">
        <v>0.06</v>
      </c>
      <c r="M78" s="6" t="n">
        <v>1.7</v>
      </c>
      <c r="N78" s="6" t="n">
        <v>5.7</v>
      </c>
      <c r="O78" s="6" t="n">
        <v>23.7</v>
      </c>
      <c r="P78" s="6" t="n">
        <v>1.5</v>
      </c>
      <c r="Q78" s="6" t="n">
        <v>1.1</v>
      </c>
      <c r="R78" s="6" t="n">
        <v>16.4</v>
      </c>
      <c r="S78" s="6" t="n">
        <v>17.1</v>
      </c>
      <c r="T78" s="6" t="n">
        <v>108</v>
      </c>
      <c r="U78" s="6" t="n">
        <v>104</v>
      </c>
      <c r="V78" s="6" t="n">
        <v>0</v>
      </c>
      <c r="W78" s="6" t="n">
        <v>1</v>
      </c>
      <c r="X78" s="6" t="n">
        <v>1.1</v>
      </c>
      <c r="Y78" s="6" t="n">
        <v>2.1</v>
      </c>
      <c r="Z78" s="6" t="n">
        <v>0.115</v>
      </c>
      <c r="AA78" s="17" t="n">
        <f aca="false">(I78/$I$302)*100</f>
        <v>103.136531365314</v>
      </c>
      <c r="AB78" s="7" t="n">
        <f aca="false">(T78/100)</f>
        <v>1.08</v>
      </c>
      <c r="AC78" s="5" t="n">
        <f aca="false">T78-U78</f>
        <v>4</v>
      </c>
      <c r="AD78" s="9" t="n">
        <f aca="false">2*I78</f>
        <v>1.118</v>
      </c>
      <c r="AE78" s="18" t="n">
        <f aca="false">IF(S78=0,0,O78/S78)</f>
        <v>1.3859649122807</v>
      </c>
      <c r="AF78" s="18" t="n">
        <f aca="false">IF(R78=0,0,O78/R78)</f>
        <v>1.44512195121951</v>
      </c>
      <c r="AG78" s="5"/>
      <c r="AH78" s="5"/>
      <c r="AI78" s="15" t="n">
        <f aca="false">(PERCENTRANK(F$3:F$298,F78))*100</f>
        <v>79</v>
      </c>
      <c r="AJ78" s="15" t="n">
        <f aca="false">(PERCENTRANK(G$3:G$298,G78))*100</f>
        <v>58.6</v>
      </c>
      <c r="AK78" s="15" t="n">
        <f aca="false">(PERCENTRANK(H$3:H$298,H78))*100</f>
        <v>50.8</v>
      </c>
      <c r="AL78" s="15" t="n">
        <f aca="false">(PERCENTRANK(I$3:I$298,I78))*100</f>
        <v>71.8</v>
      </c>
      <c r="AM78" s="15" t="n">
        <f aca="false">(PERCENTRANK(J$3:J$298,J78))*100</f>
        <v>85.1</v>
      </c>
      <c r="AN78" s="15" t="n">
        <f aca="false">(PERCENTRANK(K$3:K$298,K78))*100</f>
        <v>84.5</v>
      </c>
      <c r="AO78" s="15" t="n">
        <f aca="false">(PERCENTRANK(L$3:L$298,L78))*100</f>
        <v>8.84</v>
      </c>
      <c r="AP78" s="15" t="n">
        <f aca="false">(PERCENTRANK(M$3:M$298,M78))*100</f>
        <v>18.2</v>
      </c>
      <c r="AQ78" s="15" t="n">
        <f aca="false">(PERCENTRANK(N$3:N$298,N78))*100</f>
        <v>21</v>
      </c>
      <c r="AR78" s="15" t="n">
        <f aca="false">(PERCENTRANK(O$3:O$298,O78))*100</f>
        <v>86.2</v>
      </c>
      <c r="AS78" s="15" t="n">
        <f aca="false">(PERCENTRANK(P$3:P$298,P78))*100</f>
        <v>33.1</v>
      </c>
      <c r="AT78" s="15" t="n">
        <f aca="false">(PERCENTRANK(Q$3:Q$298,Q78))*100</f>
        <v>47.5</v>
      </c>
      <c r="AU78" s="15" t="n">
        <f aca="false">100-(PERCENTRANK(R$3:R$298,R78))*100</f>
        <v>39.8</v>
      </c>
      <c r="AV78" s="15" t="n">
        <f aca="false">(PERCENTRANK(S$3:S$298,S78))*100</f>
        <v>37</v>
      </c>
      <c r="AW78" s="15" t="n">
        <f aca="false">(PERCENTRANK(T$3:T$298,T78))*100</f>
        <v>69.6</v>
      </c>
      <c r="AX78" s="15" t="n">
        <f aca="false">100-(PERCENTRANK(U$3:U$298,U78))*100</f>
        <v>68</v>
      </c>
      <c r="AY78" s="5"/>
      <c r="AZ78" s="15" t="n">
        <f aca="false">(PERCENTRANK(W$3:W$298,W78))*100</f>
        <v>71.3</v>
      </c>
      <c r="BA78" s="15" t="n">
        <f aca="false">(PERCENTRANK(X$3:X$298,X78))*100</f>
        <v>71.8</v>
      </c>
      <c r="BB78" s="15" t="n">
        <f aca="false">(PERCENTRANK(Y$3:Y$298,Y78))*100</f>
        <v>72.4</v>
      </c>
      <c r="BC78" s="15" t="n">
        <f aca="false">(PERCENTRANK(Z$3:Z$298,Z78))*100</f>
        <v>69.6</v>
      </c>
      <c r="BD78" s="15" t="n">
        <f aca="false">(PERCENTRANK(AA$3:AA$298,AA78))*100</f>
        <v>71.8</v>
      </c>
      <c r="BE78" s="15" t="n">
        <f aca="false">(PERCENTRANK(AB$3:AB$298,AB78))*100</f>
        <v>69.6</v>
      </c>
      <c r="BF78" s="15" t="n">
        <f aca="false">(PERCENTRANK(AC$3:AC$298,AC78))*100</f>
        <v>70.7</v>
      </c>
      <c r="BG78" s="15" t="n">
        <f aca="false">(PERCENTRANK(AD$3:AD$298,AD78))*100</f>
        <v>71.8</v>
      </c>
      <c r="BH78" s="15" t="n">
        <f aca="false">(PERCENTRANK(AE$3:AE$298,AE78))*100</f>
        <v>88.4</v>
      </c>
      <c r="BI78" s="15" t="n">
        <f aca="false">(PERCENTRANK(AF$3:AF$298,AF78))*100</f>
        <v>81.2</v>
      </c>
    </row>
    <row r="79" customFormat="false" ht="15.75" hidden="false" customHeight="true" outlineLevel="0" collapsed="false">
      <c r="A79" s="1" t="s">
        <v>133</v>
      </c>
      <c r="B79" s="5" t="s">
        <v>90</v>
      </c>
      <c r="C79" s="6" t="s">
        <v>45</v>
      </c>
      <c r="D79" s="6" t="n">
        <v>42</v>
      </c>
      <c r="E79" s="6" t="n">
        <v>711</v>
      </c>
      <c r="F79" s="6" t="n">
        <v>42</v>
      </c>
      <c r="G79" s="6" t="n">
        <v>711</v>
      </c>
      <c r="H79" s="6" t="n">
        <v>7.8</v>
      </c>
      <c r="I79" s="6" t="n">
        <v>0.525</v>
      </c>
      <c r="J79" s="6" t="n">
        <v>0.479</v>
      </c>
      <c r="K79" s="6" t="n">
        <v>0.322</v>
      </c>
      <c r="L79" s="6" t="n">
        <v>0.242</v>
      </c>
      <c r="M79" s="6" t="n">
        <v>2.8</v>
      </c>
      <c r="N79" s="6" t="n">
        <v>5.7</v>
      </c>
      <c r="O79" s="6" t="n">
        <v>11.7</v>
      </c>
      <c r="P79" s="6" t="n">
        <v>1.2</v>
      </c>
      <c r="Q79" s="6" t="n">
        <v>0.5</v>
      </c>
      <c r="R79" s="6" t="n">
        <v>19.3</v>
      </c>
      <c r="S79" s="6" t="n">
        <v>18.3</v>
      </c>
      <c r="T79" s="6" t="n">
        <v>94</v>
      </c>
      <c r="U79" s="6" t="n">
        <v>116</v>
      </c>
      <c r="V79" s="6" t="n">
        <v>0</v>
      </c>
      <c r="W79" s="6" t="n">
        <v>-0.3</v>
      </c>
      <c r="X79" s="6" t="n">
        <v>-0.2</v>
      </c>
      <c r="Y79" s="6" t="n">
        <v>-0.5</v>
      </c>
      <c r="Z79" s="6" t="n">
        <v>-0.026</v>
      </c>
      <c r="AA79" s="17" t="n">
        <f aca="false">(I79/$I$302)*100</f>
        <v>96.8634686346863</v>
      </c>
      <c r="AB79" s="7" t="n">
        <f aca="false">(T79/100)</f>
        <v>0.94</v>
      </c>
      <c r="AC79" s="5" t="n">
        <f aca="false">T79-U79</f>
        <v>-22</v>
      </c>
      <c r="AD79" s="9" t="n">
        <f aca="false">2*I79</f>
        <v>1.05</v>
      </c>
      <c r="AE79" s="18" t="n">
        <f aca="false">IF(S79=0,0,O79/S79)</f>
        <v>0.639344262295082</v>
      </c>
      <c r="AF79" s="18" t="n">
        <f aca="false">IF(R79=0,0,O79/R79)</f>
        <v>0.606217616580311</v>
      </c>
      <c r="AG79" s="5"/>
      <c r="AH79" s="5"/>
      <c r="AI79" s="15" t="n">
        <f aca="false">(PERCENTRANK(F$3:F$298,F79))*100</f>
        <v>75.1</v>
      </c>
      <c r="AJ79" s="15" t="n">
        <f aca="false">(PERCENTRANK(G$3:G$298,G79))*100</f>
        <v>58</v>
      </c>
      <c r="AK79" s="15" t="n">
        <f aca="false">(PERCENTRANK(H$3:H$298,H79))*100</f>
        <v>23.8</v>
      </c>
      <c r="AL79" s="15" t="n">
        <f aca="false">(PERCENTRANK(I$3:I$298,I79))*100</f>
        <v>49.7</v>
      </c>
      <c r="AM79" s="15" t="n">
        <f aca="false">(PERCENTRANK(J$3:J$298,J79))*100</f>
        <v>49.2</v>
      </c>
      <c r="AN79" s="15" t="n">
        <f aca="false">(PERCENTRANK(K$3:K$298,K79))*100</f>
        <v>39.8</v>
      </c>
      <c r="AO79" s="15" t="n">
        <f aca="false">(PERCENTRANK(L$3:L$298,L79))*100</f>
        <v>47</v>
      </c>
      <c r="AP79" s="15" t="n">
        <f aca="false">(PERCENTRANK(M$3:M$298,M79))*100</f>
        <v>37</v>
      </c>
      <c r="AQ79" s="15" t="n">
        <f aca="false">(PERCENTRANK(N$3:N$298,N79))*100</f>
        <v>21</v>
      </c>
      <c r="AR79" s="15" t="n">
        <f aca="false">(PERCENTRANK(O$3:O$298,O79))*100</f>
        <v>48.6</v>
      </c>
      <c r="AS79" s="15" t="n">
        <f aca="false">(PERCENTRANK(P$3:P$298,P79))*100</f>
        <v>19.9</v>
      </c>
      <c r="AT79" s="15" t="n">
        <f aca="false">(PERCENTRANK(Q$3:Q$298,Q79))*100</f>
        <v>23.2</v>
      </c>
      <c r="AU79" s="15" t="n">
        <f aca="false">100-(PERCENTRANK(R$3:R$298,R79))*100</f>
        <v>19.9</v>
      </c>
      <c r="AV79" s="15" t="n">
        <f aca="false">(PERCENTRANK(S$3:S$298,S79))*100</f>
        <v>46.4</v>
      </c>
      <c r="AW79" s="15" t="n">
        <f aca="false">(PERCENTRANK(T$3:T$298,T79))*100</f>
        <v>23.2</v>
      </c>
      <c r="AX79" s="15" t="n">
        <f aca="false">100-(PERCENTRANK(U$3:U$298,U79))*100</f>
        <v>3.90000000000001</v>
      </c>
      <c r="AY79" s="5"/>
      <c r="AZ79" s="15" t="n">
        <f aca="false">(PERCENTRANK(W$3:W$298,W79))*100</f>
        <v>8.84</v>
      </c>
      <c r="BA79" s="15" t="n">
        <f aca="false">(PERCENTRANK(X$3:X$298,X79))*100</f>
        <v>1.1</v>
      </c>
      <c r="BB79" s="15" t="n">
        <f aca="false">(PERCENTRANK(Y$3:Y$298,Y79))*100</f>
        <v>3.31</v>
      </c>
      <c r="BC79" s="15" t="n">
        <f aca="false">(PERCENTRANK(Z$3:Z$298,Z79))*100</f>
        <v>13.8</v>
      </c>
      <c r="BD79" s="15" t="n">
        <f aca="false">(PERCENTRANK(AA$3:AA$298,AA79))*100</f>
        <v>49.7</v>
      </c>
      <c r="BE79" s="15" t="n">
        <f aca="false">(PERCENTRANK(AB$3:AB$298,AB79))*100</f>
        <v>23.2</v>
      </c>
      <c r="BF79" s="15" t="n">
        <f aca="false">(PERCENTRANK(AC$3:AC$298,AC79))*100</f>
        <v>15.5</v>
      </c>
      <c r="BG79" s="15" t="n">
        <f aca="false">(PERCENTRANK(AD$3:AD$298,AD79))*100</f>
        <v>49.7</v>
      </c>
      <c r="BH79" s="15" t="n">
        <f aca="false">(PERCENTRANK(AE$3:AE$298,AE79))*100</f>
        <v>42.5</v>
      </c>
      <c r="BI79" s="15" t="n">
        <f aca="false">(PERCENTRANK(AF$3:AF$298,AF79))*100</f>
        <v>29.8</v>
      </c>
    </row>
    <row r="80" customFormat="false" ht="15.75" hidden="false" customHeight="true" outlineLevel="0" collapsed="false">
      <c r="A80" s="1" t="s">
        <v>134</v>
      </c>
      <c r="B80" s="5" t="s">
        <v>77</v>
      </c>
      <c r="C80" s="6" t="s">
        <v>13</v>
      </c>
      <c r="D80" s="6" t="n">
        <v>30</v>
      </c>
      <c r="E80" s="6" t="n">
        <v>708</v>
      </c>
      <c r="F80" s="6" t="n">
        <v>30</v>
      </c>
      <c r="G80" s="6" t="n">
        <v>708</v>
      </c>
      <c r="H80" s="6" t="n">
        <v>12</v>
      </c>
      <c r="I80" s="6" t="n">
        <v>0.593</v>
      </c>
      <c r="J80" s="6" t="n">
        <v>0.567</v>
      </c>
      <c r="K80" s="6" t="n">
        <v>0.511</v>
      </c>
      <c r="L80" s="6" t="n">
        <v>0.14</v>
      </c>
      <c r="M80" s="6" t="n">
        <v>3.6</v>
      </c>
      <c r="N80" s="6" t="n">
        <v>4.8</v>
      </c>
      <c r="O80" s="6" t="n">
        <v>13.8</v>
      </c>
      <c r="P80" s="6" t="n">
        <v>2</v>
      </c>
      <c r="Q80" s="6" t="n">
        <v>0.8</v>
      </c>
      <c r="R80" s="6" t="n">
        <v>14.1</v>
      </c>
      <c r="S80" s="6" t="n">
        <v>14.1</v>
      </c>
      <c r="T80" s="6" t="n">
        <v>112</v>
      </c>
      <c r="U80" s="6" t="n">
        <v>114</v>
      </c>
      <c r="V80" s="6" t="n">
        <v>0</v>
      </c>
      <c r="W80" s="6" t="n">
        <v>1.1</v>
      </c>
      <c r="X80" s="6" t="n">
        <v>-0.1</v>
      </c>
      <c r="Y80" s="6" t="n">
        <v>1</v>
      </c>
      <c r="Z80" s="6" t="n">
        <v>0.058</v>
      </c>
      <c r="AA80" s="17" t="n">
        <f aca="false">(I80/$I$302)*100</f>
        <v>109.409594095941</v>
      </c>
      <c r="AB80" s="7" t="n">
        <f aca="false">(T80/100)</f>
        <v>1.12</v>
      </c>
      <c r="AC80" s="5" t="n">
        <f aca="false">T80-U80</f>
        <v>-2</v>
      </c>
      <c r="AD80" s="9" t="n">
        <f aca="false">2*I80</f>
        <v>1.186</v>
      </c>
      <c r="AE80" s="18" t="n">
        <f aca="false">IF(S80=0,0,O80/S80)</f>
        <v>0.978723404255319</v>
      </c>
      <c r="AF80" s="18" t="n">
        <f aca="false">IF(R80=0,0,O80/R80)</f>
        <v>0.978723404255319</v>
      </c>
      <c r="AG80" s="5"/>
      <c r="AH80" s="5"/>
      <c r="AI80" s="15" t="n">
        <f aca="false">(PERCENTRANK(F$3:F$298,F80))*100</f>
        <v>40.9</v>
      </c>
      <c r="AJ80" s="15" t="n">
        <f aca="false">(PERCENTRANK(G$3:G$298,G80))*100</f>
        <v>57.5</v>
      </c>
      <c r="AK80" s="15" t="n">
        <f aca="false">(PERCENTRANK(H$3:H$298,H80))*100</f>
        <v>42</v>
      </c>
      <c r="AL80" s="15" t="n">
        <f aca="false">(PERCENTRANK(I$3:I$298,I80))*100</f>
        <v>83.4</v>
      </c>
      <c r="AM80" s="15" t="n">
        <f aca="false">(PERCENTRANK(J$3:J$298,J80))*100</f>
        <v>88.4</v>
      </c>
      <c r="AN80" s="15" t="n">
        <f aca="false">(PERCENTRANK(K$3:K$298,K80))*100</f>
        <v>75.1</v>
      </c>
      <c r="AO80" s="15" t="n">
        <f aca="false">(PERCENTRANK(L$3:L$298,L80))*100</f>
        <v>20.4</v>
      </c>
      <c r="AP80" s="15" t="n">
        <f aca="false">(PERCENTRANK(M$3:M$298,M80))*100</f>
        <v>47.5</v>
      </c>
      <c r="AQ80" s="15" t="n">
        <f aca="false">(PERCENTRANK(N$3:N$298,N80))*100</f>
        <v>12.2</v>
      </c>
      <c r="AR80" s="15" t="n">
        <f aca="false">(PERCENTRANK(O$3:O$298,O80))*100</f>
        <v>54.7</v>
      </c>
      <c r="AS80" s="15" t="n">
        <f aca="false">(PERCENTRANK(P$3:P$298,P80))*100</f>
        <v>55.2</v>
      </c>
      <c r="AT80" s="15" t="n">
        <f aca="false">(PERCENTRANK(Q$3:Q$298,Q80))*100</f>
        <v>34.3</v>
      </c>
      <c r="AU80" s="15" t="n">
        <f aca="false">100-(PERCENTRANK(R$3:R$298,R80))*100</f>
        <v>58</v>
      </c>
      <c r="AV80" s="15" t="n">
        <f aca="false">(PERCENTRANK(S$3:S$298,S80))*100</f>
        <v>21.5</v>
      </c>
      <c r="AW80" s="15" t="n">
        <f aca="false">(PERCENTRANK(T$3:T$298,T80))*100</f>
        <v>80.1</v>
      </c>
      <c r="AX80" s="15" t="n">
        <f aca="false">100-(PERCENTRANK(U$3:U$298,U80))*100</f>
        <v>10.5</v>
      </c>
      <c r="AY80" s="5"/>
      <c r="AZ80" s="15" t="n">
        <f aca="false">(PERCENTRANK(W$3:W$298,W80))*100</f>
        <v>72.4</v>
      </c>
      <c r="BA80" s="15" t="n">
        <f aca="false">(PERCENTRANK(X$3:X$298,X80))*100</f>
        <v>2.76</v>
      </c>
      <c r="BB80" s="15" t="n">
        <f aca="false">(PERCENTRANK(Y$3:Y$298,Y80))*100</f>
        <v>53.6</v>
      </c>
      <c r="BC80" s="15" t="n">
        <f aca="false">(PERCENTRANK(Z$3:Z$298,Z80))*100</f>
        <v>44.2</v>
      </c>
      <c r="BD80" s="15" t="n">
        <f aca="false">(PERCENTRANK(AA$3:AA$298,AA80))*100</f>
        <v>83.4</v>
      </c>
      <c r="BE80" s="15" t="n">
        <f aca="false">(PERCENTRANK(AB$3:AB$298,AB80))*100</f>
        <v>80.1</v>
      </c>
      <c r="BF80" s="15" t="n">
        <f aca="false">(PERCENTRANK(AC$3:AC$298,AC80))*100</f>
        <v>55.2</v>
      </c>
      <c r="BG80" s="15" t="n">
        <f aca="false">(PERCENTRANK(AD$3:AD$298,AD80))*100</f>
        <v>83.4</v>
      </c>
      <c r="BH80" s="15" t="n">
        <f aca="false">(PERCENTRANK(AE$3:AE$298,AE80))*100</f>
        <v>70.2</v>
      </c>
      <c r="BI80" s="15" t="n">
        <f aca="false">(PERCENTRANK(AF$3:AF$298,AF80))*100</f>
        <v>58.6</v>
      </c>
    </row>
    <row r="81" customFormat="false" ht="15.75" hidden="false" customHeight="true" outlineLevel="0" collapsed="false">
      <c r="A81" s="1" t="s">
        <v>135</v>
      </c>
      <c r="B81" s="5" t="s">
        <v>73</v>
      </c>
      <c r="C81" s="6" t="s">
        <v>45</v>
      </c>
      <c r="D81" s="6" t="n">
        <v>26</v>
      </c>
      <c r="E81" s="6" t="n">
        <v>702</v>
      </c>
      <c r="F81" s="6" t="n">
        <v>26</v>
      </c>
      <c r="G81" s="6" t="n">
        <v>702</v>
      </c>
      <c r="H81" s="6" t="n">
        <v>17.4</v>
      </c>
      <c r="I81" s="6" t="n">
        <v>0.56</v>
      </c>
      <c r="J81" s="6" t="n">
        <v>0.539</v>
      </c>
      <c r="K81" s="6" t="n">
        <v>0.301</v>
      </c>
      <c r="L81" s="6" t="n">
        <v>0.216</v>
      </c>
      <c r="M81" s="6" t="n">
        <v>8.2</v>
      </c>
      <c r="N81" s="6" t="n">
        <v>9.1</v>
      </c>
      <c r="O81" s="6" t="n">
        <v>5.3</v>
      </c>
      <c r="P81" s="6" t="n">
        <v>1.4</v>
      </c>
      <c r="Q81" s="6" t="n">
        <v>2</v>
      </c>
      <c r="R81" s="6" t="n">
        <v>4.5</v>
      </c>
      <c r="S81" s="6" t="n">
        <v>19.1</v>
      </c>
      <c r="T81" s="6" t="n">
        <v>117</v>
      </c>
      <c r="U81" s="6" t="n">
        <v>114</v>
      </c>
      <c r="V81" s="6" t="n">
        <v>0</v>
      </c>
      <c r="W81" s="6" t="n">
        <v>1.8</v>
      </c>
      <c r="X81" s="6" t="n">
        <v>0</v>
      </c>
      <c r="Y81" s="6" t="n">
        <v>1.8</v>
      </c>
      <c r="Z81" s="6" t="n">
        <v>0.105</v>
      </c>
      <c r="AA81" s="17" t="n">
        <f aca="false">(I81/$I$302)*100</f>
        <v>103.321033210332</v>
      </c>
      <c r="AB81" s="7" t="n">
        <f aca="false">(T81/100)</f>
        <v>1.17</v>
      </c>
      <c r="AC81" s="5" t="n">
        <f aca="false">T81-U81</f>
        <v>3</v>
      </c>
      <c r="AD81" s="9" t="n">
        <f aca="false">2*I81</f>
        <v>1.12</v>
      </c>
      <c r="AE81" s="18" t="n">
        <f aca="false">IF(S81=0,0,O81/S81)</f>
        <v>0.277486910994764</v>
      </c>
      <c r="AF81" s="18" t="n">
        <f aca="false">IF(R81=0,0,O81/R81)</f>
        <v>1.17777777777778</v>
      </c>
      <c r="AG81" s="5"/>
      <c r="AH81" s="5"/>
      <c r="AI81" s="15" t="n">
        <f aca="false">(PERCENTRANK(F$3:F$298,F81))*100</f>
        <v>32</v>
      </c>
      <c r="AJ81" s="15" t="n">
        <f aca="false">(PERCENTRANK(G$3:G$298,G81))*100</f>
        <v>56.9</v>
      </c>
      <c r="AK81" s="15" t="n">
        <f aca="false">(PERCENTRANK(H$3:H$298,H81))*100</f>
        <v>78.5</v>
      </c>
      <c r="AL81" s="15" t="n">
        <f aca="false">(PERCENTRANK(I$3:I$298,I81))*100</f>
        <v>72.4</v>
      </c>
      <c r="AM81" s="15" t="n">
        <f aca="false">(PERCENTRANK(J$3:J$298,J81))*100</f>
        <v>80.7</v>
      </c>
      <c r="AN81" s="15" t="n">
        <f aca="false">(PERCENTRANK(K$3:K$298,K81))*100</f>
        <v>37</v>
      </c>
      <c r="AO81" s="15" t="n">
        <f aca="false">(PERCENTRANK(L$3:L$298,L81))*100</f>
        <v>43.1</v>
      </c>
      <c r="AP81" s="15" t="n">
        <f aca="false">(PERCENTRANK(M$3:M$298,M81))*100</f>
        <v>78.5</v>
      </c>
      <c r="AQ81" s="15" t="n">
        <f aca="false">(PERCENTRANK(N$3:N$298,N81))*100</f>
        <v>51.9</v>
      </c>
      <c r="AR81" s="15" t="n">
        <f aca="false">(PERCENTRANK(O$3:O$298,O81))*100</f>
        <v>11</v>
      </c>
      <c r="AS81" s="15" t="n">
        <f aca="false">(PERCENTRANK(P$3:P$298,P81))*100</f>
        <v>28.7</v>
      </c>
      <c r="AT81" s="15" t="n">
        <f aca="false">(PERCENTRANK(Q$3:Q$298,Q81))*100</f>
        <v>68.5</v>
      </c>
      <c r="AU81" s="15" t="n">
        <f aca="false">100-(PERCENTRANK(R$3:R$298,R81))*100</f>
        <v>96.69</v>
      </c>
      <c r="AV81" s="15" t="n">
        <f aca="false">(PERCENTRANK(S$3:S$298,S81))*100</f>
        <v>53.6</v>
      </c>
      <c r="AW81" s="15" t="n">
        <f aca="false">(PERCENTRANK(T$3:T$298,T81))*100</f>
        <v>89.5</v>
      </c>
      <c r="AX81" s="15" t="n">
        <f aca="false">100-(PERCENTRANK(U$3:U$298,U81))*100</f>
        <v>10.5</v>
      </c>
      <c r="AY81" s="5"/>
      <c r="AZ81" s="15" t="n">
        <f aca="false">(PERCENTRANK(W$3:W$298,W81))*100</f>
        <v>82.3</v>
      </c>
      <c r="BA81" s="15" t="n">
        <f aca="false">(PERCENTRANK(X$3:X$298,X81))*100</f>
        <v>4.42</v>
      </c>
      <c r="BB81" s="15" t="n">
        <f aca="false">(PERCENTRANK(Y$3:Y$298,Y81))*100</f>
        <v>68</v>
      </c>
      <c r="BC81" s="15" t="n">
        <f aca="false">(PERCENTRANK(Z$3:Z$298,Z81))*100</f>
        <v>64.6</v>
      </c>
      <c r="BD81" s="15" t="n">
        <f aca="false">(PERCENTRANK(AA$3:AA$298,AA81))*100</f>
        <v>72.4</v>
      </c>
      <c r="BE81" s="15" t="n">
        <f aca="false">(PERCENTRANK(AB$3:AB$298,AB81))*100</f>
        <v>89.5</v>
      </c>
      <c r="BF81" s="15" t="n">
        <f aca="false">(PERCENTRANK(AC$3:AC$298,AC81))*100</f>
        <v>65.7</v>
      </c>
      <c r="BG81" s="15" t="n">
        <f aca="false">(PERCENTRANK(AD$3:AD$298,AD81))*100</f>
        <v>72.4</v>
      </c>
      <c r="BH81" s="15" t="n">
        <f aca="false">(PERCENTRANK(AE$3:AE$298,AE81))*100</f>
        <v>9.39</v>
      </c>
      <c r="BI81" s="15" t="n">
        <f aca="false">(PERCENTRANK(AF$3:AF$298,AF81))*100</f>
        <v>70.7</v>
      </c>
    </row>
    <row r="82" customFormat="false" ht="15.75" hidden="false" customHeight="true" outlineLevel="0" collapsed="false">
      <c r="A82" s="1" t="s">
        <v>136</v>
      </c>
      <c r="B82" s="5" t="s">
        <v>57</v>
      </c>
      <c r="C82" s="6" t="s">
        <v>13</v>
      </c>
      <c r="D82" s="6" t="n">
        <v>26</v>
      </c>
      <c r="E82" s="6" t="n">
        <v>700</v>
      </c>
      <c r="F82" s="6" t="n">
        <v>26</v>
      </c>
      <c r="G82" s="6" t="n">
        <v>700</v>
      </c>
      <c r="H82" s="6" t="n">
        <v>14.1</v>
      </c>
      <c r="I82" s="6" t="n">
        <v>0.557</v>
      </c>
      <c r="J82" s="6" t="n">
        <v>0.504</v>
      </c>
      <c r="K82" s="6" t="n">
        <v>0.426</v>
      </c>
      <c r="L82" s="6" t="n">
        <v>0.338</v>
      </c>
      <c r="M82" s="6" t="n">
        <v>3.1</v>
      </c>
      <c r="N82" s="6" t="n">
        <v>8.4</v>
      </c>
      <c r="O82" s="6" t="n">
        <v>21.2</v>
      </c>
      <c r="P82" s="6" t="n">
        <v>1.1</v>
      </c>
      <c r="Q82" s="6" t="n">
        <v>0.6</v>
      </c>
      <c r="R82" s="6" t="n">
        <v>15.3</v>
      </c>
      <c r="S82" s="6" t="n">
        <v>21.4</v>
      </c>
      <c r="T82" s="6" t="n">
        <v>107</v>
      </c>
      <c r="U82" s="6" t="n">
        <v>105</v>
      </c>
      <c r="V82" s="6" t="n">
        <v>0</v>
      </c>
      <c r="W82" s="6" t="n">
        <v>1.1</v>
      </c>
      <c r="X82" s="6" t="n">
        <v>0.9</v>
      </c>
      <c r="Y82" s="6" t="n">
        <v>1.9</v>
      </c>
      <c r="Z82" s="6" t="n">
        <v>0.111</v>
      </c>
      <c r="AA82" s="17" t="n">
        <f aca="false">(I82/$I$302)*100</f>
        <v>102.767527675277</v>
      </c>
      <c r="AB82" s="7" t="n">
        <f aca="false">(T82/100)</f>
        <v>1.07</v>
      </c>
      <c r="AC82" s="5" t="n">
        <f aca="false">T82-U82</f>
        <v>2</v>
      </c>
      <c r="AD82" s="9" t="n">
        <f aca="false">2*I82</f>
        <v>1.114</v>
      </c>
      <c r="AE82" s="18" t="n">
        <f aca="false">IF(S82=0,0,O82/S82)</f>
        <v>0.990654205607477</v>
      </c>
      <c r="AF82" s="18" t="n">
        <f aca="false">IF(R82=0,0,O82/R82)</f>
        <v>1.38562091503268</v>
      </c>
      <c r="AG82" s="5"/>
      <c r="AH82" s="5"/>
      <c r="AI82" s="15" t="n">
        <f aca="false">(PERCENTRANK(F$3:F$298,F82))*100</f>
        <v>32</v>
      </c>
      <c r="AJ82" s="15" t="n">
        <f aca="false">(PERCENTRANK(G$3:G$298,G82))*100</f>
        <v>56.4</v>
      </c>
      <c r="AK82" s="15" t="n">
        <f aca="false">(PERCENTRANK(H$3:H$298,H82))*100</f>
        <v>61.3</v>
      </c>
      <c r="AL82" s="15" t="n">
        <f aca="false">(PERCENTRANK(I$3:I$298,I82))*100</f>
        <v>71.3</v>
      </c>
      <c r="AM82" s="15" t="n">
        <f aca="false">(PERCENTRANK(J$3:J$298,J82))*100</f>
        <v>63.5</v>
      </c>
      <c r="AN82" s="15" t="n">
        <f aca="false">(PERCENTRANK(K$3:K$298,K82))*100</f>
        <v>58.6</v>
      </c>
      <c r="AO82" s="15" t="n">
        <f aca="false">(PERCENTRANK(L$3:L$298,L82))*100</f>
        <v>75.7</v>
      </c>
      <c r="AP82" s="15" t="n">
        <f aca="false">(PERCENTRANK(M$3:M$298,M82))*100</f>
        <v>40.9</v>
      </c>
      <c r="AQ82" s="15" t="n">
        <f aca="false">(PERCENTRANK(N$3:N$298,N82))*100</f>
        <v>44.8</v>
      </c>
      <c r="AR82" s="15" t="n">
        <f aca="false">(PERCENTRANK(O$3:O$298,O82))*100</f>
        <v>80.7</v>
      </c>
      <c r="AS82" s="15" t="n">
        <f aca="false">(PERCENTRANK(P$3:P$298,P82))*100</f>
        <v>16.6</v>
      </c>
      <c r="AT82" s="15" t="n">
        <f aca="false">(PERCENTRANK(Q$3:Q$298,Q82))*100</f>
        <v>27.1</v>
      </c>
      <c r="AU82" s="15" t="n">
        <f aca="false">100-(PERCENTRANK(R$3:R$298,R82))*100</f>
        <v>48.6</v>
      </c>
      <c r="AV82" s="15" t="n">
        <f aca="false">(PERCENTRANK(S$3:S$298,S82))*100</f>
        <v>71.8</v>
      </c>
      <c r="AW82" s="15" t="n">
        <f aca="false">(PERCENTRANK(T$3:T$298,T82))*100</f>
        <v>64.6</v>
      </c>
      <c r="AX82" s="15" t="n">
        <f aca="false">100-(PERCENTRANK(U$3:U$298,U82))*100</f>
        <v>60.2</v>
      </c>
      <c r="AY82" s="5"/>
      <c r="AZ82" s="15" t="n">
        <f aca="false">(PERCENTRANK(W$3:W$298,W82))*100</f>
        <v>72.4</v>
      </c>
      <c r="BA82" s="15" t="n">
        <f aca="false">(PERCENTRANK(X$3:X$298,X82))*100</f>
        <v>63</v>
      </c>
      <c r="BB82" s="15" t="n">
        <f aca="false">(PERCENTRANK(Y$3:Y$298,Y82))*100</f>
        <v>69.1</v>
      </c>
      <c r="BC82" s="15" t="n">
        <f aca="false">(PERCENTRANK(Z$3:Z$298,Z82))*100</f>
        <v>68.5</v>
      </c>
      <c r="BD82" s="15" t="n">
        <f aca="false">(PERCENTRANK(AA$3:AA$298,AA82))*100</f>
        <v>71.3</v>
      </c>
      <c r="BE82" s="15" t="n">
        <f aca="false">(PERCENTRANK(AB$3:AB$298,AB82))*100</f>
        <v>64.6</v>
      </c>
      <c r="BF82" s="15" t="n">
        <f aca="false">(PERCENTRANK(AC$3:AC$298,AC82))*100</f>
        <v>62.4</v>
      </c>
      <c r="BG82" s="15" t="n">
        <f aca="false">(PERCENTRANK(AD$3:AD$298,AD82))*100</f>
        <v>71.3</v>
      </c>
      <c r="BH82" s="15" t="n">
        <f aca="false">(PERCENTRANK(AE$3:AE$298,AE82))*100</f>
        <v>71.3</v>
      </c>
      <c r="BI82" s="15" t="n">
        <f aca="false">(PERCENTRANK(AF$3:AF$298,AF82))*100</f>
        <v>79.6</v>
      </c>
    </row>
    <row r="83" customFormat="false" ht="15.75" hidden="false" customHeight="true" outlineLevel="0" collapsed="false">
      <c r="A83" s="1" t="s">
        <v>137</v>
      </c>
      <c r="B83" s="5" t="s">
        <v>57</v>
      </c>
      <c r="C83" s="6" t="s">
        <v>13</v>
      </c>
      <c r="D83" s="6" t="n">
        <v>42</v>
      </c>
      <c r="E83" s="6" t="n">
        <v>687</v>
      </c>
      <c r="F83" s="6" t="n">
        <v>42</v>
      </c>
      <c r="G83" s="6" t="n">
        <v>687</v>
      </c>
      <c r="H83" s="6" t="n">
        <v>9.4</v>
      </c>
      <c r="I83" s="6" t="n">
        <v>0.459</v>
      </c>
      <c r="J83" s="6" t="n">
        <v>0.43</v>
      </c>
      <c r="K83" s="6" t="n">
        <v>0.692</v>
      </c>
      <c r="L83" s="6" t="n">
        <v>0.154</v>
      </c>
      <c r="M83" s="6" t="n">
        <v>3.5</v>
      </c>
      <c r="N83" s="6" t="n">
        <v>9.5</v>
      </c>
      <c r="O83" s="6" t="n">
        <v>10.9</v>
      </c>
      <c r="P83" s="6" t="n">
        <v>1.3</v>
      </c>
      <c r="Q83" s="6" t="n">
        <v>0.6</v>
      </c>
      <c r="R83" s="6" t="n">
        <v>10.7</v>
      </c>
      <c r="S83" s="6" t="n">
        <v>21.6</v>
      </c>
      <c r="T83" s="6" t="n">
        <v>93</v>
      </c>
      <c r="U83" s="6" t="n">
        <v>104</v>
      </c>
      <c r="V83" s="6" t="n">
        <v>0</v>
      </c>
      <c r="W83" s="6" t="n">
        <v>-0.4</v>
      </c>
      <c r="X83" s="6" t="n">
        <v>1</v>
      </c>
      <c r="Y83" s="6" t="n">
        <v>0.6</v>
      </c>
      <c r="Z83" s="6" t="n">
        <v>0.032</v>
      </c>
      <c r="AA83" s="17" t="n">
        <f aca="false">(I83/$I$302)*100</f>
        <v>84.6863468634686</v>
      </c>
      <c r="AB83" s="7" t="n">
        <f aca="false">(T83/100)</f>
        <v>0.93</v>
      </c>
      <c r="AC83" s="5" t="n">
        <f aca="false">T83-U83</f>
        <v>-11</v>
      </c>
      <c r="AD83" s="9" t="n">
        <f aca="false">2*I83</f>
        <v>0.918</v>
      </c>
      <c r="AE83" s="18" t="n">
        <f aca="false">IF(S83=0,0,O83/S83)</f>
        <v>0.50462962962963</v>
      </c>
      <c r="AF83" s="18" t="n">
        <f aca="false">IF(R83=0,0,O83/R83)</f>
        <v>1.01869158878505</v>
      </c>
      <c r="AG83" s="5"/>
      <c r="AH83" s="5"/>
      <c r="AI83" s="15" t="n">
        <f aca="false">(PERCENTRANK(F$3:F$298,F83))*100</f>
        <v>75.1</v>
      </c>
      <c r="AJ83" s="15" t="n">
        <f aca="false">(PERCENTRANK(G$3:G$298,G83))*100</f>
        <v>55.8</v>
      </c>
      <c r="AK83" s="15" t="n">
        <f aca="false">(PERCENTRANK(H$3:H$298,H83))*100</f>
        <v>29.8</v>
      </c>
      <c r="AL83" s="15" t="n">
        <f aca="false">(PERCENTRANK(I$3:I$298,I83))*100</f>
        <v>19.3</v>
      </c>
      <c r="AM83" s="15" t="n">
        <f aca="false">(PERCENTRANK(J$3:J$298,J83))*100</f>
        <v>21.5</v>
      </c>
      <c r="AN83" s="15" t="n">
        <f aca="false">(PERCENTRANK(K$3:K$298,K83))*100</f>
        <v>95</v>
      </c>
      <c r="AO83" s="15" t="n">
        <f aca="false">(PERCENTRANK(L$3:L$298,L83))*100</f>
        <v>23.8</v>
      </c>
      <c r="AP83" s="15" t="n">
        <f aca="false">(PERCENTRANK(M$3:M$298,M83))*100</f>
        <v>46.4</v>
      </c>
      <c r="AQ83" s="15" t="n">
        <f aca="false">(PERCENTRANK(N$3:N$298,N83))*100</f>
        <v>55.2</v>
      </c>
      <c r="AR83" s="15" t="n">
        <f aca="false">(PERCENTRANK(O$3:O$298,O83))*100</f>
        <v>43.1</v>
      </c>
      <c r="AS83" s="15" t="n">
        <f aca="false">(PERCENTRANK(P$3:P$298,P83))*100</f>
        <v>25.4</v>
      </c>
      <c r="AT83" s="15" t="n">
        <f aca="false">(PERCENTRANK(Q$3:Q$298,Q83))*100</f>
        <v>27.1</v>
      </c>
      <c r="AU83" s="15" t="n">
        <f aca="false">100-(PERCENTRANK(R$3:R$298,R83))*100</f>
        <v>84</v>
      </c>
      <c r="AV83" s="15" t="n">
        <f aca="false">(PERCENTRANK(S$3:S$298,S83))*100</f>
        <v>73.5</v>
      </c>
      <c r="AW83" s="15" t="n">
        <f aca="false">(PERCENTRANK(T$3:T$298,T83))*100</f>
        <v>19.9</v>
      </c>
      <c r="AX83" s="15" t="n">
        <f aca="false">100-(PERCENTRANK(U$3:U$298,U83))*100</f>
        <v>68</v>
      </c>
      <c r="AY83" s="5"/>
      <c r="AZ83" s="15" t="n">
        <f aca="false">(PERCENTRANK(W$3:W$298,W83))*100</f>
        <v>6.08</v>
      </c>
      <c r="BA83" s="15" t="n">
        <f aca="false">(PERCENTRANK(X$3:X$298,X83))*100</f>
        <v>66.3</v>
      </c>
      <c r="BB83" s="15" t="n">
        <f aca="false">(PERCENTRANK(Y$3:Y$298,Y83))*100</f>
        <v>42</v>
      </c>
      <c r="BC83" s="15" t="n">
        <f aca="false">(PERCENTRANK(Z$3:Z$298,Z83))*100</f>
        <v>30.9</v>
      </c>
      <c r="BD83" s="15" t="n">
        <f aca="false">(PERCENTRANK(AA$3:AA$298,AA83))*100</f>
        <v>19.3</v>
      </c>
      <c r="BE83" s="15" t="n">
        <f aca="false">(PERCENTRANK(AB$3:AB$298,AB83))*100</f>
        <v>19.9</v>
      </c>
      <c r="BF83" s="15" t="n">
        <f aca="false">(PERCENTRANK(AC$3:AC$298,AC83))*100</f>
        <v>30.4</v>
      </c>
      <c r="BG83" s="15" t="n">
        <f aca="false">(PERCENTRANK(AD$3:AD$298,AD83))*100</f>
        <v>19.3</v>
      </c>
      <c r="BH83" s="15" t="n">
        <f aca="false">(PERCENTRANK(AE$3:AE$298,AE83))*100</f>
        <v>29.3</v>
      </c>
      <c r="BI83" s="15" t="n">
        <f aca="false">(PERCENTRANK(AF$3:AF$298,AF83))*100</f>
        <v>60.8</v>
      </c>
    </row>
    <row r="84" customFormat="false" ht="15.75" hidden="false" customHeight="true" outlineLevel="0" collapsed="false">
      <c r="A84" s="1" t="s">
        <v>138</v>
      </c>
      <c r="B84" s="5" t="s">
        <v>77</v>
      </c>
      <c r="C84" s="6" t="s">
        <v>125</v>
      </c>
      <c r="D84" s="6" t="n">
        <v>31</v>
      </c>
      <c r="E84" s="6" t="n">
        <v>680</v>
      </c>
      <c r="F84" s="6" t="n">
        <v>31</v>
      </c>
      <c r="G84" s="6" t="n">
        <v>680</v>
      </c>
      <c r="H84" s="6" t="n">
        <v>12.8</v>
      </c>
      <c r="I84" s="6" t="n">
        <v>0.484</v>
      </c>
      <c r="J84" s="6" t="n">
        <v>0.428</v>
      </c>
      <c r="K84" s="6" t="n">
        <v>0.26</v>
      </c>
      <c r="L84" s="6" t="n">
        <v>0.296</v>
      </c>
      <c r="M84" s="6" t="n">
        <v>7.9</v>
      </c>
      <c r="N84" s="6" t="n">
        <v>10.5</v>
      </c>
      <c r="O84" s="6" t="n">
        <v>11.6</v>
      </c>
      <c r="P84" s="6" t="n">
        <v>2.6</v>
      </c>
      <c r="Q84" s="6" t="n">
        <v>1.8</v>
      </c>
      <c r="R84" s="6" t="n">
        <v>15.9</v>
      </c>
      <c r="S84" s="6" t="n">
        <v>24.1</v>
      </c>
      <c r="T84" s="6" t="n">
        <v>94</v>
      </c>
      <c r="U84" s="6" t="n">
        <v>108</v>
      </c>
      <c r="V84" s="6" t="n">
        <v>0</v>
      </c>
      <c r="W84" s="6" t="n">
        <v>-0.3</v>
      </c>
      <c r="X84" s="6" t="n">
        <v>0.6</v>
      </c>
      <c r="Y84" s="6" t="n">
        <v>0.3</v>
      </c>
      <c r="Z84" s="6" t="n">
        <v>0.016</v>
      </c>
      <c r="AA84" s="17" t="n">
        <f aca="false">(I84/$I$302)*100</f>
        <v>89.2988929889299</v>
      </c>
      <c r="AB84" s="7" t="n">
        <f aca="false">(T84/100)</f>
        <v>0.94</v>
      </c>
      <c r="AC84" s="5" t="n">
        <f aca="false">T84-U84</f>
        <v>-14</v>
      </c>
      <c r="AD84" s="9" t="n">
        <f aca="false">2*I84</f>
        <v>0.968</v>
      </c>
      <c r="AE84" s="18" t="n">
        <f aca="false">IF(S84=0,0,O84/S84)</f>
        <v>0.481327800829876</v>
      </c>
      <c r="AF84" s="18" t="n">
        <f aca="false">IF(R84=0,0,O84/R84)</f>
        <v>0.729559748427673</v>
      </c>
      <c r="AG84" s="5"/>
      <c r="AH84" s="5"/>
      <c r="AI84" s="15" t="n">
        <f aca="false">(PERCENTRANK(F$3:F$298,F84))*100</f>
        <v>43.1</v>
      </c>
      <c r="AJ84" s="15" t="n">
        <f aca="false">(PERCENTRANK(G$3:G$298,G84))*100</f>
        <v>55.2</v>
      </c>
      <c r="AK84" s="15" t="n">
        <f aca="false">(PERCENTRANK(H$3:H$298,H84))*100</f>
        <v>48.1</v>
      </c>
      <c r="AL84" s="15" t="n">
        <f aca="false">(PERCENTRANK(I$3:I$298,I84))*100</f>
        <v>26</v>
      </c>
      <c r="AM84" s="15" t="n">
        <f aca="false">(PERCENTRANK(J$3:J$298,J84))*100</f>
        <v>19.9</v>
      </c>
      <c r="AN84" s="15" t="n">
        <f aca="false">(PERCENTRANK(K$3:K$298,K84))*100</f>
        <v>31.5</v>
      </c>
      <c r="AO84" s="15" t="n">
        <f aca="false">(PERCENTRANK(L$3:L$298,L84))*100</f>
        <v>64.6</v>
      </c>
      <c r="AP84" s="15" t="n">
        <f aca="false">(PERCENTRANK(M$3:M$298,M84))*100</f>
        <v>76.8</v>
      </c>
      <c r="AQ84" s="15" t="n">
        <f aca="false">(PERCENTRANK(N$3:N$298,N84))*100</f>
        <v>63.5</v>
      </c>
      <c r="AR84" s="15" t="n">
        <f aca="false">(PERCENTRANK(O$3:O$298,O84))*100</f>
        <v>47.5</v>
      </c>
      <c r="AS84" s="15" t="n">
        <f aca="false">(PERCENTRANK(P$3:P$298,P84))*100</f>
        <v>84.5</v>
      </c>
      <c r="AT84" s="15" t="n">
        <f aca="false">(PERCENTRANK(Q$3:Q$298,Q84))*100</f>
        <v>65.7</v>
      </c>
      <c r="AU84" s="15" t="n">
        <f aca="false">100-(PERCENTRANK(R$3:R$298,R84))*100</f>
        <v>43.1</v>
      </c>
      <c r="AV84" s="15" t="n">
        <f aca="false">(PERCENTRANK(S$3:S$298,S84))*100</f>
        <v>84.5</v>
      </c>
      <c r="AW84" s="15" t="n">
        <f aca="false">(PERCENTRANK(T$3:T$298,T84))*100</f>
        <v>23.2</v>
      </c>
      <c r="AX84" s="15" t="n">
        <f aca="false">100-(PERCENTRANK(U$3:U$298,U84))*100</f>
        <v>39.2</v>
      </c>
      <c r="AY84" s="5"/>
      <c r="AZ84" s="15" t="n">
        <f aca="false">(PERCENTRANK(W$3:W$298,W84))*100</f>
        <v>8.84</v>
      </c>
      <c r="BA84" s="15" t="n">
        <f aca="false">(PERCENTRANK(X$3:X$298,X84))*100</f>
        <v>50.3</v>
      </c>
      <c r="BB84" s="15" t="n">
        <f aca="false">(PERCENTRANK(Y$3:Y$298,Y84))*100</f>
        <v>31.5</v>
      </c>
      <c r="BC84" s="15" t="n">
        <f aca="false">(PERCENTRANK(Z$3:Z$298,Z84))*100</f>
        <v>23.8</v>
      </c>
      <c r="BD84" s="15" t="n">
        <f aca="false">(PERCENTRANK(AA$3:AA$298,AA84))*100</f>
        <v>26</v>
      </c>
      <c r="BE84" s="15" t="n">
        <f aca="false">(PERCENTRANK(AB$3:AB$298,AB84))*100</f>
        <v>23.2</v>
      </c>
      <c r="BF84" s="15" t="n">
        <f aca="false">(PERCENTRANK(AC$3:AC$298,AC84))*100</f>
        <v>24.9</v>
      </c>
      <c r="BG84" s="15" t="n">
        <f aca="false">(PERCENTRANK(AD$3:AD$298,AD84))*100</f>
        <v>26</v>
      </c>
      <c r="BH84" s="15" t="n">
        <f aca="false">(PERCENTRANK(AE$3:AE$298,AE84))*100</f>
        <v>27.6</v>
      </c>
      <c r="BI84" s="15" t="n">
        <f aca="false">(PERCENTRANK(AF$3:AF$298,AF84))*100</f>
        <v>38.7</v>
      </c>
    </row>
    <row r="85" customFormat="false" ht="15.75" hidden="false" customHeight="true" outlineLevel="0" collapsed="false">
      <c r="A85" s="1" t="s">
        <v>139</v>
      </c>
      <c r="B85" s="5" t="s">
        <v>73</v>
      </c>
      <c r="C85" s="6" t="s">
        <v>13</v>
      </c>
      <c r="D85" s="6" t="n">
        <v>38</v>
      </c>
      <c r="E85" s="6" t="n">
        <v>673</v>
      </c>
      <c r="F85" s="6" t="n">
        <v>38</v>
      </c>
      <c r="G85" s="6" t="n">
        <v>673</v>
      </c>
      <c r="H85" s="6" t="n">
        <v>12.5</v>
      </c>
      <c r="I85" s="6" t="n">
        <v>0.462</v>
      </c>
      <c r="J85" s="6" t="n">
        <v>0.43</v>
      </c>
      <c r="K85" s="6" t="n">
        <v>0.394</v>
      </c>
      <c r="L85" s="6" t="n">
        <v>0.194</v>
      </c>
      <c r="M85" s="6" t="n">
        <v>5.9</v>
      </c>
      <c r="N85" s="6" t="n">
        <v>9.5</v>
      </c>
      <c r="O85" s="6" t="n">
        <v>14.7</v>
      </c>
      <c r="P85" s="6" t="n">
        <v>1.8</v>
      </c>
      <c r="Q85" s="6" t="n">
        <v>1</v>
      </c>
      <c r="R85" s="6" t="n">
        <v>11</v>
      </c>
      <c r="S85" s="6" t="n">
        <v>22.4</v>
      </c>
      <c r="T85" s="6" t="n">
        <v>97</v>
      </c>
      <c r="U85" s="6" t="n">
        <v>113</v>
      </c>
      <c r="V85" s="6" t="n">
        <v>0</v>
      </c>
      <c r="W85" s="6" t="n">
        <v>0</v>
      </c>
      <c r="X85" s="6" t="n">
        <v>0.1</v>
      </c>
      <c r="Y85" s="6" t="n">
        <v>0.1</v>
      </c>
      <c r="Z85" s="6" t="n">
        <v>0.003</v>
      </c>
      <c r="AA85" s="17" t="n">
        <f aca="false">(I85/$I$302)*100</f>
        <v>85.239852398524</v>
      </c>
      <c r="AB85" s="7" t="n">
        <f aca="false">(T85/100)</f>
        <v>0.97</v>
      </c>
      <c r="AC85" s="5" t="n">
        <f aca="false">T85-U85</f>
        <v>-16</v>
      </c>
      <c r="AD85" s="9" t="n">
        <f aca="false">2*I85</f>
        <v>0.924</v>
      </c>
      <c r="AE85" s="18" t="n">
        <f aca="false">IF(S85=0,0,O85/S85)</f>
        <v>0.65625</v>
      </c>
      <c r="AF85" s="18" t="n">
        <f aca="false">IF(R85=0,0,O85/R85)</f>
        <v>1.33636363636364</v>
      </c>
      <c r="AG85" s="5"/>
      <c r="AH85" s="5"/>
      <c r="AI85" s="15" t="n">
        <f aca="false">(PERCENTRANK(F$3:F$298,F85))*100</f>
        <v>59.7</v>
      </c>
      <c r="AJ85" s="15" t="n">
        <f aca="false">(PERCENTRANK(G$3:G$298,G85))*100</f>
        <v>54.7</v>
      </c>
      <c r="AK85" s="15" t="n">
        <f aca="false">(PERCENTRANK(H$3:H$298,H85))*100</f>
        <v>46.4</v>
      </c>
      <c r="AL85" s="15" t="n">
        <f aca="false">(PERCENTRANK(I$3:I$298,I85))*100</f>
        <v>20.4</v>
      </c>
      <c r="AM85" s="15" t="n">
        <f aca="false">(PERCENTRANK(J$3:J$298,J85))*100</f>
        <v>21.5</v>
      </c>
      <c r="AN85" s="15" t="n">
        <f aca="false">(PERCENTRANK(K$3:K$298,K85))*100</f>
        <v>50.8</v>
      </c>
      <c r="AO85" s="15" t="n">
        <f aca="false">(PERCENTRANK(L$3:L$298,L85))*100</f>
        <v>37.6</v>
      </c>
      <c r="AP85" s="15" t="n">
        <f aca="false">(PERCENTRANK(M$3:M$298,M85))*100</f>
        <v>64.1</v>
      </c>
      <c r="AQ85" s="15" t="n">
        <f aca="false">(PERCENTRANK(N$3:N$298,N85))*100</f>
        <v>55.2</v>
      </c>
      <c r="AR85" s="15" t="n">
        <f aca="false">(PERCENTRANK(O$3:O$298,O85))*100</f>
        <v>57.5</v>
      </c>
      <c r="AS85" s="15" t="n">
        <f aca="false">(PERCENTRANK(P$3:P$298,P85))*100</f>
        <v>47</v>
      </c>
      <c r="AT85" s="15" t="n">
        <f aca="false">(PERCENTRANK(Q$3:Q$298,Q85))*100</f>
        <v>42.5</v>
      </c>
      <c r="AU85" s="15" t="n">
        <f aca="false">100-(PERCENTRANK(R$3:R$298,R85))*100</f>
        <v>81.8</v>
      </c>
      <c r="AV85" s="15" t="n">
        <f aca="false">(PERCENTRANK(S$3:S$298,S85))*100</f>
        <v>77.3</v>
      </c>
      <c r="AW85" s="15" t="n">
        <f aca="false">(PERCENTRANK(T$3:T$298,T85))*100</f>
        <v>32</v>
      </c>
      <c r="AX85" s="15" t="n">
        <f aca="false">100-(PERCENTRANK(U$3:U$298,U85))*100</f>
        <v>14.4</v>
      </c>
      <c r="AY85" s="5"/>
      <c r="AZ85" s="15" t="n">
        <f aca="false">(PERCENTRANK(W$3:W$298,W85))*100</f>
        <v>28.2</v>
      </c>
      <c r="BA85" s="15" t="n">
        <f aca="false">(PERCENTRANK(X$3:X$298,X85))*100</f>
        <v>21.5</v>
      </c>
      <c r="BB85" s="15" t="n">
        <f aca="false">(PERCENTRANK(Y$3:Y$298,Y85))*100</f>
        <v>23.8</v>
      </c>
      <c r="BC85" s="15" t="n">
        <f aca="false">(PERCENTRANK(Z$3:Z$298,Z85))*100</f>
        <v>19.9</v>
      </c>
      <c r="BD85" s="15" t="n">
        <f aca="false">(PERCENTRANK(AA$3:AA$298,AA85))*100</f>
        <v>20.4</v>
      </c>
      <c r="BE85" s="15" t="n">
        <f aca="false">(PERCENTRANK(AB$3:AB$298,AB85))*100</f>
        <v>32</v>
      </c>
      <c r="BF85" s="15" t="n">
        <f aca="false">(PERCENTRANK(AC$3:AC$298,AC85))*100</f>
        <v>21.5</v>
      </c>
      <c r="BG85" s="15" t="n">
        <f aca="false">(PERCENTRANK(AD$3:AD$298,AD85))*100</f>
        <v>20.4</v>
      </c>
      <c r="BH85" s="15" t="n">
        <f aca="false">(PERCENTRANK(AE$3:AE$298,AE85))*100</f>
        <v>43.6</v>
      </c>
      <c r="BI85" s="15" t="n">
        <f aca="false">(PERCENTRANK(AF$3:AF$298,AF85))*100</f>
        <v>76.8</v>
      </c>
    </row>
    <row r="86" customFormat="false" ht="15.75" hidden="false" customHeight="true" outlineLevel="0" collapsed="false">
      <c r="A86" s="1" t="s">
        <v>140</v>
      </c>
      <c r="B86" s="5" t="s">
        <v>50</v>
      </c>
      <c r="C86" s="6" t="s">
        <v>125</v>
      </c>
      <c r="D86" s="6" t="n">
        <v>44</v>
      </c>
      <c r="E86" s="6" t="n">
        <v>671</v>
      </c>
      <c r="F86" s="6" t="n">
        <v>44</v>
      </c>
      <c r="G86" s="6" t="n">
        <v>671</v>
      </c>
      <c r="H86" s="6" t="n">
        <v>5.7</v>
      </c>
      <c r="I86" s="6" t="n">
        <v>0.473</v>
      </c>
      <c r="J86" s="6" t="n">
        <v>0.453</v>
      </c>
      <c r="K86" s="6" t="n">
        <v>0.69</v>
      </c>
      <c r="L86" s="6" t="n">
        <v>0.099</v>
      </c>
      <c r="M86" s="6" t="n">
        <v>2.6</v>
      </c>
      <c r="N86" s="6" t="n">
        <v>5.7</v>
      </c>
      <c r="O86" s="6" t="n">
        <v>5.5</v>
      </c>
      <c r="P86" s="6" t="n">
        <v>1</v>
      </c>
      <c r="Q86" s="6" t="n">
        <v>1.2</v>
      </c>
      <c r="R86" s="6" t="n">
        <v>13.1</v>
      </c>
      <c r="S86" s="6" t="n">
        <v>14</v>
      </c>
      <c r="T86" s="6" t="n">
        <v>91</v>
      </c>
      <c r="U86" s="6" t="n">
        <v>109</v>
      </c>
      <c r="V86" s="6" t="n">
        <v>0</v>
      </c>
      <c r="W86" s="6" t="n">
        <v>-0.4</v>
      </c>
      <c r="X86" s="6" t="n">
        <v>0.4</v>
      </c>
      <c r="Y86" s="6" t="n">
        <v>0</v>
      </c>
      <c r="Z86" s="6" t="n">
        <v>0.002</v>
      </c>
      <c r="AA86" s="17" t="n">
        <f aca="false">(I86/$I$302)*100</f>
        <v>87.2693726937269</v>
      </c>
      <c r="AB86" s="7" t="n">
        <f aca="false">(T86/100)</f>
        <v>0.91</v>
      </c>
      <c r="AC86" s="5" t="n">
        <f aca="false">T86-U86</f>
        <v>-18</v>
      </c>
      <c r="AD86" s="9" t="n">
        <f aca="false">2*I86</f>
        <v>0.946</v>
      </c>
      <c r="AE86" s="18" t="n">
        <f aca="false">IF(S86=0,0,O86/S86)</f>
        <v>0.392857142857143</v>
      </c>
      <c r="AF86" s="18" t="n">
        <f aca="false">IF(R86=0,0,O86/R86)</f>
        <v>0.419847328244275</v>
      </c>
      <c r="AG86" s="5"/>
      <c r="AH86" s="5"/>
      <c r="AI86" s="15" t="n">
        <f aca="false">(PERCENTRANK(F$3:F$298,F86))*100</f>
        <v>84.5</v>
      </c>
      <c r="AJ86" s="15" t="n">
        <f aca="false">(PERCENTRANK(G$3:G$298,G86))*100</f>
        <v>53.6</v>
      </c>
      <c r="AK86" s="15" t="n">
        <f aca="false">(PERCENTRANK(H$3:H$298,H86))*100</f>
        <v>14.4</v>
      </c>
      <c r="AL86" s="15" t="n">
        <f aca="false">(PERCENTRANK(I$3:I$298,I86))*100</f>
        <v>22.1</v>
      </c>
      <c r="AM86" s="15" t="n">
        <f aca="false">(PERCENTRANK(J$3:J$298,J86))*100</f>
        <v>30.9</v>
      </c>
      <c r="AN86" s="15" t="n">
        <f aca="false">(PERCENTRANK(K$3:K$298,K86))*100</f>
        <v>94.5</v>
      </c>
      <c r="AO86" s="15" t="n">
        <f aca="false">(PERCENTRANK(L$3:L$298,L86))*100</f>
        <v>14.4</v>
      </c>
      <c r="AP86" s="15" t="n">
        <f aca="false">(PERCENTRANK(M$3:M$298,M86))*100</f>
        <v>33.7</v>
      </c>
      <c r="AQ86" s="15" t="n">
        <f aca="false">(PERCENTRANK(N$3:N$298,N86))*100</f>
        <v>21</v>
      </c>
      <c r="AR86" s="15" t="n">
        <f aca="false">(PERCENTRANK(O$3:O$298,O86))*100</f>
        <v>12.2</v>
      </c>
      <c r="AS86" s="15" t="n">
        <f aca="false">(PERCENTRANK(P$3:P$298,P86))*100</f>
        <v>13.3</v>
      </c>
      <c r="AT86" s="15" t="n">
        <f aca="false">(PERCENTRANK(Q$3:Q$298,Q86))*100</f>
        <v>51.4</v>
      </c>
      <c r="AU86" s="15" t="n">
        <f aca="false">100-(PERCENTRANK(R$3:R$298,R86))*100</f>
        <v>66.9</v>
      </c>
      <c r="AV86" s="15" t="n">
        <f aca="false">(PERCENTRANK(S$3:S$298,S86))*100</f>
        <v>21</v>
      </c>
      <c r="AW86" s="15" t="n">
        <f aca="false">(PERCENTRANK(T$3:T$298,T86))*100</f>
        <v>17.7</v>
      </c>
      <c r="AX86" s="15" t="n">
        <f aca="false">100-(PERCENTRANK(U$3:U$298,U86))*100</f>
        <v>34.8</v>
      </c>
      <c r="AY86" s="5"/>
      <c r="AZ86" s="15" t="n">
        <f aca="false">(PERCENTRANK(W$3:W$298,W86))*100</f>
        <v>6.08</v>
      </c>
      <c r="BA86" s="15" t="n">
        <f aca="false">(PERCENTRANK(X$3:X$298,X86))*100</f>
        <v>40.9</v>
      </c>
      <c r="BB86" s="15" t="n">
        <f aca="false">(PERCENTRANK(Y$3:Y$298,Y86))*100</f>
        <v>15.5</v>
      </c>
      <c r="BC86" s="15" t="n">
        <f aca="false">(PERCENTRANK(Z$3:Z$298,Z86))*100</f>
        <v>19.3</v>
      </c>
      <c r="BD86" s="15" t="n">
        <f aca="false">(PERCENTRANK(AA$3:AA$298,AA86))*100</f>
        <v>22.1</v>
      </c>
      <c r="BE86" s="15" t="n">
        <f aca="false">(PERCENTRANK(AB$3:AB$298,AB86))*100</f>
        <v>17.7</v>
      </c>
      <c r="BF86" s="15" t="n">
        <f aca="false">(PERCENTRANK(AC$3:AC$298,AC86))*100</f>
        <v>19.3</v>
      </c>
      <c r="BG86" s="15" t="n">
        <f aca="false">(PERCENTRANK(AD$3:AD$298,AD86))*100</f>
        <v>22.1</v>
      </c>
      <c r="BH86" s="15" t="n">
        <f aca="false">(PERCENTRANK(AE$3:AE$298,AE86))*100</f>
        <v>16</v>
      </c>
      <c r="BI86" s="15" t="n">
        <f aca="false">(PERCENTRANK(AF$3:AF$298,AF86))*100</f>
        <v>17.1</v>
      </c>
    </row>
    <row r="87" customFormat="false" ht="15.75" hidden="false" customHeight="true" outlineLevel="0" collapsed="false">
      <c r="A87" s="1" t="s">
        <v>141</v>
      </c>
      <c r="B87" s="5" t="s">
        <v>77</v>
      </c>
      <c r="C87" s="6" t="s">
        <v>13</v>
      </c>
      <c r="D87" s="6" t="n">
        <v>24</v>
      </c>
      <c r="E87" s="6" t="n">
        <v>671</v>
      </c>
      <c r="F87" s="6" t="n">
        <v>24</v>
      </c>
      <c r="G87" s="6" t="n">
        <v>671</v>
      </c>
      <c r="H87" s="6" t="n">
        <v>11.8</v>
      </c>
      <c r="I87" s="6" t="n">
        <v>0.506</v>
      </c>
      <c r="J87" s="6" t="n">
        <v>0.463</v>
      </c>
      <c r="K87" s="6" t="n">
        <v>0.298</v>
      </c>
      <c r="L87" s="6" t="n">
        <v>0.256</v>
      </c>
      <c r="M87" s="6" t="n">
        <v>1.8</v>
      </c>
      <c r="N87" s="6" t="n">
        <v>5.1</v>
      </c>
      <c r="O87" s="6" t="n">
        <v>21.1</v>
      </c>
      <c r="P87" s="6" t="n">
        <v>1.3</v>
      </c>
      <c r="Q87" s="6" t="n">
        <v>0.1</v>
      </c>
      <c r="R87" s="6" t="n">
        <v>12.1</v>
      </c>
      <c r="S87" s="6" t="n">
        <v>18.2</v>
      </c>
      <c r="T87" s="6" t="n">
        <v>106</v>
      </c>
      <c r="U87" s="6" t="n">
        <v>112</v>
      </c>
      <c r="V87" s="6" t="n">
        <v>0</v>
      </c>
      <c r="W87" s="6" t="n">
        <v>0.8</v>
      </c>
      <c r="X87" s="6" t="n">
        <v>0.2</v>
      </c>
      <c r="Y87" s="6" t="n">
        <v>1</v>
      </c>
      <c r="Z87" s="6" t="n">
        <v>0.06</v>
      </c>
      <c r="AA87" s="17" t="n">
        <f aca="false">(I87/$I$302)*100</f>
        <v>93.3579335793358</v>
      </c>
      <c r="AB87" s="7" t="n">
        <f aca="false">(T87/100)</f>
        <v>1.06</v>
      </c>
      <c r="AC87" s="5" t="n">
        <f aca="false">T87-U87</f>
        <v>-6</v>
      </c>
      <c r="AD87" s="9" t="n">
        <f aca="false">2*I87</f>
        <v>1.012</v>
      </c>
      <c r="AE87" s="18" t="n">
        <f aca="false">IF(S87=0,0,O87/S87)</f>
        <v>1.15934065934066</v>
      </c>
      <c r="AF87" s="18" t="n">
        <f aca="false">IF(R87=0,0,O87/R87)</f>
        <v>1.74380165289256</v>
      </c>
      <c r="AG87" s="5"/>
      <c r="AH87" s="5"/>
      <c r="AI87" s="15" t="n">
        <f aca="false">(PERCENTRANK(F$3:F$298,F87))*100</f>
        <v>29.3</v>
      </c>
      <c r="AJ87" s="15" t="n">
        <f aca="false">(PERCENTRANK(G$3:G$298,G87))*100</f>
        <v>53.6</v>
      </c>
      <c r="AK87" s="15" t="n">
        <f aca="false">(PERCENTRANK(H$3:H$298,H87))*100</f>
        <v>40.9</v>
      </c>
      <c r="AL87" s="15" t="n">
        <f aca="false">(PERCENTRANK(I$3:I$298,I87))*100</f>
        <v>42</v>
      </c>
      <c r="AM87" s="15" t="n">
        <f aca="false">(PERCENTRANK(J$3:J$298,J87))*100</f>
        <v>37.6</v>
      </c>
      <c r="AN87" s="15" t="n">
        <f aca="false">(PERCENTRANK(K$3:K$298,K87))*100</f>
        <v>35.9</v>
      </c>
      <c r="AO87" s="15" t="n">
        <f aca="false">(PERCENTRANK(L$3:L$298,L87))*100</f>
        <v>51.9</v>
      </c>
      <c r="AP87" s="15" t="n">
        <f aca="false">(PERCENTRANK(M$3:M$298,M87))*100</f>
        <v>19.9</v>
      </c>
      <c r="AQ87" s="15" t="n">
        <f aca="false">(PERCENTRANK(N$3:N$298,N87))*100</f>
        <v>15.5</v>
      </c>
      <c r="AR87" s="15" t="n">
        <f aca="false">(PERCENTRANK(O$3:O$298,O87))*100</f>
        <v>79.6</v>
      </c>
      <c r="AS87" s="15" t="n">
        <f aca="false">(PERCENTRANK(P$3:P$298,P87))*100</f>
        <v>25.4</v>
      </c>
      <c r="AT87" s="15" t="n">
        <f aca="false">(PERCENTRANK(Q$3:Q$298,Q87))*100</f>
        <v>14.9</v>
      </c>
      <c r="AU87" s="15" t="n">
        <f aca="false">100-(PERCENTRANK(R$3:R$298,R87))*100</f>
        <v>72.4</v>
      </c>
      <c r="AV87" s="15" t="n">
        <f aca="false">(PERCENTRANK(S$3:S$298,S87))*100</f>
        <v>45.3</v>
      </c>
      <c r="AW87" s="15" t="n">
        <f aca="false">(PERCENTRANK(T$3:T$298,T87))*100</f>
        <v>61.3</v>
      </c>
      <c r="AX87" s="15" t="n">
        <f aca="false">100-(PERCENTRANK(U$3:U$298,U87))*100</f>
        <v>19.3</v>
      </c>
      <c r="AY87" s="5"/>
      <c r="AZ87" s="15" t="n">
        <f aca="false">(PERCENTRANK(W$3:W$298,W87))*100</f>
        <v>66.9</v>
      </c>
      <c r="BA87" s="15" t="n">
        <f aca="false">(PERCENTRANK(X$3:X$298,X87))*100</f>
        <v>30.9</v>
      </c>
      <c r="BB87" s="15" t="n">
        <f aca="false">(PERCENTRANK(Y$3:Y$298,Y87))*100</f>
        <v>53.6</v>
      </c>
      <c r="BC87" s="15" t="n">
        <f aca="false">(PERCENTRANK(Z$3:Z$298,Z87))*100</f>
        <v>45.9</v>
      </c>
      <c r="BD87" s="15" t="n">
        <f aca="false">(PERCENTRANK(AA$3:AA$298,AA87))*100</f>
        <v>42</v>
      </c>
      <c r="BE87" s="15" t="n">
        <f aca="false">(PERCENTRANK(AB$3:AB$298,AB87))*100</f>
        <v>61.3</v>
      </c>
      <c r="BF87" s="15" t="n">
        <f aca="false">(PERCENTRANK(AC$3:AC$298,AC87))*100</f>
        <v>44.8</v>
      </c>
      <c r="BG87" s="15" t="n">
        <f aca="false">(PERCENTRANK(AD$3:AD$298,AD87))*100</f>
        <v>42</v>
      </c>
      <c r="BH87" s="15" t="n">
        <f aca="false">(PERCENTRANK(AE$3:AE$298,AE87))*100</f>
        <v>81.8</v>
      </c>
      <c r="BI87" s="15" t="n">
        <f aca="false">(PERCENTRANK(AF$3:AF$298,AF87))*100</f>
        <v>89</v>
      </c>
    </row>
    <row r="88" customFormat="false" ht="15.75" hidden="false" customHeight="true" outlineLevel="0" collapsed="false">
      <c r="A88" s="1" t="s">
        <v>142</v>
      </c>
      <c r="B88" s="5" t="s">
        <v>67</v>
      </c>
      <c r="C88" s="6" t="s">
        <v>13</v>
      </c>
      <c r="D88" s="6" t="n">
        <v>25</v>
      </c>
      <c r="E88" s="6" t="n">
        <v>665</v>
      </c>
      <c r="F88" s="6" t="n">
        <v>25</v>
      </c>
      <c r="G88" s="6" t="n">
        <v>665</v>
      </c>
      <c r="H88" s="6" t="n">
        <v>15.9</v>
      </c>
      <c r="I88" s="6" t="n">
        <v>0.548</v>
      </c>
      <c r="J88" s="6" t="n">
        <v>0.511</v>
      </c>
      <c r="K88" s="6" t="n">
        <v>0.307</v>
      </c>
      <c r="L88" s="6" t="n">
        <v>0.193</v>
      </c>
      <c r="M88" s="6" t="n">
        <v>2.9</v>
      </c>
      <c r="N88" s="6" t="n">
        <v>5.3</v>
      </c>
      <c r="O88" s="6" t="n">
        <v>26</v>
      </c>
      <c r="P88" s="6" t="n">
        <v>4.3</v>
      </c>
      <c r="Q88" s="6" t="n">
        <v>0.6</v>
      </c>
      <c r="R88" s="6" t="n">
        <v>16.6</v>
      </c>
      <c r="S88" s="6" t="n">
        <v>19.4</v>
      </c>
      <c r="T88" s="6" t="n">
        <v>104</v>
      </c>
      <c r="U88" s="6" t="n">
        <v>109</v>
      </c>
      <c r="V88" s="6" t="n">
        <v>0</v>
      </c>
      <c r="W88" s="6" t="n">
        <v>0.7</v>
      </c>
      <c r="X88" s="6" t="n">
        <v>0.5</v>
      </c>
      <c r="Y88" s="6" t="n">
        <v>1.2</v>
      </c>
      <c r="Z88" s="6" t="n">
        <v>0.07</v>
      </c>
      <c r="AA88" s="17" t="n">
        <f aca="false">(I88/$I$302)*100</f>
        <v>101.107011070111</v>
      </c>
      <c r="AB88" s="7" t="n">
        <f aca="false">(T88/100)</f>
        <v>1.04</v>
      </c>
      <c r="AC88" s="5" t="n">
        <f aca="false">T88-U88</f>
        <v>-5</v>
      </c>
      <c r="AD88" s="9" t="n">
        <f aca="false">2*I88</f>
        <v>1.096</v>
      </c>
      <c r="AE88" s="18" t="n">
        <f aca="false">IF(S88=0,0,O88/S88)</f>
        <v>1.34020618556701</v>
      </c>
      <c r="AF88" s="18" t="n">
        <f aca="false">IF(R88=0,0,O88/R88)</f>
        <v>1.56626506024096</v>
      </c>
      <c r="AG88" s="5"/>
      <c r="AH88" s="5"/>
      <c r="AI88" s="15" t="n">
        <f aca="false">(PERCENTRANK(F$3:F$298,F88))*100</f>
        <v>30.9</v>
      </c>
      <c r="AJ88" s="15" t="n">
        <f aca="false">(PERCENTRANK(G$3:G$298,G88))*100</f>
        <v>53</v>
      </c>
      <c r="AK88" s="15" t="n">
        <f aca="false">(PERCENTRANK(H$3:H$298,H88))*100</f>
        <v>70.2</v>
      </c>
      <c r="AL88" s="15" t="n">
        <f aca="false">(PERCENTRANK(I$3:I$298,I88))*100</f>
        <v>65.7</v>
      </c>
      <c r="AM88" s="15" t="n">
        <f aca="false">(PERCENTRANK(J$3:J$298,J88))*100</f>
        <v>66.9</v>
      </c>
      <c r="AN88" s="15" t="n">
        <f aca="false">(PERCENTRANK(K$3:K$298,K88))*100</f>
        <v>37.6</v>
      </c>
      <c r="AO88" s="15" t="n">
        <f aca="false">(PERCENTRANK(L$3:L$298,L88))*100</f>
        <v>36.5</v>
      </c>
      <c r="AP88" s="15" t="n">
        <f aca="false">(PERCENTRANK(M$3:M$298,M88))*100</f>
        <v>38.1</v>
      </c>
      <c r="AQ88" s="15" t="n">
        <f aca="false">(PERCENTRANK(N$3:N$298,N88))*100</f>
        <v>18.8</v>
      </c>
      <c r="AR88" s="15" t="n">
        <f aca="false">(PERCENTRANK(O$3:O$298,O88))*100</f>
        <v>91.2</v>
      </c>
      <c r="AS88" s="15" t="n">
        <f aca="false">(PERCENTRANK(P$3:P$298,P88))*100</f>
        <v>97.2</v>
      </c>
      <c r="AT88" s="15" t="n">
        <f aca="false">(PERCENTRANK(Q$3:Q$298,Q88))*100</f>
        <v>27.1</v>
      </c>
      <c r="AU88" s="15" t="n">
        <f aca="false">100-(PERCENTRANK(R$3:R$298,R88))*100</f>
        <v>37</v>
      </c>
      <c r="AV88" s="15" t="n">
        <f aca="false">(PERCENTRANK(S$3:S$298,S88))*100</f>
        <v>56.9</v>
      </c>
      <c r="AW88" s="15" t="n">
        <f aca="false">(PERCENTRANK(T$3:T$298,T88))*100</f>
        <v>54.7</v>
      </c>
      <c r="AX88" s="15" t="n">
        <f aca="false">100-(PERCENTRANK(U$3:U$298,U88))*100</f>
        <v>34.8</v>
      </c>
      <c r="AY88" s="5"/>
      <c r="AZ88" s="15" t="n">
        <f aca="false">(PERCENTRANK(W$3:W$298,W88))*100</f>
        <v>61.9</v>
      </c>
      <c r="BA88" s="15" t="n">
        <f aca="false">(PERCENTRANK(X$3:X$298,X88))*100</f>
        <v>47</v>
      </c>
      <c r="BB88" s="15" t="n">
        <f aca="false">(PERCENTRANK(Y$3:Y$298,Y88))*100</f>
        <v>57.5</v>
      </c>
      <c r="BC88" s="15" t="n">
        <f aca="false">(PERCENTRANK(Z$3:Z$298,Z88))*100</f>
        <v>50.3</v>
      </c>
      <c r="BD88" s="15" t="n">
        <f aca="false">(PERCENTRANK(AA$3:AA$298,AA88))*100</f>
        <v>65.7</v>
      </c>
      <c r="BE88" s="15" t="n">
        <f aca="false">(PERCENTRANK(AB$3:AB$298,AB88))*100</f>
        <v>54.7</v>
      </c>
      <c r="BF88" s="15" t="n">
        <f aca="false">(PERCENTRANK(AC$3:AC$298,AC88))*100</f>
        <v>46.4</v>
      </c>
      <c r="BG88" s="15" t="n">
        <f aca="false">(PERCENTRANK(AD$3:AD$298,AD88))*100</f>
        <v>65.7</v>
      </c>
      <c r="BH88" s="15" t="n">
        <f aca="false">(PERCENTRANK(AE$3:AE$298,AE88))*100</f>
        <v>87.3</v>
      </c>
      <c r="BI88" s="15" t="n">
        <f aca="false">(PERCENTRANK(AF$3:AF$298,AF88))*100</f>
        <v>85.6</v>
      </c>
    </row>
    <row r="89" customFormat="false" ht="15.75" hidden="false" customHeight="true" outlineLevel="0" collapsed="false">
      <c r="A89" s="1" t="s">
        <v>143</v>
      </c>
      <c r="B89" s="6" t="s">
        <v>57</v>
      </c>
      <c r="C89" s="6" t="s">
        <v>45</v>
      </c>
      <c r="D89" s="6" t="n">
        <v>22</v>
      </c>
      <c r="E89" s="6" t="n">
        <v>662</v>
      </c>
      <c r="F89" s="6" t="n">
        <v>22</v>
      </c>
      <c r="G89" s="6" t="n">
        <v>662</v>
      </c>
      <c r="H89" s="6" t="n">
        <v>15.1</v>
      </c>
      <c r="I89" s="6" t="n">
        <v>0.493</v>
      </c>
      <c r="J89" s="6" t="n">
        <v>0.435</v>
      </c>
      <c r="K89" s="6" t="n">
        <v>0.514</v>
      </c>
      <c r="L89" s="6" t="n">
        <v>0.297</v>
      </c>
      <c r="M89" s="6" t="n">
        <v>7.2</v>
      </c>
      <c r="N89" s="6" t="n">
        <v>13.6</v>
      </c>
      <c r="O89" s="6" t="n">
        <v>9.8</v>
      </c>
      <c r="P89" s="6" t="n">
        <v>2.3</v>
      </c>
      <c r="Q89" s="6" t="n">
        <v>0.8</v>
      </c>
      <c r="R89" s="6" t="n">
        <v>10.3</v>
      </c>
      <c r="S89" s="6" t="n">
        <v>24.5</v>
      </c>
      <c r="T89" s="6" t="n">
        <v>101</v>
      </c>
      <c r="U89" s="6" t="n">
        <v>100</v>
      </c>
      <c r="V89" s="6" t="n">
        <v>0</v>
      </c>
      <c r="W89" s="6" t="n">
        <v>0.4</v>
      </c>
      <c r="X89" s="6" t="n">
        <v>1.3</v>
      </c>
      <c r="Y89" s="6" t="n">
        <v>1.7</v>
      </c>
      <c r="Z89" s="6" t="n">
        <v>0.105</v>
      </c>
      <c r="AA89" s="17" t="n">
        <f aca="false">(I89/$I$302)*100</f>
        <v>90.9594095940959</v>
      </c>
      <c r="AB89" s="7" t="n">
        <f aca="false">(T89/100)</f>
        <v>1.01</v>
      </c>
      <c r="AC89" s="5" t="n">
        <f aca="false">T89-U89</f>
        <v>1</v>
      </c>
      <c r="AD89" s="9" t="n">
        <f aca="false">2*I89</f>
        <v>0.986</v>
      </c>
      <c r="AE89" s="18" t="n">
        <f aca="false">IF(S89=0,0,O89/S89)</f>
        <v>0.4</v>
      </c>
      <c r="AF89" s="18" t="n">
        <f aca="false">IF(R89=0,0,O89/R89)</f>
        <v>0.951456310679612</v>
      </c>
      <c r="AG89" s="5"/>
      <c r="AH89" s="5"/>
      <c r="AI89" s="15" t="n">
        <f aca="false">(PERCENTRANK(F$3:F$298,F89))*100</f>
        <v>28.7</v>
      </c>
      <c r="AJ89" s="15" t="n">
        <f aca="false">(PERCENTRANK(G$3:G$298,G89))*100</f>
        <v>52.5</v>
      </c>
      <c r="AK89" s="15" t="n">
        <f aca="false">(PERCENTRANK(H$3:H$298,H89))*100</f>
        <v>65.2</v>
      </c>
      <c r="AL89" s="15" t="n">
        <f aca="false">(PERCENTRANK(I$3:I$298,I89))*100</f>
        <v>30.9</v>
      </c>
      <c r="AM89" s="15" t="n">
        <f aca="false">(PERCENTRANK(J$3:J$298,J89))*100</f>
        <v>23.8</v>
      </c>
      <c r="AN89" s="15" t="n">
        <f aca="false">(PERCENTRANK(K$3:K$298,K89))*100</f>
        <v>75.7</v>
      </c>
      <c r="AO89" s="15" t="n">
        <f aca="false">(PERCENTRANK(L$3:L$298,L89))*100</f>
        <v>65.2</v>
      </c>
      <c r="AP89" s="15" t="n">
        <f aca="false">(PERCENTRANK(M$3:M$298,M89))*100</f>
        <v>72.9</v>
      </c>
      <c r="AQ89" s="15" t="n">
        <f aca="false">(PERCENTRANK(N$3:N$298,N89))*100</f>
        <v>75.1</v>
      </c>
      <c r="AR89" s="15" t="n">
        <f aca="false">(PERCENTRANK(O$3:O$298,O89))*100</f>
        <v>35.4</v>
      </c>
      <c r="AS89" s="15" t="n">
        <f aca="false">(PERCENTRANK(P$3:P$298,P89))*100</f>
        <v>71.8</v>
      </c>
      <c r="AT89" s="15" t="n">
        <f aca="false">(PERCENTRANK(Q$3:Q$298,Q89))*100</f>
        <v>34.3</v>
      </c>
      <c r="AU89" s="15" t="n">
        <f aca="false">100-(PERCENTRANK(R$3:R$298,R89))*100</f>
        <v>88.4</v>
      </c>
      <c r="AV89" s="15" t="n">
        <f aca="false">(PERCENTRANK(S$3:S$298,S89))*100</f>
        <v>87.3</v>
      </c>
      <c r="AW89" s="15" t="n">
        <f aca="false">(PERCENTRANK(T$3:T$298,T89))*100</f>
        <v>43.6</v>
      </c>
      <c r="AX89" s="15" t="n">
        <f aca="false">100-(PERCENTRANK(U$3:U$298,U89))*100</f>
        <v>88.4</v>
      </c>
      <c r="AY89" s="5"/>
      <c r="AZ89" s="15" t="n">
        <f aca="false">(PERCENTRANK(W$3:W$298,W89))*100</f>
        <v>52.5</v>
      </c>
      <c r="BA89" s="15" t="n">
        <f aca="false">(PERCENTRANK(X$3:X$298,X89))*100</f>
        <v>76.2</v>
      </c>
      <c r="BB89" s="15" t="n">
        <f aca="false">(PERCENTRANK(Y$3:Y$298,Y89))*100</f>
        <v>66.3</v>
      </c>
      <c r="BC89" s="15" t="n">
        <f aca="false">(PERCENTRANK(Z$3:Z$298,Z89))*100</f>
        <v>64.6</v>
      </c>
      <c r="BD89" s="15" t="n">
        <f aca="false">(PERCENTRANK(AA$3:AA$298,AA89))*100</f>
        <v>30.9</v>
      </c>
      <c r="BE89" s="15" t="n">
        <f aca="false">(PERCENTRANK(AB$3:AB$298,AB89))*100</f>
        <v>43.6</v>
      </c>
      <c r="BF89" s="15" t="n">
        <f aca="false">(PERCENTRANK(AC$3:AC$298,AC89))*100</f>
        <v>60.8</v>
      </c>
      <c r="BG89" s="15" t="n">
        <f aca="false">(PERCENTRANK(AD$3:AD$298,AD89))*100</f>
        <v>30.9</v>
      </c>
      <c r="BH89" s="15" t="n">
        <f aca="false">(PERCENTRANK(AE$3:AE$298,AE89))*100</f>
        <v>18.8</v>
      </c>
      <c r="BI89" s="15" t="n">
        <f aca="false">(PERCENTRANK(AF$3:AF$298,AF89))*100</f>
        <v>56.4</v>
      </c>
    </row>
    <row r="90" customFormat="false" ht="15.75" hidden="false" customHeight="true" outlineLevel="0" collapsed="false">
      <c r="A90" s="1" t="s">
        <v>144</v>
      </c>
      <c r="B90" s="5" t="s">
        <v>42</v>
      </c>
      <c r="C90" s="6" t="s">
        <v>63</v>
      </c>
      <c r="D90" s="6" t="n">
        <v>43</v>
      </c>
      <c r="E90" s="6" t="n">
        <v>653</v>
      </c>
      <c r="F90" s="6" t="n">
        <v>43</v>
      </c>
      <c r="G90" s="6" t="n">
        <v>653</v>
      </c>
      <c r="H90" s="6" t="n">
        <v>8.5</v>
      </c>
      <c r="I90" s="6" t="n">
        <v>0.534</v>
      </c>
      <c r="J90" s="6" t="n">
        <v>0.518</v>
      </c>
      <c r="K90" s="6" t="n">
        <v>0.528</v>
      </c>
      <c r="L90" s="6" t="n">
        <v>0.141</v>
      </c>
      <c r="M90" s="6" t="n">
        <v>3</v>
      </c>
      <c r="N90" s="6" t="n">
        <v>9.1</v>
      </c>
      <c r="O90" s="6" t="n">
        <v>14.9</v>
      </c>
      <c r="P90" s="6" t="n">
        <v>1</v>
      </c>
      <c r="Q90" s="6" t="n">
        <v>2.1</v>
      </c>
      <c r="R90" s="6" t="n">
        <v>16.1</v>
      </c>
      <c r="S90" s="6" t="n">
        <v>12.7</v>
      </c>
      <c r="T90" s="6" t="n">
        <v>102</v>
      </c>
      <c r="U90" s="6" t="n">
        <v>107</v>
      </c>
      <c r="V90" s="6" t="n">
        <v>0</v>
      </c>
      <c r="W90" s="6" t="n">
        <v>0.3</v>
      </c>
      <c r="X90" s="6" t="n">
        <v>0.6</v>
      </c>
      <c r="Y90" s="6" t="n">
        <v>1</v>
      </c>
      <c r="Z90" s="6" t="n">
        <v>0.059</v>
      </c>
      <c r="AA90" s="17" t="n">
        <f aca="false">(I90/$I$302)*100</f>
        <v>98.5239852398524</v>
      </c>
      <c r="AB90" s="7" t="n">
        <f aca="false">(T90/100)</f>
        <v>1.02</v>
      </c>
      <c r="AC90" s="5" t="n">
        <f aca="false">T90-U90</f>
        <v>-5</v>
      </c>
      <c r="AD90" s="9" t="n">
        <f aca="false">2*I90</f>
        <v>1.068</v>
      </c>
      <c r="AE90" s="18" t="n">
        <f aca="false">IF(S90=0,0,O90/S90)</f>
        <v>1.17322834645669</v>
      </c>
      <c r="AF90" s="18" t="n">
        <f aca="false">IF(R90=0,0,O90/R90)</f>
        <v>0.925465838509317</v>
      </c>
      <c r="AG90" s="5"/>
      <c r="AH90" s="5"/>
      <c r="AI90" s="15" t="n">
        <f aca="false">(PERCENTRANK(F$3:F$298,F90))*100</f>
        <v>79</v>
      </c>
      <c r="AJ90" s="15" t="n">
        <f aca="false">(PERCENTRANK(G$3:G$298,G90))*100</f>
        <v>51.9</v>
      </c>
      <c r="AK90" s="15" t="n">
        <f aca="false">(PERCENTRANK(H$3:H$298,H90))*100</f>
        <v>27.1</v>
      </c>
      <c r="AL90" s="15" t="n">
        <f aca="false">(PERCENTRANK(I$3:I$298,I90))*100</f>
        <v>54.7</v>
      </c>
      <c r="AM90" s="15" t="n">
        <f aca="false">(PERCENTRANK(J$3:J$298,J90))*100</f>
        <v>70.2</v>
      </c>
      <c r="AN90" s="15" t="n">
        <f aca="false">(PERCENTRANK(K$3:K$298,K90))*100</f>
        <v>77.3</v>
      </c>
      <c r="AO90" s="15" t="n">
        <f aca="false">(PERCENTRANK(L$3:L$298,L90))*100</f>
        <v>21.5</v>
      </c>
      <c r="AP90" s="15" t="n">
        <f aca="false">(PERCENTRANK(M$3:M$298,M90))*100</f>
        <v>39.2</v>
      </c>
      <c r="AQ90" s="15" t="n">
        <f aca="false">(PERCENTRANK(N$3:N$298,N90))*100</f>
        <v>51.9</v>
      </c>
      <c r="AR90" s="15" t="n">
        <f aca="false">(PERCENTRANK(O$3:O$298,O90))*100</f>
        <v>58</v>
      </c>
      <c r="AS90" s="15" t="n">
        <f aca="false">(PERCENTRANK(P$3:P$298,P90))*100</f>
        <v>13.3</v>
      </c>
      <c r="AT90" s="15" t="n">
        <f aca="false">(PERCENTRANK(Q$3:Q$298,Q90))*100</f>
        <v>70.2</v>
      </c>
      <c r="AU90" s="15" t="n">
        <f aca="false">100-(PERCENTRANK(R$3:R$298,R90))*100</f>
        <v>42</v>
      </c>
      <c r="AV90" s="15" t="n">
        <f aca="false">(PERCENTRANK(S$3:S$298,S90))*100</f>
        <v>12.7</v>
      </c>
      <c r="AW90" s="15" t="n">
        <f aca="false">(PERCENTRANK(T$3:T$298,T90))*100</f>
        <v>46.4</v>
      </c>
      <c r="AX90" s="15" t="n">
        <f aca="false">100-(PERCENTRANK(U$3:U$298,U90))*100</f>
        <v>43.1</v>
      </c>
      <c r="AY90" s="5"/>
      <c r="AZ90" s="15" t="n">
        <f aca="false">(PERCENTRANK(W$3:W$298,W90))*100</f>
        <v>49.7</v>
      </c>
      <c r="BA90" s="15" t="n">
        <f aca="false">(PERCENTRANK(X$3:X$298,X90))*100</f>
        <v>50.3</v>
      </c>
      <c r="BB90" s="15" t="n">
        <f aca="false">(PERCENTRANK(Y$3:Y$298,Y90))*100</f>
        <v>53.6</v>
      </c>
      <c r="BC90" s="15" t="n">
        <f aca="false">(PERCENTRANK(Z$3:Z$298,Z90))*100</f>
        <v>44.8</v>
      </c>
      <c r="BD90" s="15" t="n">
        <f aca="false">(PERCENTRANK(AA$3:AA$298,AA90))*100</f>
        <v>54.7</v>
      </c>
      <c r="BE90" s="15" t="n">
        <f aca="false">(PERCENTRANK(AB$3:AB$298,AB90))*100</f>
        <v>46.4</v>
      </c>
      <c r="BF90" s="15" t="n">
        <f aca="false">(PERCENTRANK(AC$3:AC$298,AC90))*100</f>
        <v>46.4</v>
      </c>
      <c r="BG90" s="15" t="n">
        <f aca="false">(PERCENTRANK(AD$3:AD$298,AD90))*100</f>
        <v>54.7</v>
      </c>
      <c r="BH90" s="15" t="n">
        <f aca="false">(PERCENTRANK(AE$3:AE$298,AE90))*100</f>
        <v>82.9</v>
      </c>
      <c r="BI90" s="15" t="n">
        <f aca="false">(PERCENTRANK(AF$3:AF$298,AF90))*100</f>
        <v>53.6</v>
      </c>
    </row>
    <row r="91" customFormat="false" ht="15.75" hidden="false" customHeight="true" outlineLevel="0" collapsed="false">
      <c r="A91" s="1" t="s">
        <v>145</v>
      </c>
      <c r="B91" s="5" t="s">
        <v>57</v>
      </c>
      <c r="C91" s="6" t="s">
        <v>13</v>
      </c>
      <c r="D91" s="6" t="n">
        <v>37</v>
      </c>
      <c r="E91" s="6" t="n">
        <v>637</v>
      </c>
      <c r="F91" s="6" t="n">
        <v>37</v>
      </c>
      <c r="G91" s="6" t="n">
        <v>637</v>
      </c>
      <c r="H91" s="6" t="n">
        <v>11.5</v>
      </c>
      <c r="I91" s="6" t="n">
        <v>0.505</v>
      </c>
      <c r="J91" s="6" t="n">
        <v>0.417</v>
      </c>
      <c r="K91" s="6" t="n">
        <v>0.338</v>
      </c>
      <c r="L91" s="6" t="n">
        <v>0.446</v>
      </c>
      <c r="M91" s="6" t="n">
        <v>1.7</v>
      </c>
      <c r="N91" s="6" t="n">
        <v>4.4</v>
      </c>
      <c r="O91" s="6" t="n">
        <v>22.4</v>
      </c>
      <c r="P91" s="6" t="n">
        <v>2.2</v>
      </c>
      <c r="Q91" s="6" t="n">
        <v>0.5</v>
      </c>
      <c r="R91" s="6" t="n">
        <v>17.7</v>
      </c>
      <c r="S91" s="6" t="n">
        <v>23.6</v>
      </c>
      <c r="T91" s="6" t="n">
        <v>97</v>
      </c>
      <c r="U91" s="6" t="n">
        <v>105</v>
      </c>
      <c r="V91" s="6" t="n">
        <v>0</v>
      </c>
      <c r="W91" s="6" t="n">
        <v>0</v>
      </c>
      <c r="X91" s="6" t="n">
        <v>0.8</v>
      </c>
      <c r="Y91" s="6" t="n">
        <v>0.8</v>
      </c>
      <c r="Z91" s="6" t="n">
        <v>0.051</v>
      </c>
      <c r="AA91" s="17" t="n">
        <f aca="false">(I91/$I$302)*100</f>
        <v>93.1734317343173</v>
      </c>
      <c r="AB91" s="7" t="n">
        <f aca="false">(T91/100)</f>
        <v>0.97</v>
      </c>
      <c r="AC91" s="5" t="n">
        <f aca="false">T91-U91</f>
        <v>-8</v>
      </c>
      <c r="AD91" s="9" t="n">
        <f aca="false">2*I91</f>
        <v>1.01</v>
      </c>
      <c r="AE91" s="18" t="n">
        <f aca="false">IF(S91=0,0,O91/S91)</f>
        <v>0.949152542372881</v>
      </c>
      <c r="AF91" s="18" t="n">
        <f aca="false">IF(R91=0,0,O91/R91)</f>
        <v>1.26553672316384</v>
      </c>
      <c r="AG91" s="5"/>
      <c r="AH91" s="5"/>
      <c r="AI91" s="15" t="n">
        <f aca="false">(PERCENTRANK(F$3:F$298,F91))*100</f>
        <v>58</v>
      </c>
      <c r="AJ91" s="15" t="n">
        <f aca="false">(PERCENTRANK(G$3:G$298,G91))*100</f>
        <v>51.4</v>
      </c>
      <c r="AK91" s="15" t="n">
        <f aca="false">(PERCENTRANK(H$3:H$298,H91))*100</f>
        <v>39.8</v>
      </c>
      <c r="AL91" s="15" t="n">
        <f aca="false">(PERCENTRANK(I$3:I$298,I91))*100</f>
        <v>40.3</v>
      </c>
      <c r="AM91" s="15" t="n">
        <f aca="false">(PERCENTRANK(J$3:J$298,J91))*100</f>
        <v>17.1</v>
      </c>
      <c r="AN91" s="15" t="n">
        <f aca="false">(PERCENTRANK(K$3:K$298,K91))*100</f>
        <v>43.1</v>
      </c>
      <c r="AO91" s="15" t="n">
        <f aca="false">(PERCENTRANK(L$3:L$298,L91))*100</f>
        <v>88.4</v>
      </c>
      <c r="AP91" s="15" t="n">
        <f aca="false">(PERCENTRANK(M$3:M$298,M91))*100</f>
        <v>18.2</v>
      </c>
      <c r="AQ91" s="15" t="n">
        <f aca="false">(PERCENTRANK(N$3:N$298,N91))*100</f>
        <v>10.5</v>
      </c>
      <c r="AR91" s="15" t="n">
        <f aca="false">(PERCENTRANK(O$3:O$298,O91))*100</f>
        <v>82.9</v>
      </c>
      <c r="AS91" s="15" t="n">
        <f aca="false">(PERCENTRANK(P$3:P$298,P91))*100</f>
        <v>67.4</v>
      </c>
      <c r="AT91" s="15" t="n">
        <f aca="false">(PERCENTRANK(Q$3:Q$298,Q91))*100</f>
        <v>23.2</v>
      </c>
      <c r="AU91" s="15" t="n">
        <f aca="false">100-(PERCENTRANK(R$3:R$298,R91))*100</f>
        <v>28.7</v>
      </c>
      <c r="AV91" s="15" t="n">
        <f aca="false">(PERCENTRANK(S$3:S$298,S91))*100</f>
        <v>84</v>
      </c>
      <c r="AW91" s="15" t="n">
        <f aca="false">(PERCENTRANK(T$3:T$298,T91))*100</f>
        <v>32</v>
      </c>
      <c r="AX91" s="15" t="n">
        <f aca="false">100-(PERCENTRANK(U$3:U$298,U91))*100</f>
        <v>60.2</v>
      </c>
      <c r="AY91" s="5"/>
      <c r="AZ91" s="15" t="n">
        <f aca="false">(PERCENTRANK(W$3:W$298,W91))*100</f>
        <v>28.2</v>
      </c>
      <c r="BA91" s="15" t="n">
        <f aca="false">(PERCENTRANK(X$3:X$298,X91))*100</f>
        <v>60.8</v>
      </c>
      <c r="BB91" s="15" t="n">
        <f aca="false">(PERCENTRANK(Y$3:Y$298,Y91))*100</f>
        <v>48.6</v>
      </c>
      <c r="BC91" s="15" t="n">
        <f aca="false">(PERCENTRANK(Z$3:Z$298,Z91))*100</f>
        <v>41.4</v>
      </c>
      <c r="BD91" s="15" t="n">
        <f aca="false">(PERCENTRANK(AA$3:AA$298,AA91))*100</f>
        <v>40.3</v>
      </c>
      <c r="BE91" s="15" t="n">
        <f aca="false">(PERCENTRANK(AB$3:AB$298,AB91))*100</f>
        <v>32</v>
      </c>
      <c r="BF91" s="15" t="n">
        <f aca="false">(PERCENTRANK(AC$3:AC$298,AC91))*100</f>
        <v>38.7</v>
      </c>
      <c r="BG91" s="15" t="n">
        <f aca="false">(PERCENTRANK(AD$3:AD$298,AD91))*100</f>
        <v>40.3</v>
      </c>
      <c r="BH91" s="15" t="n">
        <f aca="false">(PERCENTRANK(AE$3:AE$298,AE91))*100</f>
        <v>67.4</v>
      </c>
      <c r="BI91" s="15" t="n">
        <f aca="false">(PERCENTRANK(AF$3:AF$298,AF91))*100</f>
        <v>74.6</v>
      </c>
    </row>
    <row r="92" customFormat="false" ht="15.75" hidden="false" customHeight="true" outlineLevel="0" collapsed="false">
      <c r="A92" s="1" t="s">
        <v>146</v>
      </c>
      <c r="B92" s="5" t="s">
        <v>73</v>
      </c>
      <c r="C92" s="6" t="s">
        <v>63</v>
      </c>
      <c r="D92" s="6" t="n">
        <v>28</v>
      </c>
      <c r="E92" s="6" t="n">
        <v>628</v>
      </c>
      <c r="F92" s="6" t="n">
        <v>28</v>
      </c>
      <c r="G92" s="6" t="n">
        <v>628</v>
      </c>
      <c r="H92" s="6" t="n">
        <v>12</v>
      </c>
      <c r="I92" s="6" t="n">
        <v>0.522</v>
      </c>
      <c r="J92" s="6" t="n">
        <v>0.511</v>
      </c>
      <c r="K92" s="6" t="n">
        <v>0.525</v>
      </c>
      <c r="L92" s="6" t="n">
        <v>0.061</v>
      </c>
      <c r="M92" s="6" t="n">
        <v>4.2</v>
      </c>
      <c r="N92" s="6" t="n">
        <v>12.2</v>
      </c>
      <c r="O92" s="6" t="n">
        <v>11.1</v>
      </c>
      <c r="P92" s="6" t="n">
        <v>1.8</v>
      </c>
      <c r="Q92" s="6" t="n">
        <v>2.9</v>
      </c>
      <c r="R92" s="6" t="n">
        <v>13.2</v>
      </c>
      <c r="S92" s="6" t="n">
        <v>14.7</v>
      </c>
      <c r="T92" s="6" t="n">
        <v>102</v>
      </c>
      <c r="U92" s="6" t="n">
        <v>110</v>
      </c>
      <c r="V92" s="6" t="n">
        <v>0</v>
      </c>
      <c r="W92" s="6" t="n">
        <v>0.4</v>
      </c>
      <c r="X92" s="6" t="n">
        <v>0.4</v>
      </c>
      <c r="Y92" s="6" t="n">
        <v>0.8</v>
      </c>
      <c r="Z92" s="6" t="n">
        <v>0.048</v>
      </c>
      <c r="AA92" s="17" t="n">
        <f aca="false">(I92/$I$302)*100</f>
        <v>96.309963099631</v>
      </c>
      <c r="AB92" s="7" t="n">
        <f aca="false">(T92/100)</f>
        <v>1.02</v>
      </c>
      <c r="AC92" s="5" t="n">
        <f aca="false">T92-U92</f>
        <v>-8</v>
      </c>
      <c r="AD92" s="9" t="n">
        <f aca="false">2*I92</f>
        <v>1.044</v>
      </c>
      <c r="AE92" s="18" t="n">
        <f aca="false">IF(S92=0,0,O92/S92)</f>
        <v>0.755102040816327</v>
      </c>
      <c r="AF92" s="18" t="n">
        <f aca="false">IF(R92=0,0,O92/R92)</f>
        <v>0.840909090909091</v>
      </c>
      <c r="AG92" s="5"/>
      <c r="AH92" s="5"/>
      <c r="AI92" s="15" t="n">
        <f aca="false">(PERCENTRANK(F$3:F$298,F92))*100</f>
        <v>35.9</v>
      </c>
      <c r="AJ92" s="15" t="n">
        <f aca="false">(PERCENTRANK(G$3:G$298,G92))*100</f>
        <v>50.8</v>
      </c>
      <c r="AK92" s="15" t="n">
        <f aca="false">(PERCENTRANK(H$3:H$298,H92))*100</f>
        <v>42</v>
      </c>
      <c r="AL92" s="15" t="n">
        <f aca="false">(PERCENTRANK(I$3:I$298,I92))*100</f>
        <v>47</v>
      </c>
      <c r="AM92" s="15" t="n">
        <f aca="false">(PERCENTRANK(J$3:J$298,J92))*100</f>
        <v>66.9</v>
      </c>
      <c r="AN92" s="15" t="n">
        <f aca="false">(PERCENTRANK(K$3:K$298,K92))*100</f>
        <v>76.2</v>
      </c>
      <c r="AO92" s="15" t="n">
        <f aca="false">(PERCENTRANK(L$3:L$298,L92))*100</f>
        <v>9.39</v>
      </c>
      <c r="AP92" s="15" t="n">
        <f aca="false">(PERCENTRANK(M$3:M$298,M92))*100</f>
        <v>51.9</v>
      </c>
      <c r="AQ92" s="15" t="n">
        <f aca="false">(PERCENTRANK(N$3:N$298,N92))*100</f>
        <v>70.2</v>
      </c>
      <c r="AR92" s="15" t="n">
        <f aca="false">(PERCENTRANK(O$3:O$298,O92))*100</f>
        <v>44.8</v>
      </c>
      <c r="AS92" s="15" t="n">
        <f aca="false">(PERCENTRANK(P$3:P$298,P92))*100</f>
        <v>47</v>
      </c>
      <c r="AT92" s="15" t="n">
        <f aca="false">(PERCENTRANK(Q$3:Q$298,Q92))*100</f>
        <v>81.2</v>
      </c>
      <c r="AU92" s="15" t="n">
        <f aca="false">100-(PERCENTRANK(R$3:R$298,R92))*100</f>
        <v>65.7</v>
      </c>
      <c r="AV92" s="15" t="n">
        <f aca="false">(PERCENTRANK(S$3:S$298,S92))*100</f>
        <v>26</v>
      </c>
      <c r="AW92" s="15" t="n">
        <f aca="false">(PERCENTRANK(T$3:T$298,T92))*100</f>
        <v>46.4</v>
      </c>
      <c r="AX92" s="15" t="n">
        <f aca="false">100-(PERCENTRANK(U$3:U$298,U92))*100</f>
        <v>28.7</v>
      </c>
      <c r="AY92" s="5"/>
      <c r="AZ92" s="15" t="n">
        <f aca="false">(PERCENTRANK(W$3:W$298,W92))*100</f>
        <v>52.5</v>
      </c>
      <c r="BA92" s="15" t="n">
        <f aca="false">(PERCENTRANK(X$3:X$298,X92))*100</f>
        <v>40.9</v>
      </c>
      <c r="BB92" s="15" t="n">
        <f aca="false">(PERCENTRANK(Y$3:Y$298,Y92))*100</f>
        <v>48.6</v>
      </c>
      <c r="BC92" s="15" t="n">
        <f aca="false">(PERCENTRANK(Z$3:Z$298,Z92))*100</f>
        <v>39.2</v>
      </c>
      <c r="BD92" s="15" t="n">
        <f aca="false">(PERCENTRANK(AA$3:AA$298,AA92))*100</f>
        <v>47</v>
      </c>
      <c r="BE92" s="15" t="n">
        <f aca="false">(PERCENTRANK(AB$3:AB$298,AB92))*100</f>
        <v>46.4</v>
      </c>
      <c r="BF92" s="15" t="n">
        <f aca="false">(PERCENTRANK(AC$3:AC$298,AC92))*100</f>
        <v>38.7</v>
      </c>
      <c r="BG92" s="15" t="n">
        <f aca="false">(PERCENTRANK(AD$3:AD$298,AD92))*100</f>
        <v>47</v>
      </c>
      <c r="BH92" s="15" t="n">
        <f aca="false">(PERCENTRANK(AE$3:AE$298,AE92))*100</f>
        <v>51.9</v>
      </c>
      <c r="BI92" s="15" t="n">
        <f aca="false">(PERCENTRANK(AF$3:AF$298,AF92))*100</f>
        <v>46.4</v>
      </c>
    </row>
    <row r="93" customFormat="false" ht="15.75" hidden="false" customHeight="true" outlineLevel="0" collapsed="false">
      <c r="A93" s="1" t="s">
        <v>147</v>
      </c>
      <c r="B93" s="5" t="s">
        <v>69</v>
      </c>
      <c r="C93" s="6" t="s">
        <v>13</v>
      </c>
      <c r="D93" s="6" t="n">
        <v>33</v>
      </c>
      <c r="E93" s="6" t="n">
        <v>626</v>
      </c>
      <c r="F93" s="6" t="n">
        <v>33</v>
      </c>
      <c r="G93" s="6" t="n">
        <v>626</v>
      </c>
      <c r="H93" s="6" t="n">
        <v>7.4</v>
      </c>
      <c r="I93" s="6" t="n">
        <v>0.505</v>
      </c>
      <c r="J93" s="6" t="n">
        <v>0.472</v>
      </c>
      <c r="K93" s="6" t="n">
        <v>0.667</v>
      </c>
      <c r="L93" s="6" t="n">
        <v>0.178</v>
      </c>
      <c r="M93" s="6" t="n">
        <v>2</v>
      </c>
      <c r="N93" s="6" t="n">
        <v>3.7</v>
      </c>
      <c r="O93" s="6" t="n">
        <v>5.3</v>
      </c>
      <c r="P93" s="6" t="n">
        <v>1</v>
      </c>
      <c r="Q93" s="6" t="n">
        <v>0.9</v>
      </c>
      <c r="R93" s="6" t="n">
        <v>8.9</v>
      </c>
      <c r="S93" s="6" t="n">
        <v>15.3</v>
      </c>
      <c r="T93" s="6" t="n">
        <v>99</v>
      </c>
      <c r="U93" s="6" t="n">
        <v>109</v>
      </c>
      <c r="V93" s="6" t="n">
        <v>0</v>
      </c>
      <c r="W93" s="6" t="n">
        <v>0.2</v>
      </c>
      <c r="X93" s="6" t="n">
        <v>0.5</v>
      </c>
      <c r="Y93" s="6" t="n">
        <v>0.6</v>
      </c>
      <c r="Z93" s="6" t="n">
        <v>0.04</v>
      </c>
      <c r="AA93" s="17" t="n">
        <f aca="false">(I93/$I$302)*100</f>
        <v>93.1734317343173</v>
      </c>
      <c r="AB93" s="7" t="n">
        <f aca="false">(T93/100)</f>
        <v>0.99</v>
      </c>
      <c r="AC93" s="5" t="n">
        <f aca="false">T93-U93</f>
        <v>-10</v>
      </c>
      <c r="AD93" s="9" t="n">
        <f aca="false">2*I93</f>
        <v>1.01</v>
      </c>
      <c r="AE93" s="18" t="n">
        <f aca="false">IF(S93=0,0,O93/S93)</f>
        <v>0.34640522875817</v>
      </c>
      <c r="AF93" s="18" t="n">
        <f aca="false">IF(R93=0,0,O93/R93)</f>
        <v>0.595505617977528</v>
      </c>
      <c r="AG93" s="5"/>
      <c r="AH93" s="5"/>
      <c r="AI93" s="15" t="n">
        <f aca="false">(PERCENTRANK(F$3:F$298,F93))*100</f>
        <v>47</v>
      </c>
      <c r="AJ93" s="15" t="n">
        <f aca="false">(PERCENTRANK(G$3:G$298,G93))*100</f>
        <v>50.3</v>
      </c>
      <c r="AK93" s="15" t="n">
        <f aca="false">(PERCENTRANK(H$3:H$298,H93))*100</f>
        <v>22.1</v>
      </c>
      <c r="AL93" s="15" t="n">
        <f aca="false">(PERCENTRANK(I$3:I$298,I93))*100</f>
        <v>40.3</v>
      </c>
      <c r="AM93" s="15" t="n">
        <f aca="false">(PERCENTRANK(J$3:J$298,J93))*100</f>
        <v>44.8</v>
      </c>
      <c r="AN93" s="15" t="n">
        <f aca="false">(PERCENTRANK(K$3:K$298,K93))*100</f>
        <v>91.7</v>
      </c>
      <c r="AO93" s="15" t="n">
        <f aca="false">(PERCENTRANK(L$3:L$298,L93))*100</f>
        <v>34.3</v>
      </c>
      <c r="AP93" s="15" t="n">
        <f aca="false">(PERCENTRANK(M$3:M$298,M93))*100</f>
        <v>22.7</v>
      </c>
      <c r="AQ93" s="15" t="n">
        <f aca="false">(PERCENTRANK(N$3:N$298,N93))*100</f>
        <v>4.97</v>
      </c>
      <c r="AR93" s="15" t="n">
        <f aca="false">(PERCENTRANK(O$3:O$298,O93))*100</f>
        <v>11</v>
      </c>
      <c r="AS93" s="15" t="n">
        <f aca="false">(PERCENTRANK(P$3:P$298,P93))*100</f>
        <v>13.3</v>
      </c>
      <c r="AT93" s="15" t="n">
        <f aca="false">(PERCENTRANK(Q$3:Q$298,Q93))*100</f>
        <v>38.1</v>
      </c>
      <c r="AU93" s="15" t="n">
        <f aca="false">100-(PERCENTRANK(R$3:R$298,R93))*100</f>
        <v>92.82</v>
      </c>
      <c r="AV93" s="15" t="n">
        <f aca="false">(PERCENTRANK(S$3:S$298,S93))*100</f>
        <v>29.3</v>
      </c>
      <c r="AW93" s="15" t="n">
        <f aca="false">(PERCENTRANK(T$3:T$298,T93))*100</f>
        <v>37</v>
      </c>
      <c r="AX93" s="15" t="n">
        <f aca="false">100-(PERCENTRANK(U$3:U$298,U93))*100</f>
        <v>34.8</v>
      </c>
      <c r="AY93" s="5"/>
      <c r="AZ93" s="15" t="n">
        <f aca="false">(PERCENTRANK(W$3:W$298,W93))*100</f>
        <v>44.2</v>
      </c>
      <c r="BA93" s="15" t="n">
        <f aca="false">(PERCENTRANK(X$3:X$298,X93))*100</f>
        <v>47</v>
      </c>
      <c r="BB93" s="15" t="n">
        <f aca="false">(PERCENTRANK(Y$3:Y$298,Y93))*100</f>
        <v>42</v>
      </c>
      <c r="BC93" s="15" t="n">
        <f aca="false">(PERCENTRANK(Z$3:Z$298,Z93))*100</f>
        <v>34.8</v>
      </c>
      <c r="BD93" s="15" t="n">
        <f aca="false">(PERCENTRANK(AA$3:AA$298,AA93))*100</f>
        <v>40.3</v>
      </c>
      <c r="BE93" s="15" t="n">
        <f aca="false">(PERCENTRANK(AB$3:AB$298,AB93))*100</f>
        <v>37</v>
      </c>
      <c r="BF93" s="15" t="n">
        <f aca="false">(PERCENTRANK(AC$3:AC$298,AC93))*100</f>
        <v>34.3</v>
      </c>
      <c r="BG93" s="15" t="n">
        <f aca="false">(PERCENTRANK(AD$3:AD$298,AD93))*100</f>
        <v>40.3</v>
      </c>
      <c r="BH93" s="15" t="n">
        <f aca="false">(PERCENTRANK(AE$3:AE$298,AE93))*100</f>
        <v>14.4</v>
      </c>
      <c r="BI93" s="15" t="n">
        <f aca="false">(PERCENTRANK(AF$3:AF$298,AF93))*100</f>
        <v>27.6</v>
      </c>
    </row>
    <row r="94" customFormat="false" ht="15.75" hidden="false" customHeight="true" outlineLevel="0" collapsed="false">
      <c r="A94" s="1" t="s">
        <v>148</v>
      </c>
      <c r="B94" s="5" t="s">
        <v>69</v>
      </c>
      <c r="C94" s="6" t="s">
        <v>61</v>
      </c>
      <c r="D94" s="6" t="n">
        <v>34</v>
      </c>
      <c r="E94" s="6" t="n">
        <v>623</v>
      </c>
      <c r="F94" s="6" t="n">
        <v>34</v>
      </c>
      <c r="G94" s="6" t="n">
        <v>623</v>
      </c>
      <c r="H94" s="6" t="n">
        <v>19.5</v>
      </c>
      <c r="I94" s="6" t="n">
        <v>0.569</v>
      </c>
      <c r="J94" s="6" t="n">
        <v>0.573</v>
      </c>
      <c r="K94" s="6" t="n">
        <v>0.032</v>
      </c>
      <c r="L94" s="6" t="n">
        <v>0.29</v>
      </c>
      <c r="M94" s="6" t="n">
        <v>14.1</v>
      </c>
      <c r="N94" s="6" t="n">
        <v>18.1</v>
      </c>
      <c r="O94" s="6" t="n">
        <v>7.7</v>
      </c>
      <c r="P94" s="6" t="n">
        <v>2.5</v>
      </c>
      <c r="Q94" s="6" t="n">
        <v>7.9</v>
      </c>
      <c r="R94" s="6" t="n">
        <v>9.7</v>
      </c>
      <c r="S94" s="6" t="n">
        <v>11.2</v>
      </c>
      <c r="T94" s="6" t="n">
        <v>125</v>
      </c>
      <c r="U94" s="6" t="n">
        <v>96</v>
      </c>
      <c r="V94" s="6" t="n">
        <v>0</v>
      </c>
      <c r="W94" s="6" t="n">
        <v>1.6</v>
      </c>
      <c r="X94" s="6" t="n">
        <v>1.7</v>
      </c>
      <c r="Y94" s="6" t="n">
        <v>3.2</v>
      </c>
      <c r="Z94" s="6" t="n">
        <v>0.207</v>
      </c>
      <c r="AA94" s="17" t="n">
        <f aca="false">(I94/$I$302)*100</f>
        <v>104.981549815498</v>
      </c>
      <c r="AB94" s="7" t="n">
        <f aca="false">(T94/100)</f>
        <v>1.25</v>
      </c>
      <c r="AC94" s="5" t="n">
        <f aca="false">T94-U94</f>
        <v>29</v>
      </c>
      <c r="AD94" s="9" t="n">
        <f aca="false">2*I94</f>
        <v>1.138</v>
      </c>
      <c r="AE94" s="18" t="n">
        <f aca="false">IF(S94=0,0,O94/S94)</f>
        <v>0.6875</v>
      </c>
      <c r="AF94" s="18" t="n">
        <f aca="false">IF(R94=0,0,O94/R94)</f>
        <v>0.793814432989691</v>
      </c>
      <c r="AG94" s="5"/>
      <c r="AH94" s="5"/>
      <c r="AI94" s="15" t="n">
        <f aca="false">(PERCENTRANK(F$3:F$298,F94))*100</f>
        <v>49.7</v>
      </c>
      <c r="AJ94" s="15" t="n">
        <f aca="false">(PERCENTRANK(G$3:G$298,G94))*100</f>
        <v>49.7</v>
      </c>
      <c r="AK94" s="15" t="n">
        <f aca="false">(PERCENTRANK(H$3:H$298,H94))*100</f>
        <v>86.2</v>
      </c>
      <c r="AL94" s="15" t="n">
        <f aca="false">(PERCENTRANK(I$3:I$298,I94))*100</f>
        <v>77.9</v>
      </c>
      <c r="AM94" s="15" t="n">
        <f aca="false">(PERCENTRANK(J$3:J$298,J94))*100</f>
        <v>90.6</v>
      </c>
      <c r="AN94" s="15" t="n">
        <f aca="false">(PERCENTRANK(K$3:K$298,K94))*100</f>
        <v>8.29</v>
      </c>
      <c r="AO94" s="15" t="n">
        <f aca="false">(PERCENTRANK(L$3:L$298,L94))*100</f>
        <v>62.4</v>
      </c>
      <c r="AP94" s="15" t="n">
        <f aca="false">(PERCENTRANK(M$3:M$298,M94))*100</f>
        <v>97.2</v>
      </c>
      <c r="AQ94" s="15" t="n">
        <f aca="false">(PERCENTRANK(N$3:N$298,N94))*100</f>
        <v>93.4</v>
      </c>
      <c r="AR94" s="15" t="n">
        <f aca="false">(PERCENTRANK(O$3:O$298,O94))*100</f>
        <v>22.1</v>
      </c>
      <c r="AS94" s="15" t="n">
        <f aca="false">(PERCENTRANK(P$3:P$298,P94))*100</f>
        <v>80.1</v>
      </c>
      <c r="AT94" s="15" t="n">
        <f aca="false">(PERCENTRANK(Q$3:Q$298,Q94))*100</f>
        <v>98.9</v>
      </c>
      <c r="AU94" s="15" t="n">
        <f aca="false">100-(PERCENTRANK(R$3:R$298,R94))*100</f>
        <v>89.5</v>
      </c>
      <c r="AV94" s="15" t="n">
        <f aca="false">(PERCENTRANK(S$3:S$298,S94))*100</f>
        <v>7.18</v>
      </c>
      <c r="AW94" s="15" t="n">
        <f aca="false">(PERCENTRANK(T$3:T$298,T94))*100</f>
        <v>98.3</v>
      </c>
      <c r="AX94" s="15" t="n">
        <f aca="false">100-(PERCENTRANK(U$3:U$298,U94))*100</f>
        <v>96.69</v>
      </c>
      <c r="AY94" s="5"/>
      <c r="AZ94" s="15" t="n">
        <f aca="false">(PERCENTRANK(W$3:W$298,W94))*100</f>
        <v>80.1</v>
      </c>
      <c r="BA94" s="15" t="n">
        <f aca="false">(PERCENTRANK(X$3:X$298,X94))*100</f>
        <v>84</v>
      </c>
      <c r="BB94" s="15" t="n">
        <f aca="false">(PERCENTRANK(Y$3:Y$298,Y94))*100</f>
        <v>81.8</v>
      </c>
      <c r="BC94" s="15" t="n">
        <f aca="false">(PERCENTRANK(Z$3:Z$298,Z94))*100</f>
        <v>95.6</v>
      </c>
      <c r="BD94" s="15" t="n">
        <f aca="false">(PERCENTRANK(AA$3:AA$298,AA94))*100</f>
        <v>77.9</v>
      </c>
      <c r="BE94" s="15" t="n">
        <f aca="false">(PERCENTRANK(AB$3:AB$298,AB94))*100</f>
        <v>98.3</v>
      </c>
      <c r="BF94" s="15" t="n">
        <f aca="false">(PERCENTRANK(AC$3:AC$298,AC94))*100</f>
        <v>99.4</v>
      </c>
      <c r="BG94" s="15" t="n">
        <f aca="false">(PERCENTRANK(AD$3:AD$298,AD94))*100</f>
        <v>77.9</v>
      </c>
      <c r="BH94" s="15" t="n">
        <f aca="false">(PERCENTRANK(AE$3:AE$298,AE94))*100</f>
        <v>47</v>
      </c>
      <c r="BI94" s="15" t="n">
        <f aca="false">(PERCENTRANK(AF$3:AF$298,AF94))*100</f>
        <v>44.2</v>
      </c>
    </row>
    <row r="95" customFormat="false" ht="15.75" hidden="false" customHeight="true" outlineLevel="0" collapsed="false">
      <c r="A95" s="1" t="s">
        <v>149</v>
      </c>
      <c r="B95" s="5" t="s">
        <v>77</v>
      </c>
      <c r="C95" s="6" t="s">
        <v>125</v>
      </c>
      <c r="D95" s="6" t="n">
        <v>35</v>
      </c>
      <c r="E95" s="6" t="n">
        <v>616</v>
      </c>
      <c r="F95" s="6" t="n">
        <v>35</v>
      </c>
      <c r="G95" s="6" t="n">
        <v>616</v>
      </c>
      <c r="H95" s="6" t="n">
        <v>13.8</v>
      </c>
      <c r="I95" s="6" t="n">
        <v>0.532</v>
      </c>
      <c r="J95" s="6" t="n">
        <v>0.487</v>
      </c>
      <c r="K95" s="6" t="n">
        <v>0.383</v>
      </c>
      <c r="L95" s="6" t="n">
        <v>0.261</v>
      </c>
      <c r="M95" s="6" t="n">
        <v>8.5</v>
      </c>
      <c r="N95" s="6" t="n">
        <v>14</v>
      </c>
      <c r="O95" s="6" t="n">
        <v>9.9</v>
      </c>
      <c r="P95" s="6" t="n">
        <v>2.4</v>
      </c>
      <c r="Q95" s="6" t="n">
        <v>1.1</v>
      </c>
      <c r="R95" s="6" t="n">
        <v>15.3</v>
      </c>
      <c r="S95" s="6" t="n">
        <v>18.2</v>
      </c>
      <c r="T95" s="6" t="n">
        <v>103</v>
      </c>
      <c r="U95" s="6" t="n">
        <v>104</v>
      </c>
      <c r="V95" s="6" t="n">
        <v>0</v>
      </c>
      <c r="W95" s="6" t="n">
        <v>0.5</v>
      </c>
      <c r="X95" s="6" t="n">
        <v>0.9</v>
      </c>
      <c r="Y95" s="6" t="n">
        <v>1.4</v>
      </c>
      <c r="Z95" s="6" t="n">
        <v>0.091</v>
      </c>
      <c r="AA95" s="17" t="n">
        <f aca="false">(I95/$I$302)*100</f>
        <v>98.1549815498155</v>
      </c>
      <c r="AB95" s="7" t="n">
        <f aca="false">(T95/100)</f>
        <v>1.03</v>
      </c>
      <c r="AC95" s="5" t="n">
        <f aca="false">T95-U95</f>
        <v>-1</v>
      </c>
      <c r="AD95" s="9" t="n">
        <f aca="false">2*I95</f>
        <v>1.064</v>
      </c>
      <c r="AE95" s="18" t="n">
        <f aca="false">IF(S95=0,0,O95/S95)</f>
        <v>0.543956043956044</v>
      </c>
      <c r="AF95" s="18" t="n">
        <f aca="false">IF(R95=0,0,O95/R95)</f>
        <v>0.647058823529412</v>
      </c>
      <c r="AG95" s="5"/>
      <c r="AH95" s="5"/>
      <c r="AI95" s="15" t="n">
        <f aca="false">(PERCENTRANK(F$3:F$298,F95))*100</f>
        <v>53.6</v>
      </c>
      <c r="AJ95" s="15" t="n">
        <f aca="false">(PERCENTRANK(G$3:G$298,G95))*100</f>
        <v>49.2</v>
      </c>
      <c r="AK95" s="15" t="n">
        <f aca="false">(PERCENTRANK(H$3:H$298,H95))*100</f>
        <v>58.6</v>
      </c>
      <c r="AL95" s="15" t="n">
        <f aca="false">(PERCENTRANK(I$3:I$298,I95))*100</f>
        <v>53.6</v>
      </c>
      <c r="AM95" s="15" t="n">
        <f aca="false">(PERCENTRANK(J$3:J$298,J95))*100</f>
        <v>53.6</v>
      </c>
      <c r="AN95" s="15" t="n">
        <f aca="false">(PERCENTRANK(K$3:K$298,K95))*100</f>
        <v>48.6</v>
      </c>
      <c r="AO95" s="15" t="n">
        <f aca="false">(PERCENTRANK(L$3:L$298,L95))*100</f>
        <v>53.6</v>
      </c>
      <c r="AP95" s="15" t="n">
        <f aca="false">(PERCENTRANK(M$3:M$298,M95))*100</f>
        <v>79.6</v>
      </c>
      <c r="AQ95" s="15" t="n">
        <f aca="false">(PERCENTRANK(N$3:N$298,N95))*100</f>
        <v>77.9</v>
      </c>
      <c r="AR95" s="15" t="n">
        <f aca="false">(PERCENTRANK(O$3:O$298,O95))*100</f>
        <v>36.5</v>
      </c>
      <c r="AS95" s="15" t="n">
        <f aca="false">(PERCENTRANK(P$3:P$298,P95))*100</f>
        <v>75.1</v>
      </c>
      <c r="AT95" s="15" t="n">
        <f aca="false">(PERCENTRANK(Q$3:Q$298,Q95))*100</f>
        <v>47.5</v>
      </c>
      <c r="AU95" s="15" t="n">
        <f aca="false">100-(PERCENTRANK(R$3:R$298,R95))*100</f>
        <v>48.6</v>
      </c>
      <c r="AV95" s="15" t="n">
        <f aca="false">(PERCENTRANK(S$3:S$298,S95))*100</f>
        <v>45.3</v>
      </c>
      <c r="AW95" s="15" t="n">
        <f aca="false">(PERCENTRANK(T$3:T$298,T95))*100</f>
        <v>50.8</v>
      </c>
      <c r="AX95" s="15" t="n">
        <f aca="false">100-(PERCENTRANK(U$3:U$298,U95))*100</f>
        <v>68</v>
      </c>
      <c r="AY95" s="5"/>
      <c r="AZ95" s="15" t="n">
        <f aca="false">(PERCENTRANK(W$3:W$298,W95))*100</f>
        <v>55.2</v>
      </c>
      <c r="BA95" s="15" t="n">
        <f aca="false">(PERCENTRANK(X$3:X$298,X95))*100</f>
        <v>63</v>
      </c>
      <c r="BB95" s="15" t="n">
        <f aca="false">(PERCENTRANK(Y$3:Y$298,Y95))*100</f>
        <v>59.7</v>
      </c>
      <c r="BC95" s="15" t="n">
        <f aca="false">(PERCENTRANK(Z$3:Z$298,Z95))*100</f>
        <v>57.5</v>
      </c>
      <c r="BD95" s="15" t="n">
        <f aca="false">(PERCENTRANK(AA$3:AA$298,AA95))*100</f>
        <v>53.6</v>
      </c>
      <c r="BE95" s="15" t="n">
        <f aca="false">(PERCENTRANK(AB$3:AB$298,AB95))*100</f>
        <v>50.8</v>
      </c>
      <c r="BF95" s="15" t="n">
        <f aca="false">(PERCENTRANK(AC$3:AC$298,AC95))*100</f>
        <v>56.4</v>
      </c>
      <c r="BG95" s="15" t="n">
        <f aca="false">(PERCENTRANK(AD$3:AD$298,AD95))*100</f>
        <v>53.6</v>
      </c>
      <c r="BH95" s="15" t="n">
        <f aca="false">(PERCENTRANK(AE$3:AE$298,AE95))*100</f>
        <v>34.3</v>
      </c>
      <c r="BI95" s="15" t="n">
        <f aca="false">(PERCENTRANK(AF$3:AF$298,AF95))*100</f>
        <v>33.7</v>
      </c>
    </row>
    <row r="96" customFormat="false" ht="15.75" hidden="false" customHeight="true" outlineLevel="0" collapsed="false">
      <c r="A96" s="1" t="s">
        <v>150</v>
      </c>
      <c r="B96" s="6" t="s">
        <v>44</v>
      </c>
      <c r="C96" s="6" t="s">
        <v>63</v>
      </c>
      <c r="D96" s="6" t="n">
        <v>42</v>
      </c>
      <c r="E96" s="6" t="n">
        <v>600</v>
      </c>
      <c r="F96" s="6" t="n">
        <v>42</v>
      </c>
      <c r="G96" s="6" t="n">
        <v>600</v>
      </c>
      <c r="H96" s="6" t="n">
        <v>20</v>
      </c>
      <c r="I96" s="6" t="n">
        <v>0.566</v>
      </c>
      <c r="J96" s="6" t="n">
        <v>0.559</v>
      </c>
      <c r="K96" s="6" t="n">
        <v>0.068</v>
      </c>
      <c r="L96" s="6" t="n">
        <v>0.194</v>
      </c>
      <c r="M96" s="6" t="n">
        <v>10.5</v>
      </c>
      <c r="N96" s="6" t="n">
        <v>19.5</v>
      </c>
      <c r="O96" s="6" t="n">
        <v>11.3</v>
      </c>
      <c r="P96" s="6" t="n">
        <v>1.5</v>
      </c>
      <c r="Q96" s="6" t="n">
        <v>4.2</v>
      </c>
      <c r="R96" s="6" t="n">
        <v>14.4</v>
      </c>
      <c r="S96" s="6" t="n">
        <v>25.5</v>
      </c>
      <c r="T96" s="6" t="n">
        <v>102</v>
      </c>
      <c r="U96" s="6" t="n">
        <v>99</v>
      </c>
      <c r="V96" s="6" t="n">
        <v>0</v>
      </c>
      <c r="W96" s="6" t="n">
        <v>0.6</v>
      </c>
      <c r="X96" s="6" t="n">
        <v>1.3</v>
      </c>
      <c r="Y96" s="6" t="n">
        <v>1.9</v>
      </c>
      <c r="Z96" s="6" t="n">
        <v>0.126</v>
      </c>
      <c r="AA96" s="17" t="n">
        <f aca="false">(I96/$I$302)*100</f>
        <v>104.428044280443</v>
      </c>
      <c r="AB96" s="7" t="n">
        <f aca="false">(T96/100)</f>
        <v>1.02</v>
      </c>
      <c r="AC96" s="5" t="n">
        <f aca="false">T96-U96</f>
        <v>3</v>
      </c>
      <c r="AD96" s="9" t="n">
        <f aca="false">2*I96</f>
        <v>1.132</v>
      </c>
      <c r="AE96" s="18" t="n">
        <f aca="false">IF(S96=0,0,O96/S96)</f>
        <v>0.443137254901961</v>
      </c>
      <c r="AF96" s="18" t="n">
        <f aca="false">IF(R96=0,0,O96/R96)</f>
        <v>0.784722222222222</v>
      </c>
      <c r="AG96" s="5"/>
      <c r="AH96" s="5"/>
      <c r="AI96" s="15" t="n">
        <f aca="false">(PERCENTRANK(F$3:F$298,F96))*100</f>
        <v>75.1</v>
      </c>
      <c r="AJ96" s="15" t="n">
        <f aca="false">(PERCENTRANK(G$3:G$298,G96))*100</f>
        <v>48.6</v>
      </c>
      <c r="AK96" s="15" t="n">
        <f aca="false">(PERCENTRANK(H$3:H$298,H96))*100</f>
        <v>90.1</v>
      </c>
      <c r="AL96" s="15" t="n">
        <f aca="false">(PERCENTRANK(I$3:I$298,I96))*100</f>
        <v>75.7</v>
      </c>
      <c r="AM96" s="15" t="n">
        <f aca="false">(PERCENTRANK(J$3:J$298,J96))*100</f>
        <v>85.6</v>
      </c>
      <c r="AN96" s="15" t="n">
        <f aca="false">(PERCENTRANK(K$3:K$298,K96))*100</f>
        <v>13.3</v>
      </c>
      <c r="AO96" s="15" t="n">
        <f aca="false">(PERCENTRANK(L$3:L$298,L96))*100</f>
        <v>37.6</v>
      </c>
      <c r="AP96" s="15" t="n">
        <f aca="false">(PERCENTRANK(M$3:M$298,M96))*100</f>
        <v>89</v>
      </c>
      <c r="AQ96" s="15" t="n">
        <f aca="false">(PERCENTRANK(N$3:N$298,N96))*100</f>
        <v>96.1</v>
      </c>
      <c r="AR96" s="15" t="n">
        <f aca="false">(PERCENTRANK(O$3:O$298,O96))*100</f>
        <v>45.3</v>
      </c>
      <c r="AS96" s="15" t="n">
        <f aca="false">(PERCENTRANK(P$3:P$298,P96))*100</f>
        <v>33.1</v>
      </c>
      <c r="AT96" s="15" t="n">
        <f aca="false">(PERCENTRANK(Q$3:Q$298,Q96))*100</f>
        <v>89.5</v>
      </c>
      <c r="AU96" s="15" t="n">
        <f aca="false">100-(PERCENTRANK(R$3:R$298,R96))*100</f>
        <v>54.7</v>
      </c>
      <c r="AV96" s="15" t="n">
        <f aca="false">(PERCENTRANK(S$3:S$298,S96))*100</f>
        <v>92.3</v>
      </c>
      <c r="AW96" s="15" t="n">
        <f aca="false">(PERCENTRANK(T$3:T$298,T96))*100</f>
        <v>46.4</v>
      </c>
      <c r="AX96" s="15" t="n">
        <f aca="false">100-(PERCENTRANK(U$3:U$298,U96))*100</f>
        <v>92.82</v>
      </c>
      <c r="AY96" s="5"/>
      <c r="AZ96" s="15" t="n">
        <f aca="false">(PERCENTRANK(W$3:W$298,W96))*100</f>
        <v>60.8</v>
      </c>
      <c r="BA96" s="15" t="n">
        <f aca="false">(PERCENTRANK(X$3:X$298,X96))*100</f>
        <v>76.2</v>
      </c>
      <c r="BB96" s="15" t="n">
        <f aca="false">(PERCENTRANK(Y$3:Y$298,Y96))*100</f>
        <v>69.1</v>
      </c>
      <c r="BC96" s="15" t="n">
        <f aca="false">(PERCENTRANK(Z$3:Z$298,Z96))*100</f>
        <v>74.6</v>
      </c>
      <c r="BD96" s="15" t="n">
        <f aca="false">(PERCENTRANK(AA$3:AA$298,AA96))*100</f>
        <v>75.7</v>
      </c>
      <c r="BE96" s="15" t="n">
        <f aca="false">(PERCENTRANK(AB$3:AB$298,AB96))*100</f>
        <v>46.4</v>
      </c>
      <c r="BF96" s="15" t="n">
        <f aca="false">(PERCENTRANK(AC$3:AC$298,AC96))*100</f>
        <v>65.7</v>
      </c>
      <c r="BG96" s="15" t="n">
        <f aca="false">(PERCENTRANK(AD$3:AD$298,AD96))*100</f>
        <v>75.7</v>
      </c>
      <c r="BH96" s="15" t="n">
        <f aca="false">(PERCENTRANK(AE$3:AE$298,AE96))*100</f>
        <v>23.2</v>
      </c>
      <c r="BI96" s="15" t="n">
        <f aca="false">(PERCENTRANK(AF$3:AF$298,AF96))*100</f>
        <v>43.1</v>
      </c>
    </row>
    <row r="97" customFormat="false" ht="15.75" hidden="false" customHeight="true" outlineLevel="0" collapsed="false">
      <c r="A97" s="1" t="s">
        <v>151</v>
      </c>
      <c r="B97" s="5" t="s">
        <v>77</v>
      </c>
      <c r="C97" s="6" t="s">
        <v>118</v>
      </c>
      <c r="D97" s="6" t="n">
        <v>28</v>
      </c>
      <c r="E97" s="6" t="n">
        <v>594</v>
      </c>
      <c r="F97" s="6" t="n">
        <v>28</v>
      </c>
      <c r="G97" s="6" t="n">
        <v>594</v>
      </c>
      <c r="H97" s="6" t="n">
        <v>11.4</v>
      </c>
      <c r="I97" s="6" t="n">
        <v>0.501</v>
      </c>
      <c r="J97" s="6" t="n">
        <v>0.484</v>
      </c>
      <c r="K97" s="6" t="n">
        <v>0.207</v>
      </c>
      <c r="L97" s="6" t="n">
        <v>0.186</v>
      </c>
      <c r="M97" s="6" t="n">
        <v>3.3</v>
      </c>
      <c r="N97" s="6" t="n">
        <v>9.5</v>
      </c>
      <c r="O97" s="6" t="n">
        <v>17.7</v>
      </c>
      <c r="P97" s="6" t="n">
        <v>1.8</v>
      </c>
      <c r="Q97" s="6" t="n">
        <v>3.5</v>
      </c>
      <c r="R97" s="6" t="n">
        <v>19.1</v>
      </c>
      <c r="S97" s="6" t="n">
        <v>18.4</v>
      </c>
      <c r="T97" s="6" t="n">
        <v>93</v>
      </c>
      <c r="U97" s="6" t="n">
        <v>110</v>
      </c>
      <c r="V97" s="6" t="n">
        <v>0</v>
      </c>
      <c r="W97" s="6" t="n">
        <v>-0.3</v>
      </c>
      <c r="X97" s="6" t="n">
        <v>0.4</v>
      </c>
      <c r="Y97" s="6" t="n">
        <v>0</v>
      </c>
      <c r="Z97" s="6" t="n">
        <v>0.003</v>
      </c>
      <c r="AA97" s="17" t="n">
        <f aca="false">(I97/$I$302)*100</f>
        <v>92.4354243542435</v>
      </c>
      <c r="AB97" s="7" t="n">
        <f aca="false">(T97/100)</f>
        <v>0.93</v>
      </c>
      <c r="AC97" s="5" t="n">
        <f aca="false">T97-U97</f>
        <v>-17</v>
      </c>
      <c r="AD97" s="9" t="n">
        <f aca="false">2*I97</f>
        <v>1.002</v>
      </c>
      <c r="AE97" s="18" t="n">
        <f aca="false">IF(S97=0,0,O97/S97)</f>
        <v>0.961956521739131</v>
      </c>
      <c r="AF97" s="18" t="n">
        <f aca="false">IF(R97=0,0,O97/R97)</f>
        <v>0.926701570680628</v>
      </c>
      <c r="AG97" s="5"/>
      <c r="AH97" s="5"/>
      <c r="AI97" s="15" t="n">
        <f aca="false">(PERCENTRANK(F$3:F$298,F97))*100</f>
        <v>35.9</v>
      </c>
      <c r="AJ97" s="15" t="n">
        <f aca="false">(PERCENTRANK(G$3:G$298,G97))*100</f>
        <v>48.1</v>
      </c>
      <c r="AK97" s="15" t="n">
        <f aca="false">(PERCENTRANK(H$3:H$298,H97))*100</f>
        <v>38.7</v>
      </c>
      <c r="AL97" s="15" t="n">
        <f aca="false">(PERCENTRANK(I$3:I$298,I97))*100</f>
        <v>36.5</v>
      </c>
      <c r="AM97" s="15" t="n">
        <f aca="false">(PERCENTRANK(J$3:J$298,J97))*100</f>
        <v>51.9</v>
      </c>
      <c r="AN97" s="15" t="n">
        <f aca="false">(PERCENTRANK(K$3:K$298,K97))*100</f>
        <v>23.2</v>
      </c>
      <c r="AO97" s="15" t="n">
        <f aca="false">(PERCENTRANK(L$3:L$298,L97))*100</f>
        <v>34.8</v>
      </c>
      <c r="AP97" s="15" t="n">
        <f aca="false">(PERCENTRANK(M$3:M$298,M97))*100</f>
        <v>44.2</v>
      </c>
      <c r="AQ97" s="15" t="n">
        <f aca="false">(PERCENTRANK(N$3:N$298,N97))*100</f>
        <v>55.2</v>
      </c>
      <c r="AR97" s="15" t="n">
        <f aca="false">(PERCENTRANK(O$3:O$298,O97))*100</f>
        <v>66.3</v>
      </c>
      <c r="AS97" s="15" t="n">
        <f aca="false">(PERCENTRANK(P$3:P$298,P97))*100</f>
        <v>47</v>
      </c>
      <c r="AT97" s="15" t="n">
        <f aca="false">(PERCENTRANK(Q$3:Q$298,Q97))*100</f>
        <v>85.1</v>
      </c>
      <c r="AU97" s="15" t="n">
        <f aca="false">100-(PERCENTRANK(R$3:R$298,R97))*100</f>
        <v>21</v>
      </c>
      <c r="AV97" s="15" t="n">
        <f aca="false">(PERCENTRANK(S$3:S$298,S97))*100</f>
        <v>47.5</v>
      </c>
      <c r="AW97" s="15" t="n">
        <f aca="false">(PERCENTRANK(T$3:T$298,T97))*100</f>
        <v>19.9</v>
      </c>
      <c r="AX97" s="15" t="n">
        <f aca="false">100-(PERCENTRANK(U$3:U$298,U97))*100</f>
        <v>28.7</v>
      </c>
      <c r="AY97" s="5"/>
      <c r="AZ97" s="15" t="n">
        <f aca="false">(PERCENTRANK(W$3:W$298,W97))*100</f>
        <v>8.84</v>
      </c>
      <c r="BA97" s="15" t="n">
        <f aca="false">(PERCENTRANK(X$3:X$298,X97))*100</f>
        <v>40.9</v>
      </c>
      <c r="BB97" s="15" t="n">
        <f aca="false">(PERCENTRANK(Y$3:Y$298,Y97))*100</f>
        <v>15.5</v>
      </c>
      <c r="BC97" s="15" t="n">
        <f aca="false">(PERCENTRANK(Z$3:Z$298,Z97))*100</f>
        <v>19.9</v>
      </c>
      <c r="BD97" s="15" t="n">
        <f aca="false">(PERCENTRANK(AA$3:AA$298,AA97))*100</f>
        <v>36.5</v>
      </c>
      <c r="BE97" s="15" t="n">
        <f aca="false">(PERCENTRANK(AB$3:AB$298,AB97))*100</f>
        <v>19.9</v>
      </c>
      <c r="BF97" s="15" t="n">
        <f aca="false">(PERCENTRANK(AC$3:AC$298,AC97))*100</f>
        <v>20.4</v>
      </c>
      <c r="BG97" s="15" t="n">
        <f aca="false">(PERCENTRANK(AD$3:AD$298,AD97))*100</f>
        <v>36.5</v>
      </c>
      <c r="BH97" s="15" t="n">
        <f aca="false">(PERCENTRANK(AE$3:AE$298,AE97))*100</f>
        <v>68</v>
      </c>
      <c r="BI97" s="15" t="n">
        <f aca="false">(PERCENTRANK(AF$3:AF$298,AF97))*100</f>
        <v>54.1</v>
      </c>
    </row>
    <row r="98" customFormat="false" ht="15.75" hidden="false" customHeight="true" outlineLevel="0" collapsed="false">
      <c r="A98" s="1" t="s">
        <v>152</v>
      </c>
      <c r="B98" s="5" t="s">
        <v>77</v>
      </c>
      <c r="C98" s="6" t="s">
        <v>45</v>
      </c>
      <c r="D98" s="6" t="n">
        <v>38</v>
      </c>
      <c r="E98" s="6" t="n">
        <v>541</v>
      </c>
      <c r="F98" s="6" t="n">
        <v>38</v>
      </c>
      <c r="G98" s="6" t="n">
        <v>541</v>
      </c>
      <c r="H98" s="6" t="n">
        <v>9.2</v>
      </c>
      <c r="I98" s="6" t="n">
        <v>0.481</v>
      </c>
      <c r="J98" s="6" t="n">
        <v>0.452</v>
      </c>
      <c r="K98" s="6" t="n">
        <v>0.538</v>
      </c>
      <c r="L98" s="6" t="n">
        <v>0.269</v>
      </c>
      <c r="M98" s="6" t="n">
        <v>5.8</v>
      </c>
      <c r="N98" s="6" t="n">
        <v>10.9</v>
      </c>
      <c r="O98" s="6" t="n">
        <v>19.5</v>
      </c>
      <c r="P98" s="6" t="n">
        <v>1.8</v>
      </c>
      <c r="Q98" s="6" t="n">
        <v>1</v>
      </c>
      <c r="R98" s="6" t="n">
        <v>25.6</v>
      </c>
      <c r="S98" s="6" t="n">
        <v>13.4</v>
      </c>
      <c r="T98" s="6" t="n">
        <v>95</v>
      </c>
      <c r="U98" s="6" t="n">
        <v>103</v>
      </c>
      <c r="V98" s="6" t="n">
        <v>0</v>
      </c>
      <c r="W98" s="6" t="n">
        <v>-0.1</v>
      </c>
      <c r="X98" s="6" t="n">
        <v>0.8</v>
      </c>
      <c r="Y98" s="6" t="n">
        <v>0.7</v>
      </c>
      <c r="Z98" s="6" t="n">
        <v>0.054</v>
      </c>
      <c r="AA98" s="17" t="n">
        <f aca="false">(I98/$I$302)*100</f>
        <v>88.7453874538745</v>
      </c>
      <c r="AB98" s="7" t="n">
        <f aca="false">(T98/100)</f>
        <v>0.95</v>
      </c>
      <c r="AC98" s="5" t="n">
        <f aca="false">T98-U98</f>
        <v>-8</v>
      </c>
      <c r="AD98" s="9" t="n">
        <f aca="false">2*I98</f>
        <v>0.962</v>
      </c>
      <c r="AE98" s="18" t="n">
        <f aca="false">IF(S98=0,0,O98/S98)</f>
        <v>1.45522388059701</v>
      </c>
      <c r="AF98" s="18" t="n">
        <f aca="false">IF(R98=0,0,O98/R98)</f>
        <v>0.76171875</v>
      </c>
      <c r="AG98" s="5"/>
      <c r="AH98" s="5"/>
      <c r="AI98" s="15" t="n">
        <f aca="false">(PERCENTRANK(F$3:F$298,F98))*100</f>
        <v>59.7</v>
      </c>
      <c r="AJ98" s="15" t="n">
        <f aca="false">(PERCENTRANK(G$3:G$298,G98))*100</f>
        <v>47.5</v>
      </c>
      <c r="AK98" s="15" t="n">
        <f aca="false">(PERCENTRANK(H$3:H$298,H98))*100</f>
        <v>29.3</v>
      </c>
      <c r="AL98" s="15" t="n">
        <f aca="false">(PERCENTRANK(I$3:I$298,I98))*100</f>
        <v>24.9</v>
      </c>
      <c r="AM98" s="15" t="n">
        <f aca="false">(PERCENTRANK(J$3:J$298,J98))*100</f>
        <v>30.4</v>
      </c>
      <c r="AN98" s="15" t="n">
        <f aca="false">(PERCENTRANK(K$3:K$298,K98))*100</f>
        <v>78.5</v>
      </c>
      <c r="AO98" s="15" t="n">
        <f aca="false">(PERCENTRANK(L$3:L$298,L98))*100</f>
        <v>55.2</v>
      </c>
      <c r="AP98" s="15" t="n">
        <f aca="false">(PERCENTRANK(M$3:M$298,M98))*100</f>
        <v>62.4</v>
      </c>
      <c r="AQ98" s="15" t="n">
        <f aca="false">(PERCENTRANK(N$3:N$298,N98))*100</f>
        <v>64.6</v>
      </c>
      <c r="AR98" s="15" t="n">
        <f aca="false">(PERCENTRANK(O$3:O$298,O98))*100</f>
        <v>70.7</v>
      </c>
      <c r="AS98" s="15" t="n">
        <f aca="false">(PERCENTRANK(P$3:P$298,P98))*100</f>
        <v>47</v>
      </c>
      <c r="AT98" s="15" t="n">
        <f aca="false">(PERCENTRANK(Q$3:Q$298,Q98))*100</f>
        <v>42.5</v>
      </c>
      <c r="AU98" s="15" t="n">
        <f aca="false">100-(PERCENTRANK(R$3:R$298,R98))*100</f>
        <v>7.19999999999999</v>
      </c>
      <c r="AV98" s="15" t="n">
        <f aca="false">(PERCENTRANK(S$3:S$298,S98))*100</f>
        <v>16.6</v>
      </c>
      <c r="AW98" s="15" t="n">
        <f aca="false">(PERCENTRANK(T$3:T$298,T98))*100</f>
        <v>26.5</v>
      </c>
      <c r="AX98" s="15" t="n">
        <f aca="false">100-(PERCENTRANK(U$3:U$298,U98))*100</f>
        <v>70.7</v>
      </c>
      <c r="AY98" s="5"/>
      <c r="AZ98" s="15" t="n">
        <f aca="false">(PERCENTRANK(W$3:W$298,W98))*100</f>
        <v>19.3</v>
      </c>
      <c r="BA98" s="15" t="n">
        <f aca="false">(PERCENTRANK(X$3:X$298,X98))*100</f>
        <v>60.8</v>
      </c>
      <c r="BB98" s="15" t="n">
        <f aca="false">(PERCENTRANK(Y$3:Y$298,Y98))*100</f>
        <v>44.8</v>
      </c>
      <c r="BC98" s="15" t="n">
        <f aca="false">(PERCENTRANK(Z$3:Z$298,Z98))*100</f>
        <v>42.5</v>
      </c>
      <c r="BD98" s="15" t="n">
        <f aca="false">(PERCENTRANK(AA$3:AA$298,AA98))*100</f>
        <v>24.9</v>
      </c>
      <c r="BE98" s="15" t="n">
        <f aca="false">(PERCENTRANK(AB$3:AB$298,AB98))*100</f>
        <v>26.5</v>
      </c>
      <c r="BF98" s="15" t="n">
        <f aca="false">(PERCENTRANK(AC$3:AC$298,AC98))*100</f>
        <v>38.7</v>
      </c>
      <c r="BG98" s="15" t="n">
        <f aca="false">(PERCENTRANK(AD$3:AD$298,AD98))*100</f>
        <v>24.9</v>
      </c>
      <c r="BH98" s="15" t="n">
        <f aca="false">(PERCENTRANK(AE$3:AE$298,AE98))*100</f>
        <v>90.6</v>
      </c>
      <c r="BI98" s="15" t="n">
        <f aca="false">(PERCENTRANK(AF$3:AF$298,AF98))*100</f>
        <v>42</v>
      </c>
    </row>
    <row r="99" customFormat="false" ht="15.75" hidden="false" customHeight="true" outlineLevel="0" collapsed="false">
      <c r="A99" s="1" t="s">
        <v>153</v>
      </c>
      <c r="B99" s="6" t="s">
        <v>73</v>
      </c>
      <c r="C99" s="6" t="s">
        <v>13</v>
      </c>
      <c r="D99" s="6" t="n">
        <v>34</v>
      </c>
      <c r="E99" s="6" t="n">
        <v>539</v>
      </c>
      <c r="F99" s="6" t="n">
        <v>34</v>
      </c>
      <c r="G99" s="6" t="n">
        <v>539</v>
      </c>
      <c r="H99" s="6" t="n">
        <v>13.2</v>
      </c>
      <c r="I99" s="6" t="n">
        <v>0.529</v>
      </c>
      <c r="J99" s="6" t="n">
        <v>0.481</v>
      </c>
      <c r="K99" s="6" t="n">
        <v>0.287</v>
      </c>
      <c r="L99" s="6" t="n">
        <v>0.239</v>
      </c>
      <c r="M99" s="6" t="n">
        <v>3.7</v>
      </c>
      <c r="N99" s="6" t="n">
        <v>6.7</v>
      </c>
      <c r="O99" s="6" t="n">
        <v>24</v>
      </c>
      <c r="P99" s="6" t="n">
        <v>2.7</v>
      </c>
      <c r="Q99" s="6" t="n">
        <v>1.2</v>
      </c>
      <c r="R99" s="6" t="n">
        <v>20</v>
      </c>
      <c r="S99" s="6" t="n">
        <v>20.9</v>
      </c>
      <c r="T99" s="6" t="n">
        <v>99</v>
      </c>
      <c r="U99" s="6" t="n">
        <v>111</v>
      </c>
      <c r="V99" s="6" t="n">
        <v>0</v>
      </c>
      <c r="W99" s="6" t="n">
        <v>0.2</v>
      </c>
      <c r="X99" s="6" t="n">
        <v>0.2</v>
      </c>
      <c r="Y99" s="6" t="n">
        <v>0.4</v>
      </c>
      <c r="Z99" s="6" t="n">
        <v>0.027</v>
      </c>
      <c r="AA99" s="17" t="n">
        <f aca="false">(I99/$I$302)*100</f>
        <v>97.6014760147602</v>
      </c>
      <c r="AB99" s="7" t="n">
        <f aca="false">(T99/100)</f>
        <v>0.99</v>
      </c>
      <c r="AC99" s="5" t="n">
        <f aca="false">T99-U99</f>
        <v>-12</v>
      </c>
      <c r="AD99" s="9" t="n">
        <f aca="false">2*I99</f>
        <v>1.058</v>
      </c>
      <c r="AE99" s="18" t="n">
        <f aca="false">IF(S99=0,0,O99/S99)</f>
        <v>1.14832535885167</v>
      </c>
      <c r="AF99" s="18" t="n">
        <f aca="false">IF(R99=0,0,O99/R99)</f>
        <v>1.2</v>
      </c>
      <c r="AG99" s="5"/>
      <c r="AH99" s="5"/>
      <c r="AI99" s="15" t="n">
        <f aca="false">(PERCENTRANK(F$3:F$298,F99))*100</f>
        <v>49.7</v>
      </c>
      <c r="AJ99" s="15" t="n">
        <f aca="false">(PERCENTRANK(G$3:G$298,G99))*100</f>
        <v>47</v>
      </c>
      <c r="AK99" s="15" t="n">
        <f aca="false">(PERCENTRANK(H$3:H$298,H99))*100</f>
        <v>51.9</v>
      </c>
      <c r="AL99" s="15" t="n">
        <f aca="false">(PERCENTRANK(I$3:I$298,I99))*100</f>
        <v>50.8</v>
      </c>
      <c r="AM99" s="15" t="n">
        <f aca="false">(PERCENTRANK(J$3:J$298,J99))*100</f>
        <v>50.3</v>
      </c>
      <c r="AN99" s="15" t="n">
        <f aca="false">(PERCENTRANK(K$3:K$298,K99))*100</f>
        <v>33.7</v>
      </c>
      <c r="AO99" s="15" t="n">
        <f aca="false">(PERCENTRANK(L$3:L$298,L99))*100</f>
        <v>46.4</v>
      </c>
      <c r="AP99" s="15" t="n">
        <f aca="false">(PERCENTRANK(M$3:M$298,M99))*100</f>
        <v>48.1</v>
      </c>
      <c r="AQ99" s="15" t="n">
        <f aca="false">(PERCENTRANK(N$3:N$298,N99))*100</f>
        <v>31.5</v>
      </c>
      <c r="AR99" s="15" t="n">
        <f aca="false">(PERCENTRANK(O$3:O$298,O99))*100</f>
        <v>87.8</v>
      </c>
      <c r="AS99" s="15" t="n">
        <f aca="false">(PERCENTRANK(P$3:P$298,P99))*100</f>
        <v>87.3</v>
      </c>
      <c r="AT99" s="15" t="n">
        <f aca="false">(PERCENTRANK(Q$3:Q$298,Q99))*100</f>
        <v>51.4</v>
      </c>
      <c r="AU99" s="15" t="n">
        <f aca="false">100-(PERCENTRANK(R$3:R$298,R99))*100</f>
        <v>18.8</v>
      </c>
      <c r="AV99" s="15" t="n">
        <f aca="false">(PERCENTRANK(S$3:S$298,S99))*100</f>
        <v>67.4</v>
      </c>
      <c r="AW99" s="15" t="n">
        <f aca="false">(PERCENTRANK(T$3:T$298,T99))*100</f>
        <v>37</v>
      </c>
      <c r="AX99" s="15" t="n">
        <f aca="false">100-(PERCENTRANK(U$3:U$298,U99))*100</f>
        <v>21.5</v>
      </c>
      <c r="AY99" s="5"/>
      <c r="AZ99" s="15" t="n">
        <f aca="false">(PERCENTRANK(W$3:W$298,W99))*100</f>
        <v>44.2</v>
      </c>
      <c r="BA99" s="15" t="n">
        <f aca="false">(PERCENTRANK(X$3:X$298,X99))*100</f>
        <v>30.9</v>
      </c>
      <c r="BB99" s="15" t="n">
        <f aca="false">(PERCENTRANK(Y$3:Y$298,Y99))*100</f>
        <v>36.5</v>
      </c>
      <c r="BC99" s="15" t="n">
        <f aca="false">(PERCENTRANK(Z$3:Z$298,Z99))*100</f>
        <v>29.3</v>
      </c>
      <c r="BD99" s="15" t="n">
        <f aca="false">(PERCENTRANK(AA$3:AA$298,AA99))*100</f>
        <v>50.8</v>
      </c>
      <c r="BE99" s="15" t="n">
        <f aca="false">(PERCENTRANK(AB$3:AB$298,AB99))*100</f>
        <v>37</v>
      </c>
      <c r="BF99" s="15" t="n">
        <f aca="false">(PERCENTRANK(AC$3:AC$298,AC99))*100</f>
        <v>27.6</v>
      </c>
      <c r="BG99" s="15" t="n">
        <f aca="false">(PERCENTRANK(AD$3:AD$298,AD99))*100</f>
        <v>50.8</v>
      </c>
      <c r="BH99" s="15" t="n">
        <f aca="false">(PERCENTRANK(AE$3:AE$298,AE99))*100</f>
        <v>81.2</v>
      </c>
      <c r="BI99" s="15" t="n">
        <f aca="false">(PERCENTRANK(AF$3:AF$298,AF99))*100</f>
        <v>71.8</v>
      </c>
    </row>
    <row r="100" customFormat="false" ht="15.75" hidden="false" customHeight="true" outlineLevel="0" collapsed="false">
      <c r="A100" s="1" t="s">
        <v>154</v>
      </c>
      <c r="B100" s="5" t="s">
        <v>77</v>
      </c>
      <c r="C100" s="6" t="s">
        <v>45</v>
      </c>
      <c r="D100" s="6" t="n">
        <v>36</v>
      </c>
      <c r="E100" s="6" t="n">
        <v>534</v>
      </c>
      <c r="F100" s="6" t="n">
        <v>36</v>
      </c>
      <c r="G100" s="6" t="n">
        <v>534</v>
      </c>
      <c r="H100" s="6" t="n">
        <v>13</v>
      </c>
      <c r="I100" s="6" t="n">
        <v>0.504</v>
      </c>
      <c r="J100" s="6" t="n">
        <v>0.448</v>
      </c>
      <c r="K100" s="6" t="n">
        <v>0.058</v>
      </c>
      <c r="L100" s="6" t="n">
        <v>0.565</v>
      </c>
      <c r="M100" s="6" t="n">
        <v>10.5</v>
      </c>
      <c r="N100" s="6" t="n">
        <v>15</v>
      </c>
      <c r="O100" s="6" t="n">
        <v>6.6</v>
      </c>
      <c r="P100" s="6" t="n">
        <v>2.2</v>
      </c>
      <c r="Q100" s="6" t="n">
        <v>2.5</v>
      </c>
      <c r="R100" s="6" t="n">
        <v>17.6</v>
      </c>
      <c r="S100" s="6" t="n">
        <v>20</v>
      </c>
      <c r="T100" s="6" t="n">
        <v>95</v>
      </c>
      <c r="U100" s="6" t="n">
        <v>106</v>
      </c>
      <c r="V100" s="6" t="n">
        <v>0</v>
      </c>
      <c r="W100" s="6" t="n">
        <v>-0.2</v>
      </c>
      <c r="X100" s="6" t="n">
        <v>0.6</v>
      </c>
      <c r="Y100" s="6" t="n">
        <v>0.4</v>
      </c>
      <c r="Z100" s="6" t="n">
        <v>0.033</v>
      </c>
      <c r="AA100" s="17" t="n">
        <f aca="false">(I100/$I$302)*100</f>
        <v>92.9889298892989</v>
      </c>
      <c r="AB100" s="7" t="n">
        <f aca="false">(T100/100)</f>
        <v>0.95</v>
      </c>
      <c r="AC100" s="5" t="n">
        <f aca="false">T100-U100</f>
        <v>-11</v>
      </c>
      <c r="AD100" s="9" t="n">
        <f aca="false">2*I100</f>
        <v>1.008</v>
      </c>
      <c r="AE100" s="18" t="n">
        <f aca="false">IF(S100=0,0,O100/S100)</f>
        <v>0.33</v>
      </c>
      <c r="AF100" s="18" t="n">
        <f aca="false">IF(R100=0,0,O100/R100)</f>
        <v>0.375</v>
      </c>
      <c r="AG100" s="5"/>
      <c r="AH100" s="5"/>
      <c r="AI100" s="15" t="n">
        <f aca="false">(PERCENTRANK(F$3:F$298,F100))*100</f>
        <v>55.8</v>
      </c>
      <c r="AJ100" s="15" t="n">
        <f aca="false">(PERCENTRANK(G$3:G$298,G100))*100</f>
        <v>46.4</v>
      </c>
      <c r="AK100" s="15" t="n">
        <f aca="false">(PERCENTRANK(H$3:H$298,H100))*100</f>
        <v>49.7</v>
      </c>
      <c r="AL100" s="15" t="n">
        <f aca="false">(PERCENTRANK(I$3:I$298,I100))*100</f>
        <v>39.2</v>
      </c>
      <c r="AM100" s="15" t="n">
        <f aca="false">(PERCENTRANK(J$3:J$298,J100))*100</f>
        <v>28.7</v>
      </c>
      <c r="AN100" s="15" t="n">
        <f aca="false">(PERCENTRANK(K$3:K$298,K100))*100</f>
        <v>11</v>
      </c>
      <c r="AO100" s="15" t="n">
        <f aca="false">(PERCENTRANK(L$3:L$298,L100))*100</f>
        <v>97.2</v>
      </c>
      <c r="AP100" s="15" t="n">
        <f aca="false">(PERCENTRANK(M$3:M$298,M100))*100</f>
        <v>89</v>
      </c>
      <c r="AQ100" s="15" t="n">
        <f aca="false">(PERCENTRANK(N$3:N$298,N100))*100</f>
        <v>84</v>
      </c>
      <c r="AR100" s="15" t="n">
        <f aca="false">(PERCENTRANK(O$3:O$298,O100))*100</f>
        <v>17.1</v>
      </c>
      <c r="AS100" s="15" t="n">
        <f aca="false">(PERCENTRANK(P$3:P$298,P100))*100</f>
        <v>67.4</v>
      </c>
      <c r="AT100" s="15" t="n">
        <f aca="false">(PERCENTRANK(Q$3:Q$298,Q100))*100</f>
        <v>76.2</v>
      </c>
      <c r="AU100" s="15" t="n">
        <f aca="false">100-(PERCENTRANK(R$3:R$298,R100))*100</f>
        <v>29.3</v>
      </c>
      <c r="AV100" s="15" t="n">
        <f aca="false">(PERCENTRANK(S$3:S$298,S100))*100</f>
        <v>61.9</v>
      </c>
      <c r="AW100" s="15" t="n">
        <f aca="false">(PERCENTRANK(T$3:T$298,T100))*100</f>
        <v>26.5</v>
      </c>
      <c r="AX100" s="15" t="n">
        <f aca="false">100-(PERCENTRANK(U$3:U$298,U100))*100</f>
        <v>53</v>
      </c>
      <c r="AY100" s="5"/>
      <c r="AZ100" s="15" t="n">
        <f aca="false">(PERCENTRANK(W$3:W$298,W100))*100</f>
        <v>12.7</v>
      </c>
      <c r="BA100" s="15" t="n">
        <f aca="false">(PERCENTRANK(X$3:X$298,X100))*100</f>
        <v>50.3</v>
      </c>
      <c r="BB100" s="15" t="n">
        <f aca="false">(PERCENTRANK(Y$3:Y$298,Y100))*100</f>
        <v>36.5</v>
      </c>
      <c r="BC100" s="15" t="n">
        <f aca="false">(PERCENTRANK(Z$3:Z$298,Z100))*100</f>
        <v>32.6</v>
      </c>
      <c r="BD100" s="15" t="n">
        <f aca="false">(PERCENTRANK(AA$3:AA$298,AA100))*100</f>
        <v>39.2</v>
      </c>
      <c r="BE100" s="15" t="n">
        <f aca="false">(PERCENTRANK(AB$3:AB$298,AB100))*100</f>
        <v>26.5</v>
      </c>
      <c r="BF100" s="15" t="n">
        <f aca="false">(PERCENTRANK(AC$3:AC$298,AC100))*100</f>
        <v>30.4</v>
      </c>
      <c r="BG100" s="15" t="n">
        <f aca="false">(PERCENTRANK(AD$3:AD$298,AD100))*100</f>
        <v>39.2</v>
      </c>
      <c r="BH100" s="15" t="n">
        <f aca="false">(PERCENTRANK(AE$3:AE$298,AE100))*100</f>
        <v>12.7</v>
      </c>
      <c r="BI100" s="15" t="n">
        <f aca="false">(PERCENTRANK(AF$3:AF$298,AF100))*100</f>
        <v>14.4</v>
      </c>
    </row>
    <row r="101" customFormat="false" ht="15.75" hidden="false" customHeight="true" outlineLevel="0" collapsed="false">
      <c r="A101" s="1" t="s">
        <v>155</v>
      </c>
      <c r="B101" s="5" t="s">
        <v>47</v>
      </c>
      <c r="C101" s="6" t="s">
        <v>13</v>
      </c>
      <c r="D101" s="6" t="n">
        <v>20</v>
      </c>
      <c r="E101" s="6" t="n">
        <v>525</v>
      </c>
      <c r="F101" s="6" t="n">
        <v>20</v>
      </c>
      <c r="G101" s="6" t="n">
        <v>525</v>
      </c>
      <c r="H101" s="6" t="n">
        <v>14</v>
      </c>
      <c r="I101" s="6" t="n">
        <v>0.555</v>
      </c>
      <c r="J101" s="6" t="n">
        <v>0.506</v>
      </c>
      <c r="K101" s="6" t="n">
        <v>0.506</v>
      </c>
      <c r="L101" s="6" t="n">
        <v>0.331</v>
      </c>
      <c r="M101" s="6" t="n">
        <v>2</v>
      </c>
      <c r="N101" s="6" t="n">
        <v>5.4</v>
      </c>
      <c r="O101" s="6" t="n">
        <v>27.3</v>
      </c>
      <c r="P101" s="6" t="n">
        <v>2.4</v>
      </c>
      <c r="Q101" s="6" t="n">
        <v>0.5</v>
      </c>
      <c r="R101" s="6" t="n">
        <v>20.7</v>
      </c>
      <c r="S101" s="6" t="n">
        <v>19</v>
      </c>
      <c r="T101" s="6" t="n">
        <v>106</v>
      </c>
      <c r="U101" s="6" t="n">
        <v>106</v>
      </c>
      <c r="V101" s="6" t="n">
        <v>0</v>
      </c>
      <c r="W101" s="6" t="n">
        <v>0.7</v>
      </c>
      <c r="X101" s="6" t="n">
        <v>0.6</v>
      </c>
      <c r="Y101" s="6" t="n">
        <v>1.4</v>
      </c>
      <c r="Z101" s="6" t="n">
        <v>0.104</v>
      </c>
      <c r="AA101" s="17" t="n">
        <f aca="false">(I101/$I$302)*100</f>
        <v>102.39852398524</v>
      </c>
      <c r="AB101" s="7" t="n">
        <f aca="false">(T101/100)</f>
        <v>1.06</v>
      </c>
      <c r="AC101" s="5" t="n">
        <f aca="false">T101-U101</f>
        <v>0</v>
      </c>
      <c r="AD101" s="9" t="n">
        <f aca="false">2*I101</f>
        <v>1.11</v>
      </c>
      <c r="AE101" s="18" t="n">
        <f aca="false">IF(S101=0,0,O101/S101)</f>
        <v>1.43684210526316</v>
      </c>
      <c r="AF101" s="18" t="n">
        <f aca="false">IF(R101=0,0,O101/R101)</f>
        <v>1.31884057971015</v>
      </c>
      <c r="AG101" s="5"/>
      <c r="AH101" s="5"/>
      <c r="AI101" s="15" t="n">
        <f aca="false">(PERCENTRANK(F$3:F$298,F101))*100</f>
        <v>25.4</v>
      </c>
      <c r="AJ101" s="15" t="n">
        <f aca="false">(PERCENTRANK(G$3:G$298,G101))*100</f>
        <v>45.9</v>
      </c>
      <c r="AK101" s="15" t="n">
        <f aca="false">(PERCENTRANK(H$3:H$298,H101))*100</f>
        <v>60.2</v>
      </c>
      <c r="AL101" s="15" t="n">
        <f aca="false">(PERCENTRANK(I$3:I$298,I101))*100</f>
        <v>70.2</v>
      </c>
      <c r="AM101" s="15" t="n">
        <f aca="false">(PERCENTRANK(J$3:J$298,J101))*100</f>
        <v>64.1</v>
      </c>
      <c r="AN101" s="15" t="n">
        <f aca="false">(PERCENTRANK(K$3:K$298,K101))*100</f>
        <v>74</v>
      </c>
      <c r="AO101" s="15" t="n">
        <f aca="false">(PERCENTRANK(L$3:L$298,L101))*100</f>
        <v>72.9</v>
      </c>
      <c r="AP101" s="15" t="n">
        <f aca="false">(PERCENTRANK(M$3:M$298,M101))*100</f>
        <v>22.7</v>
      </c>
      <c r="AQ101" s="15" t="n">
        <f aca="false">(PERCENTRANK(N$3:N$298,N101))*100</f>
        <v>19.3</v>
      </c>
      <c r="AR101" s="15" t="n">
        <f aca="false">(PERCENTRANK(O$3:O$298,O101))*100</f>
        <v>91.7</v>
      </c>
      <c r="AS101" s="15" t="n">
        <f aca="false">(PERCENTRANK(P$3:P$298,P101))*100</f>
        <v>75.1</v>
      </c>
      <c r="AT101" s="15" t="n">
        <f aca="false">(PERCENTRANK(Q$3:Q$298,Q101))*100</f>
        <v>23.2</v>
      </c>
      <c r="AU101" s="15" t="n">
        <f aca="false">100-(PERCENTRANK(R$3:R$298,R101))*100</f>
        <v>15.5</v>
      </c>
      <c r="AV101" s="15" t="n">
        <f aca="false">(PERCENTRANK(S$3:S$298,S101))*100</f>
        <v>51.4</v>
      </c>
      <c r="AW101" s="15" t="n">
        <f aca="false">(PERCENTRANK(T$3:T$298,T101))*100</f>
        <v>61.3</v>
      </c>
      <c r="AX101" s="15" t="n">
        <f aca="false">100-(PERCENTRANK(U$3:U$298,U101))*100</f>
        <v>53</v>
      </c>
      <c r="AY101" s="5"/>
      <c r="AZ101" s="15" t="n">
        <f aca="false">(PERCENTRANK(W$3:W$298,W101))*100</f>
        <v>61.9</v>
      </c>
      <c r="BA101" s="15" t="n">
        <f aca="false">(PERCENTRANK(X$3:X$298,X101))*100</f>
        <v>50.3</v>
      </c>
      <c r="BB101" s="15" t="n">
        <f aca="false">(PERCENTRANK(Y$3:Y$298,Y101))*100</f>
        <v>59.7</v>
      </c>
      <c r="BC101" s="15" t="n">
        <f aca="false">(PERCENTRANK(Z$3:Z$298,Z101))*100</f>
        <v>63</v>
      </c>
      <c r="BD101" s="15" t="n">
        <f aca="false">(PERCENTRANK(AA$3:AA$298,AA101))*100</f>
        <v>70.2</v>
      </c>
      <c r="BE101" s="15" t="n">
        <f aca="false">(PERCENTRANK(AB$3:AB$298,AB101))*100</f>
        <v>61.3</v>
      </c>
      <c r="BF101" s="15" t="n">
        <f aca="false">(PERCENTRANK(AC$3:AC$298,AC101))*100</f>
        <v>58.6</v>
      </c>
      <c r="BG101" s="15" t="n">
        <f aca="false">(PERCENTRANK(AD$3:AD$298,AD101))*100</f>
        <v>70.2</v>
      </c>
      <c r="BH101" s="15" t="n">
        <f aca="false">(PERCENTRANK(AE$3:AE$298,AE101))*100</f>
        <v>89.5</v>
      </c>
      <c r="BI101" s="15" t="n">
        <f aca="false">(PERCENTRANK(AF$3:AF$298,AF101))*100</f>
        <v>76.2</v>
      </c>
    </row>
    <row r="102" customFormat="false" ht="15.75" hidden="false" customHeight="true" outlineLevel="0" collapsed="false">
      <c r="A102" s="1" t="s">
        <v>156</v>
      </c>
      <c r="B102" s="5" t="s">
        <v>77</v>
      </c>
      <c r="C102" s="6" t="s">
        <v>63</v>
      </c>
      <c r="D102" s="6" t="n">
        <v>31</v>
      </c>
      <c r="E102" s="6" t="n">
        <v>519</v>
      </c>
      <c r="F102" s="6" t="n">
        <v>31</v>
      </c>
      <c r="G102" s="6" t="n">
        <v>519</v>
      </c>
      <c r="H102" s="6" t="n">
        <v>13.6</v>
      </c>
      <c r="I102" s="6" t="n">
        <v>0.534</v>
      </c>
      <c r="J102" s="6" t="n">
        <v>0.471</v>
      </c>
      <c r="K102" s="6" t="n">
        <v>0.359</v>
      </c>
      <c r="L102" s="6" t="n">
        <v>0.327</v>
      </c>
      <c r="M102" s="6" t="n">
        <v>11.1</v>
      </c>
      <c r="N102" s="6" t="n">
        <v>15.7</v>
      </c>
      <c r="O102" s="6" t="n">
        <v>8.7</v>
      </c>
      <c r="P102" s="6" t="n">
        <v>0.9</v>
      </c>
      <c r="Q102" s="6" t="n">
        <v>1.7</v>
      </c>
      <c r="R102" s="6" t="n">
        <v>14.6</v>
      </c>
      <c r="S102" s="6" t="n">
        <v>17.3</v>
      </c>
      <c r="T102" s="6" t="n">
        <v>108</v>
      </c>
      <c r="U102" s="6" t="n">
        <v>111</v>
      </c>
      <c r="V102" s="6" t="n">
        <v>0</v>
      </c>
      <c r="W102" s="6" t="n">
        <v>0.7</v>
      </c>
      <c r="X102" s="6" t="n">
        <v>0.2</v>
      </c>
      <c r="Y102" s="6" t="n">
        <v>0.9</v>
      </c>
      <c r="Z102" s="6" t="n">
        <v>0.071</v>
      </c>
      <c r="AA102" s="17" t="n">
        <f aca="false">(I102/$I$302)*100</f>
        <v>98.5239852398524</v>
      </c>
      <c r="AB102" s="7" t="n">
        <f aca="false">(T102/100)</f>
        <v>1.08</v>
      </c>
      <c r="AC102" s="5" t="n">
        <f aca="false">T102-U102</f>
        <v>-3</v>
      </c>
      <c r="AD102" s="9" t="n">
        <f aca="false">2*I102</f>
        <v>1.068</v>
      </c>
      <c r="AE102" s="18" t="n">
        <f aca="false">IF(S102=0,0,O102/S102)</f>
        <v>0.502890173410405</v>
      </c>
      <c r="AF102" s="18" t="n">
        <f aca="false">IF(R102=0,0,O102/R102)</f>
        <v>0.595890410958904</v>
      </c>
      <c r="AG102" s="5"/>
      <c r="AH102" s="5"/>
      <c r="AI102" s="15" t="n">
        <f aca="false">(PERCENTRANK(F$3:F$298,F102))*100</f>
        <v>43.1</v>
      </c>
      <c r="AJ102" s="15" t="n">
        <f aca="false">(PERCENTRANK(G$3:G$298,G102))*100</f>
        <v>45.3</v>
      </c>
      <c r="AK102" s="15" t="n">
        <f aca="false">(PERCENTRANK(H$3:H$298,H102))*100</f>
        <v>55.2</v>
      </c>
      <c r="AL102" s="15" t="n">
        <f aca="false">(PERCENTRANK(I$3:I$298,I102))*100</f>
        <v>54.7</v>
      </c>
      <c r="AM102" s="15" t="n">
        <f aca="false">(PERCENTRANK(J$3:J$298,J102))*100</f>
        <v>43.6</v>
      </c>
      <c r="AN102" s="15" t="n">
        <f aca="false">(PERCENTRANK(K$3:K$298,K102))*100</f>
        <v>44.8</v>
      </c>
      <c r="AO102" s="15" t="n">
        <f aca="false">(PERCENTRANK(L$3:L$298,L102))*100</f>
        <v>70.7</v>
      </c>
      <c r="AP102" s="15" t="n">
        <f aca="false">(PERCENTRANK(M$3:M$298,M102))*100</f>
        <v>92.8</v>
      </c>
      <c r="AQ102" s="15" t="n">
        <f aca="false">(PERCENTRANK(N$3:N$298,N102))*100</f>
        <v>86.7</v>
      </c>
      <c r="AR102" s="15" t="n">
        <f aca="false">(PERCENTRANK(O$3:O$298,O102))*100</f>
        <v>28.2</v>
      </c>
      <c r="AS102" s="15" t="n">
        <f aca="false">(PERCENTRANK(P$3:P$298,P102))*100</f>
        <v>12.2</v>
      </c>
      <c r="AT102" s="15" t="n">
        <f aca="false">(PERCENTRANK(Q$3:Q$298,Q102))*100</f>
        <v>65.2</v>
      </c>
      <c r="AU102" s="15" t="n">
        <f aca="false">100-(PERCENTRANK(R$3:R$298,R102))*100</f>
        <v>53</v>
      </c>
      <c r="AV102" s="15" t="n">
        <f aca="false">(PERCENTRANK(S$3:S$298,S102))*100</f>
        <v>38.7</v>
      </c>
      <c r="AW102" s="15" t="n">
        <f aca="false">(PERCENTRANK(T$3:T$298,T102))*100</f>
        <v>69.6</v>
      </c>
      <c r="AX102" s="15" t="n">
        <f aca="false">100-(PERCENTRANK(U$3:U$298,U102))*100</f>
        <v>21.5</v>
      </c>
      <c r="AY102" s="5"/>
      <c r="AZ102" s="15" t="n">
        <f aca="false">(PERCENTRANK(W$3:W$298,W102))*100</f>
        <v>61.9</v>
      </c>
      <c r="BA102" s="15" t="n">
        <f aca="false">(PERCENTRANK(X$3:X$298,X102))*100</f>
        <v>30.9</v>
      </c>
      <c r="BB102" s="15" t="n">
        <f aca="false">(PERCENTRANK(Y$3:Y$298,Y102))*100</f>
        <v>53</v>
      </c>
      <c r="BC102" s="15" t="n">
        <f aca="false">(PERCENTRANK(Z$3:Z$298,Z102))*100</f>
        <v>50.8</v>
      </c>
      <c r="BD102" s="15" t="n">
        <f aca="false">(PERCENTRANK(AA$3:AA$298,AA102))*100</f>
        <v>54.7</v>
      </c>
      <c r="BE102" s="15" t="n">
        <f aca="false">(PERCENTRANK(AB$3:AB$298,AB102))*100</f>
        <v>69.6</v>
      </c>
      <c r="BF102" s="15" t="n">
        <f aca="false">(PERCENTRANK(AC$3:AC$298,AC102))*100</f>
        <v>51.4</v>
      </c>
      <c r="BG102" s="15" t="n">
        <f aca="false">(PERCENTRANK(AD$3:AD$298,AD102))*100</f>
        <v>54.7</v>
      </c>
      <c r="BH102" s="15" t="n">
        <f aca="false">(PERCENTRANK(AE$3:AE$298,AE102))*100</f>
        <v>28.7</v>
      </c>
      <c r="BI102" s="15" t="n">
        <f aca="false">(PERCENTRANK(AF$3:AF$298,AF102))*100</f>
        <v>28.2</v>
      </c>
    </row>
    <row r="103" customFormat="false" ht="15.75" hidden="false" customHeight="true" outlineLevel="0" collapsed="false">
      <c r="A103" s="1" t="s">
        <v>157</v>
      </c>
      <c r="B103" s="5" t="s">
        <v>38</v>
      </c>
      <c r="C103" s="6" t="s">
        <v>125</v>
      </c>
      <c r="D103" s="6" t="n">
        <v>28</v>
      </c>
      <c r="E103" s="6" t="n">
        <v>515</v>
      </c>
      <c r="F103" s="6" t="n">
        <v>28</v>
      </c>
      <c r="G103" s="6" t="n">
        <v>515</v>
      </c>
      <c r="H103" s="6" t="n">
        <v>13</v>
      </c>
      <c r="I103" s="6" t="n">
        <v>0.531</v>
      </c>
      <c r="J103" s="6" t="n">
        <v>0.494</v>
      </c>
      <c r="K103" s="6" t="n">
        <v>0.376</v>
      </c>
      <c r="L103" s="6" t="n">
        <v>0.264</v>
      </c>
      <c r="M103" s="6" t="n">
        <v>4.3</v>
      </c>
      <c r="N103" s="6" t="n">
        <v>7.6</v>
      </c>
      <c r="O103" s="6" t="n">
        <v>10.8</v>
      </c>
      <c r="P103" s="6" t="n">
        <v>1.6</v>
      </c>
      <c r="Q103" s="6" t="n">
        <v>1.1</v>
      </c>
      <c r="R103" s="6" t="n">
        <v>11.2</v>
      </c>
      <c r="S103" s="6" t="n">
        <v>19.4</v>
      </c>
      <c r="T103" s="6" t="n">
        <v>104</v>
      </c>
      <c r="U103" s="6" t="n">
        <v>113</v>
      </c>
      <c r="V103" s="6" t="n">
        <v>0</v>
      </c>
      <c r="W103" s="6" t="n">
        <v>0.5</v>
      </c>
      <c r="X103" s="6" t="n">
        <v>0</v>
      </c>
      <c r="Y103" s="6" t="n">
        <v>0.6</v>
      </c>
      <c r="Z103" s="6" t="n">
        <v>0.045</v>
      </c>
      <c r="AA103" s="17" t="n">
        <f aca="false">(I103/$I$302)*100</f>
        <v>97.970479704797</v>
      </c>
      <c r="AB103" s="7" t="n">
        <f aca="false">(T103/100)</f>
        <v>1.04</v>
      </c>
      <c r="AC103" s="5" t="n">
        <f aca="false">T103-U103</f>
        <v>-9</v>
      </c>
      <c r="AD103" s="9" t="n">
        <f aca="false">2*I103</f>
        <v>1.062</v>
      </c>
      <c r="AE103" s="18" t="n">
        <f aca="false">IF(S103=0,0,O103/S103)</f>
        <v>0.556701030927835</v>
      </c>
      <c r="AF103" s="18" t="n">
        <f aca="false">IF(R103=0,0,O103/R103)</f>
        <v>0.964285714285714</v>
      </c>
      <c r="AG103" s="5"/>
      <c r="AH103" s="5"/>
      <c r="AI103" s="15" t="n">
        <f aca="false">(PERCENTRANK(F$3:F$298,F103))*100</f>
        <v>35.9</v>
      </c>
      <c r="AJ103" s="15" t="n">
        <f aca="false">(PERCENTRANK(G$3:G$298,G103))*100</f>
        <v>44.8</v>
      </c>
      <c r="AK103" s="15" t="n">
        <f aca="false">(PERCENTRANK(H$3:H$298,H103))*100</f>
        <v>49.7</v>
      </c>
      <c r="AL103" s="15" t="n">
        <f aca="false">(PERCENTRANK(I$3:I$298,I103))*100</f>
        <v>53</v>
      </c>
      <c r="AM103" s="15" t="n">
        <f aca="false">(PERCENTRANK(J$3:J$298,J103))*100</f>
        <v>58.6</v>
      </c>
      <c r="AN103" s="15" t="n">
        <f aca="false">(PERCENTRANK(K$3:K$298,K103))*100</f>
        <v>47</v>
      </c>
      <c r="AO103" s="15" t="n">
        <f aca="false">(PERCENTRANK(L$3:L$298,L103))*100</f>
        <v>54.7</v>
      </c>
      <c r="AP103" s="15" t="n">
        <f aca="false">(PERCENTRANK(M$3:M$298,M103))*100</f>
        <v>53</v>
      </c>
      <c r="AQ103" s="15" t="n">
        <f aca="false">(PERCENTRANK(N$3:N$298,N103))*100</f>
        <v>38.1</v>
      </c>
      <c r="AR103" s="15" t="n">
        <f aca="false">(PERCENTRANK(O$3:O$298,O103))*100</f>
        <v>42</v>
      </c>
      <c r="AS103" s="15" t="n">
        <f aca="false">(PERCENTRANK(P$3:P$298,P103))*100</f>
        <v>38.1</v>
      </c>
      <c r="AT103" s="15" t="n">
        <f aca="false">(PERCENTRANK(Q$3:Q$298,Q103))*100</f>
        <v>47.5</v>
      </c>
      <c r="AU103" s="15" t="n">
        <f aca="false">100-(PERCENTRANK(R$3:R$298,R103))*100</f>
        <v>79.6</v>
      </c>
      <c r="AV103" s="15" t="n">
        <f aca="false">(PERCENTRANK(S$3:S$298,S103))*100</f>
        <v>56.9</v>
      </c>
      <c r="AW103" s="15" t="n">
        <f aca="false">(PERCENTRANK(T$3:T$298,T103))*100</f>
        <v>54.7</v>
      </c>
      <c r="AX103" s="15" t="n">
        <f aca="false">100-(PERCENTRANK(U$3:U$298,U103))*100</f>
        <v>14.4</v>
      </c>
      <c r="AY103" s="5"/>
      <c r="AZ103" s="15" t="n">
        <f aca="false">(PERCENTRANK(W$3:W$298,W103))*100</f>
        <v>55.2</v>
      </c>
      <c r="BA103" s="15" t="n">
        <f aca="false">(PERCENTRANK(X$3:X$298,X103))*100</f>
        <v>4.42</v>
      </c>
      <c r="BB103" s="15" t="n">
        <f aca="false">(PERCENTRANK(Y$3:Y$298,Y103))*100</f>
        <v>42</v>
      </c>
      <c r="BC103" s="15" t="n">
        <f aca="false">(PERCENTRANK(Z$3:Z$298,Z103))*100</f>
        <v>36.5</v>
      </c>
      <c r="BD103" s="15" t="n">
        <f aca="false">(PERCENTRANK(AA$3:AA$298,AA103))*100</f>
        <v>53</v>
      </c>
      <c r="BE103" s="15" t="n">
        <f aca="false">(PERCENTRANK(AB$3:AB$298,AB103))*100</f>
        <v>54.7</v>
      </c>
      <c r="BF103" s="15" t="n">
        <f aca="false">(PERCENTRANK(AC$3:AC$298,AC103))*100</f>
        <v>36.5</v>
      </c>
      <c r="BG103" s="15" t="n">
        <f aca="false">(PERCENTRANK(AD$3:AD$298,AD103))*100</f>
        <v>53</v>
      </c>
      <c r="BH103" s="15" t="n">
        <f aca="false">(PERCENTRANK(AE$3:AE$298,AE103))*100</f>
        <v>36.5</v>
      </c>
      <c r="BI103" s="15" t="n">
        <f aca="false">(PERCENTRANK(AF$3:AF$298,AF103))*100</f>
        <v>57.5</v>
      </c>
    </row>
    <row r="104" customFormat="false" ht="15.75" hidden="false" customHeight="true" outlineLevel="0" collapsed="false">
      <c r="A104" s="1" t="s">
        <v>158</v>
      </c>
      <c r="B104" s="5" t="s">
        <v>50</v>
      </c>
      <c r="C104" s="6" t="s">
        <v>63</v>
      </c>
      <c r="D104" s="6" t="n">
        <v>40</v>
      </c>
      <c r="E104" s="6" t="n">
        <v>514</v>
      </c>
      <c r="F104" s="6" t="n">
        <v>40</v>
      </c>
      <c r="G104" s="6" t="n">
        <v>514</v>
      </c>
      <c r="H104" s="6" t="n">
        <v>7.2</v>
      </c>
      <c r="I104" s="6" t="n">
        <v>0.404</v>
      </c>
      <c r="J104" s="6" t="n">
        <v>0.382</v>
      </c>
      <c r="K104" s="6" t="n">
        <v>0.451</v>
      </c>
      <c r="L104" s="6" t="n">
        <v>0.157</v>
      </c>
      <c r="M104" s="6" t="n">
        <v>6.6</v>
      </c>
      <c r="N104" s="6" t="n">
        <v>16.4</v>
      </c>
      <c r="O104" s="6" t="n">
        <v>4.7</v>
      </c>
      <c r="P104" s="6" t="n">
        <v>1.7</v>
      </c>
      <c r="Q104" s="6" t="n">
        <v>2.4</v>
      </c>
      <c r="R104" s="6" t="n">
        <v>22.7</v>
      </c>
      <c r="S104" s="6" t="n">
        <v>6.3</v>
      </c>
      <c r="T104" s="6" t="n">
        <v>92</v>
      </c>
      <c r="U104" s="6" t="n">
        <v>102</v>
      </c>
      <c r="V104" s="6" t="n">
        <v>0</v>
      </c>
      <c r="W104" s="6" t="n">
        <v>-0.1</v>
      </c>
      <c r="X104" s="6" t="n">
        <v>0.9</v>
      </c>
      <c r="Y104" s="6" t="n">
        <v>0.8</v>
      </c>
      <c r="Z104" s="6" t="n">
        <v>0.061</v>
      </c>
      <c r="AA104" s="17" t="n">
        <f aca="false">(I104/$I$302)*100</f>
        <v>74.5387453874539</v>
      </c>
      <c r="AB104" s="7" t="n">
        <f aca="false">(T104/100)</f>
        <v>0.92</v>
      </c>
      <c r="AC104" s="5" t="n">
        <f aca="false">T104-U104</f>
        <v>-10</v>
      </c>
      <c r="AD104" s="9" t="n">
        <f aca="false">2*I104</f>
        <v>0.808</v>
      </c>
      <c r="AE104" s="18" t="n">
        <f aca="false">IF(S104=0,0,O104/S104)</f>
        <v>0.746031746031746</v>
      </c>
      <c r="AF104" s="18" t="n">
        <f aca="false">IF(R104=0,0,O104/R104)</f>
        <v>0.20704845814978</v>
      </c>
      <c r="AG104" s="5"/>
      <c r="AH104" s="5"/>
      <c r="AI104" s="15" t="n">
        <f aca="false">(PERCENTRANK(F$3:F$298,F104))*100</f>
        <v>67.4</v>
      </c>
      <c r="AJ104" s="15" t="n">
        <f aca="false">(PERCENTRANK(G$3:G$298,G104))*100</f>
        <v>44.2</v>
      </c>
      <c r="AK104" s="15" t="n">
        <f aca="false">(PERCENTRANK(H$3:H$298,H104))*100</f>
        <v>21.5</v>
      </c>
      <c r="AL104" s="15" t="n">
        <f aca="false">(PERCENTRANK(I$3:I$298,I104))*100</f>
        <v>12.2</v>
      </c>
      <c r="AM104" s="15" t="n">
        <f aca="false">(PERCENTRANK(J$3:J$298,J104))*100</f>
        <v>13.3</v>
      </c>
      <c r="AN104" s="15" t="n">
        <f aca="false">(PERCENTRANK(K$3:K$298,K104))*100</f>
        <v>61.9</v>
      </c>
      <c r="AO104" s="15" t="n">
        <f aca="false">(PERCENTRANK(L$3:L$298,L104))*100</f>
        <v>25.4</v>
      </c>
      <c r="AP104" s="15" t="n">
        <f aca="false">(PERCENTRANK(M$3:M$298,M104))*100</f>
        <v>67.4</v>
      </c>
      <c r="AQ104" s="15" t="n">
        <f aca="false">(PERCENTRANK(N$3:N$298,N104))*100</f>
        <v>89.5</v>
      </c>
      <c r="AR104" s="15" t="n">
        <f aca="false">(PERCENTRANK(O$3:O$298,O104))*100</f>
        <v>8.84</v>
      </c>
      <c r="AS104" s="15" t="n">
        <f aca="false">(PERCENTRANK(P$3:P$298,P104))*100</f>
        <v>42</v>
      </c>
      <c r="AT104" s="15" t="n">
        <f aca="false">(PERCENTRANK(Q$3:Q$298,Q104))*100</f>
        <v>75.7</v>
      </c>
      <c r="AU104" s="15" t="n">
        <f aca="false">100-(PERCENTRANK(R$3:R$298,R104))*100</f>
        <v>12.2</v>
      </c>
      <c r="AV104" s="15" t="n">
        <f aca="false">(PERCENTRANK(S$3:S$298,S104))*100</f>
        <v>3.31</v>
      </c>
      <c r="AW104" s="15" t="n">
        <f aca="false">(PERCENTRANK(T$3:T$298,T104))*100</f>
        <v>18.2</v>
      </c>
      <c r="AX104" s="15" t="n">
        <f aca="false">100-(PERCENTRANK(U$3:U$298,U104))*100</f>
        <v>77.3</v>
      </c>
      <c r="AY104" s="5"/>
      <c r="AZ104" s="15" t="n">
        <f aca="false">(PERCENTRANK(W$3:W$298,W104))*100</f>
        <v>19.3</v>
      </c>
      <c r="BA104" s="15" t="n">
        <f aca="false">(PERCENTRANK(X$3:X$298,X104))*100</f>
        <v>63</v>
      </c>
      <c r="BB104" s="15" t="n">
        <f aca="false">(PERCENTRANK(Y$3:Y$298,Y104))*100</f>
        <v>48.6</v>
      </c>
      <c r="BC104" s="15" t="n">
        <f aca="false">(PERCENTRANK(Z$3:Z$298,Z104))*100</f>
        <v>47</v>
      </c>
      <c r="BD104" s="15" t="n">
        <f aca="false">(PERCENTRANK(AA$3:AA$298,AA104))*100</f>
        <v>12.2</v>
      </c>
      <c r="BE104" s="15" t="n">
        <f aca="false">(PERCENTRANK(AB$3:AB$298,AB104))*100</f>
        <v>18.2</v>
      </c>
      <c r="BF104" s="15" t="n">
        <f aca="false">(PERCENTRANK(AC$3:AC$298,AC104))*100</f>
        <v>34.3</v>
      </c>
      <c r="BG104" s="15" t="n">
        <f aca="false">(PERCENTRANK(AD$3:AD$298,AD104))*100</f>
        <v>12.2</v>
      </c>
      <c r="BH104" s="15" t="n">
        <f aca="false">(PERCENTRANK(AE$3:AE$298,AE104))*100</f>
        <v>50.3</v>
      </c>
      <c r="BI104" s="15" t="n">
        <f aca="false">(PERCENTRANK(AF$3:AF$298,AF104))*100</f>
        <v>9.94</v>
      </c>
    </row>
    <row r="105" customFormat="false" ht="15.75" hidden="false" customHeight="true" outlineLevel="0" collapsed="false">
      <c r="A105" s="1" t="s">
        <v>159</v>
      </c>
      <c r="B105" s="5" t="s">
        <v>42</v>
      </c>
      <c r="C105" s="6" t="s">
        <v>45</v>
      </c>
      <c r="D105" s="6" t="n">
        <v>40</v>
      </c>
      <c r="E105" s="6" t="n">
        <v>512</v>
      </c>
      <c r="F105" s="6" t="n">
        <v>40</v>
      </c>
      <c r="G105" s="6" t="n">
        <v>512</v>
      </c>
      <c r="H105" s="6" t="n">
        <v>14.7</v>
      </c>
      <c r="I105" s="6" t="n">
        <v>0.487</v>
      </c>
      <c r="J105" s="6" t="n">
        <v>0.455</v>
      </c>
      <c r="K105" s="6" t="n">
        <v>0.47</v>
      </c>
      <c r="L105" s="6" t="n">
        <v>0.269</v>
      </c>
      <c r="M105" s="6" t="n">
        <v>8.9</v>
      </c>
      <c r="N105" s="6" t="n">
        <v>15.6</v>
      </c>
      <c r="O105" s="6" t="n">
        <v>19.1</v>
      </c>
      <c r="P105" s="6" t="n">
        <v>2.8</v>
      </c>
      <c r="Q105" s="6" t="n">
        <v>5.1</v>
      </c>
      <c r="R105" s="6" t="n">
        <v>20.2</v>
      </c>
      <c r="S105" s="6" t="n">
        <v>16.9</v>
      </c>
      <c r="T105" s="6" t="n">
        <v>96</v>
      </c>
      <c r="U105" s="6" t="n">
        <v>99</v>
      </c>
      <c r="V105" s="6" t="n">
        <v>0</v>
      </c>
      <c r="W105" s="6" t="n">
        <v>0</v>
      </c>
      <c r="X105" s="6" t="n">
        <v>1.1</v>
      </c>
      <c r="Y105" s="6" t="n">
        <v>1.1</v>
      </c>
      <c r="Z105" s="6" t="n">
        <v>0.082</v>
      </c>
      <c r="AA105" s="17" t="n">
        <f aca="false">(I105/$I$302)*100</f>
        <v>89.8523985239852</v>
      </c>
      <c r="AB105" s="7" t="n">
        <f aca="false">(T105/100)</f>
        <v>0.96</v>
      </c>
      <c r="AC105" s="5" t="n">
        <f aca="false">T105-U105</f>
        <v>-3</v>
      </c>
      <c r="AD105" s="9" t="n">
        <f aca="false">2*I105</f>
        <v>0.974</v>
      </c>
      <c r="AE105" s="18" t="n">
        <f aca="false">IF(S105=0,0,O105/S105)</f>
        <v>1.1301775147929</v>
      </c>
      <c r="AF105" s="18" t="n">
        <f aca="false">IF(R105=0,0,O105/R105)</f>
        <v>0.945544554455446</v>
      </c>
      <c r="AG105" s="5"/>
      <c r="AH105" s="5"/>
      <c r="AI105" s="15" t="n">
        <f aca="false">(PERCENTRANK(F$3:F$298,F105))*100</f>
        <v>67.4</v>
      </c>
      <c r="AJ105" s="15" t="n">
        <f aca="false">(PERCENTRANK(G$3:G$298,G105))*100</f>
        <v>43.6</v>
      </c>
      <c r="AK105" s="15" t="n">
        <f aca="false">(PERCENTRANK(H$3:H$298,H105))*100</f>
        <v>63.5</v>
      </c>
      <c r="AL105" s="15" t="n">
        <f aca="false">(PERCENTRANK(I$3:I$298,I105))*100</f>
        <v>26.5</v>
      </c>
      <c r="AM105" s="15" t="n">
        <f aca="false">(PERCENTRANK(J$3:J$298,J105))*100</f>
        <v>32.6</v>
      </c>
      <c r="AN105" s="15" t="n">
        <f aca="false">(PERCENTRANK(K$3:K$298,K105))*100</f>
        <v>66.9</v>
      </c>
      <c r="AO105" s="15" t="n">
        <f aca="false">(PERCENTRANK(L$3:L$298,L105))*100</f>
        <v>55.2</v>
      </c>
      <c r="AP105" s="15" t="n">
        <f aca="false">(PERCENTRANK(M$3:M$298,M105))*100</f>
        <v>82.3</v>
      </c>
      <c r="AQ105" s="15" t="n">
        <f aca="false">(PERCENTRANK(N$3:N$298,N105))*100</f>
        <v>85.6</v>
      </c>
      <c r="AR105" s="15" t="n">
        <f aca="false">(PERCENTRANK(O$3:O$298,O105))*100</f>
        <v>69.6</v>
      </c>
      <c r="AS105" s="15" t="n">
        <f aca="false">(PERCENTRANK(P$3:P$298,P105))*100</f>
        <v>90.1</v>
      </c>
      <c r="AT105" s="15" t="n">
        <f aca="false">(PERCENTRANK(Q$3:Q$298,Q105))*100</f>
        <v>93.4</v>
      </c>
      <c r="AU105" s="15" t="n">
        <f aca="false">100-(PERCENTRANK(R$3:R$298,R105))*100</f>
        <v>17.1</v>
      </c>
      <c r="AV105" s="15" t="n">
        <f aca="false">(PERCENTRANK(S$3:S$298,S105))*100</f>
        <v>35.9</v>
      </c>
      <c r="AW105" s="15" t="n">
        <f aca="false">(PERCENTRANK(T$3:T$298,T105))*100</f>
        <v>29.8</v>
      </c>
      <c r="AX105" s="15" t="n">
        <f aca="false">100-(PERCENTRANK(U$3:U$298,U105))*100</f>
        <v>92.82</v>
      </c>
      <c r="AY105" s="5"/>
      <c r="AZ105" s="15" t="n">
        <f aca="false">(PERCENTRANK(W$3:W$298,W105))*100</f>
        <v>28.2</v>
      </c>
      <c r="BA105" s="15" t="n">
        <f aca="false">(PERCENTRANK(X$3:X$298,X105))*100</f>
        <v>71.8</v>
      </c>
      <c r="BB105" s="15" t="n">
        <f aca="false">(PERCENTRANK(Y$3:Y$298,Y105))*100</f>
        <v>55.8</v>
      </c>
      <c r="BC105" s="15" t="n">
        <f aca="false">(PERCENTRANK(Z$3:Z$298,Z105))*100</f>
        <v>56.4</v>
      </c>
      <c r="BD105" s="15" t="n">
        <f aca="false">(PERCENTRANK(AA$3:AA$298,AA105))*100</f>
        <v>26.5</v>
      </c>
      <c r="BE105" s="15" t="n">
        <f aca="false">(PERCENTRANK(AB$3:AB$298,AB105))*100</f>
        <v>29.8</v>
      </c>
      <c r="BF105" s="15" t="n">
        <f aca="false">(PERCENTRANK(AC$3:AC$298,AC105))*100</f>
        <v>51.4</v>
      </c>
      <c r="BG105" s="15" t="n">
        <f aca="false">(PERCENTRANK(AD$3:AD$298,AD105))*100</f>
        <v>26.5</v>
      </c>
      <c r="BH105" s="15" t="n">
        <f aca="false">(PERCENTRANK(AE$3:AE$298,AE105))*100</f>
        <v>79</v>
      </c>
      <c r="BI105" s="15" t="n">
        <f aca="false">(PERCENTRANK(AF$3:AF$298,AF105))*100</f>
        <v>55.8</v>
      </c>
    </row>
    <row r="106" customFormat="false" ht="15.75" hidden="false" customHeight="true" outlineLevel="0" collapsed="false">
      <c r="A106" s="1" t="s">
        <v>160</v>
      </c>
      <c r="B106" s="5" t="s">
        <v>77</v>
      </c>
      <c r="C106" s="6" t="s">
        <v>13</v>
      </c>
      <c r="D106" s="6" t="n">
        <v>39</v>
      </c>
      <c r="E106" s="6" t="n">
        <v>510</v>
      </c>
      <c r="F106" s="6" t="n">
        <v>39</v>
      </c>
      <c r="G106" s="6" t="n">
        <v>510</v>
      </c>
      <c r="H106" s="6" t="n">
        <v>5.9</v>
      </c>
      <c r="I106" s="6" t="n">
        <v>0.514</v>
      </c>
      <c r="J106" s="6" t="n">
        <v>0.446</v>
      </c>
      <c r="K106" s="6" t="n">
        <v>0.294</v>
      </c>
      <c r="L106" s="6" t="n">
        <v>0.461</v>
      </c>
      <c r="M106" s="6" t="n">
        <v>2.5</v>
      </c>
      <c r="N106" s="6" t="n">
        <v>4.9</v>
      </c>
      <c r="O106" s="6" t="n">
        <v>3.5</v>
      </c>
      <c r="P106" s="6" t="n">
        <v>1.4</v>
      </c>
      <c r="Q106" s="6" t="n">
        <v>1.4</v>
      </c>
      <c r="R106" s="6" t="n">
        <v>16.4</v>
      </c>
      <c r="S106" s="6" t="n">
        <v>13.1</v>
      </c>
      <c r="T106" s="6" t="n">
        <v>93</v>
      </c>
      <c r="U106" s="6" t="n">
        <v>108</v>
      </c>
      <c r="V106" s="6" t="n">
        <v>0</v>
      </c>
      <c r="W106" s="6" t="n">
        <v>-0.2</v>
      </c>
      <c r="X106" s="6" t="n">
        <v>0.5</v>
      </c>
      <c r="Y106" s="6" t="n">
        <v>0.3</v>
      </c>
      <c r="Z106" s="6" t="n">
        <v>0.022</v>
      </c>
      <c r="AA106" s="17" t="n">
        <f aca="false">(I106/$I$302)*100</f>
        <v>94.8339483394834</v>
      </c>
      <c r="AB106" s="7" t="n">
        <f aca="false">(T106/100)</f>
        <v>0.93</v>
      </c>
      <c r="AC106" s="5" t="n">
        <f aca="false">T106-U106</f>
        <v>-15</v>
      </c>
      <c r="AD106" s="9" t="n">
        <f aca="false">2*I106</f>
        <v>1.028</v>
      </c>
      <c r="AE106" s="18" t="n">
        <f aca="false">IF(S106=0,0,O106/S106)</f>
        <v>0.267175572519084</v>
      </c>
      <c r="AF106" s="18" t="n">
        <f aca="false">IF(R106=0,0,O106/R106)</f>
        <v>0.213414634146342</v>
      </c>
      <c r="AG106" s="5"/>
      <c r="AH106" s="5"/>
      <c r="AI106" s="15" t="n">
        <f aca="false">(PERCENTRANK(F$3:F$298,F106))*100</f>
        <v>63.5</v>
      </c>
      <c r="AJ106" s="15" t="n">
        <f aca="false">(PERCENTRANK(G$3:G$298,G106))*100</f>
        <v>43.1</v>
      </c>
      <c r="AK106" s="15" t="n">
        <f aca="false">(PERCENTRANK(H$3:H$298,H106))*100</f>
        <v>16</v>
      </c>
      <c r="AL106" s="15" t="n">
        <f aca="false">(PERCENTRANK(I$3:I$298,I106))*100</f>
        <v>44.2</v>
      </c>
      <c r="AM106" s="15" t="n">
        <f aca="false">(PERCENTRANK(J$3:J$298,J106))*100</f>
        <v>27.6</v>
      </c>
      <c r="AN106" s="15" t="n">
        <f aca="false">(PERCENTRANK(K$3:K$298,K106))*100</f>
        <v>35.4</v>
      </c>
      <c r="AO106" s="15" t="n">
        <f aca="false">(PERCENTRANK(L$3:L$298,L106))*100</f>
        <v>89</v>
      </c>
      <c r="AP106" s="15" t="n">
        <f aca="false">(PERCENTRANK(M$3:M$298,M106))*100</f>
        <v>32</v>
      </c>
      <c r="AQ106" s="15" t="n">
        <f aca="false">(PERCENTRANK(N$3:N$298,N106))*100</f>
        <v>13.3</v>
      </c>
      <c r="AR106" s="15" t="n">
        <f aca="false">(PERCENTRANK(O$3:O$298,O106))*100</f>
        <v>7.18</v>
      </c>
      <c r="AS106" s="15" t="n">
        <f aca="false">(PERCENTRANK(P$3:P$298,P106))*100</f>
        <v>28.7</v>
      </c>
      <c r="AT106" s="15" t="n">
        <f aca="false">(PERCENTRANK(Q$3:Q$298,Q106))*100</f>
        <v>57.5</v>
      </c>
      <c r="AU106" s="15" t="n">
        <f aca="false">100-(PERCENTRANK(R$3:R$298,R106))*100</f>
        <v>39.8</v>
      </c>
      <c r="AV106" s="15" t="n">
        <f aca="false">(PERCENTRANK(S$3:S$298,S106))*100</f>
        <v>14.9</v>
      </c>
      <c r="AW106" s="15" t="n">
        <f aca="false">(PERCENTRANK(T$3:T$298,T106))*100</f>
        <v>19.9</v>
      </c>
      <c r="AX106" s="15" t="n">
        <f aca="false">100-(PERCENTRANK(U$3:U$298,U106))*100</f>
        <v>39.2</v>
      </c>
      <c r="AY106" s="5"/>
      <c r="AZ106" s="15" t="n">
        <f aca="false">(PERCENTRANK(W$3:W$298,W106))*100</f>
        <v>12.7</v>
      </c>
      <c r="BA106" s="15" t="n">
        <f aca="false">(PERCENTRANK(X$3:X$298,X106))*100</f>
        <v>47</v>
      </c>
      <c r="BB106" s="15" t="n">
        <f aca="false">(PERCENTRANK(Y$3:Y$298,Y106))*100</f>
        <v>31.5</v>
      </c>
      <c r="BC106" s="15" t="n">
        <f aca="false">(PERCENTRANK(Z$3:Z$298,Z106))*100</f>
        <v>27.6</v>
      </c>
      <c r="BD106" s="15" t="n">
        <f aca="false">(PERCENTRANK(AA$3:AA$298,AA106))*100</f>
        <v>44.2</v>
      </c>
      <c r="BE106" s="15" t="n">
        <f aca="false">(PERCENTRANK(AB$3:AB$298,AB106))*100</f>
        <v>19.9</v>
      </c>
      <c r="BF106" s="15" t="n">
        <f aca="false">(PERCENTRANK(AC$3:AC$298,AC106))*100</f>
        <v>23.2</v>
      </c>
      <c r="BG106" s="15" t="n">
        <f aca="false">(PERCENTRANK(AD$3:AD$298,AD106))*100</f>
        <v>44.2</v>
      </c>
      <c r="BH106" s="15" t="n">
        <f aca="false">(PERCENTRANK(AE$3:AE$298,AE106))*100</f>
        <v>8.84</v>
      </c>
      <c r="BI106" s="15" t="n">
        <f aca="false">(PERCENTRANK(AF$3:AF$298,AF106))*100</f>
        <v>11</v>
      </c>
    </row>
    <row r="107" customFormat="false" ht="15.75" hidden="false" customHeight="true" outlineLevel="0" collapsed="false">
      <c r="A107" s="1" t="s">
        <v>161</v>
      </c>
      <c r="B107" s="5" t="s">
        <v>42</v>
      </c>
      <c r="C107" s="6" t="s">
        <v>13</v>
      </c>
      <c r="D107" s="6" t="n">
        <v>41</v>
      </c>
      <c r="E107" s="6" t="n">
        <v>508</v>
      </c>
      <c r="F107" s="6" t="n">
        <v>41</v>
      </c>
      <c r="G107" s="6" t="n">
        <v>508</v>
      </c>
      <c r="H107" s="6" t="n">
        <v>10.4</v>
      </c>
      <c r="I107" s="6" t="n">
        <v>0.496</v>
      </c>
      <c r="J107" s="6" t="n">
        <v>0.475</v>
      </c>
      <c r="K107" s="6" t="n">
        <v>0.44</v>
      </c>
      <c r="L107" s="6" t="n">
        <v>0.107</v>
      </c>
      <c r="M107" s="6" t="n">
        <v>2.7</v>
      </c>
      <c r="N107" s="6" t="n">
        <v>5.8</v>
      </c>
      <c r="O107" s="6" t="n">
        <v>17</v>
      </c>
      <c r="P107" s="6" t="n">
        <v>1.5</v>
      </c>
      <c r="Q107" s="6" t="n">
        <v>0.9</v>
      </c>
      <c r="R107" s="6" t="n">
        <v>11.2</v>
      </c>
      <c r="S107" s="6" t="n">
        <v>17</v>
      </c>
      <c r="T107" s="6" t="n">
        <v>100</v>
      </c>
      <c r="U107" s="6" t="n">
        <v>108</v>
      </c>
      <c r="V107" s="6" t="n">
        <v>0</v>
      </c>
      <c r="W107" s="6" t="n">
        <v>0.2</v>
      </c>
      <c r="X107" s="6" t="n">
        <v>0.4</v>
      </c>
      <c r="Y107" s="6" t="n">
        <v>0.6</v>
      </c>
      <c r="Z107" s="6" t="n">
        <v>0.046</v>
      </c>
      <c r="AA107" s="17" t="n">
        <f aca="false">(I107/$I$302)*100</f>
        <v>91.5129151291513</v>
      </c>
      <c r="AB107" s="7" t="n">
        <f aca="false">(T107/100)</f>
        <v>1</v>
      </c>
      <c r="AC107" s="5" t="n">
        <f aca="false">T107-U107</f>
        <v>-8</v>
      </c>
      <c r="AD107" s="9" t="n">
        <f aca="false">2*I107</f>
        <v>0.992</v>
      </c>
      <c r="AE107" s="18" t="n">
        <f aca="false">IF(S107=0,0,O107/S107)</f>
        <v>1</v>
      </c>
      <c r="AF107" s="18" t="n">
        <f aca="false">IF(R107=0,0,O107/R107)</f>
        <v>1.51785714285714</v>
      </c>
      <c r="AG107" s="5"/>
      <c r="AH107" s="5"/>
      <c r="AI107" s="15" t="n">
        <f aca="false">(PERCENTRANK(F$3:F$298,F107))*100</f>
        <v>71.3</v>
      </c>
      <c r="AJ107" s="15" t="n">
        <f aca="false">(PERCENTRANK(G$3:G$298,G107))*100</f>
        <v>42.5</v>
      </c>
      <c r="AK107" s="15" t="n">
        <f aca="false">(PERCENTRANK(H$3:H$298,H107))*100</f>
        <v>33.7</v>
      </c>
      <c r="AL107" s="15" t="n">
        <f aca="false">(PERCENTRANK(I$3:I$298,I107))*100</f>
        <v>33.1</v>
      </c>
      <c r="AM107" s="15" t="n">
        <f aca="false">(PERCENTRANK(J$3:J$298,J107))*100</f>
        <v>45.9</v>
      </c>
      <c r="AN107" s="15" t="n">
        <f aca="false">(PERCENTRANK(K$3:K$298,K107))*100</f>
        <v>60.2</v>
      </c>
      <c r="AO107" s="15" t="n">
        <f aca="false">(PERCENTRANK(L$3:L$298,L107))*100</f>
        <v>16.6</v>
      </c>
      <c r="AP107" s="15" t="n">
        <f aca="false">(PERCENTRANK(M$3:M$298,M107))*100</f>
        <v>35.4</v>
      </c>
      <c r="AQ107" s="15" t="n">
        <f aca="false">(PERCENTRANK(N$3:N$298,N107))*100</f>
        <v>23.2</v>
      </c>
      <c r="AR107" s="15" t="n">
        <f aca="false">(PERCENTRANK(O$3:O$298,O107))*100</f>
        <v>63</v>
      </c>
      <c r="AS107" s="15" t="n">
        <f aca="false">(PERCENTRANK(P$3:P$298,P107))*100</f>
        <v>33.1</v>
      </c>
      <c r="AT107" s="15" t="n">
        <f aca="false">(PERCENTRANK(Q$3:Q$298,Q107))*100</f>
        <v>38.1</v>
      </c>
      <c r="AU107" s="15" t="n">
        <f aca="false">100-(PERCENTRANK(R$3:R$298,R107))*100</f>
        <v>79.6</v>
      </c>
      <c r="AV107" s="15" t="n">
        <f aca="false">(PERCENTRANK(S$3:S$298,S107))*100</f>
        <v>36.5</v>
      </c>
      <c r="AW107" s="15" t="n">
        <f aca="false">(PERCENTRANK(T$3:T$298,T107))*100</f>
        <v>40.3</v>
      </c>
      <c r="AX107" s="15" t="n">
        <f aca="false">100-(PERCENTRANK(U$3:U$298,U107))*100</f>
        <v>39.2</v>
      </c>
      <c r="AY107" s="5"/>
      <c r="AZ107" s="15" t="n">
        <f aca="false">(PERCENTRANK(W$3:W$298,W107))*100</f>
        <v>44.2</v>
      </c>
      <c r="BA107" s="15" t="n">
        <f aca="false">(PERCENTRANK(X$3:X$298,X107))*100</f>
        <v>40.9</v>
      </c>
      <c r="BB107" s="15" t="n">
        <f aca="false">(PERCENTRANK(Y$3:Y$298,Y107))*100</f>
        <v>42</v>
      </c>
      <c r="BC107" s="15" t="n">
        <f aca="false">(PERCENTRANK(Z$3:Z$298,Z107))*100</f>
        <v>37.6</v>
      </c>
      <c r="BD107" s="15" t="n">
        <f aca="false">(PERCENTRANK(AA$3:AA$298,AA107))*100</f>
        <v>33.1</v>
      </c>
      <c r="BE107" s="15" t="n">
        <f aca="false">(PERCENTRANK(AB$3:AB$298,AB107))*100</f>
        <v>40.3</v>
      </c>
      <c r="BF107" s="15" t="n">
        <f aca="false">(PERCENTRANK(AC$3:AC$298,AC107))*100</f>
        <v>38.7</v>
      </c>
      <c r="BG107" s="15" t="n">
        <f aca="false">(PERCENTRANK(AD$3:AD$298,AD107))*100</f>
        <v>33.1</v>
      </c>
      <c r="BH107" s="15" t="n">
        <f aca="false">(PERCENTRANK(AE$3:AE$298,AE107))*100</f>
        <v>71.8</v>
      </c>
      <c r="BI107" s="15" t="n">
        <f aca="false">(PERCENTRANK(AF$3:AF$298,AF107))*100</f>
        <v>82.9</v>
      </c>
    </row>
    <row r="108" customFormat="false" ht="15.75" hidden="false" customHeight="true" outlineLevel="0" collapsed="false">
      <c r="A108" s="1" t="s">
        <v>162</v>
      </c>
      <c r="B108" s="5" t="s">
        <v>75</v>
      </c>
      <c r="C108" s="6" t="s">
        <v>13</v>
      </c>
      <c r="D108" s="6" t="n">
        <v>41</v>
      </c>
      <c r="E108" s="6" t="n">
        <v>502</v>
      </c>
      <c r="F108" s="6" t="n">
        <v>41</v>
      </c>
      <c r="G108" s="6" t="n">
        <v>502</v>
      </c>
      <c r="H108" s="6" t="n">
        <v>12.5</v>
      </c>
      <c r="I108" s="6" t="n">
        <v>0.624</v>
      </c>
      <c r="J108" s="6" t="n">
        <v>0.591</v>
      </c>
      <c r="K108" s="6" t="n">
        <v>0.382</v>
      </c>
      <c r="L108" s="6" t="n">
        <v>0.245</v>
      </c>
      <c r="M108" s="6" t="n">
        <v>6.6</v>
      </c>
      <c r="N108" s="6" t="n">
        <v>8.5</v>
      </c>
      <c r="O108" s="6" t="n">
        <v>7.9</v>
      </c>
      <c r="P108" s="6" t="n">
        <v>2.6</v>
      </c>
      <c r="Q108" s="6" t="n">
        <v>1.3</v>
      </c>
      <c r="R108" s="6" t="n">
        <v>15.9</v>
      </c>
      <c r="S108" s="6" t="n">
        <v>13.4</v>
      </c>
      <c r="T108" s="6" t="n">
        <v>114</v>
      </c>
      <c r="U108" s="6" t="n">
        <v>104</v>
      </c>
      <c r="V108" s="6" t="n">
        <v>0</v>
      </c>
      <c r="W108" s="6" t="n">
        <v>0.8</v>
      </c>
      <c r="X108" s="6" t="n">
        <v>0.7</v>
      </c>
      <c r="Y108" s="6" t="n">
        <v>1.6</v>
      </c>
      <c r="Z108" s="6" t="n">
        <v>0.125</v>
      </c>
      <c r="AA108" s="17" t="n">
        <f aca="false">(I108/$I$302)*100</f>
        <v>115.129151291513</v>
      </c>
      <c r="AB108" s="7" t="n">
        <f aca="false">(T108/100)</f>
        <v>1.14</v>
      </c>
      <c r="AC108" s="5" t="n">
        <f aca="false">T108-U108</f>
        <v>10</v>
      </c>
      <c r="AD108" s="9" t="n">
        <f aca="false">2*I108</f>
        <v>1.248</v>
      </c>
      <c r="AE108" s="18" t="n">
        <f aca="false">IF(S108=0,0,O108/S108)</f>
        <v>0.58955223880597</v>
      </c>
      <c r="AF108" s="18" t="n">
        <f aca="false">IF(R108=0,0,O108/R108)</f>
        <v>0.49685534591195</v>
      </c>
      <c r="AG108" s="5"/>
      <c r="AH108" s="5"/>
      <c r="AI108" s="15" t="n">
        <f aca="false">(PERCENTRANK(F$3:F$298,F108))*100</f>
        <v>71.3</v>
      </c>
      <c r="AJ108" s="15" t="n">
        <f aca="false">(PERCENTRANK(G$3:G$298,G108))*100</f>
        <v>42</v>
      </c>
      <c r="AK108" s="15" t="n">
        <f aca="false">(PERCENTRANK(H$3:H$298,H108))*100</f>
        <v>46.4</v>
      </c>
      <c r="AL108" s="15" t="n">
        <f aca="false">(PERCENTRANK(I$3:I$298,I108))*100</f>
        <v>93.9</v>
      </c>
      <c r="AM108" s="15" t="n">
        <f aca="false">(PERCENTRANK(J$3:J$298,J108))*100</f>
        <v>95</v>
      </c>
      <c r="AN108" s="15" t="n">
        <f aca="false">(PERCENTRANK(K$3:K$298,K108))*100</f>
        <v>48.1</v>
      </c>
      <c r="AO108" s="15" t="n">
        <f aca="false">(PERCENTRANK(L$3:L$298,L108))*100</f>
        <v>48.1</v>
      </c>
      <c r="AP108" s="15" t="n">
        <f aca="false">(PERCENTRANK(M$3:M$298,M108))*100</f>
        <v>67.4</v>
      </c>
      <c r="AQ108" s="15" t="n">
        <f aca="false">(PERCENTRANK(N$3:N$298,N108))*100</f>
        <v>46.4</v>
      </c>
      <c r="AR108" s="15" t="n">
        <f aca="false">(PERCENTRANK(O$3:O$298,O108))*100</f>
        <v>25.4</v>
      </c>
      <c r="AS108" s="15" t="n">
        <f aca="false">(PERCENTRANK(P$3:P$298,P108))*100</f>
        <v>84.5</v>
      </c>
      <c r="AT108" s="15" t="n">
        <f aca="false">(PERCENTRANK(Q$3:Q$298,Q108))*100</f>
        <v>55.8</v>
      </c>
      <c r="AU108" s="15" t="n">
        <f aca="false">100-(PERCENTRANK(R$3:R$298,R108))*100</f>
        <v>43.1</v>
      </c>
      <c r="AV108" s="15" t="n">
        <f aca="false">(PERCENTRANK(S$3:S$298,S108))*100</f>
        <v>16.6</v>
      </c>
      <c r="AW108" s="15" t="n">
        <f aca="false">(PERCENTRANK(T$3:T$298,T108))*100</f>
        <v>84</v>
      </c>
      <c r="AX108" s="15" t="n">
        <f aca="false">100-(PERCENTRANK(U$3:U$298,U108))*100</f>
        <v>68</v>
      </c>
      <c r="AY108" s="5"/>
      <c r="AZ108" s="15" t="n">
        <f aca="false">(PERCENTRANK(W$3:W$298,W108))*100</f>
        <v>66.9</v>
      </c>
      <c r="BA108" s="15" t="n">
        <f aca="false">(PERCENTRANK(X$3:X$298,X108))*100</f>
        <v>56.9</v>
      </c>
      <c r="BB108" s="15" t="n">
        <f aca="false">(PERCENTRANK(Y$3:Y$298,Y108))*100</f>
        <v>63.5</v>
      </c>
      <c r="BC108" s="15" t="n">
        <f aca="false">(PERCENTRANK(Z$3:Z$298,Z108))*100</f>
        <v>73.5</v>
      </c>
      <c r="BD108" s="15" t="n">
        <f aca="false">(PERCENTRANK(AA$3:AA$298,AA108))*100</f>
        <v>93.9</v>
      </c>
      <c r="BE108" s="15" t="n">
        <f aca="false">(PERCENTRANK(AB$3:AB$298,AB108))*100</f>
        <v>84</v>
      </c>
      <c r="BF108" s="15" t="n">
        <f aca="false">(PERCENTRANK(AC$3:AC$298,AC108))*100</f>
        <v>84.5</v>
      </c>
      <c r="BG108" s="15" t="n">
        <f aca="false">(PERCENTRANK(AD$3:AD$298,AD108))*100</f>
        <v>93.9</v>
      </c>
      <c r="BH108" s="15" t="n">
        <f aca="false">(PERCENTRANK(AE$3:AE$298,AE108))*100</f>
        <v>39.2</v>
      </c>
      <c r="BI108" s="15" t="n">
        <f aca="false">(PERCENTRANK(AF$3:AF$298,AF108))*100</f>
        <v>23.8</v>
      </c>
    </row>
    <row r="109" customFormat="false" ht="15.75" hidden="false" customHeight="true" outlineLevel="0" collapsed="false">
      <c r="A109" s="1" t="s">
        <v>163</v>
      </c>
      <c r="B109" s="5" t="s">
        <v>57</v>
      </c>
      <c r="C109" s="6" t="s">
        <v>63</v>
      </c>
      <c r="D109" s="6" t="n">
        <v>21</v>
      </c>
      <c r="E109" s="6" t="n">
        <v>486</v>
      </c>
      <c r="F109" s="6" t="n">
        <v>21</v>
      </c>
      <c r="G109" s="6" t="n">
        <v>486</v>
      </c>
      <c r="H109" s="6" t="n">
        <v>15.9</v>
      </c>
      <c r="I109" s="6" t="n">
        <v>0.609</v>
      </c>
      <c r="J109" s="6" t="n">
        <v>0.588</v>
      </c>
      <c r="K109" s="6" t="n">
        <v>0.68</v>
      </c>
      <c r="L109" s="6" t="n">
        <v>0.105</v>
      </c>
      <c r="M109" s="6" t="n">
        <v>5.2</v>
      </c>
      <c r="N109" s="6" t="n">
        <v>9.7</v>
      </c>
      <c r="O109" s="6" t="n">
        <v>13</v>
      </c>
      <c r="P109" s="6" t="n">
        <v>1.4</v>
      </c>
      <c r="Q109" s="6" t="n">
        <v>2.6</v>
      </c>
      <c r="R109" s="6" t="n">
        <v>11.1</v>
      </c>
      <c r="S109" s="6" t="n">
        <v>17.3</v>
      </c>
      <c r="T109" s="6" t="n">
        <v>117</v>
      </c>
      <c r="U109" s="6" t="n">
        <v>103</v>
      </c>
      <c r="V109" s="6" t="n">
        <v>0</v>
      </c>
      <c r="W109" s="6" t="n">
        <v>1.2</v>
      </c>
      <c r="X109" s="6" t="n">
        <v>0.8</v>
      </c>
      <c r="Y109" s="6" t="n">
        <v>1.9</v>
      </c>
      <c r="Z109" s="6" t="n">
        <v>0.159</v>
      </c>
      <c r="AA109" s="17" t="n">
        <f aca="false">(I109/$I$302)*100</f>
        <v>112.361623616236</v>
      </c>
      <c r="AB109" s="7" t="n">
        <f aca="false">(T109/100)</f>
        <v>1.17</v>
      </c>
      <c r="AC109" s="5" t="n">
        <f aca="false">T109-U109</f>
        <v>14</v>
      </c>
      <c r="AD109" s="9" t="n">
        <f aca="false">2*I109</f>
        <v>1.218</v>
      </c>
      <c r="AE109" s="18" t="n">
        <f aca="false">IF(S109=0,0,O109/S109)</f>
        <v>0.751445086705202</v>
      </c>
      <c r="AF109" s="18" t="n">
        <f aca="false">IF(R109=0,0,O109/R109)</f>
        <v>1.17117117117117</v>
      </c>
      <c r="AG109" s="5"/>
      <c r="AH109" s="5"/>
      <c r="AI109" s="15" t="n">
        <f aca="false">(PERCENTRANK(F$3:F$298,F109))*100</f>
        <v>27.1</v>
      </c>
      <c r="AJ109" s="15" t="n">
        <f aca="false">(PERCENTRANK(G$3:G$298,G109))*100</f>
        <v>41.4</v>
      </c>
      <c r="AK109" s="15" t="n">
        <f aca="false">(PERCENTRANK(H$3:H$298,H109))*100</f>
        <v>70.2</v>
      </c>
      <c r="AL109" s="15" t="n">
        <f aca="false">(PERCENTRANK(I$3:I$298,I109))*100</f>
        <v>90.6</v>
      </c>
      <c r="AM109" s="15" t="n">
        <f aca="false">(PERCENTRANK(J$3:J$298,J109))*100</f>
        <v>94.5</v>
      </c>
      <c r="AN109" s="15" t="n">
        <f aca="false">(PERCENTRANK(K$3:K$298,K109))*100</f>
        <v>93.4</v>
      </c>
      <c r="AO109" s="15" t="n">
        <f aca="false">(PERCENTRANK(L$3:L$298,L109))*100</f>
        <v>16</v>
      </c>
      <c r="AP109" s="15" t="n">
        <f aca="false">(PERCENTRANK(M$3:M$298,M109))*100</f>
        <v>60.2</v>
      </c>
      <c r="AQ109" s="15" t="n">
        <f aca="false">(PERCENTRANK(N$3:N$298,N109))*100</f>
        <v>58</v>
      </c>
      <c r="AR109" s="15" t="n">
        <f aca="false">(PERCENTRANK(O$3:O$298,O109))*100</f>
        <v>52.5</v>
      </c>
      <c r="AS109" s="15" t="n">
        <f aca="false">(PERCENTRANK(P$3:P$298,P109))*100</f>
        <v>28.7</v>
      </c>
      <c r="AT109" s="15" t="n">
        <f aca="false">(PERCENTRANK(Q$3:Q$298,Q109))*100</f>
        <v>76.8</v>
      </c>
      <c r="AU109" s="15" t="n">
        <f aca="false">100-(PERCENTRANK(R$3:R$298,R109))*100</f>
        <v>80.7</v>
      </c>
      <c r="AV109" s="15" t="n">
        <f aca="false">(PERCENTRANK(S$3:S$298,S109))*100</f>
        <v>38.7</v>
      </c>
      <c r="AW109" s="15" t="n">
        <f aca="false">(PERCENTRANK(T$3:T$298,T109))*100</f>
        <v>89.5</v>
      </c>
      <c r="AX109" s="15" t="n">
        <f aca="false">100-(PERCENTRANK(U$3:U$298,U109))*100</f>
        <v>70.7</v>
      </c>
      <c r="AY109" s="5"/>
      <c r="AZ109" s="15" t="n">
        <f aca="false">(PERCENTRANK(W$3:W$298,W109))*100</f>
        <v>75.1</v>
      </c>
      <c r="BA109" s="15" t="n">
        <f aca="false">(PERCENTRANK(X$3:X$298,X109))*100</f>
        <v>60.8</v>
      </c>
      <c r="BB109" s="15" t="n">
        <f aca="false">(PERCENTRANK(Y$3:Y$298,Y109))*100</f>
        <v>69.1</v>
      </c>
      <c r="BC109" s="15" t="n">
        <f aca="false">(PERCENTRANK(Z$3:Z$298,Z109))*100</f>
        <v>85.1</v>
      </c>
      <c r="BD109" s="15" t="n">
        <f aca="false">(PERCENTRANK(AA$3:AA$298,AA109))*100</f>
        <v>90.6</v>
      </c>
      <c r="BE109" s="15" t="n">
        <f aca="false">(PERCENTRANK(AB$3:AB$298,AB109))*100</f>
        <v>89.5</v>
      </c>
      <c r="BF109" s="15" t="n">
        <f aca="false">(PERCENTRANK(AC$3:AC$298,AC109))*100</f>
        <v>91.2</v>
      </c>
      <c r="BG109" s="15" t="n">
        <f aca="false">(PERCENTRANK(AD$3:AD$298,AD109))*100</f>
        <v>90.6</v>
      </c>
      <c r="BH109" s="15" t="n">
        <f aca="false">(PERCENTRANK(AE$3:AE$298,AE109))*100</f>
        <v>51.4</v>
      </c>
      <c r="BI109" s="15" t="n">
        <f aca="false">(PERCENTRANK(AF$3:AF$298,AF109))*100</f>
        <v>69.6</v>
      </c>
    </row>
    <row r="110" customFormat="false" ht="15.75" hidden="false" customHeight="true" outlineLevel="0" collapsed="false">
      <c r="A110" s="1" t="s">
        <v>164</v>
      </c>
      <c r="B110" s="5" t="s">
        <v>38</v>
      </c>
      <c r="C110" s="6" t="s">
        <v>13</v>
      </c>
      <c r="D110" s="6" t="n">
        <v>34</v>
      </c>
      <c r="E110" s="6" t="n">
        <v>481</v>
      </c>
      <c r="F110" s="6" t="n">
        <v>34</v>
      </c>
      <c r="G110" s="6" t="n">
        <v>481</v>
      </c>
      <c r="H110" s="6" t="n">
        <v>4.1</v>
      </c>
      <c r="I110" s="6" t="n">
        <v>0.458</v>
      </c>
      <c r="J110" s="6" t="n">
        <v>0.423</v>
      </c>
      <c r="K110" s="6" t="n">
        <v>0.587</v>
      </c>
      <c r="L110" s="6" t="n">
        <v>0.231</v>
      </c>
      <c r="M110" s="6" t="n">
        <v>2.5</v>
      </c>
      <c r="N110" s="6" t="n">
        <v>8.2</v>
      </c>
      <c r="O110" s="6" t="n">
        <v>9.4</v>
      </c>
      <c r="P110" s="6" t="n">
        <v>1.2</v>
      </c>
      <c r="Q110" s="6" t="n">
        <v>0.8</v>
      </c>
      <c r="R110" s="6" t="n">
        <v>24.4</v>
      </c>
      <c r="S110" s="6" t="n">
        <v>14.1</v>
      </c>
      <c r="T110" s="6" t="n">
        <v>81</v>
      </c>
      <c r="U110" s="6" t="n">
        <v>113</v>
      </c>
      <c r="V110" s="6" t="n">
        <v>0</v>
      </c>
      <c r="W110" s="6" t="n">
        <v>-0.8</v>
      </c>
      <c r="X110" s="6" t="n">
        <v>0</v>
      </c>
      <c r="Y110" s="6" t="n">
        <v>-0.8</v>
      </c>
      <c r="Z110" s="6" t="n">
        <v>-0.064</v>
      </c>
      <c r="AA110" s="17" t="n">
        <f aca="false">(I110/$I$302)*100</f>
        <v>84.5018450184502</v>
      </c>
      <c r="AB110" s="7" t="n">
        <f aca="false">(T110/100)</f>
        <v>0.81</v>
      </c>
      <c r="AC110" s="5" t="n">
        <f aca="false">T110-U110</f>
        <v>-32</v>
      </c>
      <c r="AD110" s="9" t="n">
        <f aca="false">2*I110</f>
        <v>0.916</v>
      </c>
      <c r="AE110" s="18" t="n">
        <f aca="false">IF(S110=0,0,O110/S110)</f>
        <v>0.666666666666667</v>
      </c>
      <c r="AF110" s="18" t="n">
        <f aca="false">IF(R110=0,0,O110/R110)</f>
        <v>0.385245901639344</v>
      </c>
      <c r="AG110" s="5"/>
      <c r="AH110" s="5"/>
      <c r="AI110" s="15" t="n">
        <f aca="false">(PERCENTRANK(F$3:F$298,F110))*100</f>
        <v>49.7</v>
      </c>
      <c r="AJ110" s="15" t="n">
        <f aca="false">(PERCENTRANK(G$3:G$298,G110))*100</f>
        <v>40.9</v>
      </c>
      <c r="AK110" s="15" t="n">
        <f aca="false">(PERCENTRANK(H$3:H$298,H110))*100</f>
        <v>8.84</v>
      </c>
      <c r="AL110" s="15" t="n">
        <f aca="false">(PERCENTRANK(I$3:I$298,I110))*100</f>
        <v>18.8</v>
      </c>
      <c r="AM110" s="15" t="n">
        <f aca="false">(PERCENTRANK(J$3:J$298,J110))*100</f>
        <v>18.2</v>
      </c>
      <c r="AN110" s="15" t="n">
        <f aca="false">(PERCENTRANK(K$3:K$298,K110))*100</f>
        <v>83.4</v>
      </c>
      <c r="AO110" s="15" t="n">
        <f aca="false">(PERCENTRANK(L$3:L$298,L110))*100</f>
        <v>44.2</v>
      </c>
      <c r="AP110" s="15" t="n">
        <f aca="false">(PERCENTRANK(M$3:M$298,M110))*100</f>
        <v>32</v>
      </c>
      <c r="AQ110" s="15" t="n">
        <f aca="false">(PERCENTRANK(N$3:N$298,N110))*100</f>
        <v>43.1</v>
      </c>
      <c r="AR110" s="15" t="n">
        <f aca="false">(PERCENTRANK(O$3:O$298,O110))*100</f>
        <v>32</v>
      </c>
      <c r="AS110" s="15" t="n">
        <f aca="false">(PERCENTRANK(P$3:P$298,P110))*100</f>
        <v>19.9</v>
      </c>
      <c r="AT110" s="15" t="n">
        <f aca="false">(PERCENTRANK(Q$3:Q$298,Q110))*100</f>
        <v>34.3</v>
      </c>
      <c r="AU110" s="15" t="n">
        <f aca="false">100-(PERCENTRANK(R$3:R$298,R110))*100</f>
        <v>8.8</v>
      </c>
      <c r="AV110" s="15" t="n">
        <f aca="false">(PERCENTRANK(S$3:S$298,S110))*100</f>
        <v>21.5</v>
      </c>
      <c r="AW110" s="15" t="n">
        <f aca="false">(PERCENTRANK(T$3:T$298,T110))*100</f>
        <v>12.2</v>
      </c>
      <c r="AX110" s="15" t="n">
        <f aca="false">100-(PERCENTRANK(U$3:U$298,U110))*100</f>
        <v>14.4</v>
      </c>
      <c r="AY110" s="5"/>
      <c r="AZ110" s="15" t="n">
        <f aca="false">(PERCENTRANK(W$3:W$298,W110))*100</f>
        <v>2.21</v>
      </c>
      <c r="BA110" s="15" t="n">
        <f aca="false">(PERCENTRANK(X$3:X$298,X110))*100</f>
        <v>4.42</v>
      </c>
      <c r="BB110" s="15" t="n">
        <f aca="false">(PERCENTRANK(Y$3:Y$298,Y110))*100</f>
        <v>2.21</v>
      </c>
      <c r="BC110" s="15" t="n">
        <f aca="false">(PERCENTRANK(Z$3:Z$298,Z110))*100</f>
        <v>7.18</v>
      </c>
      <c r="BD110" s="15" t="n">
        <f aca="false">(PERCENTRANK(AA$3:AA$298,AA110))*100</f>
        <v>18.8</v>
      </c>
      <c r="BE110" s="15" t="n">
        <f aca="false">(PERCENTRANK(AB$3:AB$298,AB110))*100</f>
        <v>12.2</v>
      </c>
      <c r="BF110" s="15" t="n">
        <f aca="false">(PERCENTRANK(AC$3:AC$298,AC110))*100</f>
        <v>8.29</v>
      </c>
      <c r="BG110" s="15" t="n">
        <f aca="false">(PERCENTRANK(AD$3:AD$298,AD110))*100</f>
        <v>18.8</v>
      </c>
      <c r="BH110" s="15" t="n">
        <f aca="false">(PERCENTRANK(AE$3:AE$298,AE110))*100</f>
        <v>45.3</v>
      </c>
      <c r="BI110" s="15" t="n">
        <f aca="false">(PERCENTRANK(AF$3:AF$298,AF110))*100</f>
        <v>14.9</v>
      </c>
    </row>
    <row r="111" customFormat="false" ht="15.75" hidden="false" customHeight="true" outlineLevel="0" collapsed="false">
      <c r="A111" s="1" t="s">
        <v>165</v>
      </c>
      <c r="B111" s="5" t="s">
        <v>57</v>
      </c>
      <c r="C111" s="6" t="s">
        <v>45</v>
      </c>
      <c r="D111" s="6" t="n">
        <v>26</v>
      </c>
      <c r="E111" s="6" t="n">
        <v>474</v>
      </c>
      <c r="F111" s="6" t="n">
        <v>26</v>
      </c>
      <c r="G111" s="6" t="n">
        <v>474</v>
      </c>
      <c r="H111" s="6" t="n">
        <v>16.9</v>
      </c>
      <c r="I111" s="6" t="n">
        <v>0.545</v>
      </c>
      <c r="J111" s="6" t="n">
        <v>0.51</v>
      </c>
      <c r="K111" s="6" t="n">
        <v>0.238</v>
      </c>
      <c r="L111" s="6" t="n">
        <v>0.351</v>
      </c>
      <c r="M111" s="6" t="n">
        <v>9.3</v>
      </c>
      <c r="N111" s="6" t="n">
        <v>14.3</v>
      </c>
      <c r="O111" s="6" t="n">
        <v>5.8</v>
      </c>
      <c r="P111" s="6" t="n">
        <v>1.8</v>
      </c>
      <c r="Q111" s="6" t="n">
        <v>4.7</v>
      </c>
      <c r="R111" s="6" t="n">
        <v>10.8</v>
      </c>
      <c r="S111" s="6" t="n">
        <v>19.2</v>
      </c>
      <c r="T111" s="6" t="n">
        <v>108</v>
      </c>
      <c r="U111" s="6" t="n">
        <v>99</v>
      </c>
      <c r="V111" s="6" t="n">
        <v>0</v>
      </c>
      <c r="W111" s="6" t="n">
        <v>0.7</v>
      </c>
      <c r="X111" s="6" t="n">
        <v>1</v>
      </c>
      <c r="Y111" s="6" t="n">
        <v>1.7</v>
      </c>
      <c r="Z111" s="6" t="n">
        <v>0.145</v>
      </c>
      <c r="AA111" s="17" t="n">
        <f aca="false">(I111/$I$302)*100</f>
        <v>100.553505535055</v>
      </c>
      <c r="AB111" s="7" t="n">
        <f aca="false">(T111/100)</f>
        <v>1.08</v>
      </c>
      <c r="AC111" s="5" t="n">
        <f aca="false">T111-U111</f>
        <v>9</v>
      </c>
      <c r="AD111" s="9" t="n">
        <f aca="false">2*I111</f>
        <v>1.09</v>
      </c>
      <c r="AE111" s="18" t="n">
        <f aca="false">IF(S111=0,0,O111/S111)</f>
        <v>0.302083333333333</v>
      </c>
      <c r="AF111" s="18" t="n">
        <f aca="false">IF(R111=0,0,O111/R111)</f>
        <v>0.537037037037037</v>
      </c>
      <c r="AG111" s="5"/>
      <c r="AH111" s="5"/>
      <c r="AI111" s="15" t="n">
        <f aca="false">(PERCENTRANK(F$3:F$298,F111))*100</f>
        <v>32</v>
      </c>
      <c r="AJ111" s="15" t="n">
        <f aca="false">(PERCENTRANK(G$3:G$298,G111))*100</f>
        <v>40.3</v>
      </c>
      <c r="AK111" s="15" t="n">
        <f aca="false">(PERCENTRANK(H$3:H$298,H111))*100</f>
        <v>75.7</v>
      </c>
      <c r="AL111" s="15" t="n">
        <f aca="false">(PERCENTRANK(I$3:I$298,I111))*100</f>
        <v>63</v>
      </c>
      <c r="AM111" s="15" t="n">
        <f aca="false">(PERCENTRANK(J$3:J$298,J111))*100</f>
        <v>66.3</v>
      </c>
      <c r="AN111" s="15" t="n">
        <f aca="false">(PERCENTRANK(K$3:K$298,K111))*100</f>
        <v>26.5</v>
      </c>
      <c r="AO111" s="15" t="n">
        <f aca="false">(PERCENTRANK(L$3:L$298,L111))*100</f>
        <v>77.3</v>
      </c>
      <c r="AP111" s="15" t="n">
        <f aca="false">(PERCENTRANK(M$3:M$298,M111))*100</f>
        <v>84.5</v>
      </c>
      <c r="AQ111" s="15" t="n">
        <f aca="false">(PERCENTRANK(N$3:N$298,N111))*100</f>
        <v>79.6</v>
      </c>
      <c r="AR111" s="15" t="n">
        <f aca="false">(PERCENTRANK(O$3:O$298,O111))*100</f>
        <v>13.8</v>
      </c>
      <c r="AS111" s="15" t="n">
        <f aca="false">(PERCENTRANK(P$3:P$298,P111))*100</f>
        <v>47</v>
      </c>
      <c r="AT111" s="15" t="n">
        <f aca="false">(PERCENTRANK(Q$3:Q$298,Q111))*100</f>
        <v>91.7</v>
      </c>
      <c r="AU111" s="15" t="n">
        <f aca="false">100-(PERCENTRANK(R$3:R$298,R111))*100</f>
        <v>83.4</v>
      </c>
      <c r="AV111" s="15" t="n">
        <f aca="false">(PERCENTRANK(S$3:S$298,S111))*100</f>
        <v>54.1</v>
      </c>
      <c r="AW111" s="15" t="n">
        <f aca="false">(PERCENTRANK(T$3:T$298,T111))*100</f>
        <v>69.6</v>
      </c>
      <c r="AX111" s="15" t="n">
        <f aca="false">100-(PERCENTRANK(U$3:U$298,U111))*100</f>
        <v>92.82</v>
      </c>
      <c r="AY111" s="5"/>
      <c r="AZ111" s="15" t="n">
        <f aca="false">(PERCENTRANK(W$3:W$298,W111))*100</f>
        <v>61.9</v>
      </c>
      <c r="BA111" s="15" t="n">
        <f aca="false">(PERCENTRANK(X$3:X$298,X111))*100</f>
        <v>66.3</v>
      </c>
      <c r="BB111" s="15" t="n">
        <f aca="false">(PERCENTRANK(Y$3:Y$298,Y111))*100</f>
        <v>66.3</v>
      </c>
      <c r="BC111" s="15" t="n">
        <f aca="false">(PERCENTRANK(Z$3:Z$298,Z111))*100</f>
        <v>80.1</v>
      </c>
      <c r="BD111" s="15" t="n">
        <f aca="false">(PERCENTRANK(AA$3:AA$298,AA111))*100</f>
        <v>63</v>
      </c>
      <c r="BE111" s="15" t="n">
        <f aca="false">(PERCENTRANK(AB$3:AB$298,AB111))*100</f>
        <v>69.6</v>
      </c>
      <c r="BF111" s="15" t="n">
        <f aca="false">(PERCENTRANK(AC$3:AC$298,AC111))*100</f>
        <v>80.7</v>
      </c>
      <c r="BG111" s="15" t="n">
        <f aca="false">(PERCENTRANK(AD$3:AD$298,AD111))*100</f>
        <v>63</v>
      </c>
      <c r="BH111" s="15" t="n">
        <f aca="false">(PERCENTRANK(AE$3:AE$298,AE111))*100</f>
        <v>10.5</v>
      </c>
      <c r="BI111" s="15" t="n">
        <f aca="false">(PERCENTRANK(AF$3:AF$298,AF111))*100</f>
        <v>25.4</v>
      </c>
    </row>
    <row r="112" customFormat="false" ht="15.75" hidden="false" customHeight="true" outlineLevel="0" collapsed="false">
      <c r="A112" s="1" t="s">
        <v>166</v>
      </c>
      <c r="B112" s="5" t="s">
        <v>69</v>
      </c>
      <c r="C112" s="6" t="s">
        <v>13</v>
      </c>
      <c r="D112" s="6" t="n">
        <v>32</v>
      </c>
      <c r="E112" s="6" t="n">
        <v>471</v>
      </c>
      <c r="F112" s="6" t="n">
        <v>32</v>
      </c>
      <c r="G112" s="6" t="n">
        <v>471</v>
      </c>
      <c r="H112" s="6" t="n">
        <v>9.8</v>
      </c>
      <c r="I112" s="6" t="n">
        <v>0.489</v>
      </c>
      <c r="J112" s="6" t="n">
        <v>0.463</v>
      </c>
      <c r="K112" s="6" t="n">
        <v>0.555</v>
      </c>
      <c r="L112" s="6" t="n">
        <v>0.134</v>
      </c>
      <c r="M112" s="6" t="n">
        <v>2.6</v>
      </c>
      <c r="N112" s="6" t="n">
        <v>4.1</v>
      </c>
      <c r="O112" s="6" t="n">
        <v>12.2</v>
      </c>
      <c r="P112" s="6" t="n">
        <v>2.5</v>
      </c>
      <c r="Q112" s="6" t="n">
        <v>1</v>
      </c>
      <c r="R112" s="6" t="n">
        <v>13.9</v>
      </c>
      <c r="S112" s="6" t="n">
        <v>19.3</v>
      </c>
      <c r="T112" s="6" t="n">
        <v>94</v>
      </c>
      <c r="U112" s="6" t="n">
        <v>105</v>
      </c>
      <c r="V112" s="6" t="n">
        <v>0</v>
      </c>
      <c r="W112" s="6" t="n">
        <v>-0.2</v>
      </c>
      <c r="X112" s="6" t="n">
        <v>0.6</v>
      </c>
      <c r="Y112" s="6" t="n">
        <v>0.4</v>
      </c>
      <c r="Z112" s="6" t="n">
        <v>0.034</v>
      </c>
      <c r="AA112" s="17" t="n">
        <f aca="false">(I112/$I$302)*100</f>
        <v>90.2214022140221</v>
      </c>
      <c r="AB112" s="7" t="n">
        <f aca="false">(T112/100)</f>
        <v>0.94</v>
      </c>
      <c r="AC112" s="5" t="n">
        <f aca="false">T112-U112</f>
        <v>-11</v>
      </c>
      <c r="AD112" s="9" t="n">
        <f aca="false">2*I112</f>
        <v>0.978</v>
      </c>
      <c r="AE112" s="18" t="n">
        <f aca="false">IF(S112=0,0,O112/S112)</f>
        <v>0.632124352331606</v>
      </c>
      <c r="AF112" s="18" t="n">
        <f aca="false">IF(R112=0,0,O112/R112)</f>
        <v>0.877697841726619</v>
      </c>
      <c r="AG112" s="5"/>
      <c r="AH112" s="5"/>
      <c r="AI112" s="15" t="n">
        <f aca="false">(PERCENTRANK(F$3:F$298,F112))*100</f>
        <v>46.4</v>
      </c>
      <c r="AJ112" s="15" t="n">
        <f aca="false">(PERCENTRANK(G$3:G$298,G112))*100</f>
        <v>39.8</v>
      </c>
      <c r="AK112" s="15" t="n">
        <f aca="false">(PERCENTRANK(H$3:H$298,H112))*100</f>
        <v>31.5</v>
      </c>
      <c r="AL112" s="15" t="n">
        <f aca="false">(PERCENTRANK(I$3:I$298,I112))*100</f>
        <v>29.3</v>
      </c>
      <c r="AM112" s="15" t="n">
        <f aca="false">(PERCENTRANK(J$3:J$298,J112))*100</f>
        <v>37.6</v>
      </c>
      <c r="AN112" s="15" t="n">
        <f aca="false">(PERCENTRANK(K$3:K$298,K112))*100</f>
        <v>80.7</v>
      </c>
      <c r="AO112" s="15" t="n">
        <f aca="false">(PERCENTRANK(L$3:L$298,L112))*100</f>
        <v>19.9</v>
      </c>
      <c r="AP112" s="15" t="n">
        <f aca="false">(PERCENTRANK(M$3:M$298,M112))*100</f>
        <v>33.7</v>
      </c>
      <c r="AQ112" s="15" t="n">
        <f aca="false">(PERCENTRANK(N$3:N$298,N112))*100</f>
        <v>6.63</v>
      </c>
      <c r="AR112" s="15" t="n">
        <f aca="false">(PERCENTRANK(O$3:O$298,O112))*100</f>
        <v>49.7</v>
      </c>
      <c r="AS112" s="15" t="n">
        <f aca="false">(PERCENTRANK(P$3:P$298,P112))*100</f>
        <v>80.1</v>
      </c>
      <c r="AT112" s="15" t="n">
        <f aca="false">(PERCENTRANK(Q$3:Q$298,Q112))*100</f>
        <v>42.5</v>
      </c>
      <c r="AU112" s="15" t="n">
        <f aca="false">100-(PERCENTRANK(R$3:R$298,R112))*100</f>
        <v>59.7</v>
      </c>
      <c r="AV112" s="15" t="n">
        <f aca="false">(PERCENTRANK(S$3:S$298,S112))*100</f>
        <v>55.2</v>
      </c>
      <c r="AW112" s="15" t="n">
        <f aca="false">(PERCENTRANK(T$3:T$298,T112))*100</f>
        <v>23.2</v>
      </c>
      <c r="AX112" s="15" t="n">
        <f aca="false">100-(PERCENTRANK(U$3:U$298,U112))*100</f>
        <v>60.2</v>
      </c>
      <c r="AY112" s="5"/>
      <c r="AZ112" s="15" t="n">
        <f aca="false">(PERCENTRANK(W$3:W$298,W112))*100</f>
        <v>12.7</v>
      </c>
      <c r="BA112" s="15" t="n">
        <f aca="false">(PERCENTRANK(X$3:X$298,X112))*100</f>
        <v>50.3</v>
      </c>
      <c r="BB112" s="15" t="n">
        <f aca="false">(PERCENTRANK(Y$3:Y$298,Y112))*100</f>
        <v>36.5</v>
      </c>
      <c r="BC112" s="15" t="n">
        <f aca="false">(PERCENTRANK(Z$3:Z$298,Z112))*100</f>
        <v>33.1</v>
      </c>
      <c r="BD112" s="15" t="n">
        <f aca="false">(PERCENTRANK(AA$3:AA$298,AA112))*100</f>
        <v>29.3</v>
      </c>
      <c r="BE112" s="15" t="n">
        <f aca="false">(PERCENTRANK(AB$3:AB$298,AB112))*100</f>
        <v>23.2</v>
      </c>
      <c r="BF112" s="15" t="n">
        <f aca="false">(PERCENTRANK(AC$3:AC$298,AC112))*100</f>
        <v>30.4</v>
      </c>
      <c r="BG112" s="15" t="n">
        <f aca="false">(PERCENTRANK(AD$3:AD$298,AD112))*100</f>
        <v>29.3</v>
      </c>
      <c r="BH112" s="15" t="n">
        <f aca="false">(PERCENTRANK(AE$3:AE$298,AE112))*100</f>
        <v>40.9</v>
      </c>
      <c r="BI112" s="15" t="n">
        <f aca="false">(PERCENTRANK(AF$3:AF$298,AF112))*100</f>
        <v>49.2</v>
      </c>
    </row>
    <row r="113" customFormat="false" ht="15.75" hidden="false" customHeight="true" outlineLevel="0" collapsed="false">
      <c r="A113" s="1" t="s">
        <v>167</v>
      </c>
      <c r="B113" s="5" t="s">
        <v>40</v>
      </c>
      <c r="C113" s="6" t="s">
        <v>45</v>
      </c>
      <c r="D113" s="6" t="n">
        <v>44</v>
      </c>
      <c r="E113" s="6" t="n">
        <v>455</v>
      </c>
      <c r="F113" s="6" t="n">
        <v>44</v>
      </c>
      <c r="G113" s="6" t="n">
        <v>455</v>
      </c>
      <c r="H113" s="6" t="n">
        <v>14.1</v>
      </c>
      <c r="I113" s="6" t="n">
        <v>0.503</v>
      </c>
      <c r="J113" s="6" t="n">
        <v>0.456</v>
      </c>
      <c r="K113" s="6" t="n">
        <v>0.558</v>
      </c>
      <c r="L113" s="6" t="n">
        <v>0.34</v>
      </c>
      <c r="M113" s="6" t="n">
        <v>6.9</v>
      </c>
      <c r="N113" s="6" t="n">
        <v>14.8</v>
      </c>
      <c r="O113" s="6" t="n">
        <v>16.1</v>
      </c>
      <c r="P113" s="6" t="n">
        <v>1.2</v>
      </c>
      <c r="Q113" s="6" t="n">
        <v>3.4</v>
      </c>
      <c r="R113" s="6" t="n">
        <v>15.1</v>
      </c>
      <c r="S113" s="6" t="n">
        <v>20.1</v>
      </c>
      <c r="T113" s="6" t="n">
        <v>103</v>
      </c>
      <c r="U113" s="6" t="n">
        <v>99</v>
      </c>
      <c r="V113" s="6" t="n">
        <v>0</v>
      </c>
      <c r="W113" s="6" t="n">
        <v>0.4</v>
      </c>
      <c r="X113" s="6" t="n">
        <v>1</v>
      </c>
      <c r="Y113" s="6" t="n">
        <v>1.4</v>
      </c>
      <c r="Z113" s="6" t="n">
        <v>0.121</v>
      </c>
      <c r="AA113" s="17" t="n">
        <f aca="false">(I113/$I$302)*100</f>
        <v>92.8044280442804</v>
      </c>
      <c r="AB113" s="7" t="n">
        <f aca="false">(T113/100)</f>
        <v>1.03</v>
      </c>
      <c r="AC113" s="5" t="n">
        <f aca="false">T113-U113</f>
        <v>4</v>
      </c>
      <c r="AD113" s="9" t="n">
        <f aca="false">2*I113</f>
        <v>1.006</v>
      </c>
      <c r="AE113" s="18" t="n">
        <f aca="false">IF(S113=0,0,O113/S113)</f>
        <v>0.800995024875622</v>
      </c>
      <c r="AF113" s="18" t="n">
        <f aca="false">IF(R113=0,0,O113/R113)</f>
        <v>1.06622516556291</v>
      </c>
      <c r="AG113" s="5"/>
      <c r="AH113" s="5"/>
      <c r="AI113" s="15" t="n">
        <f aca="false">(PERCENTRANK(F$3:F$298,F113))*100</f>
        <v>84.5</v>
      </c>
      <c r="AJ113" s="15" t="n">
        <f aca="false">(PERCENTRANK(G$3:G$298,G113))*100</f>
        <v>39.2</v>
      </c>
      <c r="AK113" s="15" t="n">
        <f aca="false">(PERCENTRANK(H$3:H$298,H113))*100</f>
        <v>61.3</v>
      </c>
      <c r="AL113" s="15" t="n">
        <f aca="false">(PERCENTRANK(I$3:I$298,I113))*100</f>
        <v>38.1</v>
      </c>
      <c r="AM113" s="15" t="n">
        <f aca="false">(PERCENTRANK(J$3:J$298,J113))*100</f>
        <v>33.7</v>
      </c>
      <c r="AN113" s="15" t="n">
        <f aca="false">(PERCENTRANK(K$3:K$298,K113))*100</f>
        <v>81.2</v>
      </c>
      <c r="AO113" s="15" t="n">
        <f aca="false">(PERCENTRANK(L$3:L$298,L113))*100</f>
        <v>76.2</v>
      </c>
      <c r="AP113" s="15" t="n">
        <f aca="false">(PERCENTRANK(M$3:M$298,M113))*100</f>
        <v>69.6</v>
      </c>
      <c r="AQ113" s="15" t="n">
        <f aca="false">(PERCENTRANK(N$3:N$298,N113))*100</f>
        <v>82.9</v>
      </c>
      <c r="AR113" s="15" t="n">
        <f aca="false">(PERCENTRANK(O$3:O$298,O113))*100</f>
        <v>60.2</v>
      </c>
      <c r="AS113" s="15" t="n">
        <f aca="false">(PERCENTRANK(P$3:P$298,P113))*100</f>
        <v>19.9</v>
      </c>
      <c r="AT113" s="15" t="n">
        <f aca="false">(PERCENTRANK(Q$3:Q$298,Q113))*100</f>
        <v>84</v>
      </c>
      <c r="AU113" s="15" t="n">
        <f aca="false">100-(PERCENTRANK(R$3:R$298,R113))*100</f>
        <v>49.2</v>
      </c>
      <c r="AV113" s="15" t="n">
        <f aca="false">(PERCENTRANK(S$3:S$298,S113))*100</f>
        <v>62.4</v>
      </c>
      <c r="AW113" s="15" t="n">
        <f aca="false">(PERCENTRANK(T$3:T$298,T113))*100</f>
        <v>50.8</v>
      </c>
      <c r="AX113" s="15" t="n">
        <f aca="false">100-(PERCENTRANK(U$3:U$298,U113))*100</f>
        <v>92.82</v>
      </c>
      <c r="AY113" s="5"/>
      <c r="AZ113" s="15" t="n">
        <f aca="false">(PERCENTRANK(W$3:W$298,W113))*100</f>
        <v>52.5</v>
      </c>
      <c r="BA113" s="15" t="n">
        <f aca="false">(PERCENTRANK(X$3:X$298,X113))*100</f>
        <v>66.3</v>
      </c>
      <c r="BB113" s="15" t="n">
        <f aca="false">(PERCENTRANK(Y$3:Y$298,Y113))*100</f>
        <v>59.7</v>
      </c>
      <c r="BC113" s="15" t="n">
        <f aca="false">(PERCENTRANK(Z$3:Z$298,Z113))*100</f>
        <v>72.9</v>
      </c>
      <c r="BD113" s="15" t="n">
        <f aca="false">(PERCENTRANK(AA$3:AA$298,AA113))*100</f>
        <v>38.1</v>
      </c>
      <c r="BE113" s="15" t="n">
        <f aca="false">(PERCENTRANK(AB$3:AB$298,AB113))*100</f>
        <v>50.8</v>
      </c>
      <c r="BF113" s="15" t="n">
        <f aca="false">(PERCENTRANK(AC$3:AC$298,AC113))*100</f>
        <v>70.7</v>
      </c>
      <c r="BG113" s="15" t="n">
        <f aca="false">(PERCENTRANK(AD$3:AD$298,AD113))*100</f>
        <v>38.1</v>
      </c>
      <c r="BH113" s="15" t="n">
        <f aca="false">(PERCENTRANK(AE$3:AE$298,AE113))*100</f>
        <v>57.5</v>
      </c>
      <c r="BI113" s="15" t="n">
        <f aca="false">(PERCENTRANK(AF$3:AF$298,AF113))*100</f>
        <v>64.1</v>
      </c>
    </row>
    <row r="114" customFormat="false" ht="15.75" hidden="false" customHeight="true" outlineLevel="0" collapsed="false">
      <c r="A114" s="1" t="s">
        <v>168</v>
      </c>
      <c r="B114" s="5" t="s">
        <v>67</v>
      </c>
      <c r="C114" s="6" t="s">
        <v>13</v>
      </c>
      <c r="D114" s="6" t="n">
        <v>31</v>
      </c>
      <c r="E114" s="6" t="n">
        <v>450</v>
      </c>
      <c r="F114" s="6" t="n">
        <v>31</v>
      </c>
      <c r="G114" s="6" t="n">
        <v>450</v>
      </c>
      <c r="H114" s="6" t="n">
        <v>6.6</v>
      </c>
      <c r="I114" s="6" t="n">
        <v>0.493</v>
      </c>
      <c r="J114" s="6" t="n">
        <v>0.423</v>
      </c>
      <c r="K114" s="6" t="n">
        <v>0.277</v>
      </c>
      <c r="L114" s="6" t="n">
        <v>0.354</v>
      </c>
      <c r="M114" s="6" t="n">
        <v>2.3</v>
      </c>
      <c r="N114" s="6" t="n">
        <v>4.2</v>
      </c>
      <c r="O114" s="6" t="n">
        <v>21.5</v>
      </c>
      <c r="P114" s="6" t="n">
        <v>1.2</v>
      </c>
      <c r="Q114" s="6" t="n">
        <v>1.3</v>
      </c>
      <c r="R114" s="6" t="n">
        <v>29.2</v>
      </c>
      <c r="S114" s="6" t="n">
        <v>10.7</v>
      </c>
      <c r="T114" s="6" t="n">
        <v>93</v>
      </c>
      <c r="U114" s="6" t="n">
        <v>116</v>
      </c>
      <c r="V114" s="6" t="n">
        <v>0</v>
      </c>
      <c r="W114" s="6" t="n">
        <v>-0.2</v>
      </c>
      <c r="X114" s="6" t="n">
        <v>-0.2</v>
      </c>
      <c r="Y114" s="6" t="n">
        <v>-0.3</v>
      </c>
      <c r="Z114" s="6" t="n">
        <v>-0.029</v>
      </c>
      <c r="AA114" s="17" t="n">
        <f aca="false">(I114/$I$302)*100</f>
        <v>90.9594095940959</v>
      </c>
      <c r="AB114" s="7" t="n">
        <f aca="false">(T114/100)</f>
        <v>0.93</v>
      </c>
      <c r="AC114" s="5" t="n">
        <f aca="false">T114-U114</f>
        <v>-23</v>
      </c>
      <c r="AD114" s="9" t="n">
        <f aca="false">2*I114</f>
        <v>0.986</v>
      </c>
      <c r="AE114" s="18" t="n">
        <f aca="false">IF(S114=0,0,O114/S114)</f>
        <v>2.00934579439252</v>
      </c>
      <c r="AF114" s="18" t="n">
        <f aca="false">IF(R114=0,0,O114/R114)</f>
        <v>0.736301369863014</v>
      </c>
      <c r="AG114" s="5"/>
      <c r="AH114" s="5"/>
      <c r="AI114" s="15" t="n">
        <f aca="false">(PERCENTRANK(F$3:F$298,F114))*100</f>
        <v>43.1</v>
      </c>
      <c r="AJ114" s="15" t="n">
        <f aca="false">(PERCENTRANK(G$3:G$298,G114))*100</f>
        <v>38.1</v>
      </c>
      <c r="AK114" s="15" t="n">
        <f aca="false">(PERCENTRANK(H$3:H$298,H114))*100</f>
        <v>17.7</v>
      </c>
      <c r="AL114" s="15" t="n">
        <f aca="false">(PERCENTRANK(I$3:I$298,I114))*100</f>
        <v>30.9</v>
      </c>
      <c r="AM114" s="15" t="n">
        <f aca="false">(PERCENTRANK(J$3:J$298,J114))*100</f>
        <v>18.2</v>
      </c>
      <c r="AN114" s="15" t="n">
        <f aca="false">(PERCENTRANK(K$3:K$298,K114))*100</f>
        <v>32.6</v>
      </c>
      <c r="AO114" s="15" t="n">
        <f aca="false">(PERCENTRANK(L$3:L$298,L114))*100</f>
        <v>79</v>
      </c>
      <c r="AP114" s="15" t="n">
        <f aca="false">(PERCENTRANK(M$3:M$298,M114))*100</f>
        <v>28.2</v>
      </c>
      <c r="AQ114" s="15" t="n">
        <f aca="false">(PERCENTRANK(N$3:N$298,N114))*100</f>
        <v>7.73</v>
      </c>
      <c r="AR114" s="15" t="n">
        <f aca="false">(PERCENTRANK(O$3:O$298,O114))*100</f>
        <v>81.8</v>
      </c>
      <c r="AS114" s="15" t="n">
        <f aca="false">(PERCENTRANK(P$3:P$298,P114))*100</f>
        <v>19.9</v>
      </c>
      <c r="AT114" s="15" t="n">
        <f aca="false">(PERCENTRANK(Q$3:Q$298,Q114))*100</f>
        <v>55.8</v>
      </c>
      <c r="AU114" s="15" t="n">
        <f aca="false">100-(PERCENTRANK(R$3:R$298,R114))*100</f>
        <v>5</v>
      </c>
      <c r="AV114" s="15" t="n">
        <f aca="false">(PERCENTRANK(S$3:S$298,S114))*100</f>
        <v>4.97</v>
      </c>
      <c r="AW114" s="15" t="n">
        <f aca="false">(PERCENTRANK(T$3:T$298,T114))*100</f>
        <v>19.9</v>
      </c>
      <c r="AX114" s="15" t="n">
        <f aca="false">100-(PERCENTRANK(U$3:U$298,U114))*100</f>
        <v>3.90000000000001</v>
      </c>
      <c r="AY114" s="5"/>
      <c r="AZ114" s="15" t="n">
        <f aca="false">(PERCENTRANK(W$3:W$298,W114))*100</f>
        <v>12.7</v>
      </c>
      <c r="BA114" s="15" t="n">
        <f aca="false">(PERCENTRANK(X$3:X$298,X114))*100</f>
        <v>1.1</v>
      </c>
      <c r="BB114" s="15" t="n">
        <f aca="false">(PERCENTRANK(Y$3:Y$298,Y114))*100</f>
        <v>5.52</v>
      </c>
      <c r="BC114" s="15" t="n">
        <f aca="false">(PERCENTRANK(Z$3:Z$298,Z114))*100</f>
        <v>12.7</v>
      </c>
      <c r="BD114" s="15" t="n">
        <f aca="false">(PERCENTRANK(AA$3:AA$298,AA114))*100</f>
        <v>30.9</v>
      </c>
      <c r="BE114" s="15" t="n">
        <f aca="false">(PERCENTRANK(AB$3:AB$298,AB114))*100</f>
        <v>19.9</v>
      </c>
      <c r="BF114" s="15" t="n">
        <f aca="false">(PERCENTRANK(AC$3:AC$298,AC114))*100</f>
        <v>14.4</v>
      </c>
      <c r="BG114" s="15" t="n">
        <f aca="false">(PERCENTRANK(AD$3:AD$298,AD114))*100</f>
        <v>30.9</v>
      </c>
      <c r="BH114" s="15" t="n">
        <f aca="false">(PERCENTRANK(AE$3:AE$298,AE114))*100</f>
        <v>97.2</v>
      </c>
      <c r="BI114" s="15" t="n">
        <f aca="false">(PERCENTRANK(AF$3:AF$298,AF114))*100</f>
        <v>39.8</v>
      </c>
    </row>
    <row r="115" customFormat="false" ht="15.75" hidden="false" customHeight="true" outlineLevel="0" collapsed="false">
      <c r="A115" s="1" t="s">
        <v>169</v>
      </c>
      <c r="B115" s="5" t="s">
        <v>57</v>
      </c>
      <c r="C115" s="6" t="s">
        <v>45</v>
      </c>
      <c r="D115" s="6" t="n">
        <v>19</v>
      </c>
      <c r="E115" s="6" t="n">
        <v>450</v>
      </c>
      <c r="F115" s="6" t="n">
        <v>19</v>
      </c>
      <c r="G115" s="6" t="n">
        <v>450</v>
      </c>
      <c r="H115" s="6" t="n">
        <v>15.6</v>
      </c>
      <c r="I115" s="6" t="n">
        <v>0.606</v>
      </c>
      <c r="J115" s="6" t="n">
        <v>0.57</v>
      </c>
      <c r="K115" s="6" t="n">
        <v>0.607</v>
      </c>
      <c r="L115" s="6" t="n">
        <v>0.213</v>
      </c>
      <c r="M115" s="6" t="n">
        <v>1.3</v>
      </c>
      <c r="N115" s="6" t="n">
        <v>7.3</v>
      </c>
      <c r="O115" s="6" t="n">
        <v>13.9</v>
      </c>
      <c r="P115" s="6" t="n">
        <v>2.1</v>
      </c>
      <c r="Q115" s="6" t="n">
        <v>0.9</v>
      </c>
      <c r="R115" s="6" t="n">
        <v>13.2</v>
      </c>
      <c r="S115" s="6" t="n">
        <v>19.6</v>
      </c>
      <c r="T115" s="6" t="n">
        <v>111</v>
      </c>
      <c r="U115" s="6" t="n">
        <v>103</v>
      </c>
      <c r="V115" s="6" t="n">
        <v>0</v>
      </c>
      <c r="W115" s="6" t="n">
        <v>0.8</v>
      </c>
      <c r="X115" s="6" t="n">
        <v>0.7</v>
      </c>
      <c r="Y115" s="6" t="n">
        <v>1.6</v>
      </c>
      <c r="Z115" s="6" t="n">
        <v>0.139</v>
      </c>
      <c r="AA115" s="17" t="n">
        <f aca="false">(I115/$I$302)*100</f>
        <v>111.808118081181</v>
      </c>
      <c r="AB115" s="7" t="n">
        <f aca="false">(T115/100)</f>
        <v>1.11</v>
      </c>
      <c r="AC115" s="5" t="n">
        <f aca="false">T115-U115</f>
        <v>8</v>
      </c>
      <c r="AD115" s="9" t="n">
        <f aca="false">2*I115</f>
        <v>1.212</v>
      </c>
      <c r="AE115" s="18" t="n">
        <f aca="false">IF(S115=0,0,O115/S115)</f>
        <v>0.709183673469388</v>
      </c>
      <c r="AF115" s="18" t="n">
        <f aca="false">IF(R115=0,0,O115/R115)</f>
        <v>1.0530303030303</v>
      </c>
      <c r="AG115" s="5"/>
      <c r="AH115" s="5"/>
      <c r="AI115" s="15" t="n">
        <f aca="false">(PERCENTRANK(F$3:F$298,F115))*100</f>
        <v>22.7</v>
      </c>
      <c r="AJ115" s="15" t="n">
        <f aca="false">(PERCENTRANK(G$3:G$298,G115))*100</f>
        <v>38.1</v>
      </c>
      <c r="AK115" s="15" t="n">
        <f aca="false">(PERCENTRANK(H$3:H$298,H115))*100</f>
        <v>68.5</v>
      </c>
      <c r="AL115" s="15" t="n">
        <f aca="false">(PERCENTRANK(I$3:I$298,I115))*100</f>
        <v>90.1</v>
      </c>
      <c r="AM115" s="15" t="n">
        <f aca="false">(PERCENTRANK(J$3:J$298,J115))*100</f>
        <v>89.5</v>
      </c>
      <c r="AN115" s="15" t="n">
        <f aca="false">(PERCENTRANK(K$3:K$298,K115))*100</f>
        <v>85.1</v>
      </c>
      <c r="AO115" s="15" t="n">
        <f aca="false">(PERCENTRANK(L$3:L$298,L115))*100</f>
        <v>42</v>
      </c>
      <c r="AP115" s="15" t="n">
        <f aca="false">(PERCENTRANK(M$3:M$298,M115))*100</f>
        <v>12.7</v>
      </c>
      <c r="AQ115" s="15" t="n">
        <f aca="false">(PERCENTRANK(N$3:N$298,N115))*100</f>
        <v>35.4</v>
      </c>
      <c r="AR115" s="15" t="n">
        <f aca="false">(PERCENTRANK(O$3:O$298,O115))*100</f>
        <v>55.2</v>
      </c>
      <c r="AS115" s="15" t="n">
        <f aca="false">(PERCENTRANK(P$3:P$298,P115))*100</f>
        <v>62.4</v>
      </c>
      <c r="AT115" s="15" t="n">
        <f aca="false">(PERCENTRANK(Q$3:Q$298,Q115))*100</f>
        <v>38.1</v>
      </c>
      <c r="AU115" s="15" t="n">
        <f aca="false">100-(PERCENTRANK(R$3:R$298,R115))*100</f>
        <v>65.7</v>
      </c>
      <c r="AV115" s="15" t="n">
        <f aca="false">(PERCENTRANK(S$3:S$298,S115))*100</f>
        <v>59.1</v>
      </c>
      <c r="AW115" s="15" t="n">
        <f aca="false">(PERCENTRANK(T$3:T$298,T115))*100</f>
        <v>76.8</v>
      </c>
      <c r="AX115" s="15" t="n">
        <f aca="false">100-(PERCENTRANK(U$3:U$298,U115))*100</f>
        <v>70.7</v>
      </c>
      <c r="AY115" s="5"/>
      <c r="AZ115" s="15" t="n">
        <f aca="false">(PERCENTRANK(W$3:W$298,W115))*100</f>
        <v>66.9</v>
      </c>
      <c r="BA115" s="15" t="n">
        <f aca="false">(PERCENTRANK(X$3:X$298,X115))*100</f>
        <v>56.9</v>
      </c>
      <c r="BB115" s="15" t="n">
        <f aca="false">(PERCENTRANK(Y$3:Y$298,Y115))*100</f>
        <v>63.5</v>
      </c>
      <c r="BC115" s="15" t="n">
        <f aca="false">(PERCENTRANK(Z$3:Z$298,Z115))*100</f>
        <v>79.6</v>
      </c>
      <c r="BD115" s="15" t="n">
        <f aca="false">(PERCENTRANK(AA$3:AA$298,AA115))*100</f>
        <v>90.1</v>
      </c>
      <c r="BE115" s="15" t="n">
        <f aca="false">(PERCENTRANK(AB$3:AB$298,AB115))*100</f>
        <v>76.8</v>
      </c>
      <c r="BF115" s="15" t="n">
        <f aca="false">(PERCENTRANK(AC$3:AC$298,AC115))*100</f>
        <v>79</v>
      </c>
      <c r="BG115" s="15" t="n">
        <f aca="false">(PERCENTRANK(AD$3:AD$298,AD115))*100</f>
        <v>90.1</v>
      </c>
      <c r="BH115" s="15" t="n">
        <f aca="false">(PERCENTRANK(AE$3:AE$298,AE115))*100</f>
        <v>48.1</v>
      </c>
      <c r="BI115" s="15" t="n">
        <f aca="false">(PERCENTRANK(AF$3:AF$298,AF115))*100</f>
        <v>63</v>
      </c>
    </row>
    <row r="116" customFormat="false" ht="15.75" hidden="false" customHeight="true" outlineLevel="0" collapsed="false">
      <c r="A116" s="1" t="s">
        <v>170</v>
      </c>
      <c r="B116" s="5" t="s">
        <v>77</v>
      </c>
      <c r="C116" s="6" t="s">
        <v>13</v>
      </c>
      <c r="D116" s="6" t="n">
        <v>35</v>
      </c>
      <c r="E116" s="6" t="n">
        <v>449</v>
      </c>
      <c r="F116" s="6" t="n">
        <v>35</v>
      </c>
      <c r="G116" s="6" t="n">
        <v>449</v>
      </c>
      <c r="H116" s="6" t="n">
        <v>3.5</v>
      </c>
      <c r="I116" s="6" t="n">
        <v>0.429</v>
      </c>
      <c r="J116" s="6" t="n">
        <v>0.41</v>
      </c>
      <c r="K116" s="6" t="n">
        <v>0.829</v>
      </c>
      <c r="L116" s="6" t="n">
        <v>0.09</v>
      </c>
      <c r="M116" s="6" t="n">
        <v>1.1</v>
      </c>
      <c r="N116" s="6" t="n">
        <v>4.2</v>
      </c>
      <c r="O116" s="6" t="n">
        <v>24.1</v>
      </c>
      <c r="P116" s="6" t="n">
        <v>1.7</v>
      </c>
      <c r="Q116" s="6" t="n">
        <v>0</v>
      </c>
      <c r="R116" s="6" t="n">
        <v>29.8</v>
      </c>
      <c r="S116" s="6" t="n">
        <v>16.7</v>
      </c>
      <c r="T116" s="6" t="n">
        <v>79</v>
      </c>
      <c r="U116" s="6" t="n">
        <v>111</v>
      </c>
      <c r="V116" s="6" t="n">
        <v>0</v>
      </c>
      <c r="W116" s="6" t="n">
        <v>-1</v>
      </c>
      <c r="X116" s="6" t="n">
        <v>0.2</v>
      </c>
      <c r="Y116" s="6" t="n">
        <v>-0.9</v>
      </c>
      <c r="Z116" s="6" t="n">
        <v>-0.078</v>
      </c>
      <c r="AA116" s="17" t="n">
        <f aca="false">(I116/$I$302)*100</f>
        <v>79.1512915129151</v>
      </c>
      <c r="AB116" s="7" t="n">
        <f aca="false">(T116/100)</f>
        <v>0.79</v>
      </c>
      <c r="AC116" s="5" t="n">
        <f aca="false">T116-U116</f>
        <v>-32</v>
      </c>
      <c r="AD116" s="9" t="n">
        <f aca="false">2*I116</f>
        <v>0.858</v>
      </c>
      <c r="AE116" s="18" t="n">
        <f aca="false">IF(S116=0,0,O116/S116)</f>
        <v>1.44311377245509</v>
      </c>
      <c r="AF116" s="18" t="n">
        <f aca="false">IF(R116=0,0,O116/R116)</f>
        <v>0.808724832214765</v>
      </c>
      <c r="AG116" s="5"/>
      <c r="AH116" s="5"/>
      <c r="AI116" s="15" t="n">
        <f aca="false">(PERCENTRANK(F$3:F$298,F116))*100</f>
        <v>53.6</v>
      </c>
      <c r="AJ116" s="15" t="n">
        <f aca="false">(PERCENTRANK(G$3:G$298,G116))*100</f>
        <v>37.6</v>
      </c>
      <c r="AK116" s="15" t="n">
        <f aca="false">(PERCENTRANK(H$3:H$298,H116))*100</f>
        <v>8.29</v>
      </c>
      <c r="AL116" s="15" t="n">
        <f aca="false">(PERCENTRANK(I$3:I$298,I116))*100</f>
        <v>13.8</v>
      </c>
      <c r="AM116" s="15" t="n">
        <f aca="false">(PERCENTRANK(J$3:J$298,J116))*100</f>
        <v>16</v>
      </c>
      <c r="AN116" s="15" t="n">
        <f aca="false">(PERCENTRANK(K$3:K$298,K116))*100</f>
        <v>99.4</v>
      </c>
      <c r="AO116" s="15" t="n">
        <f aca="false">(PERCENTRANK(L$3:L$298,L116))*100</f>
        <v>11.6</v>
      </c>
      <c r="AP116" s="15" t="n">
        <f aca="false">(PERCENTRANK(M$3:M$298,M116))*100</f>
        <v>9.94</v>
      </c>
      <c r="AQ116" s="15" t="n">
        <f aca="false">(PERCENTRANK(N$3:N$298,N116))*100</f>
        <v>7.73</v>
      </c>
      <c r="AR116" s="15" t="n">
        <f aca="false">(PERCENTRANK(O$3:O$298,O116))*100</f>
        <v>88.4</v>
      </c>
      <c r="AS116" s="15" t="n">
        <f aca="false">(PERCENTRANK(P$3:P$298,P116))*100</f>
        <v>42</v>
      </c>
      <c r="AT116" s="15" t="n">
        <f aca="false">(PERCENTRANK(Q$3:Q$298,Q116))*100</f>
        <v>0</v>
      </c>
      <c r="AU116" s="15" t="n">
        <f aca="false">100-(PERCENTRANK(R$3:R$298,R116))*100</f>
        <v>3.90000000000001</v>
      </c>
      <c r="AV116" s="15" t="n">
        <f aca="false">(PERCENTRANK(S$3:S$298,S116))*100</f>
        <v>34.8</v>
      </c>
      <c r="AW116" s="15" t="n">
        <f aca="false">(PERCENTRANK(T$3:T$298,T116))*100</f>
        <v>9.39</v>
      </c>
      <c r="AX116" s="15" t="n">
        <f aca="false">100-(PERCENTRANK(U$3:U$298,U116))*100</f>
        <v>21.5</v>
      </c>
      <c r="AY116" s="5"/>
      <c r="AZ116" s="15" t="n">
        <f aca="false">(PERCENTRANK(W$3:W$298,W116))*100</f>
        <v>1.1</v>
      </c>
      <c r="BA116" s="15" t="n">
        <f aca="false">(PERCENTRANK(X$3:X$298,X116))*100</f>
        <v>30.9</v>
      </c>
      <c r="BB116" s="15" t="n">
        <f aca="false">(PERCENTRANK(Y$3:Y$298,Y116))*100</f>
        <v>1.1</v>
      </c>
      <c r="BC116" s="15" t="n">
        <f aca="false">(PERCENTRANK(Z$3:Z$298,Z116))*100</f>
        <v>6.08</v>
      </c>
      <c r="BD116" s="15" t="n">
        <f aca="false">(PERCENTRANK(AA$3:AA$298,AA116))*100</f>
        <v>13.8</v>
      </c>
      <c r="BE116" s="15" t="n">
        <f aca="false">(PERCENTRANK(AB$3:AB$298,AB116))*100</f>
        <v>9.39</v>
      </c>
      <c r="BF116" s="15" t="n">
        <f aca="false">(PERCENTRANK(AC$3:AC$298,AC116))*100</f>
        <v>8.29</v>
      </c>
      <c r="BG116" s="15" t="n">
        <f aca="false">(PERCENTRANK(AD$3:AD$298,AD116))*100</f>
        <v>13.8</v>
      </c>
      <c r="BH116" s="15" t="n">
        <f aca="false">(PERCENTRANK(AE$3:AE$298,AE116))*100</f>
        <v>90.1</v>
      </c>
      <c r="BI116" s="15" t="n">
        <f aca="false">(PERCENTRANK(AF$3:AF$298,AF116))*100</f>
        <v>45.3</v>
      </c>
    </row>
    <row r="117" customFormat="false" ht="15.75" hidden="false" customHeight="true" outlineLevel="0" collapsed="false">
      <c r="A117" s="1" t="s">
        <v>171</v>
      </c>
      <c r="B117" s="5" t="s">
        <v>75</v>
      </c>
      <c r="C117" s="6" t="s">
        <v>45</v>
      </c>
      <c r="D117" s="6" t="n">
        <v>17</v>
      </c>
      <c r="E117" s="6" t="n">
        <v>440</v>
      </c>
      <c r="F117" s="6" t="n">
        <v>17</v>
      </c>
      <c r="G117" s="6" t="n">
        <v>440</v>
      </c>
      <c r="H117" s="6" t="n">
        <v>22.8</v>
      </c>
      <c r="I117" s="6" t="n">
        <v>0.65</v>
      </c>
      <c r="J117" s="6" t="n">
        <v>0.616</v>
      </c>
      <c r="K117" s="6" t="n">
        <v>0.132</v>
      </c>
      <c r="L117" s="6" t="n">
        <v>0.233</v>
      </c>
      <c r="M117" s="6" t="n">
        <v>6.2</v>
      </c>
      <c r="N117" s="6" t="n">
        <v>11.5</v>
      </c>
      <c r="O117" s="6" t="n">
        <v>23</v>
      </c>
      <c r="P117" s="6" t="n">
        <v>2.5</v>
      </c>
      <c r="Q117" s="6" t="n">
        <v>2.7</v>
      </c>
      <c r="R117" s="6" t="n">
        <v>17</v>
      </c>
      <c r="S117" s="6" t="n">
        <v>22.2</v>
      </c>
      <c r="T117" s="6" t="n">
        <v>115</v>
      </c>
      <c r="U117" s="6" t="n">
        <v>102</v>
      </c>
      <c r="V117" s="6" t="n">
        <v>0</v>
      </c>
      <c r="W117" s="6" t="n">
        <v>1.3</v>
      </c>
      <c r="X117" s="6" t="n">
        <v>0.8</v>
      </c>
      <c r="Y117" s="6" t="n">
        <v>2.1</v>
      </c>
      <c r="Z117" s="6" t="n">
        <v>0.192</v>
      </c>
      <c r="AA117" s="17" t="n">
        <f aca="false">(I117/$I$302)*100</f>
        <v>119.926199261993</v>
      </c>
      <c r="AB117" s="7" t="n">
        <f aca="false">(T117/100)</f>
        <v>1.15</v>
      </c>
      <c r="AC117" s="5" t="n">
        <f aca="false">T117-U117</f>
        <v>13</v>
      </c>
      <c r="AD117" s="9" t="n">
        <f aca="false">2*I117</f>
        <v>1.3</v>
      </c>
      <c r="AE117" s="18" t="n">
        <f aca="false">IF(S117=0,0,O117/S117)</f>
        <v>1.03603603603604</v>
      </c>
      <c r="AF117" s="18" t="n">
        <f aca="false">IF(R117=0,0,O117/R117)</f>
        <v>1.35294117647059</v>
      </c>
      <c r="AG117" s="5"/>
      <c r="AH117" s="5"/>
      <c r="AI117" s="15" t="n">
        <f aca="false">(PERCENTRANK(F$3:F$298,F117))*100</f>
        <v>19.9</v>
      </c>
      <c r="AJ117" s="15" t="n">
        <f aca="false">(PERCENTRANK(G$3:G$298,G117))*100</f>
        <v>37</v>
      </c>
      <c r="AK117" s="15" t="n">
        <f aca="false">(PERCENTRANK(H$3:H$298,H117))*100</f>
        <v>96.1</v>
      </c>
      <c r="AL117" s="15" t="n">
        <f aca="false">(PERCENTRANK(I$3:I$298,I117))*100</f>
        <v>97.2</v>
      </c>
      <c r="AM117" s="15" t="n">
        <f aca="false">(PERCENTRANK(J$3:J$298,J117))*100</f>
        <v>96.7</v>
      </c>
      <c r="AN117" s="15" t="n">
        <f aca="false">(PERCENTRANK(K$3:K$298,K117))*100</f>
        <v>19.9</v>
      </c>
      <c r="AO117" s="15" t="n">
        <f aca="false">(PERCENTRANK(L$3:L$298,L117))*100</f>
        <v>44.8</v>
      </c>
      <c r="AP117" s="15" t="n">
        <f aca="false">(PERCENTRANK(M$3:M$298,M117))*100</f>
        <v>65.7</v>
      </c>
      <c r="AQ117" s="15" t="n">
        <f aca="false">(PERCENTRANK(N$3:N$298,N117))*100</f>
        <v>67.4</v>
      </c>
      <c r="AR117" s="15" t="n">
        <f aca="false">(PERCENTRANK(O$3:O$298,O117))*100</f>
        <v>85.1</v>
      </c>
      <c r="AS117" s="15" t="n">
        <f aca="false">(PERCENTRANK(P$3:P$298,P117))*100</f>
        <v>80.1</v>
      </c>
      <c r="AT117" s="15" t="n">
        <f aca="false">(PERCENTRANK(Q$3:Q$298,Q117))*100</f>
        <v>79</v>
      </c>
      <c r="AU117" s="15" t="n">
        <f aca="false">100-(PERCENTRANK(R$3:R$298,R117))*100</f>
        <v>32.6</v>
      </c>
      <c r="AV117" s="15" t="n">
        <f aca="false">(PERCENTRANK(S$3:S$298,S117))*100</f>
        <v>76.8</v>
      </c>
      <c r="AW117" s="15" t="n">
        <f aca="false">(PERCENTRANK(T$3:T$298,T117))*100</f>
        <v>86.7</v>
      </c>
      <c r="AX117" s="15" t="n">
        <f aca="false">100-(PERCENTRANK(U$3:U$298,U117))*100</f>
        <v>77.3</v>
      </c>
      <c r="AY117" s="5"/>
      <c r="AZ117" s="15" t="n">
        <f aca="false">(PERCENTRANK(W$3:W$298,W117))*100</f>
        <v>77.3</v>
      </c>
      <c r="BA117" s="15" t="n">
        <f aca="false">(PERCENTRANK(X$3:X$298,X117))*100</f>
        <v>60.8</v>
      </c>
      <c r="BB117" s="15" t="n">
        <f aca="false">(PERCENTRANK(Y$3:Y$298,Y117))*100</f>
        <v>72.4</v>
      </c>
      <c r="BC117" s="15" t="n">
        <f aca="false">(PERCENTRANK(Z$3:Z$298,Z117))*100</f>
        <v>93.4</v>
      </c>
      <c r="BD117" s="15" t="n">
        <f aca="false">(PERCENTRANK(AA$3:AA$298,AA117))*100</f>
        <v>97.2</v>
      </c>
      <c r="BE117" s="15" t="n">
        <f aca="false">(PERCENTRANK(AB$3:AB$298,AB117))*100</f>
        <v>86.7</v>
      </c>
      <c r="BF117" s="15" t="n">
        <f aca="false">(PERCENTRANK(AC$3:AC$298,AC117))*100</f>
        <v>89</v>
      </c>
      <c r="BG117" s="15" t="n">
        <f aca="false">(PERCENTRANK(AD$3:AD$298,AD117))*100</f>
        <v>97.2</v>
      </c>
      <c r="BH117" s="15" t="n">
        <f aca="false">(PERCENTRANK(AE$3:AE$298,AE117))*100</f>
        <v>74</v>
      </c>
      <c r="BI117" s="15" t="n">
        <f aca="false">(PERCENTRANK(AF$3:AF$298,AF117))*100</f>
        <v>77.9</v>
      </c>
    </row>
    <row r="118" customFormat="false" ht="15.75" hidden="false" customHeight="true" outlineLevel="0" collapsed="false">
      <c r="A118" s="1" t="s">
        <v>172</v>
      </c>
      <c r="B118" s="5" t="s">
        <v>47</v>
      </c>
      <c r="C118" s="6" t="s">
        <v>55</v>
      </c>
      <c r="D118" s="6" t="n">
        <v>38</v>
      </c>
      <c r="E118" s="6" t="n">
        <v>439</v>
      </c>
      <c r="F118" s="6" t="n">
        <v>38</v>
      </c>
      <c r="G118" s="6" t="n">
        <v>439</v>
      </c>
      <c r="H118" s="6" t="n">
        <v>8.4</v>
      </c>
      <c r="I118" s="6" t="n">
        <v>0.453</v>
      </c>
      <c r="J118" s="6" t="n">
        <v>0.417</v>
      </c>
      <c r="K118" s="6" t="n">
        <v>0.525</v>
      </c>
      <c r="L118" s="6" t="n">
        <v>0.155</v>
      </c>
      <c r="M118" s="6" t="n">
        <v>7.6</v>
      </c>
      <c r="N118" s="6" t="n">
        <v>12.6</v>
      </c>
      <c r="O118" s="6" t="n">
        <v>8.9</v>
      </c>
      <c r="P118" s="6" t="n">
        <v>0.7</v>
      </c>
      <c r="Q118" s="6" t="n">
        <v>0.6</v>
      </c>
      <c r="R118" s="6" t="n">
        <v>13</v>
      </c>
      <c r="S118" s="6" t="n">
        <v>22.7</v>
      </c>
      <c r="T118" s="6" t="n">
        <v>92</v>
      </c>
      <c r="U118" s="6" t="n">
        <v>107</v>
      </c>
      <c r="V118" s="6" t="n">
        <v>0</v>
      </c>
      <c r="W118" s="6" t="n">
        <v>-0.3</v>
      </c>
      <c r="X118" s="6" t="n">
        <v>0.4</v>
      </c>
      <c r="Y118" s="6" t="n">
        <v>0.1</v>
      </c>
      <c r="Z118" s="6" t="n">
        <v>0.01</v>
      </c>
      <c r="AA118" s="17" t="n">
        <f aca="false">(I118/$I$302)*100</f>
        <v>83.5793357933579</v>
      </c>
      <c r="AB118" s="7" t="n">
        <f aca="false">(T118/100)</f>
        <v>0.92</v>
      </c>
      <c r="AC118" s="5" t="n">
        <f aca="false">T118-U118</f>
        <v>-15</v>
      </c>
      <c r="AD118" s="9" t="n">
        <f aca="false">2*I118</f>
        <v>0.906</v>
      </c>
      <c r="AE118" s="18" t="n">
        <f aca="false">IF(S118=0,0,O118/S118)</f>
        <v>0.392070484581498</v>
      </c>
      <c r="AF118" s="18" t="n">
        <f aca="false">IF(R118=0,0,O118/R118)</f>
        <v>0.684615384615385</v>
      </c>
      <c r="AG118" s="5"/>
      <c r="AH118" s="5"/>
      <c r="AI118" s="15" t="n">
        <f aca="false">(PERCENTRANK(F$3:F$298,F118))*100</f>
        <v>59.7</v>
      </c>
      <c r="AJ118" s="15" t="n">
        <f aca="false">(PERCENTRANK(G$3:G$298,G118))*100</f>
        <v>35.9</v>
      </c>
      <c r="AK118" s="15" t="n">
        <f aca="false">(PERCENTRANK(H$3:H$298,H118))*100</f>
        <v>25.4</v>
      </c>
      <c r="AL118" s="15" t="n">
        <f aca="false">(PERCENTRANK(I$3:I$298,I118))*100</f>
        <v>17.1</v>
      </c>
      <c r="AM118" s="15" t="n">
        <f aca="false">(PERCENTRANK(J$3:J$298,J118))*100</f>
        <v>17.1</v>
      </c>
      <c r="AN118" s="15" t="n">
        <f aca="false">(PERCENTRANK(K$3:K$298,K118))*100</f>
        <v>76.2</v>
      </c>
      <c r="AO118" s="15" t="n">
        <f aca="false">(PERCENTRANK(L$3:L$298,L118))*100</f>
        <v>24.3</v>
      </c>
      <c r="AP118" s="15" t="n">
        <f aca="false">(PERCENTRANK(M$3:M$298,M118))*100</f>
        <v>76.2</v>
      </c>
      <c r="AQ118" s="15" t="n">
        <f aca="false">(PERCENTRANK(N$3:N$298,N118))*100</f>
        <v>71.8</v>
      </c>
      <c r="AR118" s="15" t="n">
        <f aca="false">(PERCENTRANK(O$3:O$298,O118))*100</f>
        <v>29.8</v>
      </c>
      <c r="AS118" s="15" t="n">
        <f aca="false">(PERCENTRANK(P$3:P$298,P118))*100</f>
        <v>8.84</v>
      </c>
      <c r="AT118" s="15" t="n">
        <f aca="false">(PERCENTRANK(Q$3:Q$298,Q118))*100</f>
        <v>27.1</v>
      </c>
      <c r="AU118" s="15" t="n">
        <f aca="false">100-(PERCENTRANK(R$3:R$298,R118))*100</f>
        <v>68</v>
      </c>
      <c r="AV118" s="15" t="n">
        <f aca="false">(PERCENTRANK(S$3:S$298,S118))*100</f>
        <v>79.6</v>
      </c>
      <c r="AW118" s="15" t="n">
        <f aca="false">(PERCENTRANK(T$3:T$298,T118))*100</f>
        <v>18.2</v>
      </c>
      <c r="AX118" s="15" t="n">
        <f aca="false">100-(PERCENTRANK(U$3:U$298,U118))*100</f>
        <v>43.1</v>
      </c>
      <c r="AY118" s="5"/>
      <c r="AZ118" s="15" t="n">
        <f aca="false">(PERCENTRANK(W$3:W$298,W118))*100</f>
        <v>8.84</v>
      </c>
      <c r="BA118" s="15" t="n">
        <f aca="false">(PERCENTRANK(X$3:X$298,X118))*100</f>
        <v>40.9</v>
      </c>
      <c r="BB118" s="15" t="n">
        <f aca="false">(PERCENTRANK(Y$3:Y$298,Y118))*100</f>
        <v>23.8</v>
      </c>
      <c r="BC118" s="15" t="n">
        <f aca="false">(PERCENTRANK(Z$3:Z$298,Z118))*100</f>
        <v>23.2</v>
      </c>
      <c r="BD118" s="15" t="n">
        <f aca="false">(PERCENTRANK(AA$3:AA$298,AA118))*100</f>
        <v>17.1</v>
      </c>
      <c r="BE118" s="15" t="n">
        <f aca="false">(PERCENTRANK(AB$3:AB$298,AB118))*100</f>
        <v>18.2</v>
      </c>
      <c r="BF118" s="15" t="n">
        <f aca="false">(PERCENTRANK(AC$3:AC$298,AC118))*100</f>
        <v>23.2</v>
      </c>
      <c r="BG118" s="15" t="n">
        <f aca="false">(PERCENTRANK(AD$3:AD$298,AD118))*100</f>
        <v>17.1</v>
      </c>
      <c r="BH118" s="15" t="n">
        <f aca="false">(PERCENTRANK(AE$3:AE$298,AE118))*100</f>
        <v>15.5</v>
      </c>
      <c r="BI118" s="15" t="n">
        <f aca="false">(PERCENTRANK(AF$3:AF$298,AF118))*100</f>
        <v>35.9</v>
      </c>
    </row>
    <row r="119" customFormat="false" ht="15.75" hidden="false" customHeight="true" outlineLevel="0" collapsed="false">
      <c r="A119" s="1" t="s">
        <v>173</v>
      </c>
      <c r="B119" s="5" t="s">
        <v>77</v>
      </c>
      <c r="C119" s="6" t="s">
        <v>13</v>
      </c>
      <c r="D119" s="6" t="n">
        <v>25</v>
      </c>
      <c r="E119" s="6" t="n">
        <v>439</v>
      </c>
      <c r="F119" s="6" t="n">
        <v>25</v>
      </c>
      <c r="G119" s="6" t="n">
        <v>439</v>
      </c>
      <c r="H119" s="6" t="n">
        <v>2.7</v>
      </c>
      <c r="I119" s="6" t="n">
        <v>0.382</v>
      </c>
      <c r="J119" s="6" t="n">
        <v>0.353</v>
      </c>
      <c r="K119" s="6" t="n">
        <v>0.316</v>
      </c>
      <c r="L119" s="6" t="n">
        <v>0.168</v>
      </c>
      <c r="M119" s="6" t="n">
        <v>0.3</v>
      </c>
      <c r="N119" s="6" t="n">
        <v>4.1</v>
      </c>
      <c r="O119" s="6" t="n">
        <v>22.5</v>
      </c>
      <c r="P119" s="6" t="n">
        <v>1.5</v>
      </c>
      <c r="Q119" s="6" t="n">
        <v>0.6</v>
      </c>
      <c r="R119" s="6" t="n">
        <v>29.6</v>
      </c>
      <c r="S119" s="6" t="n">
        <v>14.8</v>
      </c>
      <c r="T119" s="6" t="n">
        <v>74</v>
      </c>
      <c r="U119" s="6" t="n">
        <v>113</v>
      </c>
      <c r="V119" s="6" t="n">
        <v>0</v>
      </c>
      <c r="W119" s="6" t="n">
        <v>-1.2</v>
      </c>
      <c r="X119" s="6" t="n">
        <v>0</v>
      </c>
      <c r="Y119" s="6" t="n">
        <v>-1.2</v>
      </c>
      <c r="Z119" s="6" t="n">
        <v>-0.105</v>
      </c>
      <c r="AA119" s="17" t="n">
        <f aca="false">(I119/$I$302)*100</f>
        <v>70.479704797048</v>
      </c>
      <c r="AB119" s="7" t="n">
        <f aca="false">(T119/100)</f>
        <v>0.74</v>
      </c>
      <c r="AC119" s="5" t="n">
        <f aca="false">T119-U119</f>
        <v>-39</v>
      </c>
      <c r="AD119" s="9" t="n">
        <f aca="false">2*I119</f>
        <v>0.764</v>
      </c>
      <c r="AE119" s="18" t="n">
        <f aca="false">IF(S119=0,0,O119/S119)</f>
        <v>1.52027027027027</v>
      </c>
      <c r="AF119" s="18" t="n">
        <f aca="false">IF(R119=0,0,O119/R119)</f>
        <v>0.760135135135135</v>
      </c>
      <c r="AG119" s="5"/>
      <c r="AH119" s="5"/>
      <c r="AI119" s="15" t="n">
        <f aca="false">(PERCENTRANK(F$3:F$298,F119))*100</f>
        <v>30.9</v>
      </c>
      <c r="AJ119" s="15" t="n">
        <f aca="false">(PERCENTRANK(G$3:G$298,G119))*100</f>
        <v>35.9</v>
      </c>
      <c r="AK119" s="15" t="n">
        <f aca="false">(PERCENTRANK(H$3:H$298,H119))*100</f>
        <v>7.73</v>
      </c>
      <c r="AL119" s="15" t="n">
        <f aca="false">(PERCENTRANK(I$3:I$298,I119))*100</f>
        <v>9.39</v>
      </c>
      <c r="AM119" s="15" t="n">
        <f aca="false">(PERCENTRANK(J$3:J$298,J119))*100</f>
        <v>9.94</v>
      </c>
      <c r="AN119" s="15" t="n">
        <f aca="false">(PERCENTRANK(K$3:K$298,K119))*100</f>
        <v>39.2</v>
      </c>
      <c r="AO119" s="15" t="n">
        <f aca="false">(PERCENTRANK(L$3:L$298,L119))*100</f>
        <v>30.4</v>
      </c>
      <c r="AP119" s="15" t="n">
        <f aca="false">(PERCENTRANK(M$3:M$298,M119))*100</f>
        <v>5.52</v>
      </c>
      <c r="AQ119" s="15" t="n">
        <f aca="false">(PERCENTRANK(N$3:N$298,N119))*100</f>
        <v>6.63</v>
      </c>
      <c r="AR119" s="15" t="n">
        <f aca="false">(PERCENTRANK(O$3:O$298,O119))*100</f>
        <v>83.4</v>
      </c>
      <c r="AS119" s="15" t="n">
        <f aca="false">(PERCENTRANK(P$3:P$298,P119))*100</f>
        <v>33.1</v>
      </c>
      <c r="AT119" s="15" t="n">
        <f aca="false">(PERCENTRANK(Q$3:Q$298,Q119))*100</f>
        <v>27.1</v>
      </c>
      <c r="AU119" s="15" t="n">
        <f aca="false">100-(PERCENTRANK(R$3:R$298,R119))*100</f>
        <v>4.40000000000001</v>
      </c>
      <c r="AV119" s="15" t="n">
        <f aca="false">(PERCENTRANK(S$3:S$298,S119))*100</f>
        <v>27.1</v>
      </c>
      <c r="AW119" s="15" t="n">
        <f aca="false">(PERCENTRANK(T$3:T$298,T119))*100</f>
        <v>8.84</v>
      </c>
      <c r="AX119" s="15" t="n">
        <f aca="false">100-(PERCENTRANK(U$3:U$298,U119))*100</f>
        <v>14.4</v>
      </c>
      <c r="AY119" s="5"/>
      <c r="AZ119" s="15" t="n">
        <f aca="false">(PERCENTRANK(W$3:W$298,W119))*100</f>
        <v>0</v>
      </c>
      <c r="BA119" s="15" t="n">
        <f aca="false">(PERCENTRANK(X$3:X$298,X119))*100</f>
        <v>4.42</v>
      </c>
      <c r="BB119" s="15" t="n">
        <f aca="false">(PERCENTRANK(Y$3:Y$298,Y119))*100</f>
        <v>0</v>
      </c>
      <c r="BC119" s="15" t="n">
        <f aca="false">(PERCENTRANK(Z$3:Z$298,Z119))*100</f>
        <v>4.42</v>
      </c>
      <c r="BD119" s="15" t="n">
        <f aca="false">(PERCENTRANK(AA$3:AA$298,AA119))*100</f>
        <v>9.39</v>
      </c>
      <c r="BE119" s="15" t="n">
        <f aca="false">(PERCENTRANK(AB$3:AB$298,AB119))*100</f>
        <v>8.84</v>
      </c>
      <c r="BF119" s="15" t="n">
        <f aca="false">(PERCENTRANK(AC$3:AC$298,AC119))*100</f>
        <v>7.18</v>
      </c>
      <c r="BG119" s="15" t="n">
        <f aca="false">(PERCENTRANK(AD$3:AD$298,AD119))*100</f>
        <v>9.39</v>
      </c>
      <c r="BH119" s="15" t="n">
        <f aca="false">(PERCENTRANK(AE$3:AE$298,AE119))*100</f>
        <v>92.3</v>
      </c>
      <c r="BI119" s="15" t="n">
        <f aca="false">(PERCENTRANK(AF$3:AF$298,AF119))*100</f>
        <v>41.4</v>
      </c>
    </row>
    <row r="120" customFormat="false" ht="15.75" hidden="false" customHeight="true" outlineLevel="0" collapsed="false">
      <c r="A120" s="1" t="s">
        <v>174</v>
      </c>
      <c r="B120" s="5" t="s">
        <v>77</v>
      </c>
      <c r="C120" s="6" t="s">
        <v>45</v>
      </c>
      <c r="D120" s="6" t="n">
        <v>40</v>
      </c>
      <c r="E120" s="6" t="n">
        <v>434</v>
      </c>
      <c r="F120" s="6" t="n">
        <v>40</v>
      </c>
      <c r="G120" s="6" t="n">
        <v>434</v>
      </c>
      <c r="H120" s="6" t="n">
        <v>8.5</v>
      </c>
      <c r="I120" s="6" t="n">
        <v>0.519</v>
      </c>
      <c r="J120" s="6" t="n">
        <v>0.466</v>
      </c>
      <c r="K120" s="6" t="n">
        <v>0.381</v>
      </c>
      <c r="L120" s="6" t="n">
        <v>0.343</v>
      </c>
      <c r="M120" s="6" t="n">
        <v>2.9</v>
      </c>
      <c r="N120" s="6" t="n">
        <v>7</v>
      </c>
      <c r="O120" s="6" t="n">
        <v>11</v>
      </c>
      <c r="P120" s="6" t="n">
        <v>1.4</v>
      </c>
      <c r="Q120" s="6" t="n">
        <v>1.5</v>
      </c>
      <c r="R120" s="6" t="n">
        <v>18.1</v>
      </c>
      <c r="S120" s="6" t="n">
        <v>19.4</v>
      </c>
      <c r="T120" s="6" t="n">
        <v>94</v>
      </c>
      <c r="U120" s="6" t="n">
        <v>108</v>
      </c>
      <c r="V120" s="6" t="n">
        <v>0</v>
      </c>
      <c r="W120" s="6" t="n">
        <v>-0.1</v>
      </c>
      <c r="X120" s="6" t="n">
        <v>0.4</v>
      </c>
      <c r="Y120" s="6" t="n">
        <v>0.2</v>
      </c>
      <c r="Z120" s="6" t="n">
        <v>0.021</v>
      </c>
      <c r="AA120" s="17" t="n">
        <f aca="false">(I120/$I$302)*100</f>
        <v>95.7564575645756</v>
      </c>
      <c r="AB120" s="7" t="n">
        <f aca="false">(T120/100)</f>
        <v>0.94</v>
      </c>
      <c r="AC120" s="5" t="n">
        <f aca="false">T120-U120</f>
        <v>-14</v>
      </c>
      <c r="AD120" s="9" t="n">
        <f aca="false">2*I120</f>
        <v>1.038</v>
      </c>
      <c r="AE120" s="18" t="n">
        <f aca="false">IF(S120=0,0,O120/S120)</f>
        <v>0.567010309278351</v>
      </c>
      <c r="AF120" s="18" t="n">
        <f aca="false">IF(R120=0,0,O120/R120)</f>
        <v>0.607734806629834</v>
      </c>
      <c r="AG120" s="5"/>
      <c r="AH120" s="5"/>
      <c r="AI120" s="15" t="n">
        <f aca="false">(PERCENTRANK(F$3:F$298,F120))*100</f>
        <v>67.4</v>
      </c>
      <c r="AJ120" s="15" t="n">
        <f aca="false">(PERCENTRANK(G$3:G$298,G120))*100</f>
        <v>35.4</v>
      </c>
      <c r="AK120" s="15" t="n">
        <f aca="false">(PERCENTRANK(H$3:H$298,H120))*100</f>
        <v>27.1</v>
      </c>
      <c r="AL120" s="15" t="n">
        <f aca="false">(PERCENTRANK(I$3:I$298,I120))*100</f>
        <v>46.4</v>
      </c>
      <c r="AM120" s="15" t="n">
        <f aca="false">(PERCENTRANK(J$3:J$298,J120))*100</f>
        <v>39.8</v>
      </c>
      <c r="AN120" s="15" t="n">
        <f aca="false">(PERCENTRANK(K$3:K$298,K120))*100</f>
        <v>47.5</v>
      </c>
      <c r="AO120" s="15" t="n">
        <f aca="false">(PERCENTRANK(L$3:L$298,L120))*100</f>
        <v>76.8</v>
      </c>
      <c r="AP120" s="15" t="n">
        <f aca="false">(PERCENTRANK(M$3:M$298,M120))*100</f>
        <v>38.1</v>
      </c>
      <c r="AQ120" s="15" t="n">
        <f aca="false">(PERCENTRANK(N$3:N$298,N120))*100</f>
        <v>34.8</v>
      </c>
      <c r="AR120" s="15" t="n">
        <f aca="false">(PERCENTRANK(O$3:O$298,O120))*100</f>
        <v>44.2</v>
      </c>
      <c r="AS120" s="15" t="n">
        <f aca="false">(PERCENTRANK(P$3:P$298,P120))*100</f>
        <v>28.7</v>
      </c>
      <c r="AT120" s="15" t="n">
        <f aca="false">(PERCENTRANK(Q$3:Q$298,Q120))*100</f>
        <v>61.3</v>
      </c>
      <c r="AU120" s="15" t="n">
        <f aca="false">100-(PERCENTRANK(R$3:R$298,R120))*100</f>
        <v>26</v>
      </c>
      <c r="AV120" s="15" t="n">
        <f aca="false">(PERCENTRANK(S$3:S$298,S120))*100</f>
        <v>56.9</v>
      </c>
      <c r="AW120" s="15" t="n">
        <f aca="false">(PERCENTRANK(T$3:T$298,T120))*100</f>
        <v>23.2</v>
      </c>
      <c r="AX120" s="15" t="n">
        <f aca="false">100-(PERCENTRANK(U$3:U$298,U120))*100</f>
        <v>39.2</v>
      </c>
      <c r="AY120" s="5"/>
      <c r="AZ120" s="15" t="n">
        <f aca="false">(PERCENTRANK(W$3:W$298,W120))*100</f>
        <v>19.3</v>
      </c>
      <c r="BA120" s="15" t="n">
        <f aca="false">(PERCENTRANK(X$3:X$298,X120))*100</f>
        <v>40.9</v>
      </c>
      <c r="BB120" s="15" t="n">
        <f aca="false">(PERCENTRANK(Y$3:Y$298,Y120))*100</f>
        <v>27.1</v>
      </c>
      <c r="BC120" s="15" t="n">
        <f aca="false">(PERCENTRANK(Z$3:Z$298,Z120))*100</f>
        <v>26.5</v>
      </c>
      <c r="BD120" s="15" t="n">
        <f aca="false">(PERCENTRANK(AA$3:AA$298,AA120))*100</f>
        <v>46.4</v>
      </c>
      <c r="BE120" s="15" t="n">
        <f aca="false">(PERCENTRANK(AB$3:AB$298,AB120))*100</f>
        <v>23.2</v>
      </c>
      <c r="BF120" s="15" t="n">
        <f aca="false">(PERCENTRANK(AC$3:AC$298,AC120))*100</f>
        <v>24.9</v>
      </c>
      <c r="BG120" s="15" t="n">
        <f aca="false">(PERCENTRANK(AD$3:AD$298,AD120))*100</f>
        <v>46.4</v>
      </c>
      <c r="BH120" s="15" t="n">
        <f aca="false">(PERCENTRANK(AE$3:AE$298,AE120))*100</f>
        <v>37</v>
      </c>
      <c r="BI120" s="15" t="n">
        <f aca="false">(PERCENTRANK(AF$3:AF$298,AF120))*100</f>
        <v>30.4</v>
      </c>
    </row>
    <row r="121" customFormat="false" ht="15.75" hidden="false" customHeight="true" outlineLevel="0" collapsed="false">
      <c r="A121" s="1" t="s">
        <v>175</v>
      </c>
      <c r="B121" s="5" t="s">
        <v>50</v>
      </c>
      <c r="C121" s="6" t="s">
        <v>45</v>
      </c>
      <c r="D121" s="6" t="n">
        <v>35</v>
      </c>
      <c r="E121" s="6" t="n">
        <v>427</v>
      </c>
      <c r="F121" s="6" t="n">
        <v>35</v>
      </c>
      <c r="G121" s="6" t="n">
        <v>427</v>
      </c>
      <c r="H121" s="6" t="n">
        <v>10.3</v>
      </c>
      <c r="I121" s="6" t="n">
        <v>0.455</v>
      </c>
      <c r="J121" s="6" t="n">
        <v>0.435</v>
      </c>
      <c r="K121" s="6" t="n">
        <v>0.669</v>
      </c>
      <c r="L121" s="6" t="n">
        <v>0.097</v>
      </c>
      <c r="M121" s="6" t="n">
        <v>5.4</v>
      </c>
      <c r="N121" s="6" t="n">
        <v>8.5</v>
      </c>
      <c r="O121" s="6" t="n">
        <v>8.7</v>
      </c>
      <c r="P121" s="6" t="n">
        <v>1.7</v>
      </c>
      <c r="Q121" s="6" t="n">
        <v>2.3</v>
      </c>
      <c r="R121" s="6" t="n">
        <v>9.6</v>
      </c>
      <c r="S121" s="6" t="n">
        <v>19</v>
      </c>
      <c r="T121" s="6" t="n">
        <v>95</v>
      </c>
      <c r="U121" s="6" t="n">
        <v>106</v>
      </c>
      <c r="V121" s="6" t="n">
        <v>0</v>
      </c>
      <c r="W121" s="6" t="n">
        <v>-0.1</v>
      </c>
      <c r="X121" s="6" t="n">
        <v>0.5</v>
      </c>
      <c r="Y121" s="6" t="n">
        <v>0.3</v>
      </c>
      <c r="Z121" s="6" t="n">
        <v>0.031</v>
      </c>
      <c r="AA121" s="17" t="n">
        <f aca="false">(I121/$I$302)*100</f>
        <v>83.9483394833948</v>
      </c>
      <c r="AB121" s="7" t="n">
        <f aca="false">(T121/100)</f>
        <v>0.95</v>
      </c>
      <c r="AC121" s="5" t="n">
        <f aca="false">T121-U121</f>
        <v>-11</v>
      </c>
      <c r="AD121" s="9" t="n">
        <f aca="false">2*I121</f>
        <v>0.91</v>
      </c>
      <c r="AE121" s="18" t="n">
        <f aca="false">IF(S121=0,0,O121/S121)</f>
        <v>0.457894736842105</v>
      </c>
      <c r="AF121" s="18" t="n">
        <f aca="false">IF(R121=0,0,O121/R121)</f>
        <v>0.90625</v>
      </c>
      <c r="AG121" s="5"/>
      <c r="AH121" s="5"/>
      <c r="AI121" s="15" t="n">
        <f aca="false">(PERCENTRANK(F$3:F$298,F121))*100</f>
        <v>53.6</v>
      </c>
      <c r="AJ121" s="15" t="n">
        <f aca="false">(PERCENTRANK(G$3:G$298,G121))*100</f>
        <v>34.8</v>
      </c>
      <c r="AK121" s="15" t="n">
        <f aca="false">(PERCENTRANK(H$3:H$298,H121))*100</f>
        <v>33.1</v>
      </c>
      <c r="AL121" s="15" t="n">
        <f aca="false">(PERCENTRANK(I$3:I$298,I121))*100</f>
        <v>17.7</v>
      </c>
      <c r="AM121" s="15" t="n">
        <f aca="false">(PERCENTRANK(J$3:J$298,J121))*100</f>
        <v>23.8</v>
      </c>
      <c r="AN121" s="15" t="n">
        <f aca="false">(PERCENTRANK(K$3:K$298,K121))*100</f>
        <v>92.3</v>
      </c>
      <c r="AO121" s="15" t="n">
        <f aca="false">(PERCENTRANK(L$3:L$298,L121))*100</f>
        <v>13.3</v>
      </c>
      <c r="AP121" s="15" t="n">
        <f aca="false">(PERCENTRANK(M$3:M$298,M121))*100</f>
        <v>61.3</v>
      </c>
      <c r="AQ121" s="15" t="n">
        <f aca="false">(PERCENTRANK(N$3:N$298,N121))*100</f>
        <v>46.4</v>
      </c>
      <c r="AR121" s="15" t="n">
        <f aca="false">(PERCENTRANK(O$3:O$298,O121))*100</f>
        <v>28.2</v>
      </c>
      <c r="AS121" s="15" t="n">
        <f aca="false">(PERCENTRANK(P$3:P$298,P121))*100</f>
        <v>42</v>
      </c>
      <c r="AT121" s="15" t="n">
        <f aca="false">(PERCENTRANK(Q$3:Q$298,Q121))*100</f>
        <v>71.8</v>
      </c>
      <c r="AU121" s="15" t="n">
        <f aca="false">100-(PERCENTRANK(R$3:R$298,R121))*100</f>
        <v>90.06</v>
      </c>
      <c r="AV121" s="15" t="n">
        <f aca="false">(PERCENTRANK(S$3:S$298,S121))*100</f>
        <v>51.4</v>
      </c>
      <c r="AW121" s="15" t="n">
        <f aca="false">(PERCENTRANK(T$3:T$298,T121))*100</f>
        <v>26.5</v>
      </c>
      <c r="AX121" s="15" t="n">
        <f aca="false">100-(PERCENTRANK(U$3:U$298,U121))*100</f>
        <v>53</v>
      </c>
      <c r="AY121" s="5"/>
      <c r="AZ121" s="15" t="n">
        <f aca="false">(PERCENTRANK(W$3:W$298,W121))*100</f>
        <v>19.3</v>
      </c>
      <c r="BA121" s="15" t="n">
        <f aca="false">(PERCENTRANK(X$3:X$298,X121))*100</f>
        <v>47</v>
      </c>
      <c r="BB121" s="15" t="n">
        <f aca="false">(PERCENTRANK(Y$3:Y$298,Y121))*100</f>
        <v>31.5</v>
      </c>
      <c r="BC121" s="15" t="n">
        <f aca="false">(PERCENTRANK(Z$3:Z$298,Z121))*100</f>
        <v>30.4</v>
      </c>
      <c r="BD121" s="15" t="n">
        <f aca="false">(PERCENTRANK(AA$3:AA$298,AA121))*100</f>
        <v>17.7</v>
      </c>
      <c r="BE121" s="15" t="n">
        <f aca="false">(PERCENTRANK(AB$3:AB$298,AB121))*100</f>
        <v>26.5</v>
      </c>
      <c r="BF121" s="15" t="n">
        <f aca="false">(PERCENTRANK(AC$3:AC$298,AC121))*100</f>
        <v>30.4</v>
      </c>
      <c r="BG121" s="15" t="n">
        <f aca="false">(PERCENTRANK(AD$3:AD$298,AD121))*100</f>
        <v>17.7</v>
      </c>
      <c r="BH121" s="15" t="n">
        <f aca="false">(PERCENTRANK(AE$3:AE$298,AE121))*100</f>
        <v>26</v>
      </c>
      <c r="BI121" s="15" t="n">
        <f aca="false">(PERCENTRANK(AF$3:AF$298,AF121))*100</f>
        <v>50.8</v>
      </c>
    </row>
    <row r="122" customFormat="false" ht="15.75" hidden="false" customHeight="true" outlineLevel="0" collapsed="false">
      <c r="A122" s="1" t="s">
        <v>176</v>
      </c>
      <c r="B122" s="5" t="s">
        <v>77</v>
      </c>
      <c r="C122" s="6" t="s">
        <v>13</v>
      </c>
      <c r="D122" s="6" t="n">
        <v>19</v>
      </c>
      <c r="E122" s="6" t="n">
        <v>418</v>
      </c>
      <c r="F122" s="6" t="n">
        <v>19</v>
      </c>
      <c r="G122" s="6" t="n">
        <v>418</v>
      </c>
      <c r="H122" s="6" t="n">
        <v>6.2</v>
      </c>
      <c r="I122" s="6" t="n">
        <v>0.335</v>
      </c>
      <c r="J122" s="6" t="n">
        <v>0.303</v>
      </c>
      <c r="K122" s="6" t="n">
        <v>0.258</v>
      </c>
      <c r="L122" s="6" t="n">
        <v>0.169</v>
      </c>
      <c r="M122" s="6" t="n">
        <v>3.2</v>
      </c>
      <c r="N122" s="6" t="n">
        <v>8.7</v>
      </c>
      <c r="O122" s="6" t="n">
        <v>20.1</v>
      </c>
      <c r="P122" s="6" t="n">
        <v>1.7</v>
      </c>
      <c r="Q122" s="6" t="n">
        <v>1.6</v>
      </c>
      <c r="R122" s="6" t="n">
        <v>18</v>
      </c>
      <c r="S122" s="6" t="n">
        <v>12.1</v>
      </c>
      <c r="T122" s="6" t="n">
        <v>83</v>
      </c>
      <c r="U122" s="6" t="n">
        <v>112</v>
      </c>
      <c r="V122" s="6" t="n">
        <v>0</v>
      </c>
      <c r="W122" s="6" t="n">
        <v>-0.6</v>
      </c>
      <c r="X122" s="6" t="n">
        <v>0.1</v>
      </c>
      <c r="Y122" s="6" t="n">
        <v>-0.5</v>
      </c>
      <c r="Z122" s="6" t="n">
        <v>-0.046</v>
      </c>
      <c r="AA122" s="17" t="n">
        <f aca="false">(I122/$I$302)*100</f>
        <v>61.8081180811808</v>
      </c>
      <c r="AB122" s="7" t="n">
        <f aca="false">(T122/100)</f>
        <v>0.83</v>
      </c>
      <c r="AC122" s="5" t="n">
        <f aca="false">T122-U122</f>
        <v>-29</v>
      </c>
      <c r="AD122" s="9" t="n">
        <f aca="false">2*I122</f>
        <v>0.67</v>
      </c>
      <c r="AE122" s="18" t="n">
        <f aca="false">IF(S122=0,0,O122/S122)</f>
        <v>1.66115702479339</v>
      </c>
      <c r="AF122" s="18" t="n">
        <f aca="false">IF(R122=0,0,O122/R122)</f>
        <v>1.11666666666667</v>
      </c>
      <c r="AG122" s="5"/>
      <c r="AH122" s="5"/>
      <c r="AI122" s="15" t="n">
        <f aca="false">(PERCENTRANK(F$3:F$298,F122))*100</f>
        <v>22.7</v>
      </c>
      <c r="AJ122" s="15" t="n">
        <f aca="false">(PERCENTRANK(G$3:G$298,G122))*100</f>
        <v>34.3</v>
      </c>
      <c r="AK122" s="15" t="n">
        <f aca="false">(PERCENTRANK(H$3:H$298,H122))*100</f>
        <v>16.6</v>
      </c>
      <c r="AL122" s="15" t="n">
        <f aca="false">(PERCENTRANK(I$3:I$298,I122))*100</f>
        <v>7.73</v>
      </c>
      <c r="AM122" s="15" t="n">
        <f aca="false">(PERCENTRANK(J$3:J$298,J122))*100</f>
        <v>6.63</v>
      </c>
      <c r="AN122" s="15" t="n">
        <f aca="false">(PERCENTRANK(K$3:K$298,K122))*100</f>
        <v>30.9</v>
      </c>
      <c r="AO122" s="15" t="n">
        <f aca="false">(PERCENTRANK(L$3:L$298,L122))*100</f>
        <v>30.9</v>
      </c>
      <c r="AP122" s="15" t="n">
        <f aca="false">(PERCENTRANK(M$3:M$298,M122))*100</f>
        <v>42.5</v>
      </c>
      <c r="AQ122" s="15" t="n">
        <f aca="false">(PERCENTRANK(N$3:N$298,N122))*100</f>
        <v>49.7</v>
      </c>
      <c r="AR122" s="15" t="n">
        <f aca="false">(PERCENTRANK(O$3:O$298,O122))*100</f>
        <v>72.9</v>
      </c>
      <c r="AS122" s="15" t="n">
        <f aca="false">(PERCENTRANK(P$3:P$298,P122))*100</f>
        <v>42</v>
      </c>
      <c r="AT122" s="15" t="n">
        <f aca="false">(PERCENTRANK(Q$3:Q$298,Q122))*100</f>
        <v>64.1</v>
      </c>
      <c r="AU122" s="15" t="n">
        <f aca="false">100-(PERCENTRANK(R$3:R$298,R122))*100</f>
        <v>27.6</v>
      </c>
      <c r="AV122" s="15" t="n">
        <f aca="false">(PERCENTRANK(S$3:S$298,S122))*100</f>
        <v>10.5</v>
      </c>
      <c r="AW122" s="15" t="n">
        <f aca="false">(PERCENTRANK(T$3:T$298,T122))*100</f>
        <v>12.7</v>
      </c>
      <c r="AX122" s="15" t="n">
        <f aca="false">100-(PERCENTRANK(U$3:U$298,U122))*100</f>
        <v>19.3</v>
      </c>
      <c r="AY122" s="5"/>
      <c r="AZ122" s="15" t="n">
        <f aca="false">(PERCENTRANK(W$3:W$298,W122))*100</f>
        <v>3.31</v>
      </c>
      <c r="BA122" s="15" t="n">
        <f aca="false">(PERCENTRANK(X$3:X$298,X122))*100</f>
        <v>21.5</v>
      </c>
      <c r="BB122" s="15" t="n">
        <f aca="false">(PERCENTRANK(Y$3:Y$298,Y122))*100</f>
        <v>3.31</v>
      </c>
      <c r="BC122" s="15" t="n">
        <f aca="false">(PERCENTRANK(Z$3:Z$298,Z122))*100</f>
        <v>8.84</v>
      </c>
      <c r="BD122" s="15" t="n">
        <f aca="false">(PERCENTRANK(AA$3:AA$298,AA122))*100</f>
        <v>7.73</v>
      </c>
      <c r="BE122" s="15" t="n">
        <f aca="false">(PERCENTRANK(AB$3:AB$298,AB122))*100</f>
        <v>12.7</v>
      </c>
      <c r="BF122" s="15" t="n">
        <f aca="false">(PERCENTRANK(AC$3:AC$298,AC122))*100</f>
        <v>9.94</v>
      </c>
      <c r="BG122" s="15" t="n">
        <f aca="false">(PERCENTRANK(AD$3:AD$298,AD122))*100</f>
        <v>7.73</v>
      </c>
      <c r="BH122" s="15" t="n">
        <f aca="false">(PERCENTRANK(AE$3:AE$298,AE122))*100</f>
        <v>95</v>
      </c>
      <c r="BI122" s="15" t="n">
        <f aca="false">(PERCENTRANK(AF$3:AF$298,AF122))*100</f>
        <v>66.9</v>
      </c>
    </row>
    <row r="123" customFormat="false" ht="15.75" hidden="false" customHeight="true" outlineLevel="0" collapsed="false">
      <c r="A123" s="1" t="s">
        <v>177</v>
      </c>
      <c r="B123" s="5" t="s">
        <v>47</v>
      </c>
      <c r="C123" s="6" t="s">
        <v>13</v>
      </c>
      <c r="D123" s="6" t="n">
        <v>13</v>
      </c>
      <c r="E123" s="6" t="n">
        <v>404</v>
      </c>
      <c r="F123" s="6" t="n">
        <v>13</v>
      </c>
      <c r="G123" s="6" t="n">
        <v>404</v>
      </c>
      <c r="H123" s="6" t="n">
        <v>16.5</v>
      </c>
      <c r="I123" s="6" t="n">
        <v>0.491</v>
      </c>
      <c r="J123" s="6" t="n">
        <v>0.441</v>
      </c>
      <c r="K123" s="6" t="n">
        <v>0.531</v>
      </c>
      <c r="L123" s="6" t="n">
        <v>0.255</v>
      </c>
      <c r="M123" s="6" t="n">
        <v>0.3</v>
      </c>
      <c r="N123" s="6" t="n">
        <v>9.8</v>
      </c>
      <c r="O123" s="6" t="n">
        <v>47.2</v>
      </c>
      <c r="P123" s="6" t="n">
        <v>2.7</v>
      </c>
      <c r="Q123" s="6" t="n">
        <v>1.6</v>
      </c>
      <c r="R123" s="6" t="n">
        <v>23.2</v>
      </c>
      <c r="S123" s="6" t="n">
        <v>31.5</v>
      </c>
      <c r="T123" s="6" t="n">
        <v>94</v>
      </c>
      <c r="U123" s="6" t="n">
        <v>102</v>
      </c>
      <c r="V123" s="6" t="n">
        <v>0</v>
      </c>
      <c r="W123" s="6" t="n">
        <v>-0.3</v>
      </c>
      <c r="X123" s="6" t="n">
        <v>0.7</v>
      </c>
      <c r="Y123" s="6" t="n">
        <v>0.5</v>
      </c>
      <c r="Z123" s="6" t="n">
        <v>0.045</v>
      </c>
      <c r="AA123" s="17" t="n">
        <f aca="false">(I123/$I$302)*100</f>
        <v>90.590405904059</v>
      </c>
      <c r="AB123" s="7" t="n">
        <f aca="false">(T123/100)</f>
        <v>0.94</v>
      </c>
      <c r="AC123" s="5" t="n">
        <f aca="false">T123-U123</f>
        <v>-8</v>
      </c>
      <c r="AD123" s="9" t="n">
        <f aca="false">2*I123</f>
        <v>0.982</v>
      </c>
      <c r="AE123" s="18" t="n">
        <f aca="false">IF(S123=0,0,O123/S123)</f>
        <v>1.4984126984127</v>
      </c>
      <c r="AF123" s="18" t="n">
        <f aca="false">IF(R123=0,0,O123/R123)</f>
        <v>2.03448275862069</v>
      </c>
      <c r="AG123" s="5"/>
      <c r="AH123" s="5"/>
      <c r="AI123" s="15" t="n">
        <f aca="false">(PERCENTRANK(F$3:F$298,F123))*100</f>
        <v>15.5</v>
      </c>
      <c r="AJ123" s="15" t="n">
        <f aca="false">(PERCENTRANK(G$3:G$298,G123))*100</f>
        <v>33.1</v>
      </c>
      <c r="AK123" s="15" t="n">
        <f aca="false">(PERCENTRANK(H$3:H$298,H123))*100</f>
        <v>74.6</v>
      </c>
      <c r="AL123" s="15" t="n">
        <f aca="false">(PERCENTRANK(I$3:I$298,I123))*100</f>
        <v>29.8</v>
      </c>
      <c r="AM123" s="15" t="n">
        <f aca="false">(PERCENTRANK(J$3:J$298,J123))*100</f>
        <v>25.4</v>
      </c>
      <c r="AN123" s="15" t="n">
        <f aca="false">(PERCENTRANK(K$3:K$298,K123))*100</f>
        <v>77.9</v>
      </c>
      <c r="AO123" s="15" t="n">
        <f aca="false">(PERCENTRANK(L$3:L$298,L123))*100</f>
        <v>50.8</v>
      </c>
      <c r="AP123" s="15" t="n">
        <f aca="false">(PERCENTRANK(M$3:M$298,M123))*100</f>
        <v>5.52</v>
      </c>
      <c r="AQ123" s="15" t="n">
        <f aca="false">(PERCENTRANK(N$3:N$298,N123))*100</f>
        <v>59.1</v>
      </c>
      <c r="AR123" s="15" t="n">
        <f aca="false">(PERCENTRANK(O$3:O$298,O123))*100</f>
        <v>99.4</v>
      </c>
      <c r="AS123" s="15" t="n">
        <f aca="false">(PERCENTRANK(P$3:P$298,P123))*100</f>
        <v>87.3</v>
      </c>
      <c r="AT123" s="15" t="n">
        <f aca="false">(PERCENTRANK(Q$3:Q$298,Q123))*100</f>
        <v>64.1</v>
      </c>
      <c r="AU123" s="15" t="n">
        <f aca="false">100-(PERCENTRANK(R$3:R$298,R123))*100</f>
        <v>10.5</v>
      </c>
      <c r="AV123" s="15" t="n">
        <f aca="false">(PERCENTRANK(S$3:S$298,S123))*100</f>
        <v>98.9</v>
      </c>
      <c r="AW123" s="15" t="n">
        <f aca="false">(PERCENTRANK(T$3:T$298,T123))*100</f>
        <v>23.2</v>
      </c>
      <c r="AX123" s="15" t="n">
        <f aca="false">100-(PERCENTRANK(U$3:U$298,U123))*100</f>
        <v>77.3</v>
      </c>
      <c r="AY123" s="5"/>
      <c r="AZ123" s="15" t="n">
        <f aca="false">(PERCENTRANK(W$3:W$298,W123))*100</f>
        <v>8.84</v>
      </c>
      <c r="BA123" s="15" t="n">
        <f aca="false">(PERCENTRANK(X$3:X$298,X123))*100</f>
        <v>56.9</v>
      </c>
      <c r="BB123" s="15" t="n">
        <f aca="false">(PERCENTRANK(Y$3:Y$298,Y123))*100</f>
        <v>39.2</v>
      </c>
      <c r="BC123" s="15" t="n">
        <f aca="false">(PERCENTRANK(Z$3:Z$298,Z123))*100</f>
        <v>36.5</v>
      </c>
      <c r="BD123" s="15" t="n">
        <f aca="false">(PERCENTRANK(AA$3:AA$298,AA123))*100</f>
        <v>29.8</v>
      </c>
      <c r="BE123" s="15" t="n">
        <f aca="false">(PERCENTRANK(AB$3:AB$298,AB123))*100</f>
        <v>23.2</v>
      </c>
      <c r="BF123" s="15" t="n">
        <f aca="false">(PERCENTRANK(AC$3:AC$298,AC123))*100</f>
        <v>38.7</v>
      </c>
      <c r="BG123" s="15" t="n">
        <f aca="false">(PERCENTRANK(AD$3:AD$298,AD123))*100</f>
        <v>29.8</v>
      </c>
      <c r="BH123" s="15" t="n">
        <f aca="false">(PERCENTRANK(AE$3:AE$298,AE123))*100</f>
        <v>91.2</v>
      </c>
      <c r="BI123" s="15" t="n">
        <f aca="false">(PERCENTRANK(AF$3:AF$298,AF123))*100</f>
        <v>93.4</v>
      </c>
    </row>
    <row r="124" customFormat="false" ht="15.75" hidden="false" customHeight="true" outlineLevel="0" collapsed="false">
      <c r="A124" s="1" t="s">
        <v>178</v>
      </c>
      <c r="B124" s="5" t="s">
        <v>47</v>
      </c>
      <c r="C124" s="6" t="s">
        <v>13</v>
      </c>
      <c r="D124" s="6" t="n">
        <v>30</v>
      </c>
      <c r="E124" s="6" t="n">
        <v>404</v>
      </c>
      <c r="F124" s="6" t="n">
        <v>30</v>
      </c>
      <c r="G124" s="6" t="n">
        <v>404</v>
      </c>
      <c r="H124" s="6" t="n">
        <v>5.8</v>
      </c>
      <c r="I124" s="6" t="n">
        <v>0.449</v>
      </c>
      <c r="J124" s="6" t="n">
        <v>0.428</v>
      </c>
      <c r="K124" s="6" t="n">
        <v>0.618</v>
      </c>
      <c r="L124" s="6" t="n">
        <v>0.092</v>
      </c>
      <c r="M124" s="6" t="n">
        <v>2.1</v>
      </c>
      <c r="N124" s="6" t="n">
        <v>3.8</v>
      </c>
      <c r="O124" s="6" t="n">
        <v>20.7</v>
      </c>
      <c r="P124" s="6" t="n">
        <v>1.9</v>
      </c>
      <c r="Q124" s="6" t="n">
        <v>1.4</v>
      </c>
      <c r="R124" s="6" t="n">
        <v>30.7</v>
      </c>
      <c r="S124" s="6" t="n">
        <v>12.7</v>
      </c>
      <c r="T124" s="6" t="n">
        <v>86</v>
      </c>
      <c r="U124" s="6" t="n">
        <v>107</v>
      </c>
      <c r="V124" s="6" t="n">
        <v>0</v>
      </c>
      <c r="W124" s="6" t="n">
        <v>-0.4</v>
      </c>
      <c r="X124" s="6" t="n">
        <v>0.4</v>
      </c>
      <c r="Y124" s="6" t="n">
        <v>0</v>
      </c>
      <c r="Z124" s="6" t="n">
        <v>-0.004</v>
      </c>
      <c r="AA124" s="17" t="n">
        <f aca="false">(I124/$I$302)*100</f>
        <v>82.8413284132841</v>
      </c>
      <c r="AB124" s="7" t="n">
        <f aca="false">(T124/100)</f>
        <v>0.86</v>
      </c>
      <c r="AC124" s="5" t="n">
        <f aca="false">T124-U124</f>
        <v>-21</v>
      </c>
      <c r="AD124" s="9" t="n">
        <f aca="false">2*I124</f>
        <v>0.898</v>
      </c>
      <c r="AE124" s="18" t="n">
        <f aca="false">IF(S124=0,0,O124/S124)</f>
        <v>1.62992125984252</v>
      </c>
      <c r="AF124" s="18" t="n">
        <f aca="false">IF(R124=0,0,O124/R124)</f>
        <v>0.674267100977199</v>
      </c>
      <c r="AG124" s="5"/>
      <c r="AH124" s="5"/>
      <c r="AI124" s="15" t="n">
        <f aca="false">(PERCENTRANK(F$3:F$298,F124))*100</f>
        <v>40.9</v>
      </c>
      <c r="AJ124" s="15" t="n">
        <f aca="false">(PERCENTRANK(G$3:G$298,G124))*100</f>
        <v>33.1</v>
      </c>
      <c r="AK124" s="15" t="n">
        <f aca="false">(PERCENTRANK(H$3:H$298,H124))*100</f>
        <v>14.9</v>
      </c>
      <c r="AL124" s="15" t="n">
        <f aca="false">(PERCENTRANK(I$3:I$298,I124))*100</f>
        <v>16</v>
      </c>
      <c r="AM124" s="15" t="n">
        <f aca="false">(PERCENTRANK(J$3:J$298,J124))*100</f>
        <v>19.9</v>
      </c>
      <c r="AN124" s="15" t="n">
        <f aca="false">(PERCENTRANK(K$3:K$298,K124))*100</f>
        <v>87.8</v>
      </c>
      <c r="AO124" s="15" t="n">
        <f aca="false">(PERCENTRANK(L$3:L$298,L124))*100</f>
        <v>12.7</v>
      </c>
      <c r="AP124" s="15" t="n">
        <f aca="false">(PERCENTRANK(M$3:M$298,M124))*100</f>
        <v>25.4</v>
      </c>
      <c r="AQ124" s="15" t="n">
        <f aca="false">(PERCENTRANK(N$3:N$298,N124))*100</f>
        <v>5.52</v>
      </c>
      <c r="AR124" s="15" t="n">
        <f aca="false">(PERCENTRANK(O$3:O$298,O124))*100</f>
        <v>76.2</v>
      </c>
      <c r="AS124" s="15" t="n">
        <f aca="false">(PERCENTRANK(P$3:P$298,P124))*100</f>
        <v>53</v>
      </c>
      <c r="AT124" s="15" t="n">
        <f aca="false">(PERCENTRANK(Q$3:Q$298,Q124))*100</f>
        <v>57.5</v>
      </c>
      <c r="AU124" s="15" t="n">
        <f aca="false">100-(PERCENTRANK(R$3:R$298,R124))*100</f>
        <v>3.3</v>
      </c>
      <c r="AV124" s="15" t="n">
        <f aca="false">(PERCENTRANK(S$3:S$298,S124))*100</f>
        <v>12.7</v>
      </c>
      <c r="AW124" s="15" t="n">
        <f aca="false">(PERCENTRANK(T$3:T$298,T124))*100</f>
        <v>15.5</v>
      </c>
      <c r="AX124" s="15" t="n">
        <f aca="false">100-(PERCENTRANK(U$3:U$298,U124))*100</f>
        <v>43.1</v>
      </c>
      <c r="AY124" s="5"/>
      <c r="AZ124" s="15" t="n">
        <f aca="false">(PERCENTRANK(W$3:W$298,W124))*100</f>
        <v>6.08</v>
      </c>
      <c r="BA124" s="15" t="n">
        <f aca="false">(PERCENTRANK(X$3:X$298,X124))*100</f>
        <v>40.9</v>
      </c>
      <c r="BB124" s="15" t="n">
        <f aca="false">(PERCENTRANK(Y$3:Y$298,Y124))*100</f>
        <v>15.5</v>
      </c>
      <c r="BC124" s="15" t="n">
        <f aca="false">(PERCENTRANK(Z$3:Z$298,Z124))*100</f>
        <v>17.1</v>
      </c>
      <c r="BD124" s="15" t="n">
        <f aca="false">(PERCENTRANK(AA$3:AA$298,AA124))*100</f>
        <v>16</v>
      </c>
      <c r="BE124" s="15" t="n">
        <f aca="false">(PERCENTRANK(AB$3:AB$298,AB124))*100</f>
        <v>15.5</v>
      </c>
      <c r="BF124" s="15" t="n">
        <f aca="false">(PERCENTRANK(AC$3:AC$298,AC124))*100</f>
        <v>17.7</v>
      </c>
      <c r="BG124" s="15" t="n">
        <f aca="false">(PERCENTRANK(AD$3:AD$298,AD124))*100</f>
        <v>16</v>
      </c>
      <c r="BH124" s="15" t="n">
        <f aca="false">(PERCENTRANK(AE$3:AE$298,AE124))*100</f>
        <v>93.9</v>
      </c>
      <c r="BI124" s="15" t="n">
        <f aca="false">(PERCENTRANK(AF$3:AF$298,AF124))*100</f>
        <v>35.4</v>
      </c>
    </row>
    <row r="125" customFormat="false" ht="15.75" hidden="false" customHeight="true" outlineLevel="0" collapsed="false">
      <c r="A125" s="1" t="s">
        <v>179</v>
      </c>
      <c r="B125" s="5" t="s">
        <v>57</v>
      </c>
      <c r="C125" s="6" t="s">
        <v>45</v>
      </c>
      <c r="D125" s="6" t="n">
        <v>29</v>
      </c>
      <c r="E125" s="6" t="n">
        <v>385</v>
      </c>
      <c r="F125" s="6" t="n">
        <v>29</v>
      </c>
      <c r="G125" s="6" t="n">
        <v>385</v>
      </c>
      <c r="H125" s="6" t="n">
        <v>18.3</v>
      </c>
      <c r="I125" s="6" t="n">
        <v>0.55</v>
      </c>
      <c r="J125" s="6" t="n">
        <v>0.469</v>
      </c>
      <c r="K125" s="6" t="n">
        <v>0.184</v>
      </c>
      <c r="L125" s="6" t="n">
        <v>0.553</v>
      </c>
      <c r="M125" s="6" t="n">
        <v>10.8</v>
      </c>
      <c r="N125" s="6" t="n">
        <v>19</v>
      </c>
      <c r="O125" s="6" t="n">
        <v>13.3</v>
      </c>
      <c r="P125" s="6" t="n">
        <v>2.4</v>
      </c>
      <c r="Q125" s="6" t="n">
        <v>3.6</v>
      </c>
      <c r="R125" s="6" t="n">
        <v>18.4</v>
      </c>
      <c r="S125" s="6" t="n">
        <v>21</v>
      </c>
      <c r="T125" s="6" t="n">
        <v>105</v>
      </c>
      <c r="U125" s="6" t="n">
        <v>96</v>
      </c>
      <c r="V125" s="6" t="n">
        <v>0</v>
      </c>
      <c r="W125" s="6" t="n">
        <v>0.5</v>
      </c>
      <c r="X125" s="6" t="n">
        <v>1</v>
      </c>
      <c r="Y125" s="6" t="n">
        <v>1.5</v>
      </c>
      <c r="Z125" s="6" t="n">
        <v>0.156</v>
      </c>
      <c r="AA125" s="17" t="n">
        <f aca="false">(I125/$I$302)*100</f>
        <v>101.476014760148</v>
      </c>
      <c r="AB125" s="7" t="n">
        <f aca="false">(T125/100)</f>
        <v>1.05</v>
      </c>
      <c r="AC125" s="5" t="n">
        <f aca="false">T125-U125</f>
        <v>9</v>
      </c>
      <c r="AD125" s="9" t="n">
        <f aca="false">2*I125</f>
        <v>1.1</v>
      </c>
      <c r="AE125" s="18" t="n">
        <f aca="false">IF(S125=0,0,O125/S125)</f>
        <v>0.633333333333333</v>
      </c>
      <c r="AF125" s="18" t="n">
        <f aca="false">IF(R125=0,0,O125/R125)</f>
        <v>0.722826086956522</v>
      </c>
      <c r="AG125" s="5"/>
      <c r="AH125" s="5"/>
      <c r="AI125" s="15" t="n">
        <f aca="false">(PERCENTRANK(F$3:F$298,F125))*100</f>
        <v>38.7</v>
      </c>
      <c r="AJ125" s="15" t="n">
        <f aca="false">(PERCENTRANK(G$3:G$298,G125))*100</f>
        <v>32.6</v>
      </c>
      <c r="AK125" s="15" t="n">
        <f aca="false">(PERCENTRANK(H$3:H$298,H125))*100</f>
        <v>82.9</v>
      </c>
      <c r="AL125" s="15" t="n">
        <f aca="false">(PERCENTRANK(I$3:I$298,I125))*100</f>
        <v>68</v>
      </c>
      <c r="AM125" s="15" t="n">
        <f aca="false">(PERCENTRANK(J$3:J$298,J125))*100</f>
        <v>42</v>
      </c>
      <c r="AN125" s="15" t="n">
        <f aca="false">(PERCENTRANK(K$3:K$298,K125))*100</f>
        <v>21.5</v>
      </c>
      <c r="AO125" s="15" t="n">
        <f aca="false">(PERCENTRANK(L$3:L$298,L125))*100</f>
        <v>96.1</v>
      </c>
      <c r="AP125" s="15" t="n">
        <f aca="false">(PERCENTRANK(M$3:M$298,M125))*100</f>
        <v>91.2</v>
      </c>
      <c r="AQ125" s="15" t="n">
        <f aca="false">(PERCENTRANK(N$3:N$298,N125))*100</f>
        <v>95</v>
      </c>
      <c r="AR125" s="15" t="n">
        <f aca="false">(PERCENTRANK(O$3:O$298,O125))*100</f>
        <v>53</v>
      </c>
      <c r="AS125" s="15" t="n">
        <f aca="false">(PERCENTRANK(P$3:P$298,P125))*100</f>
        <v>75.1</v>
      </c>
      <c r="AT125" s="15" t="n">
        <f aca="false">(PERCENTRANK(Q$3:Q$298,Q125))*100</f>
        <v>86.2</v>
      </c>
      <c r="AU125" s="15" t="n">
        <f aca="false">100-(PERCENTRANK(R$3:R$298,R125))*100</f>
        <v>23.8</v>
      </c>
      <c r="AV125" s="15" t="n">
        <f aca="false">(PERCENTRANK(S$3:S$298,S125))*100</f>
        <v>69.1</v>
      </c>
      <c r="AW125" s="15" t="n">
        <f aca="false">(PERCENTRANK(T$3:T$298,T125))*100</f>
        <v>59.1</v>
      </c>
      <c r="AX125" s="15" t="n">
        <f aca="false">100-(PERCENTRANK(U$3:U$298,U125))*100</f>
        <v>96.69</v>
      </c>
      <c r="AY125" s="5"/>
      <c r="AZ125" s="15" t="n">
        <f aca="false">(PERCENTRANK(W$3:W$298,W125))*100</f>
        <v>55.2</v>
      </c>
      <c r="BA125" s="15" t="n">
        <f aca="false">(PERCENTRANK(X$3:X$298,X125))*100</f>
        <v>66.3</v>
      </c>
      <c r="BB125" s="15" t="n">
        <f aca="false">(PERCENTRANK(Y$3:Y$298,Y125))*100</f>
        <v>61.9</v>
      </c>
      <c r="BC125" s="15" t="n">
        <f aca="false">(PERCENTRANK(Z$3:Z$298,Z125))*100</f>
        <v>84</v>
      </c>
      <c r="BD125" s="15" t="n">
        <f aca="false">(PERCENTRANK(AA$3:AA$298,AA125))*100</f>
        <v>68</v>
      </c>
      <c r="BE125" s="15" t="n">
        <f aca="false">(PERCENTRANK(AB$3:AB$298,AB125))*100</f>
        <v>59.1</v>
      </c>
      <c r="BF125" s="15" t="n">
        <f aca="false">(PERCENTRANK(AC$3:AC$298,AC125))*100</f>
        <v>80.7</v>
      </c>
      <c r="BG125" s="15" t="n">
        <f aca="false">(PERCENTRANK(AD$3:AD$298,AD125))*100</f>
        <v>68</v>
      </c>
      <c r="BH125" s="15" t="n">
        <f aca="false">(PERCENTRANK(AE$3:AE$298,AE125))*100</f>
        <v>41.4</v>
      </c>
      <c r="BI125" s="15" t="n">
        <f aca="false">(PERCENTRANK(AF$3:AF$298,AF125))*100</f>
        <v>37.6</v>
      </c>
    </row>
    <row r="126" customFormat="false" ht="15.75" hidden="false" customHeight="true" outlineLevel="0" collapsed="false">
      <c r="A126" s="1" t="s">
        <v>180</v>
      </c>
      <c r="B126" s="5" t="s">
        <v>67</v>
      </c>
      <c r="C126" s="6" t="s">
        <v>118</v>
      </c>
      <c r="D126" s="6" t="n">
        <v>33</v>
      </c>
      <c r="E126" s="6" t="n">
        <v>380</v>
      </c>
      <c r="F126" s="6" t="n">
        <v>33</v>
      </c>
      <c r="G126" s="6" t="n">
        <v>380</v>
      </c>
      <c r="H126" s="6" t="n">
        <v>5</v>
      </c>
      <c r="I126" s="6" t="n">
        <v>0.388</v>
      </c>
      <c r="J126" s="6" t="n">
        <v>0.354</v>
      </c>
      <c r="K126" s="6" t="n">
        <v>0.476</v>
      </c>
      <c r="L126" s="6" t="n">
        <v>0.159</v>
      </c>
      <c r="M126" s="6" t="n">
        <v>7.5</v>
      </c>
      <c r="N126" s="6" t="n">
        <v>11.6</v>
      </c>
      <c r="O126" s="6" t="n">
        <v>10.6</v>
      </c>
      <c r="P126" s="6" t="n">
        <v>1.5</v>
      </c>
      <c r="Q126" s="6" t="n">
        <v>0.8</v>
      </c>
      <c r="R126" s="6" t="n">
        <v>20.1</v>
      </c>
      <c r="S126" s="6" t="n">
        <v>13.1</v>
      </c>
      <c r="T126" s="6" t="n">
        <v>83</v>
      </c>
      <c r="U126" s="6" t="n">
        <v>113</v>
      </c>
      <c r="V126" s="6" t="n">
        <v>0</v>
      </c>
      <c r="W126" s="6" t="n">
        <v>-0.6</v>
      </c>
      <c r="X126" s="6" t="n">
        <v>0.1</v>
      </c>
      <c r="Y126" s="6" t="n">
        <v>-0.5</v>
      </c>
      <c r="Z126" s="6" t="n">
        <v>-0.054</v>
      </c>
      <c r="AA126" s="17" t="n">
        <f aca="false">(I126/$I$302)*100</f>
        <v>71.5867158671587</v>
      </c>
      <c r="AB126" s="7" t="n">
        <f aca="false">(T126/100)</f>
        <v>0.83</v>
      </c>
      <c r="AC126" s="5" t="n">
        <f aca="false">T126-U126</f>
        <v>-30</v>
      </c>
      <c r="AD126" s="9" t="n">
        <f aca="false">2*I126</f>
        <v>0.776</v>
      </c>
      <c r="AE126" s="18" t="n">
        <f aca="false">IF(S126=0,0,O126/S126)</f>
        <v>0.809160305343512</v>
      </c>
      <c r="AF126" s="18" t="n">
        <f aca="false">IF(R126=0,0,O126/R126)</f>
        <v>0.527363184079602</v>
      </c>
      <c r="AG126" s="5"/>
      <c r="AH126" s="5"/>
      <c r="AI126" s="15" t="n">
        <f aca="false">(PERCENTRANK(F$3:F$298,F126))*100</f>
        <v>47</v>
      </c>
      <c r="AJ126" s="15" t="n">
        <f aca="false">(PERCENTRANK(G$3:G$298,G126))*100</f>
        <v>32</v>
      </c>
      <c r="AK126" s="15" t="n">
        <f aca="false">(PERCENTRANK(H$3:H$298,H126))*100</f>
        <v>9.94</v>
      </c>
      <c r="AL126" s="15" t="n">
        <f aca="false">(PERCENTRANK(I$3:I$298,I126))*100</f>
        <v>10.5</v>
      </c>
      <c r="AM126" s="15" t="n">
        <f aca="false">(PERCENTRANK(J$3:J$298,J126))*100</f>
        <v>10.5</v>
      </c>
      <c r="AN126" s="15" t="n">
        <f aca="false">(PERCENTRANK(K$3:K$298,K126))*100</f>
        <v>68.5</v>
      </c>
      <c r="AO126" s="15" t="n">
        <f aca="false">(PERCENTRANK(L$3:L$298,L126))*100</f>
        <v>26</v>
      </c>
      <c r="AP126" s="15" t="n">
        <f aca="false">(PERCENTRANK(M$3:M$298,M126))*100</f>
        <v>75.1</v>
      </c>
      <c r="AQ126" s="15" t="n">
        <f aca="false">(PERCENTRANK(N$3:N$298,N126))*100</f>
        <v>68</v>
      </c>
      <c r="AR126" s="15" t="n">
        <f aca="false">(PERCENTRANK(O$3:O$298,O126))*100</f>
        <v>39.8</v>
      </c>
      <c r="AS126" s="15" t="n">
        <f aca="false">(PERCENTRANK(P$3:P$298,P126))*100</f>
        <v>33.1</v>
      </c>
      <c r="AT126" s="15" t="n">
        <f aca="false">(PERCENTRANK(Q$3:Q$298,Q126))*100</f>
        <v>34.3</v>
      </c>
      <c r="AU126" s="15" t="n">
        <f aca="false">100-(PERCENTRANK(R$3:R$298,R126))*100</f>
        <v>17.7</v>
      </c>
      <c r="AV126" s="15" t="n">
        <f aca="false">(PERCENTRANK(S$3:S$298,S126))*100</f>
        <v>14.9</v>
      </c>
      <c r="AW126" s="15" t="n">
        <f aca="false">(PERCENTRANK(T$3:T$298,T126))*100</f>
        <v>12.7</v>
      </c>
      <c r="AX126" s="15" t="n">
        <f aca="false">100-(PERCENTRANK(U$3:U$298,U126))*100</f>
        <v>14.4</v>
      </c>
      <c r="AY126" s="5"/>
      <c r="AZ126" s="15" t="n">
        <f aca="false">(PERCENTRANK(W$3:W$298,W126))*100</f>
        <v>3.31</v>
      </c>
      <c r="BA126" s="15" t="n">
        <f aca="false">(PERCENTRANK(X$3:X$298,X126))*100</f>
        <v>21.5</v>
      </c>
      <c r="BB126" s="15" t="n">
        <f aca="false">(PERCENTRANK(Y$3:Y$298,Y126))*100</f>
        <v>3.31</v>
      </c>
      <c r="BC126" s="15" t="n">
        <f aca="false">(PERCENTRANK(Z$3:Z$298,Z126))*100</f>
        <v>7.73</v>
      </c>
      <c r="BD126" s="15" t="n">
        <f aca="false">(PERCENTRANK(AA$3:AA$298,AA126))*100</f>
        <v>10.5</v>
      </c>
      <c r="BE126" s="15" t="n">
        <f aca="false">(PERCENTRANK(AB$3:AB$298,AB126))*100</f>
        <v>12.7</v>
      </c>
      <c r="BF126" s="15" t="n">
        <f aca="false">(PERCENTRANK(AC$3:AC$298,AC126))*100</f>
        <v>9.39</v>
      </c>
      <c r="BG126" s="15" t="n">
        <f aca="false">(PERCENTRANK(AD$3:AD$298,AD126))*100</f>
        <v>10.5</v>
      </c>
      <c r="BH126" s="15" t="n">
        <f aca="false">(PERCENTRANK(AE$3:AE$298,AE126))*100</f>
        <v>58</v>
      </c>
      <c r="BI126" s="15" t="n">
        <f aca="false">(PERCENTRANK(AF$3:AF$298,AF126))*100</f>
        <v>24.9</v>
      </c>
    </row>
    <row r="127" customFormat="false" ht="15.75" hidden="false" customHeight="true" outlineLevel="0" collapsed="false">
      <c r="A127" s="1" t="s">
        <v>181</v>
      </c>
      <c r="B127" s="5" t="s">
        <v>59</v>
      </c>
      <c r="C127" s="6" t="s">
        <v>45</v>
      </c>
      <c r="D127" s="6" t="n">
        <v>34</v>
      </c>
      <c r="E127" s="6" t="n">
        <v>373</v>
      </c>
      <c r="F127" s="6" t="n">
        <v>34</v>
      </c>
      <c r="G127" s="6" t="n">
        <v>373</v>
      </c>
      <c r="H127" s="6" t="n">
        <v>19.6</v>
      </c>
      <c r="I127" s="6" t="n">
        <v>0.539</v>
      </c>
      <c r="J127" s="6" t="n">
        <v>0.531</v>
      </c>
      <c r="K127" s="6" t="n">
        <v>0.195</v>
      </c>
      <c r="L127" s="6" t="n">
        <v>0.164</v>
      </c>
      <c r="M127" s="6" t="n">
        <v>14.1</v>
      </c>
      <c r="N127" s="6" t="n">
        <v>16.3</v>
      </c>
      <c r="O127" s="6" t="n">
        <v>8.1</v>
      </c>
      <c r="P127" s="6" t="n">
        <v>3.5</v>
      </c>
      <c r="Q127" s="6" t="n">
        <v>6.4</v>
      </c>
      <c r="R127" s="6" t="n">
        <v>14.4</v>
      </c>
      <c r="S127" s="6" t="n">
        <v>19.7</v>
      </c>
      <c r="T127" s="6" t="n">
        <v>106</v>
      </c>
      <c r="U127" s="6" t="n">
        <v>94</v>
      </c>
      <c r="V127" s="6" t="n">
        <v>0</v>
      </c>
      <c r="W127" s="6" t="n">
        <v>0.5</v>
      </c>
      <c r="X127" s="6" t="n">
        <v>1.1</v>
      </c>
      <c r="Y127" s="6" t="n">
        <v>1.6</v>
      </c>
      <c r="Z127" s="6" t="n">
        <v>0.175</v>
      </c>
      <c r="AA127" s="17" t="n">
        <f aca="false">(I127/$I$302)*100</f>
        <v>99.4464944649447</v>
      </c>
      <c r="AB127" s="7" t="n">
        <f aca="false">(T127/100)</f>
        <v>1.06</v>
      </c>
      <c r="AC127" s="5" t="n">
        <f aca="false">T127-U127</f>
        <v>12</v>
      </c>
      <c r="AD127" s="9" t="n">
        <f aca="false">2*I127</f>
        <v>1.078</v>
      </c>
      <c r="AE127" s="18" t="n">
        <f aca="false">IF(S127=0,0,O127/S127)</f>
        <v>0.411167512690355</v>
      </c>
      <c r="AF127" s="18" t="n">
        <f aca="false">IF(R127=0,0,O127/R127)</f>
        <v>0.5625</v>
      </c>
      <c r="AG127" s="5"/>
      <c r="AH127" s="5"/>
      <c r="AI127" s="15" t="n">
        <f aca="false">(PERCENTRANK(F$3:F$298,F127))*100</f>
        <v>49.7</v>
      </c>
      <c r="AJ127" s="15" t="n">
        <f aca="false">(PERCENTRANK(G$3:G$298,G127))*100</f>
        <v>31.5</v>
      </c>
      <c r="AK127" s="15" t="n">
        <f aca="false">(PERCENTRANK(H$3:H$298,H127))*100</f>
        <v>87.3</v>
      </c>
      <c r="AL127" s="15" t="n">
        <f aca="false">(PERCENTRANK(I$3:I$298,I127))*100</f>
        <v>58.6</v>
      </c>
      <c r="AM127" s="15" t="n">
        <f aca="false">(PERCENTRANK(J$3:J$298,J127))*100</f>
        <v>76.8</v>
      </c>
      <c r="AN127" s="15" t="n">
        <f aca="false">(PERCENTRANK(K$3:K$298,K127))*100</f>
        <v>22.1</v>
      </c>
      <c r="AO127" s="15" t="n">
        <f aca="false">(PERCENTRANK(L$3:L$298,L127))*100</f>
        <v>27.6</v>
      </c>
      <c r="AP127" s="15" t="n">
        <f aca="false">(PERCENTRANK(M$3:M$298,M127))*100</f>
        <v>97.2</v>
      </c>
      <c r="AQ127" s="15" t="n">
        <f aca="false">(PERCENTRANK(N$3:N$298,N127))*100</f>
        <v>89</v>
      </c>
      <c r="AR127" s="15" t="n">
        <f aca="false">(PERCENTRANK(O$3:O$298,O127))*100</f>
        <v>26.5</v>
      </c>
      <c r="AS127" s="15" t="n">
        <f aca="false">(PERCENTRANK(P$3:P$298,P127))*100</f>
        <v>94.5</v>
      </c>
      <c r="AT127" s="15" t="n">
        <f aca="false">(PERCENTRANK(Q$3:Q$298,Q127))*100</f>
        <v>96.1</v>
      </c>
      <c r="AU127" s="15" t="n">
        <f aca="false">100-(PERCENTRANK(R$3:R$298,R127))*100</f>
        <v>54.7</v>
      </c>
      <c r="AV127" s="15" t="n">
        <f aca="false">(PERCENTRANK(S$3:S$298,S127))*100</f>
        <v>60.2</v>
      </c>
      <c r="AW127" s="15" t="n">
        <f aca="false">(PERCENTRANK(T$3:T$298,T127))*100</f>
        <v>61.3</v>
      </c>
      <c r="AX127" s="15" t="n">
        <f aca="false">100-(PERCENTRANK(U$3:U$298,U127))*100</f>
        <v>98.34</v>
      </c>
      <c r="AY127" s="5"/>
      <c r="AZ127" s="15" t="n">
        <f aca="false">(PERCENTRANK(W$3:W$298,W127))*100</f>
        <v>55.2</v>
      </c>
      <c r="BA127" s="15" t="n">
        <f aca="false">(PERCENTRANK(X$3:X$298,X127))*100</f>
        <v>71.8</v>
      </c>
      <c r="BB127" s="15" t="n">
        <f aca="false">(PERCENTRANK(Y$3:Y$298,Y127))*100</f>
        <v>63.5</v>
      </c>
      <c r="BC127" s="15" t="n">
        <f aca="false">(PERCENTRANK(Z$3:Z$298,Z127))*100</f>
        <v>90.6</v>
      </c>
      <c r="BD127" s="15" t="n">
        <f aca="false">(PERCENTRANK(AA$3:AA$298,AA127))*100</f>
        <v>58.6</v>
      </c>
      <c r="BE127" s="15" t="n">
        <f aca="false">(PERCENTRANK(AB$3:AB$298,AB127))*100</f>
        <v>61.3</v>
      </c>
      <c r="BF127" s="15" t="n">
        <f aca="false">(PERCENTRANK(AC$3:AC$298,AC127))*100</f>
        <v>87.8</v>
      </c>
      <c r="BG127" s="15" t="n">
        <f aca="false">(PERCENTRANK(AD$3:AD$298,AD127))*100</f>
        <v>58.6</v>
      </c>
      <c r="BH127" s="15" t="n">
        <f aca="false">(PERCENTRANK(AE$3:AE$298,AE127))*100</f>
        <v>21.5</v>
      </c>
      <c r="BI127" s="15" t="n">
        <f aca="false">(PERCENTRANK(AF$3:AF$298,AF127))*100</f>
        <v>26.5</v>
      </c>
    </row>
    <row r="128" customFormat="false" ht="15.75" hidden="false" customHeight="true" outlineLevel="0" collapsed="false">
      <c r="A128" s="1" t="s">
        <v>182</v>
      </c>
      <c r="B128" s="6" t="s">
        <v>69</v>
      </c>
      <c r="C128" s="6" t="s">
        <v>63</v>
      </c>
      <c r="D128" s="6" t="n">
        <v>29</v>
      </c>
      <c r="E128" s="6" t="n">
        <v>370</v>
      </c>
      <c r="F128" s="6" t="n">
        <v>29</v>
      </c>
      <c r="G128" s="6" t="n">
        <v>370</v>
      </c>
      <c r="H128" s="6" t="n">
        <v>18.8</v>
      </c>
      <c r="I128" s="6" t="n">
        <v>0.664</v>
      </c>
      <c r="J128" s="6" t="n">
        <v>0.63</v>
      </c>
      <c r="K128" s="6" t="n">
        <v>0.083</v>
      </c>
      <c r="L128" s="6" t="n">
        <v>0.365</v>
      </c>
      <c r="M128" s="6" t="n">
        <v>10.9</v>
      </c>
      <c r="N128" s="6" t="n">
        <v>18.1</v>
      </c>
      <c r="O128" s="6" t="n">
        <v>7.4</v>
      </c>
      <c r="P128" s="6" t="n">
        <v>1</v>
      </c>
      <c r="Q128" s="6" t="n">
        <v>4.6</v>
      </c>
      <c r="R128" s="6" t="n">
        <v>17.1</v>
      </c>
      <c r="S128" s="6" t="n">
        <v>16.3</v>
      </c>
      <c r="T128" s="6" t="n">
        <v>119</v>
      </c>
      <c r="U128" s="6" t="n">
        <v>100</v>
      </c>
      <c r="V128" s="6" t="n">
        <v>0</v>
      </c>
      <c r="W128" s="6" t="n">
        <v>1</v>
      </c>
      <c r="X128" s="6" t="n">
        <v>0.7</v>
      </c>
      <c r="Y128" s="6" t="n">
        <v>1.7</v>
      </c>
      <c r="Z128" s="6" t="n">
        <v>0.187</v>
      </c>
      <c r="AA128" s="17" t="n">
        <f aca="false">(I128/$I$302)*100</f>
        <v>122.509225092251</v>
      </c>
      <c r="AB128" s="7" t="n">
        <f aca="false">(T128/100)</f>
        <v>1.19</v>
      </c>
      <c r="AC128" s="5" t="n">
        <f aca="false">T128-U128</f>
        <v>19</v>
      </c>
      <c r="AD128" s="9" t="n">
        <f aca="false">2*I128</f>
        <v>1.328</v>
      </c>
      <c r="AE128" s="18" t="n">
        <f aca="false">IF(S128=0,0,O128/S128)</f>
        <v>0.45398773006135</v>
      </c>
      <c r="AF128" s="18" t="n">
        <f aca="false">IF(R128=0,0,O128/R128)</f>
        <v>0.432748538011696</v>
      </c>
      <c r="AG128" s="5"/>
      <c r="AH128" s="5"/>
      <c r="AI128" s="15" t="n">
        <f aca="false">(PERCENTRANK(F$3:F$298,F128))*100</f>
        <v>38.7</v>
      </c>
      <c r="AJ128" s="15" t="n">
        <f aca="false">(PERCENTRANK(G$3:G$298,G128))*100</f>
        <v>30.9</v>
      </c>
      <c r="AK128" s="15" t="n">
        <f aca="false">(PERCENTRANK(H$3:H$298,H128))*100</f>
        <v>84</v>
      </c>
      <c r="AL128" s="15" t="n">
        <f aca="false">(PERCENTRANK(I$3:I$298,I128))*100</f>
        <v>98.9</v>
      </c>
      <c r="AM128" s="15" t="n">
        <f aca="false">(PERCENTRANK(J$3:J$298,J128))*100</f>
        <v>97.8</v>
      </c>
      <c r="AN128" s="15" t="n">
        <f aca="false">(PERCENTRANK(K$3:K$298,K128))*100</f>
        <v>14.9</v>
      </c>
      <c r="AO128" s="15" t="n">
        <f aca="false">(PERCENTRANK(L$3:L$298,L128))*100</f>
        <v>81.8</v>
      </c>
      <c r="AP128" s="15" t="n">
        <f aca="false">(PERCENTRANK(M$3:M$298,M128))*100</f>
        <v>91.7</v>
      </c>
      <c r="AQ128" s="15" t="n">
        <f aca="false">(PERCENTRANK(N$3:N$298,N128))*100</f>
        <v>93.4</v>
      </c>
      <c r="AR128" s="15" t="n">
        <f aca="false">(PERCENTRANK(O$3:O$298,O128))*100</f>
        <v>20.4</v>
      </c>
      <c r="AS128" s="15" t="n">
        <f aca="false">(PERCENTRANK(P$3:P$298,P128))*100</f>
        <v>13.3</v>
      </c>
      <c r="AT128" s="15" t="n">
        <f aca="false">(PERCENTRANK(Q$3:Q$298,Q128))*100</f>
        <v>90.6</v>
      </c>
      <c r="AU128" s="15" t="n">
        <f aca="false">100-(PERCENTRANK(R$3:R$298,R128))*100</f>
        <v>31.5</v>
      </c>
      <c r="AV128" s="15" t="n">
        <f aca="false">(PERCENTRANK(S$3:S$298,S128))*100</f>
        <v>32.6</v>
      </c>
      <c r="AW128" s="15" t="n">
        <f aca="false">(PERCENTRANK(T$3:T$298,T128))*100</f>
        <v>93.4</v>
      </c>
      <c r="AX128" s="15" t="n">
        <f aca="false">100-(PERCENTRANK(U$3:U$298,U128))*100</f>
        <v>88.4</v>
      </c>
      <c r="AY128" s="5"/>
      <c r="AZ128" s="15" t="n">
        <f aca="false">(PERCENTRANK(W$3:W$298,W128))*100</f>
        <v>71.3</v>
      </c>
      <c r="BA128" s="15" t="n">
        <f aca="false">(PERCENTRANK(X$3:X$298,X128))*100</f>
        <v>56.9</v>
      </c>
      <c r="BB128" s="15" t="n">
        <f aca="false">(PERCENTRANK(Y$3:Y$298,Y128))*100</f>
        <v>66.3</v>
      </c>
      <c r="BC128" s="15" t="n">
        <f aca="false">(PERCENTRANK(Z$3:Z$298,Z128))*100</f>
        <v>92.3</v>
      </c>
      <c r="BD128" s="15" t="n">
        <f aca="false">(PERCENTRANK(AA$3:AA$298,AA128))*100</f>
        <v>98.9</v>
      </c>
      <c r="BE128" s="15" t="n">
        <f aca="false">(PERCENTRANK(AB$3:AB$298,AB128))*100</f>
        <v>93.4</v>
      </c>
      <c r="BF128" s="15" t="n">
        <f aca="false">(PERCENTRANK(AC$3:AC$298,AC128))*100</f>
        <v>96.1</v>
      </c>
      <c r="BG128" s="15" t="n">
        <f aca="false">(PERCENTRANK(AD$3:AD$298,AD128))*100</f>
        <v>98.9</v>
      </c>
      <c r="BH128" s="15" t="n">
        <f aca="false">(PERCENTRANK(AE$3:AE$298,AE128))*100</f>
        <v>24.9</v>
      </c>
      <c r="BI128" s="15" t="n">
        <f aca="false">(PERCENTRANK(AF$3:AF$298,AF128))*100</f>
        <v>19.3</v>
      </c>
    </row>
    <row r="129" customFormat="false" ht="15.75" hidden="false" customHeight="true" outlineLevel="0" collapsed="false">
      <c r="A129" s="1" t="s">
        <v>183</v>
      </c>
      <c r="B129" s="5" t="s">
        <v>90</v>
      </c>
      <c r="C129" s="6" t="s">
        <v>13</v>
      </c>
      <c r="D129" s="6" t="n">
        <v>29</v>
      </c>
      <c r="E129" s="6" t="n">
        <v>361</v>
      </c>
      <c r="F129" s="6" t="n">
        <v>29</v>
      </c>
      <c r="G129" s="6" t="n">
        <v>361</v>
      </c>
      <c r="H129" s="6" t="n">
        <v>5.6</v>
      </c>
      <c r="I129" s="6" t="n">
        <v>0.416</v>
      </c>
      <c r="J129" s="6" t="n">
        <v>0.362</v>
      </c>
      <c r="K129" s="6" t="n">
        <v>0.284</v>
      </c>
      <c r="L129" s="6" t="n">
        <v>0.284</v>
      </c>
      <c r="M129" s="6" t="n">
        <v>1.3</v>
      </c>
      <c r="N129" s="6" t="n">
        <v>5</v>
      </c>
      <c r="O129" s="6" t="n">
        <v>20.8</v>
      </c>
      <c r="P129" s="6" t="n">
        <v>1.7</v>
      </c>
      <c r="Q129" s="6" t="n">
        <v>1</v>
      </c>
      <c r="R129" s="6" t="n">
        <v>22.7</v>
      </c>
      <c r="S129" s="6" t="n">
        <v>19.7</v>
      </c>
      <c r="T129" s="6" t="n">
        <v>80</v>
      </c>
      <c r="U129" s="6" t="n">
        <v>114</v>
      </c>
      <c r="V129" s="6" t="n">
        <v>0</v>
      </c>
      <c r="W129" s="6" t="n">
        <v>-0.9</v>
      </c>
      <c r="X129" s="6" t="n">
        <v>0</v>
      </c>
      <c r="Y129" s="6" t="n">
        <v>-0.9</v>
      </c>
      <c r="Z129" s="6" t="n">
        <v>-0.102</v>
      </c>
      <c r="AA129" s="17" t="n">
        <f aca="false">(I129/$I$302)*100</f>
        <v>76.7527675276753</v>
      </c>
      <c r="AB129" s="7" t="n">
        <f aca="false">(T129/100)</f>
        <v>0.8</v>
      </c>
      <c r="AC129" s="5" t="n">
        <f aca="false">T129-U129</f>
        <v>-34</v>
      </c>
      <c r="AD129" s="9" t="n">
        <f aca="false">2*I129</f>
        <v>0.832</v>
      </c>
      <c r="AE129" s="18" t="n">
        <f aca="false">IF(S129=0,0,O129/S129)</f>
        <v>1.05583756345178</v>
      </c>
      <c r="AF129" s="18" t="n">
        <f aca="false">IF(R129=0,0,O129/R129)</f>
        <v>0.916299559471366</v>
      </c>
      <c r="AG129" s="5"/>
      <c r="AH129" s="5"/>
      <c r="AI129" s="15" t="n">
        <f aca="false">(PERCENTRANK(F$3:F$298,F129))*100</f>
        <v>38.7</v>
      </c>
      <c r="AJ129" s="15" t="n">
        <f aca="false">(PERCENTRANK(G$3:G$298,G129))*100</f>
        <v>30.4</v>
      </c>
      <c r="AK129" s="15" t="n">
        <f aca="false">(PERCENTRANK(H$3:H$298,H129))*100</f>
        <v>12.7</v>
      </c>
      <c r="AL129" s="15" t="n">
        <f aca="false">(PERCENTRANK(I$3:I$298,I129))*100</f>
        <v>12.7</v>
      </c>
      <c r="AM129" s="15" t="n">
        <f aca="false">(PERCENTRANK(J$3:J$298,J129))*100</f>
        <v>11.6</v>
      </c>
      <c r="AN129" s="15" t="n">
        <f aca="false">(PERCENTRANK(K$3:K$298,K129))*100</f>
        <v>33.1</v>
      </c>
      <c r="AO129" s="15" t="n">
        <f aca="false">(PERCENTRANK(L$3:L$298,L129))*100</f>
        <v>60.2</v>
      </c>
      <c r="AP129" s="15" t="n">
        <f aca="false">(PERCENTRANK(M$3:M$298,M129))*100</f>
        <v>12.7</v>
      </c>
      <c r="AQ129" s="15" t="n">
        <f aca="false">(PERCENTRANK(N$3:N$298,N129))*100</f>
        <v>14.4</v>
      </c>
      <c r="AR129" s="15" t="n">
        <f aca="false">(PERCENTRANK(O$3:O$298,O129))*100</f>
        <v>77.3</v>
      </c>
      <c r="AS129" s="15" t="n">
        <f aca="false">(PERCENTRANK(P$3:P$298,P129))*100</f>
        <v>42</v>
      </c>
      <c r="AT129" s="15" t="n">
        <f aca="false">(PERCENTRANK(Q$3:Q$298,Q129))*100</f>
        <v>42.5</v>
      </c>
      <c r="AU129" s="15" t="n">
        <f aca="false">100-(PERCENTRANK(R$3:R$298,R129))*100</f>
        <v>12.2</v>
      </c>
      <c r="AV129" s="15" t="n">
        <f aca="false">(PERCENTRANK(S$3:S$298,S129))*100</f>
        <v>60.2</v>
      </c>
      <c r="AW129" s="15" t="n">
        <f aca="false">(PERCENTRANK(T$3:T$298,T129))*100</f>
        <v>9.94</v>
      </c>
      <c r="AX129" s="15" t="n">
        <f aca="false">100-(PERCENTRANK(U$3:U$298,U129))*100</f>
        <v>10.5</v>
      </c>
      <c r="AY129" s="5"/>
      <c r="AZ129" s="15" t="n">
        <f aca="false">(PERCENTRANK(W$3:W$298,W129))*100</f>
        <v>1.66</v>
      </c>
      <c r="BA129" s="15" t="n">
        <f aca="false">(PERCENTRANK(X$3:X$298,X129))*100</f>
        <v>4.42</v>
      </c>
      <c r="BB129" s="15" t="n">
        <f aca="false">(PERCENTRANK(Y$3:Y$298,Y129))*100</f>
        <v>1.1</v>
      </c>
      <c r="BC129" s="15" t="n">
        <f aca="false">(PERCENTRANK(Z$3:Z$298,Z129))*100</f>
        <v>4.97</v>
      </c>
      <c r="BD129" s="15" t="n">
        <f aca="false">(PERCENTRANK(AA$3:AA$298,AA129))*100</f>
        <v>12.7</v>
      </c>
      <c r="BE129" s="15" t="n">
        <f aca="false">(PERCENTRANK(AB$3:AB$298,AB129))*100</f>
        <v>9.94</v>
      </c>
      <c r="BF129" s="15" t="n">
        <f aca="false">(PERCENTRANK(AC$3:AC$298,AC129))*100</f>
        <v>7.73</v>
      </c>
      <c r="BG129" s="15" t="n">
        <f aca="false">(PERCENTRANK(AD$3:AD$298,AD129))*100</f>
        <v>12.7</v>
      </c>
      <c r="BH129" s="15" t="n">
        <f aca="false">(PERCENTRANK(AE$3:AE$298,AE129))*100</f>
        <v>75.7</v>
      </c>
      <c r="BI129" s="15" t="n">
        <f aca="false">(PERCENTRANK(AF$3:AF$298,AF129))*100</f>
        <v>52.5</v>
      </c>
    </row>
    <row r="130" customFormat="false" ht="15.75" hidden="false" customHeight="true" outlineLevel="0" collapsed="false">
      <c r="A130" s="1" t="s">
        <v>184</v>
      </c>
      <c r="B130" s="5" t="s">
        <v>75</v>
      </c>
      <c r="C130" s="6" t="s">
        <v>45</v>
      </c>
      <c r="D130" s="6" t="n">
        <v>34</v>
      </c>
      <c r="E130" s="6" t="n">
        <v>360</v>
      </c>
      <c r="F130" s="6" t="n">
        <v>34</v>
      </c>
      <c r="G130" s="6" t="n">
        <v>360</v>
      </c>
      <c r="H130" s="6" t="n">
        <v>17.2</v>
      </c>
      <c r="I130" s="6" t="n">
        <v>0.546</v>
      </c>
      <c r="J130" s="6" t="n">
        <v>0.5</v>
      </c>
      <c r="K130" s="6" t="n">
        <v>0.112</v>
      </c>
      <c r="L130" s="6" t="n">
        <v>0.321</v>
      </c>
      <c r="M130" s="6" t="n">
        <v>9.9</v>
      </c>
      <c r="N130" s="6" t="n">
        <v>14.3</v>
      </c>
      <c r="O130" s="6" t="n">
        <v>11.9</v>
      </c>
      <c r="P130" s="6" t="n">
        <v>2.9</v>
      </c>
      <c r="Q130" s="6" t="n">
        <v>0.5</v>
      </c>
      <c r="R130" s="6" t="n">
        <v>13.1</v>
      </c>
      <c r="S130" s="6" t="n">
        <v>22.6</v>
      </c>
      <c r="T130" s="6" t="n">
        <v>106</v>
      </c>
      <c r="U130" s="6" t="n">
        <v>101</v>
      </c>
      <c r="V130" s="6" t="n">
        <v>0</v>
      </c>
      <c r="W130" s="6" t="n">
        <v>0.5</v>
      </c>
      <c r="X130" s="6" t="n">
        <v>0.7</v>
      </c>
      <c r="Y130" s="6" t="n">
        <v>1.2</v>
      </c>
      <c r="Z130" s="6" t="n">
        <v>0.135</v>
      </c>
      <c r="AA130" s="17" t="n">
        <f aca="false">(I130/$I$302)*100</f>
        <v>100.738007380074</v>
      </c>
      <c r="AB130" s="7" t="n">
        <f aca="false">(T130/100)</f>
        <v>1.06</v>
      </c>
      <c r="AC130" s="5" t="n">
        <f aca="false">T130-U130</f>
        <v>5</v>
      </c>
      <c r="AD130" s="9" t="n">
        <f aca="false">2*I130</f>
        <v>1.092</v>
      </c>
      <c r="AE130" s="18" t="n">
        <f aca="false">IF(S130=0,0,O130/S130)</f>
        <v>0.526548672566372</v>
      </c>
      <c r="AF130" s="18" t="n">
        <f aca="false">IF(R130=0,0,O130/R130)</f>
        <v>0.908396946564886</v>
      </c>
      <c r="AG130" s="5"/>
      <c r="AH130" s="5"/>
      <c r="AI130" s="15" t="n">
        <f aca="false">(PERCENTRANK(F$3:F$298,F130))*100</f>
        <v>49.7</v>
      </c>
      <c r="AJ130" s="15" t="n">
        <f aca="false">(PERCENTRANK(G$3:G$298,G130))*100</f>
        <v>29.8</v>
      </c>
      <c r="AK130" s="15" t="n">
        <f aca="false">(PERCENTRANK(H$3:H$298,H130))*100</f>
        <v>76.2</v>
      </c>
      <c r="AL130" s="15" t="n">
        <f aca="false">(PERCENTRANK(I$3:I$298,I130))*100</f>
        <v>63.5</v>
      </c>
      <c r="AM130" s="15" t="n">
        <f aca="false">(PERCENTRANK(J$3:J$298,J130))*100</f>
        <v>59.7</v>
      </c>
      <c r="AN130" s="15" t="n">
        <f aca="false">(PERCENTRANK(K$3:K$298,K130))*100</f>
        <v>19.3</v>
      </c>
      <c r="AO130" s="15" t="n">
        <f aca="false">(PERCENTRANK(L$3:L$298,L130))*100</f>
        <v>69.6</v>
      </c>
      <c r="AP130" s="15" t="n">
        <f aca="false">(PERCENTRANK(M$3:M$298,M130))*100</f>
        <v>87.3</v>
      </c>
      <c r="AQ130" s="15" t="n">
        <f aca="false">(PERCENTRANK(N$3:N$298,N130))*100</f>
        <v>79.6</v>
      </c>
      <c r="AR130" s="15" t="n">
        <f aca="false">(PERCENTRANK(O$3:O$298,O130))*100</f>
        <v>49.2</v>
      </c>
      <c r="AS130" s="15" t="n">
        <f aca="false">(PERCENTRANK(P$3:P$298,P130))*100</f>
        <v>91.2</v>
      </c>
      <c r="AT130" s="15" t="n">
        <f aca="false">(PERCENTRANK(Q$3:Q$298,Q130))*100</f>
        <v>23.2</v>
      </c>
      <c r="AU130" s="15" t="n">
        <f aca="false">100-(PERCENTRANK(R$3:R$298,R130))*100</f>
        <v>66.9</v>
      </c>
      <c r="AV130" s="15" t="n">
        <f aca="false">(PERCENTRANK(S$3:S$298,S130))*100</f>
        <v>77.9</v>
      </c>
      <c r="AW130" s="15" t="n">
        <f aca="false">(PERCENTRANK(T$3:T$298,T130))*100</f>
        <v>61.3</v>
      </c>
      <c r="AX130" s="15" t="n">
        <f aca="false">100-(PERCENTRANK(U$3:U$298,U130))*100</f>
        <v>81.2</v>
      </c>
      <c r="AY130" s="5"/>
      <c r="AZ130" s="15" t="n">
        <f aca="false">(PERCENTRANK(W$3:W$298,W130))*100</f>
        <v>55.2</v>
      </c>
      <c r="BA130" s="15" t="n">
        <f aca="false">(PERCENTRANK(X$3:X$298,X130))*100</f>
        <v>56.9</v>
      </c>
      <c r="BB130" s="15" t="n">
        <f aca="false">(PERCENTRANK(Y$3:Y$298,Y130))*100</f>
        <v>57.5</v>
      </c>
      <c r="BC130" s="15" t="n">
        <f aca="false">(PERCENTRANK(Z$3:Z$298,Z130))*100</f>
        <v>77.3</v>
      </c>
      <c r="BD130" s="15" t="n">
        <f aca="false">(PERCENTRANK(AA$3:AA$298,AA130))*100</f>
        <v>63.5</v>
      </c>
      <c r="BE130" s="15" t="n">
        <f aca="false">(PERCENTRANK(AB$3:AB$298,AB130))*100</f>
        <v>61.3</v>
      </c>
      <c r="BF130" s="15" t="n">
        <f aca="false">(PERCENTRANK(AC$3:AC$298,AC130))*100</f>
        <v>74.6</v>
      </c>
      <c r="BG130" s="15" t="n">
        <f aca="false">(PERCENTRANK(AD$3:AD$298,AD130))*100</f>
        <v>63.5</v>
      </c>
      <c r="BH130" s="15" t="n">
        <f aca="false">(PERCENTRANK(AE$3:AE$298,AE130))*100</f>
        <v>30.9</v>
      </c>
      <c r="BI130" s="15" t="n">
        <f aca="false">(PERCENTRANK(AF$3:AF$298,AF130))*100</f>
        <v>51.4</v>
      </c>
    </row>
    <row r="131" customFormat="false" ht="15.75" hidden="false" customHeight="true" outlineLevel="0" collapsed="false">
      <c r="A131" s="1" t="s">
        <v>185</v>
      </c>
      <c r="B131" s="5" t="s">
        <v>40</v>
      </c>
      <c r="C131" s="6" t="s">
        <v>13</v>
      </c>
      <c r="D131" s="6" t="n">
        <v>41</v>
      </c>
      <c r="E131" s="6" t="n">
        <v>354</v>
      </c>
      <c r="F131" s="6" t="n">
        <v>41</v>
      </c>
      <c r="G131" s="6" t="n">
        <v>354</v>
      </c>
      <c r="H131" s="6" t="n">
        <v>7.8</v>
      </c>
      <c r="I131" s="6" t="n">
        <v>0.523</v>
      </c>
      <c r="J131" s="6" t="n">
        <v>0.5</v>
      </c>
      <c r="K131" s="6" t="n">
        <v>0.492</v>
      </c>
      <c r="L131" s="6" t="n">
        <v>0.175</v>
      </c>
      <c r="M131" s="6" t="n">
        <v>1</v>
      </c>
      <c r="N131" s="6" t="n">
        <v>6.2</v>
      </c>
      <c r="O131" s="6" t="n">
        <v>9.2</v>
      </c>
      <c r="P131" s="6" t="n">
        <v>1.5</v>
      </c>
      <c r="Q131" s="6" t="n">
        <v>2.7</v>
      </c>
      <c r="R131" s="6" t="n">
        <v>18.1</v>
      </c>
      <c r="S131" s="6" t="n">
        <v>10.8</v>
      </c>
      <c r="T131" s="6" t="n">
        <v>97</v>
      </c>
      <c r="U131" s="6" t="n">
        <v>102</v>
      </c>
      <c r="V131" s="6" t="n">
        <v>0</v>
      </c>
      <c r="W131" s="6" t="n">
        <v>0</v>
      </c>
      <c r="X131" s="6" t="n">
        <v>0.6</v>
      </c>
      <c r="Y131" s="6" t="n">
        <v>0.6</v>
      </c>
      <c r="Z131" s="6" t="n">
        <v>0.072</v>
      </c>
      <c r="AA131" s="17" t="n">
        <f aca="false">(I131/$I$302)*100</f>
        <v>96.4944649446494</v>
      </c>
      <c r="AB131" s="7" t="n">
        <f aca="false">(T131/100)</f>
        <v>0.97</v>
      </c>
      <c r="AC131" s="5" t="n">
        <f aca="false">T131-U131</f>
        <v>-5</v>
      </c>
      <c r="AD131" s="9" t="n">
        <f aca="false">2*I131</f>
        <v>1.046</v>
      </c>
      <c r="AE131" s="18" t="n">
        <f aca="false">IF(S131=0,0,O131/S131)</f>
        <v>0.851851851851852</v>
      </c>
      <c r="AF131" s="18" t="n">
        <f aca="false">IF(R131=0,0,O131/R131)</f>
        <v>0.50828729281768</v>
      </c>
      <c r="AG131" s="5"/>
      <c r="AH131" s="5"/>
      <c r="AI131" s="15" t="n">
        <f aca="false">(PERCENTRANK(F$3:F$298,F131))*100</f>
        <v>71.3</v>
      </c>
      <c r="AJ131" s="15" t="n">
        <f aca="false">(PERCENTRANK(G$3:G$298,G131))*100</f>
        <v>28.7</v>
      </c>
      <c r="AK131" s="15" t="n">
        <f aca="false">(PERCENTRANK(H$3:H$298,H131))*100</f>
        <v>23.8</v>
      </c>
      <c r="AL131" s="15" t="n">
        <f aca="false">(PERCENTRANK(I$3:I$298,I131))*100</f>
        <v>47.5</v>
      </c>
      <c r="AM131" s="15" t="n">
        <f aca="false">(PERCENTRANK(J$3:J$298,J131))*100</f>
        <v>59.7</v>
      </c>
      <c r="AN131" s="15" t="n">
        <f aca="false">(PERCENTRANK(K$3:K$298,K131))*100</f>
        <v>70.7</v>
      </c>
      <c r="AO131" s="15" t="n">
        <f aca="false">(PERCENTRANK(L$3:L$298,L131))*100</f>
        <v>33.1</v>
      </c>
      <c r="AP131" s="15" t="n">
        <f aca="false">(PERCENTRANK(M$3:M$298,M131))*100</f>
        <v>8.29</v>
      </c>
      <c r="AQ131" s="15" t="n">
        <f aca="false">(PERCENTRANK(N$3:N$298,N131))*100</f>
        <v>26</v>
      </c>
      <c r="AR131" s="15" t="n">
        <f aca="false">(PERCENTRANK(O$3:O$298,O131))*100</f>
        <v>30.4</v>
      </c>
      <c r="AS131" s="15" t="n">
        <f aca="false">(PERCENTRANK(P$3:P$298,P131))*100</f>
        <v>33.1</v>
      </c>
      <c r="AT131" s="15" t="n">
        <f aca="false">(PERCENTRANK(Q$3:Q$298,Q131))*100</f>
        <v>79</v>
      </c>
      <c r="AU131" s="15" t="n">
        <f aca="false">100-(PERCENTRANK(R$3:R$298,R131))*100</f>
        <v>26</v>
      </c>
      <c r="AV131" s="15" t="n">
        <f aca="false">(PERCENTRANK(S$3:S$298,S131))*100</f>
        <v>6.08</v>
      </c>
      <c r="AW131" s="15" t="n">
        <f aca="false">(PERCENTRANK(T$3:T$298,T131))*100</f>
        <v>32</v>
      </c>
      <c r="AX131" s="15" t="n">
        <f aca="false">100-(PERCENTRANK(U$3:U$298,U131))*100</f>
        <v>77.3</v>
      </c>
      <c r="AY131" s="5"/>
      <c r="AZ131" s="15" t="n">
        <f aca="false">(PERCENTRANK(W$3:W$298,W131))*100</f>
        <v>28.2</v>
      </c>
      <c r="BA131" s="15" t="n">
        <f aca="false">(PERCENTRANK(X$3:X$298,X131))*100</f>
        <v>50.3</v>
      </c>
      <c r="BB131" s="15" t="n">
        <f aca="false">(PERCENTRANK(Y$3:Y$298,Y131))*100</f>
        <v>42</v>
      </c>
      <c r="BC131" s="15" t="n">
        <f aca="false">(PERCENTRANK(Z$3:Z$298,Z131))*100</f>
        <v>51.4</v>
      </c>
      <c r="BD131" s="15" t="n">
        <f aca="false">(PERCENTRANK(AA$3:AA$298,AA131))*100</f>
        <v>47.5</v>
      </c>
      <c r="BE131" s="15" t="n">
        <f aca="false">(PERCENTRANK(AB$3:AB$298,AB131))*100</f>
        <v>32</v>
      </c>
      <c r="BF131" s="15" t="n">
        <f aca="false">(PERCENTRANK(AC$3:AC$298,AC131))*100</f>
        <v>46.4</v>
      </c>
      <c r="BG131" s="15" t="n">
        <f aca="false">(PERCENTRANK(AD$3:AD$298,AD131))*100</f>
        <v>47.5</v>
      </c>
      <c r="BH131" s="15" t="n">
        <f aca="false">(PERCENTRANK(AE$3:AE$298,AE131))*100</f>
        <v>60.8</v>
      </c>
      <c r="BI131" s="15" t="n">
        <f aca="false">(PERCENTRANK(AF$3:AF$298,AF131))*100</f>
        <v>24.3</v>
      </c>
    </row>
    <row r="132" customFormat="false" ht="15.75" hidden="false" customHeight="true" outlineLevel="0" collapsed="false">
      <c r="A132" s="1" t="s">
        <v>186</v>
      </c>
      <c r="B132" s="5" t="s">
        <v>90</v>
      </c>
      <c r="C132" s="6" t="s">
        <v>45</v>
      </c>
      <c r="D132" s="6" t="n">
        <v>26</v>
      </c>
      <c r="E132" s="6" t="n">
        <v>354</v>
      </c>
      <c r="F132" s="6" t="n">
        <v>26</v>
      </c>
      <c r="G132" s="6" t="n">
        <v>354</v>
      </c>
      <c r="H132" s="6" t="n">
        <v>10.4</v>
      </c>
      <c r="I132" s="6" t="n">
        <v>0.478</v>
      </c>
      <c r="J132" s="6" t="n">
        <v>0.443</v>
      </c>
      <c r="K132" s="6" t="n">
        <v>0.41</v>
      </c>
      <c r="L132" s="6" t="n">
        <v>0.152</v>
      </c>
      <c r="M132" s="6" t="n">
        <v>7.1</v>
      </c>
      <c r="N132" s="6" t="n">
        <v>10.3</v>
      </c>
      <c r="O132" s="6" t="n">
        <v>10.9</v>
      </c>
      <c r="P132" s="6" t="n">
        <v>1.9</v>
      </c>
      <c r="Q132" s="6" t="n">
        <v>1.9</v>
      </c>
      <c r="R132" s="6" t="n">
        <v>12.5</v>
      </c>
      <c r="S132" s="6" t="n">
        <v>16.3</v>
      </c>
      <c r="T132" s="6" t="n">
        <v>100</v>
      </c>
      <c r="U132" s="6" t="n">
        <v>112</v>
      </c>
      <c r="V132" s="6" t="n">
        <v>0</v>
      </c>
      <c r="W132" s="6" t="n">
        <v>0.1</v>
      </c>
      <c r="X132" s="6" t="n">
        <v>0.1</v>
      </c>
      <c r="Y132" s="6" t="n">
        <v>0.2</v>
      </c>
      <c r="Z132" s="6" t="n">
        <v>0.028</v>
      </c>
      <c r="AA132" s="17" t="n">
        <f aca="false">(I132/$I$302)*100</f>
        <v>88.1918819188192</v>
      </c>
      <c r="AB132" s="7" t="n">
        <f aca="false">(T132/100)</f>
        <v>1</v>
      </c>
      <c r="AC132" s="5" t="n">
        <f aca="false">T132-U132</f>
        <v>-12</v>
      </c>
      <c r="AD132" s="9" t="n">
        <f aca="false">2*I132</f>
        <v>0.956</v>
      </c>
      <c r="AE132" s="18" t="n">
        <f aca="false">IF(S132=0,0,O132/S132)</f>
        <v>0.668711656441718</v>
      </c>
      <c r="AF132" s="18" t="n">
        <f aca="false">IF(R132=0,0,O132/R132)</f>
        <v>0.872</v>
      </c>
      <c r="AG132" s="5"/>
      <c r="AH132" s="5"/>
      <c r="AI132" s="15" t="n">
        <f aca="false">(PERCENTRANK(F$3:F$298,F132))*100</f>
        <v>32</v>
      </c>
      <c r="AJ132" s="15" t="n">
        <f aca="false">(PERCENTRANK(G$3:G$298,G132))*100</f>
        <v>28.7</v>
      </c>
      <c r="AK132" s="15" t="n">
        <f aca="false">(PERCENTRANK(H$3:H$298,H132))*100</f>
        <v>33.7</v>
      </c>
      <c r="AL132" s="15" t="n">
        <f aca="false">(PERCENTRANK(I$3:I$298,I132))*100</f>
        <v>23.2</v>
      </c>
      <c r="AM132" s="15" t="n">
        <f aca="false">(PERCENTRANK(J$3:J$298,J132))*100</f>
        <v>26.5</v>
      </c>
      <c r="AN132" s="15" t="n">
        <f aca="false">(PERCENTRANK(K$3:K$298,K132))*100</f>
        <v>55.2</v>
      </c>
      <c r="AO132" s="15" t="n">
        <f aca="false">(PERCENTRANK(L$3:L$298,L132))*100</f>
        <v>23.2</v>
      </c>
      <c r="AP132" s="15" t="n">
        <f aca="false">(PERCENTRANK(M$3:M$298,M132))*100</f>
        <v>70.7</v>
      </c>
      <c r="AQ132" s="15" t="n">
        <f aca="false">(PERCENTRANK(N$3:N$298,N132))*100</f>
        <v>62.4</v>
      </c>
      <c r="AR132" s="15" t="n">
        <f aca="false">(PERCENTRANK(O$3:O$298,O132))*100</f>
        <v>43.1</v>
      </c>
      <c r="AS132" s="15" t="n">
        <f aca="false">(PERCENTRANK(P$3:P$298,P132))*100</f>
        <v>53</v>
      </c>
      <c r="AT132" s="15" t="n">
        <f aca="false">(PERCENTRANK(Q$3:Q$298,Q132))*100</f>
        <v>66.9</v>
      </c>
      <c r="AU132" s="15" t="n">
        <f aca="false">100-(PERCENTRANK(R$3:R$298,R132))*100</f>
        <v>70.7</v>
      </c>
      <c r="AV132" s="15" t="n">
        <f aca="false">(PERCENTRANK(S$3:S$298,S132))*100</f>
        <v>32.6</v>
      </c>
      <c r="AW132" s="15" t="n">
        <f aca="false">(PERCENTRANK(T$3:T$298,T132))*100</f>
        <v>40.3</v>
      </c>
      <c r="AX132" s="15" t="n">
        <f aca="false">100-(PERCENTRANK(U$3:U$298,U132))*100</f>
        <v>19.3</v>
      </c>
      <c r="AY132" s="5"/>
      <c r="AZ132" s="15" t="n">
        <f aca="false">(PERCENTRANK(W$3:W$298,W132))*100</f>
        <v>38.1</v>
      </c>
      <c r="BA132" s="15" t="n">
        <f aca="false">(PERCENTRANK(X$3:X$298,X132))*100</f>
        <v>21.5</v>
      </c>
      <c r="BB132" s="15" t="n">
        <f aca="false">(PERCENTRANK(Y$3:Y$298,Y132))*100</f>
        <v>27.1</v>
      </c>
      <c r="BC132" s="15" t="n">
        <f aca="false">(PERCENTRANK(Z$3:Z$298,Z132))*100</f>
        <v>29.8</v>
      </c>
      <c r="BD132" s="15" t="n">
        <f aca="false">(PERCENTRANK(AA$3:AA$298,AA132))*100</f>
        <v>23.2</v>
      </c>
      <c r="BE132" s="15" t="n">
        <f aca="false">(PERCENTRANK(AB$3:AB$298,AB132))*100</f>
        <v>40.3</v>
      </c>
      <c r="BF132" s="15" t="n">
        <f aca="false">(PERCENTRANK(AC$3:AC$298,AC132))*100</f>
        <v>27.6</v>
      </c>
      <c r="BG132" s="15" t="n">
        <f aca="false">(PERCENTRANK(AD$3:AD$298,AD132))*100</f>
        <v>23.2</v>
      </c>
      <c r="BH132" s="15" t="n">
        <f aca="false">(PERCENTRANK(AE$3:AE$298,AE132))*100</f>
        <v>45.9</v>
      </c>
      <c r="BI132" s="15" t="n">
        <f aca="false">(PERCENTRANK(AF$3:AF$298,AF132))*100</f>
        <v>48.6</v>
      </c>
    </row>
    <row r="133" customFormat="false" ht="15.75" hidden="false" customHeight="true" outlineLevel="0" collapsed="false">
      <c r="A133" s="1" t="s">
        <v>187</v>
      </c>
      <c r="B133" s="5" t="s">
        <v>75</v>
      </c>
      <c r="C133" s="6" t="s">
        <v>63</v>
      </c>
      <c r="D133" s="6" t="n">
        <v>17</v>
      </c>
      <c r="E133" s="6" t="n">
        <v>305</v>
      </c>
      <c r="F133" s="6" t="n">
        <v>17</v>
      </c>
      <c r="G133" s="6" t="n">
        <v>305</v>
      </c>
      <c r="H133" s="6" t="n">
        <v>13.5</v>
      </c>
      <c r="I133" s="6" t="n">
        <v>0.529</v>
      </c>
      <c r="J133" s="6" t="n">
        <v>0.493</v>
      </c>
      <c r="K133" s="6" t="n">
        <v>0.092</v>
      </c>
      <c r="L133" s="6" t="n">
        <v>0.329</v>
      </c>
      <c r="M133" s="6" t="n">
        <v>10.9</v>
      </c>
      <c r="N133" s="6" t="n">
        <v>14.6</v>
      </c>
      <c r="O133" s="6" t="n">
        <v>6.9</v>
      </c>
      <c r="P133" s="6" t="n">
        <v>1.5</v>
      </c>
      <c r="Q133" s="6" t="n">
        <v>5.1</v>
      </c>
      <c r="R133" s="6" t="n">
        <v>15.5</v>
      </c>
      <c r="S133" s="6" t="n">
        <v>15.6</v>
      </c>
      <c r="T133" s="6" t="n">
        <v>104</v>
      </c>
      <c r="U133" s="6" t="n">
        <v>101</v>
      </c>
      <c r="V133" s="6" t="n">
        <v>0</v>
      </c>
      <c r="W133" s="6" t="n">
        <v>0.3</v>
      </c>
      <c r="X133" s="6" t="n">
        <v>0.6</v>
      </c>
      <c r="Y133" s="6" t="n">
        <v>0.8</v>
      </c>
      <c r="Z133" s="6" t="n">
        <v>0.109</v>
      </c>
      <c r="AA133" s="17" t="n">
        <f aca="false">(I133/$I$302)*100</f>
        <v>97.6014760147602</v>
      </c>
      <c r="AB133" s="7" t="n">
        <f aca="false">(T133/100)</f>
        <v>1.04</v>
      </c>
      <c r="AC133" s="5" t="n">
        <f aca="false">T133-U133</f>
        <v>3</v>
      </c>
      <c r="AD133" s="9" t="n">
        <f aca="false">2*I133</f>
        <v>1.058</v>
      </c>
      <c r="AE133" s="18" t="n">
        <f aca="false">IF(S133=0,0,O133/S133)</f>
        <v>0.442307692307692</v>
      </c>
      <c r="AF133" s="18" t="n">
        <f aca="false">IF(R133=0,0,O133/R133)</f>
        <v>0.445161290322581</v>
      </c>
      <c r="AG133" s="5"/>
      <c r="AH133" s="5"/>
      <c r="AI133" s="15" t="n">
        <f aca="false">(PERCENTRANK(F$3:F$298,F133))*100</f>
        <v>19.9</v>
      </c>
      <c r="AJ133" s="15" t="n">
        <f aca="false">(PERCENTRANK(G$3:G$298,G133))*100</f>
        <v>28.2</v>
      </c>
      <c r="AK133" s="15" t="n">
        <f aca="false">(PERCENTRANK(H$3:H$298,H133))*100</f>
        <v>54.7</v>
      </c>
      <c r="AL133" s="15" t="n">
        <f aca="false">(PERCENTRANK(I$3:I$298,I133))*100</f>
        <v>50.8</v>
      </c>
      <c r="AM133" s="15" t="n">
        <f aca="false">(PERCENTRANK(J$3:J$298,J133))*100</f>
        <v>57.5</v>
      </c>
      <c r="AN133" s="15" t="n">
        <f aca="false">(PERCENTRANK(K$3:K$298,K133))*100</f>
        <v>17.1</v>
      </c>
      <c r="AO133" s="15" t="n">
        <f aca="false">(PERCENTRANK(L$3:L$298,L133))*100</f>
        <v>71.8</v>
      </c>
      <c r="AP133" s="15" t="n">
        <f aca="false">(PERCENTRANK(M$3:M$298,M133))*100</f>
        <v>91.7</v>
      </c>
      <c r="AQ133" s="15" t="n">
        <f aca="false">(PERCENTRANK(N$3:N$298,N133))*100</f>
        <v>82.3</v>
      </c>
      <c r="AR133" s="15" t="n">
        <f aca="false">(PERCENTRANK(O$3:O$298,O133))*100</f>
        <v>18.2</v>
      </c>
      <c r="AS133" s="15" t="n">
        <f aca="false">(PERCENTRANK(P$3:P$298,P133))*100</f>
        <v>33.1</v>
      </c>
      <c r="AT133" s="15" t="n">
        <f aca="false">(PERCENTRANK(Q$3:Q$298,Q133))*100</f>
        <v>93.4</v>
      </c>
      <c r="AU133" s="15" t="n">
        <f aca="false">100-(PERCENTRANK(R$3:R$298,R133))*100</f>
        <v>45.3</v>
      </c>
      <c r="AV133" s="15" t="n">
        <f aca="false">(PERCENTRANK(S$3:S$298,S133))*100</f>
        <v>30.4</v>
      </c>
      <c r="AW133" s="15" t="n">
        <f aca="false">(PERCENTRANK(T$3:T$298,T133))*100</f>
        <v>54.7</v>
      </c>
      <c r="AX133" s="15" t="n">
        <f aca="false">100-(PERCENTRANK(U$3:U$298,U133))*100</f>
        <v>81.2</v>
      </c>
      <c r="AY133" s="5"/>
      <c r="AZ133" s="15" t="n">
        <f aca="false">(PERCENTRANK(W$3:W$298,W133))*100</f>
        <v>49.7</v>
      </c>
      <c r="BA133" s="15" t="n">
        <f aca="false">(PERCENTRANK(X$3:X$298,X133))*100</f>
        <v>50.3</v>
      </c>
      <c r="BB133" s="15" t="n">
        <f aca="false">(PERCENTRANK(Y$3:Y$298,Y133))*100</f>
        <v>48.6</v>
      </c>
      <c r="BC133" s="15" t="n">
        <f aca="false">(PERCENTRANK(Z$3:Z$298,Z133))*100</f>
        <v>65.7</v>
      </c>
      <c r="BD133" s="15" t="n">
        <f aca="false">(PERCENTRANK(AA$3:AA$298,AA133))*100</f>
        <v>50.8</v>
      </c>
      <c r="BE133" s="15" t="n">
        <f aca="false">(PERCENTRANK(AB$3:AB$298,AB133))*100</f>
        <v>54.7</v>
      </c>
      <c r="BF133" s="15" t="n">
        <f aca="false">(PERCENTRANK(AC$3:AC$298,AC133))*100</f>
        <v>65.7</v>
      </c>
      <c r="BG133" s="15" t="n">
        <f aca="false">(PERCENTRANK(AD$3:AD$298,AD133))*100</f>
        <v>50.8</v>
      </c>
      <c r="BH133" s="15" t="n">
        <f aca="false">(PERCENTRANK(AE$3:AE$298,AE133))*100</f>
        <v>22.7</v>
      </c>
      <c r="BI133" s="15" t="n">
        <f aca="false">(PERCENTRANK(AF$3:AF$298,AF133))*100</f>
        <v>20.4</v>
      </c>
    </row>
    <row r="134" customFormat="false" ht="15.75" hidden="false" customHeight="true" outlineLevel="0" collapsed="false">
      <c r="A134" s="1" t="s">
        <v>188</v>
      </c>
      <c r="B134" s="5" t="s">
        <v>77</v>
      </c>
      <c r="C134" s="6" t="s">
        <v>13</v>
      </c>
      <c r="D134" s="6" t="n">
        <v>15</v>
      </c>
      <c r="E134" s="6" t="n">
        <v>265</v>
      </c>
      <c r="F134" s="6" t="n">
        <v>15</v>
      </c>
      <c r="G134" s="6" t="n">
        <v>265</v>
      </c>
      <c r="H134" s="6" t="n">
        <v>12.1</v>
      </c>
      <c r="I134" s="6" t="n">
        <v>0.653</v>
      </c>
      <c r="J134" s="6" t="n">
        <v>0.636</v>
      </c>
      <c r="K134" s="6" t="n">
        <v>0.636</v>
      </c>
      <c r="L134" s="6" t="n">
        <v>0.164</v>
      </c>
      <c r="M134" s="6" t="n">
        <v>3.2</v>
      </c>
      <c r="N134" s="6" t="n">
        <v>5.7</v>
      </c>
      <c r="O134" s="6" t="n">
        <v>17.5</v>
      </c>
      <c r="P134" s="6" t="n">
        <v>1.2</v>
      </c>
      <c r="Q134" s="6" t="n">
        <v>0</v>
      </c>
      <c r="R134" s="6" t="n">
        <v>18.1</v>
      </c>
      <c r="S134" s="6" t="n">
        <v>12.2</v>
      </c>
      <c r="T134" s="6" t="n">
        <v>121</v>
      </c>
      <c r="U134" s="6" t="n">
        <v>112</v>
      </c>
      <c r="V134" s="6" t="n">
        <v>0</v>
      </c>
      <c r="W134" s="6" t="n">
        <v>0.6</v>
      </c>
      <c r="X134" s="6" t="n">
        <v>0.1</v>
      </c>
      <c r="Y134" s="6" t="n">
        <v>0.7</v>
      </c>
      <c r="Z134" s="6" t="n">
        <v>0.099</v>
      </c>
      <c r="AA134" s="17" t="n">
        <f aca="false">(I134/$I$302)*100</f>
        <v>120.479704797048</v>
      </c>
      <c r="AB134" s="7" t="n">
        <f aca="false">(T134/100)</f>
        <v>1.21</v>
      </c>
      <c r="AC134" s="5" t="n">
        <f aca="false">T134-U134</f>
        <v>9</v>
      </c>
      <c r="AD134" s="9" t="n">
        <f aca="false">2*I134</f>
        <v>1.306</v>
      </c>
      <c r="AE134" s="18" t="n">
        <f aca="false">IF(S134=0,0,O134/S134)</f>
        <v>1.4344262295082</v>
      </c>
      <c r="AF134" s="18" t="n">
        <f aca="false">IF(R134=0,0,O134/R134)</f>
        <v>0.966850828729282</v>
      </c>
      <c r="AG134" s="5"/>
      <c r="AH134" s="5"/>
      <c r="AI134" s="15" t="n">
        <f aca="false">(PERCENTRANK(F$3:F$298,F134))*100</f>
        <v>17.7</v>
      </c>
      <c r="AJ134" s="15" t="n">
        <f aca="false">(PERCENTRANK(G$3:G$298,G134))*100</f>
        <v>27.6</v>
      </c>
      <c r="AK134" s="15" t="n">
        <f aca="false">(PERCENTRANK(H$3:H$298,H134))*100</f>
        <v>43.6</v>
      </c>
      <c r="AL134" s="15" t="n">
        <f aca="false">(PERCENTRANK(I$3:I$298,I134))*100</f>
        <v>97.8</v>
      </c>
      <c r="AM134" s="15" t="n">
        <f aca="false">(PERCENTRANK(J$3:J$298,J134))*100</f>
        <v>98.3</v>
      </c>
      <c r="AN134" s="15" t="n">
        <f aca="false">(PERCENTRANK(K$3:K$298,K134))*100</f>
        <v>90.1</v>
      </c>
      <c r="AO134" s="15" t="n">
        <f aca="false">(PERCENTRANK(L$3:L$298,L134))*100</f>
        <v>27.6</v>
      </c>
      <c r="AP134" s="15" t="n">
        <f aca="false">(PERCENTRANK(M$3:M$298,M134))*100</f>
        <v>42.5</v>
      </c>
      <c r="AQ134" s="15" t="n">
        <f aca="false">(PERCENTRANK(N$3:N$298,N134))*100</f>
        <v>21</v>
      </c>
      <c r="AR134" s="15" t="n">
        <f aca="false">(PERCENTRANK(O$3:O$298,O134))*100</f>
        <v>65.2</v>
      </c>
      <c r="AS134" s="15" t="n">
        <f aca="false">(PERCENTRANK(P$3:P$298,P134))*100</f>
        <v>19.9</v>
      </c>
      <c r="AT134" s="15" t="n">
        <f aca="false">(PERCENTRANK(Q$3:Q$298,Q134))*100</f>
        <v>0</v>
      </c>
      <c r="AU134" s="15" t="n">
        <f aca="false">100-(PERCENTRANK(R$3:R$298,R134))*100</f>
        <v>26</v>
      </c>
      <c r="AV134" s="15" t="n">
        <f aca="false">(PERCENTRANK(S$3:S$298,S134))*100</f>
        <v>11.6</v>
      </c>
      <c r="AW134" s="15" t="n">
        <f aca="false">(PERCENTRANK(T$3:T$298,T134))*100</f>
        <v>96.1</v>
      </c>
      <c r="AX134" s="15" t="n">
        <f aca="false">100-(PERCENTRANK(U$3:U$298,U134))*100</f>
        <v>19.3</v>
      </c>
      <c r="AY134" s="5"/>
      <c r="AZ134" s="15" t="n">
        <f aca="false">(PERCENTRANK(W$3:W$298,W134))*100</f>
        <v>60.8</v>
      </c>
      <c r="BA134" s="15" t="n">
        <f aca="false">(PERCENTRANK(X$3:X$298,X134))*100</f>
        <v>21.5</v>
      </c>
      <c r="BB134" s="15" t="n">
        <f aca="false">(PERCENTRANK(Y$3:Y$298,Y134))*100</f>
        <v>44.8</v>
      </c>
      <c r="BC134" s="15" t="n">
        <f aca="false">(PERCENTRANK(Z$3:Z$298,Z134))*100</f>
        <v>60.8</v>
      </c>
      <c r="BD134" s="15" t="n">
        <f aca="false">(PERCENTRANK(AA$3:AA$298,AA134))*100</f>
        <v>97.8</v>
      </c>
      <c r="BE134" s="15" t="n">
        <f aca="false">(PERCENTRANK(AB$3:AB$298,AB134))*100</f>
        <v>96.1</v>
      </c>
      <c r="BF134" s="15" t="n">
        <f aca="false">(PERCENTRANK(AC$3:AC$298,AC134))*100</f>
        <v>80.7</v>
      </c>
      <c r="BG134" s="15" t="n">
        <f aca="false">(PERCENTRANK(AD$3:AD$298,AD134))*100</f>
        <v>97.8</v>
      </c>
      <c r="BH134" s="15" t="n">
        <f aca="false">(PERCENTRANK(AE$3:AE$298,AE134))*100</f>
        <v>89</v>
      </c>
      <c r="BI134" s="15" t="n">
        <f aca="false">(PERCENTRANK(AF$3:AF$298,AF134))*100</f>
        <v>58</v>
      </c>
    </row>
    <row r="135" customFormat="false" ht="15.75" hidden="false" customHeight="true" outlineLevel="0" collapsed="false">
      <c r="A135" s="1" t="s">
        <v>189</v>
      </c>
      <c r="B135" s="5" t="s">
        <v>44</v>
      </c>
      <c r="C135" s="6" t="s">
        <v>13</v>
      </c>
      <c r="D135" s="6" t="n">
        <v>26</v>
      </c>
      <c r="E135" s="6" t="n">
        <v>261</v>
      </c>
      <c r="F135" s="6" t="n">
        <v>26</v>
      </c>
      <c r="G135" s="6" t="n">
        <v>261</v>
      </c>
      <c r="H135" s="6" t="n">
        <v>5.6</v>
      </c>
      <c r="I135" s="6" t="n">
        <v>0.478</v>
      </c>
      <c r="J135" s="6" t="n">
        <v>0.446</v>
      </c>
      <c r="K135" s="6" t="n">
        <v>0.452</v>
      </c>
      <c r="L135" s="6" t="n">
        <v>0.274</v>
      </c>
      <c r="M135" s="6" t="n">
        <v>2.7</v>
      </c>
      <c r="N135" s="6" t="n">
        <v>3.2</v>
      </c>
      <c r="O135" s="6" t="n">
        <v>8.1</v>
      </c>
      <c r="P135" s="6" t="n">
        <v>2</v>
      </c>
      <c r="Q135" s="6" t="n">
        <v>0.3</v>
      </c>
      <c r="R135" s="6" t="n">
        <v>18.9</v>
      </c>
      <c r="S135" s="6" t="n">
        <v>20.4</v>
      </c>
      <c r="T135" s="6" t="n">
        <v>83</v>
      </c>
      <c r="U135" s="6" t="n">
        <v>107</v>
      </c>
      <c r="V135" s="6" t="n">
        <v>0</v>
      </c>
      <c r="W135" s="6" t="n">
        <v>-0.5</v>
      </c>
      <c r="X135" s="6" t="n">
        <v>0.3</v>
      </c>
      <c r="Y135" s="6" t="n">
        <v>-0.3</v>
      </c>
      <c r="Z135" s="6" t="n">
        <v>-0.043</v>
      </c>
      <c r="AA135" s="17" t="n">
        <f aca="false">(I135/$I$302)*100</f>
        <v>88.1918819188192</v>
      </c>
      <c r="AB135" s="7" t="n">
        <f aca="false">(T135/100)</f>
        <v>0.83</v>
      </c>
      <c r="AC135" s="5" t="n">
        <f aca="false">T135-U135</f>
        <v>-24</v>
      </c>
      <c r="AD135" s="9" t="n">
        <f aca="false">2*I135</f>
        <v>0.956</v>
      </c>
      <c r="AE135" s="18" t="n">
        <f aca="false">IF(S135=0,0,O135/S135)</f>
        <v>0.397058823529412</v>
      </c>
      <c r="AF135" s="18" t="n">
        <f aca="false">IF(R135=0,0,O135/R135)</f>
        <v>0.428571428571429</v>
      </c>
      <c r="AG135" s="5"/>
      <c r="AH135" s="5"/>
      <c r="AI135" s="15" t="n">
        <f aca="false">(PERCENTRANK(F$3:F$298,F135))*100</f>
        <v>32</v>
      </c>
      <c r="AJ135" s="15" t="n">
        <f aca="false">(PERCENTRANK(G$3:G$298,G135))*100</f>
        <v>27.1</v>
      </c>
      <c r="AK135" s="15" t="n">
        <f aca="false">(PERCENTRANK(H$3:H$298,H135))*100</f>
        <v>12.7</v>
      </c>
      <c r="AL135" s="15" t="n">
        <f aca="false">(PERCENTRANK(I$3:I$298,I135))*100</f>
        <v>23.2</v>
      </c>
      <c r="AM135" s="15" t="n">
        <f aca="false">(PERCENTRANK(J$3:J$298,J135))*100</f>
        <v>27.6</v>
      </c>
      <c r="AN135" s="15" t="n">
        <f aca="false">(PERCENTRANK(K$3:K$298,K135))*100</f>
        <v>63</v>
      </c>
      <c r="AO135" s="15" t="n">
        <f aca="false">(PERCENTRANK(L$3:L$298,L135))*100</f>
        <v>56.9</v>
      </c>
      <c r="AP135" s="15" t="n">
        <f aca="false">(PERCENTRANK(M$3:M$298,M135))*100</f>
        <v>35.4</v>
      </c>
      <c r="AQ135" s="15" t="n">
        <f aca="false">(PERCENTRANK(N$3:N$298,N135))*100</f>
        <v>2.76</v>
      </c>
      <c r="AR135" s="15" t="n">
        <f aca="false">(PERCENTRANK(O$3:O$298,O135))*100</f>
        <v>26.5</v>
      </c>
      <c r="AS135" s="15" t="n">
        <f aca="false">(PERCENTRANK(P$3:P$298,P135))*100</f>
        <v>55.2</v>
      </c>
      <c r="AT135" s="15" t="n">
        <f aca="false">(PERCENTRANK(Q$3:Q$298,Q135))*100</f>
        <v>17.7</v>
      </c>
      <c r="AU135" s="15" t="n">
        <f aca="false">100-(PERCENTRANK(R$3:R$298,R135))*100</f>
        <v>21.5</v>
      </c>
      <c r="AV135" s="15" t="n">
        <f aca="false">(PERCENTRANK(S$3:S$298,S135))*100</f>
        <v>64.1</v>
      </c>
      <c r="AW135" s="15" t="n">
        <f aca="false">(PERCENTRANK(T$3:T$298,T135))*100</f>
        <v>12.7</v>
      </c>
      <c r="AX135" s="15" t="n">
        <f aca="false">100-(PERCENTRANK(U$3:U$298,U135))*100</f>
        <v>43.1</v>
      </c>
      <c r="AY135" s="5"/>
      <c r="AZ135" s="15" t="n">
        <f aca="false">(PERCENTRANK(W$3:W$298,W135))*100</f>
        <v>4.97</v>
      </c>
      <c r="BA135" s="15" t="n">
        <f aca="false">(PERCENTRANK(X$3:X$298,X135))*100</f>
        <v>36.5</v>
      </c>
      <c r="BB135" s="15" t="n">
        <f aca="false">(PERCENTRANK(Y$3:Y$298,Y135))*100</f>
        <v>5.52</v>
      </c>
      <c r="BC135" s="15" t="n">
        <f aca="false">(PERCENTRANK(Z$3:Z$298,Z135))*100</f>
        <v>10.5</v>
      </c>
      <c r="BD135" s="15" t="n">
        <f aca="false">(PERCENTRANK(AA$3:AA$298,AA135))*100</f>
        <v>23.2</v>
      </c>
      <c r="BE135" s="15" t="n">
        <f aca="false">(PERCENTRANK(AB$3:AB$298,AB135))*100</f>
        <v>12.7</v>
      </c>
      <c r="BF135" s="15" t="n">
        <f aca="false">(PERCENTRANK(AC$3:AC$298,AC135))*100</f>
        <v>13.3</v>
      </c>
      <c r="BG135" s="15" t="n">
        <f aca="false">(PERCENTRANK(AD$3:AD$298,AD135))*100</f>
        <v>23.2</v>
      </c>
      <c r="BH135" s="15" t="n">
        <f aca="false">(PERCENTRANK(AE$3:AE$298,AE135))*100</f>
        <v>17.7</v>
      </c>
      <c r="BI135" s="15" t="n">
        <f aca="false">(PERCENTRANK(AF$3:AF$298,AF135))*100</f>
        <v>18.8</v>
      </c>
    </row>
    <row r="136" customFormat="false" ht="15.75" hidden="false" customHeight="true" outlineLevel="0" collapsed="false">
      <c r="A136" s="1" t="s">
        <v>190</v>
      </c>
      <c r="B136" s="5" t="s">
        <v>57</v>
      </c>
      <c r="C136" s="6" t="s">
        <v>13</v>
      </c>
      <c r="D136" s="6" t="n">
        <v>24</v>
      </c>
      <c r="E136" s="6" t="n">
        <v>247</v>
      </c>
      <c r="F136" s="6" t="n">
        <v>24</v>
      </c>
      <c r="G136" s="6" t="n">
        <v>247</v>
      </c>
      <c r="H136" s="6" t="n">
        <v>4.6</v>
      </c>
      <c r="I136" s="6" t="n">
        <v>0.452</v>
      </c>
      <c r="J136" s="6" t="n">
        <v>0.43</v>
      </c>
      <c r="K136" s="6" t="n">
        <v>0.3</v>
      </c>
      <c r="L136" s="6" t="n">
        <v>0.14</v>
      </c>
      <c r="M136" s="6" t="n">
        <v>2.4</v>
      </c>
      <c r="N136" s="6" t="n">
        <v>5.2</v>
      </c>
      <c r="O136" s="6" t="n">
        <v>16.6</v>
      </c>
      <c r="P136" s="6" t="n">
        <v>1.1</v>
      </c>
      <c r="Q136" s="6" t="n">
        <v>0</v>
      </c>
      <c r="R136" s="6" t="n">
        <v>25.3</v>
      </c>
      <c r="S136" s="6" t="n">
        <v>13.4</v>
      </c>
      <c r="T136" s="6" t="n">
        <v>85</v>
      </c>
      <c r="U136" s="6" t="n">
        <v>108</v>
      </c>
      <c r="V136" s="6" t="n">
        <v>0</v>
      </c>
      <c r="W136" s="6" t="n">
        <v>-0.3</v>
      </c>
      <c r="X136" s="6" t="n">
        <v>0.2</v>
      </c>
      <c r="Y136" s="6" t="n">
        <v>-0.1</v>
      </c>
      <c r="Z136" s="6" t="n">
        <v>-0.015</v>
      </c>
      <c r="AA136" s="17" t="n">
        <f aca="false">(I136/$I$302)*100</f>
        <v>83.3948339483395</v>
      </c>
      <c r="AB136" s="7" t="n">
        <f aca="false">(T136/100)</f>
        <v>0.85</v>
      </c>
      <c r="AC136" s="5" t="n">
        <f aca="false">T136-U136</f>
        <v>-23</v>
      </c>
      <c r="AD136" s="9" t="n">
        <f aca="false">2*I136</f>
        <v>0.904</v>
      </c>
      <c r="AE136" s="18" t="n">
        <f aca="false">IF(S136=0,0,O136/S136)</f>
        <v>1.23880597014925</v>
      </c>
      <c r="AF136" s="18" t="n">
        <f aca="false">IF(R136=0,0,O136/R136)</f>
        <v>0.656126482213439</v>
      </c>
      <c r="AG136" s="5"/>
      <c r="AH136" s="5"/>
      <c r="AI136" s="15" t="n">
        <f aca="false">(PERCENTRANK(F$3:F$298,F136))*100</f>
        <v>29.3</v>
      </c>
      <c r="AJ136" s="15" t="n">
        <f aca="false">(PERCENTRANK(G$3:G$298,G136))*100</f>
        <v>26.5</v>
      </c>
      <c r="AK136" s="15" t="n">
        <f aca="false">(PERCENTRANK(H$3:H$298,H136))*100</f>
        <v>9.39</v>
      </c>
      <c r="AL136" s="15" t="n">
        <f aca="false">(PERCENTRANK(I$3:I$298,I136))*100</f>
        <v>16.6</v>
      </c>
      <c r="AM136" s="15" t="n">
        <f aca="false">(PERCENTRANK(J$3:J$298,J136))*100</f>
        <v>21.5</v>
      </c>
      <c r="AN136" s="15" t="n">
        <f aca="false">(PERCENTRANK(K$3:K$298,K136))*100</f>
        <v>36.5</v>
      </c>
      <c r="AO136" s="15" t="n">
        <f aca="false">(PERCENTRANK(L$3:L$298,L136))*100</f>
        <v>20.4</v>
      </c>
      <c r="AP136" s="15" t="n">
        <f aca="false">(PERCENTRANK(M$3:M$298,M136))*100</f>
        <v>30.9</v>
      </c>
      <c r="AQ136" s="15" t="n">
        <f aca="false">(PERCENTRANK(N$3:N$298,N136))*100</f>
        <v>16.6</v>
      </c>
      <c r="AR136" s="15" t="n">
        <f aca="false">(PERCENTRANK(O$3:O$298,O136))*100</f>
        <v>62.4</v>
      </c>
      <c r="AS136" s="15" t="n">
        <f aca="false">(PERCENTRANK(P$3:P$298,P136))*100</f>
        <v>16.6</v>
      </c>
      <c r="AT136" s="15" t="n">
        <f aca="false">(PERCENTRANK(Q$3:Q$298,Q136))*100</f>
        <v>0</v>
      </c>
      <c r="AU136" s="15" t="n">
        <f aca="false">100-(PERCENTRANK(R$3:R$298,R136))*100</f>
        <v>7.69999999999999</v>
      </c>
      <c r="AV136" s="15" t="n">
        <f aca="false">(PERCENTRANK(S$3:S$298,S136))*100</f>
        <v>16.6</v>
      </c>
      <c r="AW136" s="15" t="n">
        <f aca="false">(PERCENTRANK(T$3:T$298,T136))*100</f>
        <v>14.4</v>
      </c>
      <c r="AX136" s="15" t="n">
        <f aca="false">100-(PERCENTRANK(U$3:U$298,U136))*100</f>
        <v>39.2</v>
      </c>
      <c r="AY136" s="5"/>
      <c r="AZ136" s="15" t="n">
        <f aca="false">(PERCENTRANK(W$3:W$298,W136))*100</f>
        <v>8.84</v>
      </c>
      <c r="BA136" s="15" t="n">
        <f aca="false">(PERCENTRANK(X$3:X$298,X136))*100</f>
        <v>30.9</v>
      </c>
      <c r="BB136" s="15" t="n">
        <f aca="false">(PERCENTRANK(Y$3:Y$298,Y136))*100</f>
        <v>11</v>
      </c>
      <c r="BC136" s="15" t="n">
        <f aca="false">(PERCENTRANK(Z$3:Z$298,Z136))*100</f>
        <v>15.5</v>
      </c>
      <c r="BD136" s="15" t="n">
        <f aca="false">(PERCENTRANK(AA$3:AA$298,AA136))*100</f>
        <v>16.6</v>
      </c>
      <c r="BE136" s="15" t="n">
        <f aca="false">(PERCENTRANK(AB$3:AB$298,AB136))*100</f>
        <v>14.4</v>
      </c>
      <c r="BF136" s="15" t="n">
        <f aca="false">(PERCENTRANK(AC$3:AC$298,AC136))*100</f>
        <v>14.4</v>
      </c>
      <c r="BG136" s="15" t="n">
        <f aca="false">(PERCENTRANK(AD$3:AD$298,AD136))*100</f>
        <v>16.6</v>
      </c>
      <c r="BH136" s="15" t="n">
        <f aca="false">(PERCENTRANK(AE$3:AE$298,AE136))*100</f>
        <v>85.1</v>
      </c>
      <c r="BI136" s="15" t="n">
        <f aca="false">(PERCENTRANK(AF$3:AF$298,AF136))*100</f>
        <v>34.8</v>
      </c>
    </row>
    <row r="137" customFormat="false" ht="15.75" hidden="false" customHeight="true" outlineLevel="0" collapsed="false">
      <c r="A137" s="1" t="s">
        <v>191</v>
      </c>
      <c r="B137" s="5" t="s">
        <v>38</v>
      </c>
      <c r="C137" s="6" t="s">
        <v>45</v>
      </c>
      <c r="D137" s="6" t="n">
        <v>19</v>
      </c>
      <c r="E137" s="6" t="n">
        <v>244</v>
      </c>
      <c r="F137" s="6" t="n">
        <v>19</v>
      </c>
      <c r="G137" s="6" t="n">
        <v>244</v>
      </c>
      <c r="H137" s="6" t="n">
        <v>15.3</v>
      </c>
      <c r="I137" s="6" t="n">
        <v>0.526</v>
      </c>
      <c r="J137" s="6" t="n">
        <v>0.488</v>
      </c>
      <c r="K137" s="6" t="n">
        <v>0.415</v>
      </c>
      <c r="L137" s="6" t="n">
        <v>0.256</v>
      </c>
      <c r="M137" s="6" t="n">
        <v>13</v>
      </c>
      <c r="N137" s="6" t="n">
        <v>20.1</v>
      </c>
      <c r="O137" s="6" t="n">
        <v>6</v>
      </c>
      <c r="P137" s="6" t="n">
        <v>2.1</v>
      </c>
      <c r="Q137" s="6" t="n">
        <v>9.8</v>
      </c>
      <c r="R137" s="6" t="n">
        <v>21.5</v>
      </c>
      <c r="S137" s="6" t="n">
        <v>21.3</v>
      </c>
      <c r="T137" s="6" t="n">
        <v>94</v>
      </c>
      <c r="U137" s="6" t="n">
        <v>102</v>
      </c>
      <c r="V137" s="6" t="n">
        <v>0</v>
      </c>
      <c r="W137" s="6" t="n">
        <v>-0.1</v>
      </c>
      <c r="X137" s="6" t="n">
        <v>0.4</v>
      </c>
      <c r="Y137" s="6" t="n">
        <v>0.3</v>
      </c>
      <c r="Z137" s="6" t="n">
        <v>0.055</v>
      </c>
      <c r="AA137" s="17" t="n">
        <f aca="false">(I137/$I$302)*100</f>
        <v>97.0479704797048</v>
      </c>
      <c r="AB137" s="7" t="n">
        <f aca="false">(T137/100)</f>
        <v>0.94</v>
      </c>
      <c r="AC137" s="5" t="n">
        <f aca="false">T137-U137</f>
        <v>-8</v>
      </c>
      <c r="AD137" s="9" t="n">
        <f aca="false">2*I137</f>
        <v>1.052</v>
      </c>
      <c r="AE137" s="18" t="n">
        <f aca="false">IF(S137=0,0,O137/S137)</f>
        <v>0.28169014084507</v>
      </c>
      <c r="AF137" s="18" t="n">
        <f aca="false">IF(R137=0,0,O137/R137)</f>
        <v>0.27906976744186</v>
      </c>
      <c r="AG137" s="5"/>
      <c r="AH137" s="5"/>
      <c r="AI137" s="15" t="n">
        <f aca="false">(PERCENTRANK(F$3:F$298,F137))*100</f>
        <v>22.7</v>
      </c>
      <c r="AJ137" s="15" t="n">
        <f aca="false">(PERCENTRANK(G$3:G$298,G137))*100</f>
        <v>26</v>
      </c>
      <c r="AK137" s="15" t="n">
        <f aca="false">(PERCENTRANK(H$3:H$298,H137))*100</f>
        <v>66.3</v>
      </c>
      <c r="AL137" s="15" t="n">
        <f aca="false">(PERCENTRANK(I$3:I$298,I137))*100</f>
        <v>50.3</v>
      </c>
      <c r="AM137" s="15" t="n">
        <f aca="false">(PERCENTRANK(J$3:J$298,J137))*100</f>
        <v>55.2</v>
      </c>
      <c r="AN137" s="15" t="n">
        <f aca="false">(PERCENTRANK(K$3:K$298,K137))*100</f>
        <v>55.8</v>
      </c>
      <c r="AO137" s="15" t="n">
        <f aca="false">(PERCENTRANK(L$3:L$298,L137))*100</f>
        <v>51.9</v>
      </c>
      <c r="AP137" s="15" t="n">
        <f aca="false">(PERCENTRANK(M$3:M$298,M137))*100</f>
        <v>95.6</v>
      </c>
      <c r="AQ137" s="15" t="n">
        <f aca="false">(PERCENTRANK(N$3:N$298,N137))*100</f>
        <v>97.2</v>
      </c>
      <c r="AR137" s="15" t="n">
        <f aca="false">(PERCENTRANK(O$3:O$298,O137))*100</f>
        <v>14.4</v>
      </c>
      <c r="AS137" s="15" t="n">
        <f aca="false">(PERCENTRANK(P$3:P$298,P137))*100</f>
        <v>62.4</v>
      </c>
      <c r="AT137" s="15" t="n">
        <f aca="false">(PERCENTRANK(Q$3:Q$298,Q137))*100</f>
        <v>99.4</v>
      </c>
      <c r="AU137" s="15" t="n">
        <f aca="false">100-(PERCENTRANK(R$3:R$298,R137))*100</f>
        <v>14.9</v>
      </c>
      <c r="AV137" s="15" t="n">
        <f aca="false">(PERCENTRANK(S$3:S$298,S137))*100</f>
        <v>70.7</v>
      </c>
      <c r="AW137" s="15" t="n">
        <f aca="false">(PERCENTRANK(T$3:T$298,T137))*100</f>
        <v>23.2</v>
      </c>
      <c r="AX137" s="15" t="n">
        <f aca="false">100-(PERCENTRANK(U$3:U$298,U137))*100</f>
        <v>77.3</v>
      </c>
      <c r="AY137" s="5"/>
      <c r="AZ137" s="15" t="n">
        <f aca="false">(PERCENTRANK(W$3:W$298,W137))*100</f>
        <v>19.3</v>
      </c>
      <c r="BA137" s="15" t="n">
        <f aca="false">(PERCENTRANK(X$3:X$298,X137))*100</f>
        <v>40.9</v>
      </c>
      <c r="BB137" s="15" t="n">
        <f aca="false">(PERCENTRANK(Y$3:Y$298,Y137))*100</f>
        <v>31.5</v>
      </c>
      <c r="BC137" s="15" t="n">
        <f aca="false">(PERCENTRANK(Z$3:Z$298,Z137))*100</f>
        <v>43.1</v>
      </c>
      <c r="BD137" s="15" t="n">
        <f aca="false">(PERCENTRANK(AA$3:AA$298,AA137))*100</f>
        <v>50.3</v>
      </c>
      <c r="BE137" s="15" t="n">
        <f aca="false">(PERCENTRANK(AB$3:AB$298,AB137))*100</f>
        <v>23.2</v>
      </c>
      <c r="BF137" s="15" t="n">
        <f aca="false">(PERCENTRANK(AC$3:AC$298,AC137))*100</f>
        <v>38.7</v>
      </c>
      <c r="BG137" s="15" t="n">
        <f aca="false">(PERCENTRANK(AD$3:AD$298,AD137))*100</f>
        <v>50.3</v>
      </c>
      <c r="BH137" s="15" t="n">
        <f aca="false">(PERCENTRANK(AE$3:AE$298,AE137))*100</f>
        <v>9.94</v>
      </c>
      <c r="BI137" s="15" t="n">
        <f aca="false">(PERCENTRANK(AF$3:AF$298,AF137))*100</f>
        <v>12.7</v>
      </c>
    </row>
    <row r="138" customFormat="false" ht="15.75" hidden="false" customHeight="true" outlineLevel="0" collapsed="false">
      <c r="A138" s="1" t="s">
        <v>192</v>
      </c>
      <c r="B138" s="5" t="s">
        <v>47</v>
      </c>
      <c r="C138" s="6" t="s">
        <v>61</v>
      </c>
      <c r="D138" s="6" t="n">
        <v>27</v>
      </c>
      <c r="E138" s="6" t="n">
        <v>233</v>
      </c>
      <c r="F138" s="6" t="n">
        <v>27</v>
      </c>
      <c r="G138" s="6" t="n">
        <v>233</v>
      </c>
      <c r="H138" s="6" t="n">
        <v>7.5</v>
      </c>
      <c r="I138" s="6" t="n">
        <v>0.422</v>
      </c>
      <c r="J138" s="6" t="n">
        <v>0.406</v>
      </c>
      <c r="K138" s="6" t="n">
        <v>0.031</v>
      </c>
      <c r="L138" s="6" t="n">
        <v>0.25</v>
      </c>
      <c r="M138" s="6" t="n">
        <v>9.2</v>
      </c>
      <c r="N138" s="6" t="n">
        <v>13</v>
      </c>
      <c r="O138" s="6" t="n">
        <v>10</v>
      </c>
      <c r="P138" s="6" t="n">
        <v>0.4</v>
      </c>
      <c r="Q138" s="6" t="n">
        <v>3.1</v>
      </c>
      <c r="R138" s="6" t="n">
        <v>20.2</v>
      </c>
      <c r="S138" s="6" t="n">
        <v>8.6</v>
      </c>
      <c r="T138" s="6" t="n">
        <v>101</v>
      </c>
      <c r="U138" s="6" t="n">
        <v>106</v>
      </c>
      <c r="V138" s="6" t="n">
        <v>0</v>
      </c>
      <c r="W138" s="6" t="n">
        <v>0.1</v>
      </c>
      <c r="X138" s="6" t="n">
        <v>0.3</v>
      </c>
      <c r="Y138" s="6" t="n">
        <v>0.3</v>
      </c>
      <c r="Z138" s="6" t="n">
        <v>0.056</v>
      </c>
      <c r="AA138" s="17" t="n">
        <f aca="false">(I138/$I$302)*100</f>
        <v>77.859778597786</v>
      </c>
      <c r="AB138" s="7" t="n">
        <f aca="false">(T138/100)</f>
        <v>1.01</v>
      </c>
      <c r="AC138" s="5" t="n">
        <f aca="false">T138-U138</f>
        <v>-5</v>
      </c>
      <c r="AD138" s="9" t="n">
        <f aca="false">2*I138</f>
        <v>0.844</v>
      </c>
      <c r="AE138" s="18" t="n">
        <f aca="false">IF(S138=0,0,O138/S138)</f>
        <v>1.16279069767442</v>
      </c>
      <c r="AF138" s="18" t="n">
        <f aca="false">IF(R138=0,0,O138/R138)</f>
        <v>0.495049504950495</v>
      </c>
      <c r="AG138" s="5"/>
      <c r="AH138" s="5"/>
      <c r="AI138" s="15" t="n">
        <f aca="false">(PERCENTRANK(F$3:F$298,F138))*100</f>
        <v>35.4</v>
      </c>
      <c r="AJ138" s="15" t="n">
        <f aca="false">(PERCENTRANK(G$3:G$298,G138))*100</f>
        <v>25.4</v>
      </c>
      <c r="AK138" s="15" t="n">
        <f aca="false">(PERCENTRANK(H$3:H$298,H138))*100</f>
        <v>23.2</v>
      </c>
      <c r="AL138" s="15" t="n">
        <f aca="false">(PERCENTRANK(I$3:I$298,I138))*100</f>
        <v>13.3</v>
      </c>
      <c r="AM138" s="15" t="n">
        <f aca="false">(PERCENTRANK(J$3:J$298,J138))*100</f>
        <v>14.9</v>
      </c>
      <c r="AN138" s="15" t="n">
        <f aca="false">(PERCENTRANK(K$3:K$298,K138))*100</f>
        <v>7.73</v>
      </c>
      <c r="AO138" s="15" t="n">
        <f aca="false">(PERCENTRANK(L$3:L$298,L138))*100</f>
        <v>50.3</v>
      </c>
      <c r="AP138" s="15" t="n">
        <f aca="false">(PERCENTRANK(M$3:M$298,M138))*100</f>
        <v>84</v>
      </c>
      <c r="AQ138" s="15" t="n">
        <f aca="false">(PERCENTRANK(N$3:N$298,N138))*100</f>
        <v>73.5</v>
      </c>
      <c r="AR138" s="15" t="n">
        <f aca="false">(PERCENTRANK(O$3:O$298,O138))*100</f>
        <v>37</v>
      </c>
      <c r="AS138" s="15" t="n">
        <f aca="false">(PERCENTRANK(P$3:P$298,P138))*100</f>
        <v>8.29</v>
      </c>
      <c r="AT138" s="15" t="n">
        <f aca="false">(PERCENTRANK(Q$3:Q$298,Q138))*100</f>
        <v>82.3</v>
      </c>
      <c r="AU138" s="15" t="n">
        <f aca="false">100-(PERCENTRANK(R$3:R$298,R138))*100</f>
        <v>17.1</v>
      </c>
      <c r="AV138" s="15" t="n">
        <f aca="false">(PERCENTRANK(S$3:S$298,S138))*100</f>
        <v>3.87</v>
      </c>
      <c r="AW138" s="15" t="n">
        <f aca="false">(PERCENTRANK(T$3:T$298,T138))*100</f>
        <v>43.6</v>
      </c>
      <c r="AX138" s="15" t="n">
        <f aca="false">100-(PERCENTRANK(U$3:U$298,U138))*100</f>
        <v>53</v>
      </c>
      <c r="AY138" s="5"/>
      <c r="AZ138" s="15" t="n">
        <f aca="false">(PERCENTRANK(W$3:W$298,W138))*100</f>
        <v>38.1</v>
      </c>
      <c r="BA138" s="15" t="n">
        <f aca="false">(PERCENTRANK(X$3:X$298,X138))*100</f>
        <v>36.5</v>
      </c>
      <c r="BB138" s="15" t="n">
        <f aca="false">(PERCENTRANK(Y$3:Y$298,Y138))*100</f>
        <v>31.5</v>
      </c>
      <c r="BC138" s="15" t="n">
        <f aca="false">(PERCENTRANK(Z$3:Z$298,Z138))*100</f>
        <v>43.6</v>
      </c>
      <c r="BD138" s="15" t="n">
        <f aca="false">(PERCENTRANK(AA$3:AA$298,AA138))*100</f>
        <v>13.3</v>
      </c>
      <c r="BE138" s="15" t="n">
        <f aca="false">(PERCENTRANK(AB$3:AB$298,AB138))*100</f>
        <v>43.6</v>
      </c>
      <c r="BF138" s="15" t="n">
        <f aca="false">(PERCENTRANK(AC$3:AC$298,AC138))*100</f>
        <v>46.4</v>
      </c>
      <c r="BG138" s="15" t="n">
        <f aca="false">(PERCENTRANK(AD$3:AD$298,AD138))*100</f>
        <v>13.3</v>
      </c>
      <c r="BH138" s="15" t="n">
        <f aca="false">(PERCENTRANK(AE$3:AE$298,AE138))*100</f>
        <v>82.3</v>
      </c>
      <c r="BI138" s="15" t="n">
        <f aca="false">(PERCENTRANK(AF$3:AF$298,AF138))*100</f>
        <v>23.2</v>
      </c>
    </row>
    <row r="139" customFormat="false" ht="15.75" hidden="false" customHeight="true" outlineLevel="0" collapsed="false">
      <c r="A139" s="1" t="s">
        <v>193</v>
      </c>
      <c r="B139" s="6" t="s">
        <v>59</v>
      </c>
      <c r="C139" s="6" t="s">
        <v>13</v>
      </c>
      <c r="D139" s="6" t="n">
        <v>16</v>
      </c>
      <c r="E139" s="6" t="n">
        <v>228</v>
      </c>
      <c r="F139" s="6" t="n">
        <v>16</v>
      </c>
      <c r="G139" s="6" t="n">
        <v>228</v>
      </c>
      <c r="H139" s="6" t="n">
        <v>6.8</v>
      </c>
      <c r="I139" s="6" t="n">
        <v>0.55</v>
      </c>
      <c r="J139" s="6" t="n">
        <v>0.476</v>
      </c>
      <c r="K139" s="6" t="n">
        <v>0.81</v>
      </c>
      <c r="L139" s="6" t="n">
        <v>0.333</v>
      </c>
      <c r="M139" s="6" t="n">
        <v>1.6</v>
      </c>
      <c r="N139" s="6" t="n">
        <v>5.2</v>
      </c>
      <c r="O139" s="6" t="n">
        <v>10.1</v>
      </c>
      <c r="P139" s="6" t="n">
        <v>1.4</v>
      </c>
      <c r="Q139" s="6" t="n">
        <v>0.4</v>
      </c>
      <c r="R139" s="6" t="n">
        <v>18.6</v>
      </c>
      <c r="S139" s="6" t="n">
        <v>11.9</v>
      </c>
      <c r="T139" s="6" t="n">
        <v>105</v>
      </c>
      <c r="U139" s="6" t="n">
        <v>105</v>
      </c>
      <c r="V139" s="6" t="n">
        <v>0</v>
      </c>
      <c r="W139" s="6" t="n">
        <v>0.2</v>
      </c>
      <c r="X139" s="6" t="n">
        <v>0.3</v>
      </c>
      <c r="Y139" s="6" t="n">
        <v>0.5</v>
      </c>
      <c r="Z139" s="6" t="n">
        <v>0.079</v>
      </c>
      <c r="AA139" s="17" t="n">
        <f aca="false">(I139/$I$302)*100</f>
        <v>101.476014760148</v>
      </c>
      <c r="AB139" s="7" t="n">
        <f aca="false">(T139/100)</f>
        <v>1.05</v>
      </c>
      <c r="AC139" s="5" t="n">
        <f aca="false">T139-U139</f>
        <v>0</v>
      </c>
      <c r="AD139" s="9" t="n">
        <f aca="false">2*I139</f>
        <v>1.1</v>
      </c>
      <c r="AE139" s="18" t="n">
        <f aca="false">IF(S139=0,0,O139/S139)</f>
        <v>0.848739495798319</v>
      </c>
      <c r="AF139" s="18" t="n">
        <f aca="false">IF(R139=0,0,O139/R139)</f>
        <v>0.543010752688172</v>
      </c>
      <c r="AG139" s="5"/>
      <c r="AH139" s="5"/>
      <c r="AI139" s="15" t="n">
        <f aca="false">(PERCENTRANK(F$3:F$298,F139))*100</f>
        <v>18.8</v>
      </c>
      <c r="AJ139" s="15" t="n">
        <f aca="false">(PERCENTRANK(G$3:G$298,G139))*100</f>
        <v>24.9</v>
      </c>
      <c r="AK139" s="15" t="n">
        <f aca="false">(PERCENTRANK(H$3:H$298,H139))*100</f>
        <v>18.2</v>
      </c>
      <c r="AL139" s="15" t="n">
        <f aca="false">(PERCENTRANK(I$3:I$298,I139))*100</f>
        <v>68</v>
      </c>
      <c r="AM139" s="15" t="n">
        <f aca="false">(PERCENTRANK(J$3:J$298,J139))*100</f>
        <v>47</v>
      </c>
      <c r="AN139" s="15" t="n">
        <f aca="false">(PERCENTRANK(K$3:K$298,K139))*100</f>
        <v>98.9</v>
      </c>
      <c r="AO139" s="15" t="n">
        <f aca="false">(PERCENTRANK(L$3:L$298,L139))*100</f>
        <v>74</v>
      </c>
      <c r="AP139" s="15" t="n">
        <f aca="false">(PERCENTRANK(M$3:M$298,M139))*100</f>
        <v>15.5</v>
      </c>
      <c r="AQ139" s="15" t="n">
        <f aca="false">(PERCENTRANK(N$3:N$298,N139))*100</f>
        <v>16.6</v>
      </c>
      <c r="AR139" s="15" t="n">
        <f aca="false">(PERCENTRANK(O$3:O$298,O139))*100</f>
        <v>37.6</v>
      </c>
      <c r="AS139" s="15" t="n">
        <f aca="false">(PERCENTRANK(P$3:P$298,P139))*100</f>
        <v>28.7</v>
      </c>
      <c r="AT139" s="15" t="n">
        <f aca="false">(PERCENTRANK(Q$3:Q$298,Q139))*100</f>
        <v>19.9</v>
      </c>
      <c r="AU139" s="15" t="n">
        <f aca="false">100-(PERCENTRANK(R$3:R$298,R139))*100</f>
        <v>23.2</v>
      </c>
      <c r="AV139" s="15" t="n">
        <f aca="false">(PERCENTRANK(S$3:S$298,S139))*100</f>
        <v>9.94</v>
      </c>
      <c r="AW139" s="15" t="n">
        <f aca="false">(PERCENTRANK(T$3:T$298,T139))*100</f>
        <v>59.1</v>
      </c>
      <c r="AX139" s="15" t="n">
        <f aca="false">100-(PERCENTRANK(U$3:U$298,U139))*100</f>
        <v>60.2</v>
      </c>
      <c r="AY139" s="5"/>
      <c r="AZ139" s="15" t="n">
        <f aca="false">(PERCENTRANK(W$3:W$298,W139))*100</f>
        <v>44.2</v>
      </c>
      <c r="BA139" s="15" t="n">
        <f aca="false">(PERCENTRANK(X$3:X$298,X139))*100</f>
        <v>36.5</v>
      </c>
      <c r="BB139" s="15" t="n">
        <f aca="false">(PERCENTRANK(Y$3:Y$298,Y139))*100</f>
        <v>39.2</v>
      </c>
      <c r="BC139" s="15" t="n">
        <f aca="false">(PERCENTRANK(Z$3:Z$298,Z139))*100</f>
        <v>54.1</v>
      </c>
      <c r="BD139" s="15" t="n">
        <f aca="false">(PERCENTRANK(AA$3:AA$298,AA139))*100</f>
        <v>68</v>
      </c>
      <c r="BE139" s="15" t="n">
        <f aca="false">(PERCENTRANK(AB$3:AB$298,AB139))*100</f>
        <v>59.1</v>
      </c>
      <c r="BF139" s="15" t="n">
        <f aca="false">(PERCENTRANK(AC$3:AC$298,AC139))*100</f>
        <v>58.6</v>
      </c>
      <c r="BG139" s="15" t="n">
        <f aca="false">(PERCENTRANK(AD$3:AD$298,AD139))*100</f>
        <v>68</v>
      </c>
      <c r="BH139" s="15" t="n">
        <f aca="false">(PERCENTRANK(AE$3:AE$298,AE139))*100</f>
        <v>60.2</v>
      </c>
      <c r="BI139" s="15" t="n">
        <f aca="false">(PERCENTRANK(AF$3:AF$298,AF139))*100</f>
        <v>26</v>
      </c>
    </row>
    <row r="140" customFormat="false" ht="15.75" hidden="false" customHeight="true" outlineLevel="0" collapsed="false">
      <c r="A140" s="1" t="s">
        <v>194</v>
      </c>
      <c r="B140" s="5" t="s">
        <v>44</v>
      </c>
      <c r="C140" s="6" t="s">
        <v>13</v>
      </c>
      <c r="D140" s="6" t="n">
        <v>24</v>
      </c>
      <c r="E140" s="6" t="n">
        <v>227</v>
      </c>
      <c r="F140" s="6" t="n">
        <v>24</v>
      </c>
      <c r="G140" s="6" t="n">
        <v>227</v>
      </c>
      <c r="H140" s="6" t="n">
        <v>8.5</v>
      </c>
      <c r="I140" s="6" t="n">
        <v>0.487</v>
      </c>
      <c r="J140" s="6" t="n">
        <v>0.458</v>
      </c>
      <c r="K140" s="6" t="n">
        <v>0.771</v>
      </c>
      <c r="L140" s="6" t="n">
        <v>0.208</v>
      </c>
      <c r="M140" s="6" t="n">
        <v>1</v>
      </c>
      <c r="N140" s="6" t="n">
        <v>4.5</v>
      </c>
      <c r="O140" s="6" t="n">
        <v>14.5</v>
      </c>
      <c r="P140" s="6" t="n">
        <v>2</v>
      </c>
      <c r="Q140" s="6" t="n">
        <v>0.4</v>
      </c>
      <c r="R140" s="6" t="n">
        <v>10.3</v>
      </c>
      <c r="S140" s="6" t="n">
        <v>11.8</v>
      </c>
      <c r="T140" s="6" t="n">
        <v>103</v>
      </c>
      <c r="U140" s="6" t="n">
        <v>106</v>
      </c>
      <c r="V140" s="6" t="n">
        <v>0</v>
      </c>
      <c r="W140" s="6" t="n">
        <v>0.1</v>
      </c>
      <c r="X140" s="6" t="n">
        <v>0.3</v>
      </c>
      <c r="Y140" s="6" t="n">
        <v>0.4</v>
      </c>
      <c r="Z140" s="6" t="n">
        <v>0.069</v>
      </c>
      <c r="AA140" s="17" t="n">
        <f aca="false">(I140/$I$302)*100</f>
        <v>89.8523985239852</v>
      </c>
      <c r="AB140" s="7" t="n">
        <f aca="false">(T140/100)</f>
        <v>1.03</v>
      </c>
      <c r="AC140" s="5" t="n">
        <f aca="false">T140-U140</f>
        <v>-3</v>
      </c>
      <c r="AD140" s="9" t="n">
        <f aca="false">2*I140</f>
        <v>0.974</v>
      </c>
      <c r="AE140" s="18" t="n">
        <f aca="false">IF(S140=0,0,O140/S140)</f>
        <v>1.22881355932203</v>
      </c>
      <c r="AF140" s="18" t="n">
        <f aca="false">IF(R140=0,0,O140/R140)</f>
        <v>1.40776699029126</v>
      </c>
      <c r="AG140" s="5"/>
      <c r="AH140" s="5"/>
      <c r="AI140" s="15" t="n">
        <f aca="false">(PERCENTRANK(F$3:F$298,F140))*100</f>
        <v>29.3</v>
      </c>
      <c r="AJ140" s="15" t="n">
        <f aca="false">(PERCENTRANK(G$3:G$298,G140))*100</f>
        <v>24.3</v>
      </c>
      <c r="AK140" s="15" t="n">
        <f aca="false">(PERCENTRANK(H$3:H$298,H140))*100</f>
        <v>27.1</v>
      </c>
      <c r="AL140" s="15" t="n">
        <f aca="false">(PERCENTRANK(I$3:I$298,I140))*100</f>
        <v>26.5</v>
      </c>
      <c r="AM140" s="15" t="n">
        <f aca="false">(PERCENTRANK(J$3:J$298,J140))*100</f>
        <v>35.4</v>
      </c>
      <c r="AN140" s="15" t="n">
        <f aca="false">(PERCENTRANK(K$3:K$298,K140))*100</f>
        <v>97.8</v>
      </c>
      <c r="AO140" s="15" t="n">
        <f aca="false">(PERCENTRANK(L$3:L$298,L140))*100</f>
        <v>41.4</v>
      </c>
      <c r="AP140" s="15" t="n">
        <f aca="false">(PERCENTRANK(M$3:M$298,M140))*100</f>
        <v>8.29</v>
      </c>
      <c r="AQ140" s="15" t="n">
        <f aca="false">(PERCENTRANK(N$3:N$298,N140))*100</f>
        <v>11.6</v>
      </c>
      <c r="AR140" s="15" t="n">
        <f aca="false">(PERCENTRANK(O$3:O$298,O140))*100</f>
        <v>56.4</v>
      </c>
      <c r="AS140" s="15" t="n">
        <f aca="false">(PERCENTRANK(P$3:P$298,P140))*100</f>
        <v>55.2</v>
      </c>
      <c r="AT140" s="15" t="n">
        <f aca="false">(PERCENTRANK(Q$3:Q$298,Q140))*100</f>
        <v>19.9</v>
      </c>
      <c r="AU140" s="15" t="n">
        <f aca="false">100-(PERCENTRANK(R$3:R$298,R140))*100</f>
        <v>88.4</v>
      </c>
      <c r="AV140" s="15" t="n">
        <f aca="false">(PERCENTRANK(S$3:S$298,S140))*100</f>
        <v>9.39</v>
      </c>
      <c r="AW140" s="15" t="n">
        <f aca="false">(PERCENTRANK(T$3:T$298,T140))*100</f>
        <v>50.8</v>
      </c>
      <c r="AX140" s="15" t="n">
        <f aca="false">100-(PERCENTRANK(U$3:U$298,U140))*100</f>
        <v>53</v>
      </c>
      <c r="AY140" s="5"/>
      <c r="AZ140" s="15" t="n">
        <f aca="false">(PERCENTRANK(W$3:W$298,W140))*100</f>
        <v>38.1</v>
      </c>
      <c r="BA140" s="15" t="n">
        <f aca="false">(PERCENTRANK(X$3:X$298,X140))*100</f>
        <v>36.5</v>
      </c>
      <c r="BB140" s="15" t="n">
        <f aca="false">(PERCENTRANK(Y$3:Y$298,Y140))*100</f>
        <v>36.5</v>
      </c>
      <c r="BC140" s="15" t="n">
        <f aca="false">(PERCENTRANK(Z$3:Z$298,Z140))*100</f>
        <v>49.7</v>
      </c>
      <c r="BD140" s="15" t="n">
        <f aca="false">(PERCENTRANK(AA$3:AA$298,AA140))*100</f>
        <v>26.5</v>
      </c>
      <c r="BE140" s="15" t="n">
        <f aca="false">(PERCENTRANK(AB$3:AB$298,AB140))*100</f>
        <v>50.8</v>
      </c>
      <c r="BF140" s="15" t="n">
        <f aca="false">(PERCENTRANK(AC$3:AC$298,AC140))*100</f>
        <v>51.4</v>
      </c>
      <c r="BG140" s="15" t="n">
        <f aca="false">(PERCENTRANK(AD$3:AD$298,AD140))*100</f>
        <v>26.5</v>
      </c>
      <c r="BH140" s="15" t="n">
        <f aca="false">(PERCENTRANK(AE$3:AE$298,AE140))*100</f>
        <v>84.5</v>
      </c>
      <c r="BI140" s="15" t="n">
        <f aca="false">(PERCENTRANK(AF$3:AF$298,AF140))*100</f>
        <v>80.7</v>
      </c>
    </row>
    <row r="141" customFormat="false" ht="15.75" hidden="false" customHeight="true" outlineLevel="0" collapsed="false">
      <c r="A141" s="1" t="s">
        <v>195</v>
      </c>
      <c r="B141" s="5" t="s">
        <v>50</v>
      </c>
      <c r="C141" s="6" t="s">
        <v>63</v>
      </c>
      <c r="D141" s="6" t="n">
        <v>20</v>
      </c>
      <c r="E141" s="6" t="n">
        <v>226</v>
      </c>
      <c r="F141" s="6" t="n">
        <v>20</v>
      </c>
      <c r="G141" s="6" t="n">
        <v>226</v>
      </c>
      <c r="H141" s="6" t="n">
        <v>5.6</v>
      </c>
      <c r="I141" s="6" t="n">
        <v>0.472</v>
      </c>
      <c r="J141" s="6" t="n">
        <v>0.465</v>
      </c>
      <c r="K141" s="6" t="n">
        <v>0.684</v>
      </c>
      <c r="L141" s="6" t="n">
        <v>0.263</v>
      </c>
      <c r="M141" s="6" t="n">
        <v>4.1</v>
      </c>
      <c r="N141" s="6" t="n">
        <v>9.3</v>
      </c>
      <c r="O141" s="6" t="n">
        <v>3.4</v>
      </c>
      <c r="P141" s="6" t="n">
        <v>0.7</v>
      </c>
      <c r="Q141" s="6" t="n">
        <v>2.3</v>
      </c>
      <c r="R141" s="6" t="n">
        <v>8.6</v>
      </c>
      <c r="S141" s="6" t="n">
        <v>14.1</v>
      </c>
      <c r="T141" s="6" t="n">
        <v>96</v>
      </c>
      <c r="U141" s="6" t="n">
        <v>107</v>
      </c>
      <c r="V141" s="6" t="n">
        <v>0</v>
      </c>
      <c r="W141" s="6" t="n">
        <v>0</v>
      </c>
      <c r="X141" s="6" t="n">
        <v>0.2</v>
      </c>
      <c r="Y141" s="6" t="n">
        <v>0.2</v>
      </c>
      <c r="Z141" s="6" t="n">
        <v>0.032</v>
      </c>
      <c r="AA141" s="17" t="n">
        <f aca="false">(I141/$I$302)*100</f>
        <v>87.0848708487085</v>
      </c>
      <c r="AB141" s="7" t="n">
        <f aca="false">(T141/100)</f>
        <v>0.96</v>
      </c>
      <c r="AC141" s="5" t="n">
        <f aca="false">T141-U141</f>
        <v>-11</v>
      </c>
      <c r="AD141" s="9" t="n">
        <f aca="false">2*I141</f>
        <v>0.944</v>
      </c>
      <c r="AE141" s="18" t="n">
        <f aca="false">IF(S141=0,0,O141/S141)</f>
        <v>0.24113475177305</v>
      </c>
      <c r="AF141" s="18" t="n">
        <f aca="false">IF(R141=0,0,O141/R141)</f>
        <v>0.395348837209302</v>
      </c>
      <c r="AG141" s="5"/>
      <c r="AH141" s="5"/>
      <c r="AI141" s="15" t="n">
        <f aca="false">(PERCENTRANK(F$3:F$298,F141))*100</f>
        <v>25.4</v>
      </c>
      <c r="AJ141" s="15" t="n">
        <f aca="false">(PERCENTRANK(G$3:G$298,G141))*100</f>
        <v>23.8</v>
      </c>
      <c r="AK141" s="15" t="n">
        <f aca="false">(PERCENTRANK(H$3:H$298,H141))*100</f>
        <v>12.7</v>
      </c>
      <c r="AL141" s="15" t="n">
        <f aca="false">(PERCENTRANK(I$3:I$298,I141))*100</f>
        <v>21.5</v>
      </c>
      <c r="AM141" s="15" t="n">
        <f aca="false">(PERCENTRANK(J$3:J$298,J141))*100</f>
        <v>39.2</v>
      </c>
      <c r="AN141" s="15" t="n">
        <f aca="false">(PERCENTRANK(K$3:K$298,K141))*100</f>
        <v>93.9</v>
      </c>
      <c r="AO141" s="15" t="n">
        <f aca="false">(PERCENTRANK(L$3:L$298,L141))*100</f>
        <v>54.1</v>
      </c>
      <c r="AP141" s="15" t="n">
        <f aca="false">(PERCENTRANK(M$3:M$298,M141))*100</f>
        <v>51.4</v>
      </c>
      <c r="AQ141" s="15" t="n">
        <f aca="false">(PERCENTRANK(N$3:N$298,N141))*100</f>
        <v>54.1</v>
      </c>
      <c r="AR141" s="15" t="n">
        <f aca="false">(PERCENTRANK(O$3:O$298,O141))*100</f>
        <v>6.63</v>
      </c>
      <c r="AS141" s="15" t="n">
        <f aca="false">(PERCENTRANK(P$3:P$298,P141))*100</f>
        <v>8.84</v>
      </c>
      <c r="AT141" s="15" t="n">
        <f aca="false">(PERCENTRANK(Q$3:Q$298,Q141))*100</f>
        <v>71.8</v>
      </c>
      <c r="AU141" s="15" t="n">
        <f aca="false">100-(PERCENTRANK(R$3:R$298,R141))*100</f>
        <v>94.48</v>
      </c>
      <c r="AV141" s="15" t="n">
        <f aca="false">(PERCENTRANK(S$3:S$298,S141))*100</f>
        <v>21.5</v>
      </c>
      <c r="AW141" s="15" t="n">
        <f aca="false">(PERCENTRANK(T$3:T$298,T141))*100</f>
        <v>29.8</v>
      </c>
      <c r="AX141" s="15" t="n">
        <f aca="false">100-(PERCENTRANK(U$3:U$298,U141))*100</f>
        <v>43.1</v>
      </c>
      <c r="AY141" s="5"/>
      <c r="AZ141" s="15" t="n">
        <f aca="false">(PERCENTRANK(W$3:W$298,W141))*100</f>
        <v>28.2</v>
      </c>
      <c r="BA141" s="15" t="n">
        <f aca="false">(PERCENTRANK(X$3:X$298,X141))*100</f>
        <v>30.9</v>
      </c>
      <c r="BB141" s="15" t="n">
        <f aca="false">(PERCENTRANK(Y$3:Y$298,Y141))*100</f>
        <v>27.1</v>
      </c>
      <c r="BC141" s="15" t="n">
        <f aca="false">(PERCENTRANK(Z$3:Z$298,Z141))*100</f>
        <v>30.9</v>
      </c>
      <c r="BD141" s="15" t="n">
        <f aca="false">(PERCENTRANK(AA$3:AA$298,AA141))*100</f>
        <v>21.5</v>
      </c>
      <c r="BE141" s="15" t="n">
        <f aca="false">(PERCENTRANK(AB$3:AB$298,AB141))*100</f>
        <v>29.8</v>
      </c>
      <c r="BF141" s="15" t="n">
        <f aca="false">(PERCENTRANK(AC$3:AC$298,AC141))*100</f>
        <v>30.4</v>
      </c>
      <c r="BG141" s="15" t="n">
        <f aca="false">(PERCENTRANK(AD$3:AD$298,AD141))*100</f>
        <v>21.5</v>
      </c>
      <c r="BH141" s="15" t="n">
        <f aca="false">(PERCENTRANK(AE$3:AE$298,AE141))*100</f>
        <v>7.73</v>
      </c>
      <c r="BI141" s="15" t="n">
        <f aca="false">(PERCENTRANK(AF$3:AF$298,AF141))*100</f>
        <v>15.5</v>
      </c>
    </row>
    <row r="142" customFormat="false" ht="15.75" hidden="false" customHeight="true" outlineLevel="0" collapsed="false">
      <c r="A142" s="1" t="s">
        <v>196</v>
      </c>
      <c r="B142" s="6" t="s">
        <v>73</v>
      </c>
      <c r="C142" s="6" t="s">
        <v>63</v>
      </c>
      <c r="D142" s="6" t="n">
        <v>17</v>
      </c>
      <c r="E142" s="6" t="n">
        <v>219</v>
      </c>
      <c r="F142" s="6" t="n">
        <v>17</v>
      </c>
      <c r="G142" s="6" t="n">
        <v>219</v>
      </c>
      <c r="H142" s="6" t="n">
        <v>20.3</v>
      </c>
      <c r="I142" s="6" t="n">
        <v>0.596</v>
      </c>
      <c r="J142" s="6" t="n">
        <v>0.545</v>
      </c>
      <c r="K142" s="6" t="n">
        <v>0.03</v>
      </c>
      <c r="L142" s="6" t="n">
        <v>0.433</v>
      </c>
      <c r="M142" s="6" t="n">
        <v>15.1</v>
      </c>
      <c r="N142" s="6" t="n">
        <v>20.4</v>
      </c>
      <c r="O142" s="6" t="n">
        <v>7.8</v>
      </c>
      <c r="P142" s="6" t="n">
        <v>1.2</v>
      </c>
      <c r="Q142" s="6" t="n">
        <v>5.2</v>
      </c>
      <c r="R142" s="6" t="n">
        <v>16.7</v>
      </c>
      <c r="S142" s="6" t="n">
        <v>19</v>
      </c>
      <c r="T142" s="6" t="n">
        <v>113</v>
      </c>
      <c r="U142" s="6" t="n">
        <v>108</v>
      </c>
      <c r="V142" s="6" t="n">
        <v>0</v>
      </c>
      <c r="W142" s="6" t="n">
        <v>0.5</v>
      </c>
      <c r="X142" s="6" t="n">
        <v>0.2</v>
      </c>
      <c r="Y142" s="6" t="n">
        <v>0.7</v>
      </c>
      <c r="Z142" s="6" t="n">
        <v>0.127</v>
      </c>
      <c r="AA142" s="17" t="n">
        <f aca="false">(I142/$I$302)*100</f>
        <v>109.963099630996</v>
      </c>
      <c r="AB142" s="7" t="n">
        <f aca="false">(T142/100)</f>
        <v>1.13</v>
      </c>
      <c r="AC142" s="5" t="n">
        <f aca="false">T142-U142</f>
        <v>5</v>
      </c>
      <c r="AD142" s="9" t="n">
        <f aca="false">2*I142</f>
        <v>1.192</v>
      </c>
      <c r="AE142" s="18" t="n">
        <f aca="false">IF(S142=0,0,O142/S142)</f>
        <v>0.410526315789474</v>
      </c>
      <c r="AF142" s="18" t="n">
        <f aca="false">IF(R142=0,0,O142/R142)</f>
        <v>0.467065868263473</v>
      </c>
      <c r="AG142" s="5"/>
      <c r="AH142" s="5"/>
      <c r="AI142" s="15" t="n">
        <f aca="false">(PERCENTRANK(F$3:F$298,F142))*100</f>
        <v>19.9</v>
      </c>
      <c r="AJ142" s="15" t="n">
        <f aca="false">(PERCENTRANK(G$3:G$298,G142))*100</f>
        <v>22.7</v>
      </c>
      <c r="AK142" s="15" t="n">
        <f aca="false">(PERCENTRANK(H$3:H$298,H142))*100</f>
        <v>91.2</v>
      </c>
      <c r="AL142" s="15" t="n">
        <f aca="false">(PERCENTRANK(I$3:I$298,I142))*100</f>
        <v>85.6</v>
      </c>
      <c r="AM142" s="15" t="n">
        <f aca="false">(PERCENTRANK(J$3:J$298,J142))*100</f>
        <v>82.9</v>
      </c>
      <c r="AN142" s="15" t="n">
        <f aca="false">(PERCENTRANK(K$3:K$298,K142))*100</f>
        <v>7.18</v>
      </c>
      <c r="AO142" s="15" t="n">
        <f aca="false">(PERCENTRANK(L$3:L$298,L142))*100</f>
        <v>87.3</v>
      </c>
      <c r="AP142" s="15" t="n">
        <f aca="false">(PERCENTRANK(M$3:M$298,M142))*100</f>
        <v>98.3</v>
      </c>
      <c r="AQ142" s="15" t="n">
        <f aca="false">(PERCENTRANK(N$3:N$298,N142))*100</f>
        <v>97.8</v>
      </c>
      <c r="AR142" s="15" t="n">
        <f aca="false">(PERCENTRANK(O$3:O$298,O142))*100</f>
        <v>22.7</v>
      </c>
      <c r="AS142" s="15" t="n">
        <f aca="false">(PERCENTRANK(P$3:P$298,P142))*100</f>
        <v>19.9</v>
      </c>
      <c r="AT142" s="15" t="n">
        <f aca="false">(PERCENTRANK(Q$3:Q$298,Q142))*100</f>
        <v>94.5</v>
      </c>
      <c r="AU142" s="15" t="n">
        <f aca="false">100-(PERCENTRANK(R$3:R$298,R142))*100</f>
        <v>35.9</v>
      </c>
      <c r="AV142" s="15" t="n">
        <f aca="false">(PERCENTRANK(S$3:S$298,S142))*100</f>
        <v>51.4</v>
      </c>
      <c r="AW142" s="15" t="n">
        <f aca="false">(PERCENTRANK(T$3:T$298,T142))*100</f>
        <v>81.2</v>
      </c>
      <c r="AX142" s="15" t="n">
        <f aca="false">100-(PERCENTRANK(U$3:U$298,U142))*100</f>
        <v>39.2</v>
      </c>
      <c r="AY142" s="5"/>
      <c r="AZ142" s="15" t="n">
        <f aca="false">(PERCENTRANK(W$3:W$298,W142))*100</f>
        <v>55.2</v>
      </c>
      <c r="BA142" s="15" t="n">
        <f aca="false">(PERCENTRANK(X$3:X$298,X142))*100</f>
        <v>30.9</v>
      </c>
      <c r="BB142" s="15" t="n">
        <f aca="false">(PERCENTRANK(Y$3:Y$298,Y142))*100</f>
        <v>44.8</v>
      </c>
      <c r="BC142" s="15" t="n">
        <f aca="false">(PERCENTRANK(Z$3:Z$298,Z142))*100</f>
        <v>75.1</v>
      </c>
      <c r="BD142" s="15" t="n">
        <f aca="false">(PERCENTRANK(AA$3:AA$298,AA142))*100</f>
        <v>85.6</v>
      </c>
      <c r="BE142" s="15" t="n">
        <f aca="false">(PERCENTRANK(AB$3:AB$298,AB142))*100</f>
        <v>81.2</v>
      </c>
      <c r="BF142" s="15" t="n">
        <f aca="false">(PERCENTRANK(AC$3:AC$298,AC142))*100</f>
        <v>74.6</v>
      </c>
      <c r="BG142" s="15" t="n">
        <f aca="false">(PERCENTRANK(AD$3:AD$298,AD142))*100</f>
        <v>85.6</v>
      </c>
      <c r="BH142" s="15" t="n">
        <f aca="false">(PERCENTRANK(AE$3:AE$298,AE142))*100</f>
        <v>21</v>
      </c>
      <c r="BI142" s="15" t="n">
        <f aca="false">(PERCENTRANK(AF$3:AF$298,AF142))*100</f>
        <v>21</v>
      </c>
    </row>
    <row r="143" customFormat="false" ht="15.75" hidden="false" customHeight="true" outlineLevel="0" collapsed="false">
      <c r="A143" s="1" t="s">
        <v>197</v>
      </c>
      <c r="B143" s="5" t="s">
        <v>47</v>
      </c>
      <c r="C143" s="6" t="s">
        <v>61</v>
      </c>
      <c r="D143" s="6" t="n">
        <v>31</v>
      </c>
      <c r="E143" s="6" t="n">
        <v>219</v>
      </c>
      <c r="F143" s="6" t="n">
        <v>31</v>
      </c>
      <c r="G143" s="6" t="n">
        <v>219</v>
      </c>
      <c r="H143" s="6" t="n">
        <v>17.8</v>
      </c>
      <c r="I143" s="6" t="n">
        <v>0.595</v>
      </c>
      <c r="J143" s="6" t="n">
        <v>0.561</v>
      </c>
      <c r="K143" s="6" t="n">
        <v>0</v>
      </c>
      <c r="L143" s="6" t="n">
        <v>0.474</v>
      </c>
      <c r="M143" s="6" t="n">
        <v>9.8</v>
      </c>
      <c r="N143" s="6" t="n">
        <v>15.8</v>
      </c>
      <c r="O143" s="6" t="n">
        <v>0.7</v>
      </c>
      <c r="P143" s="6" t="n">
        <v>3</v>
      </c>
      <c r="Q143" s="6" t="n">
        <v>3.3</v>
      </c>
      <c r="R143" s="6" t="n">
        <v>10.4</v>
      </c>
      <c r="S143" s="6" t="n">
        <v>15.7</v>
      </c>
      <c r="T143" s="6" t="n">
        <v>116</v>
      </c>
      <c r="U143" s="6" t="n">
        <v>99</v>
      </c>
      <c r="V143" s="6" t="n">
        <v>0</v>
      </c>
      <c r="W143" s="6" t="n">
        <v>0.5</v>
      </c>
      <c r="X143" s="6" t="n">
        <v>0.5</v>
      </c>
      <c r="Y143" s="6" t="n">
        <v>1</v>
      </c>
      <c r="Z143" s="6" t="n">
        <v>0.175</v>
      </c>
      <c r="AA143" s="17" t="n">
        <f aca="false">(I143/$I$302)*100</f>
        <v>109.778597785978</v>
      </c>
      <c r="AB143" s="7" t="n">
        <f aca="false">(T143/100)</f>
        <v>1.16</v>
      </c>
      <c r="AC143" s="5" t="n">
        <f aca="false">T143-U143</f>
        <v>17</v>
      </c>
      <c r="AD143" s="9" t="n">
        <f aca="false">2*I143</f>
        <v>1.19</v>
      </c>
      <c r="AE143" s="18" t="n">
        <f aca="false">IF(S143=0,0,O143/S143)</f>
        <v>0.0445859872611465</v>
      </c>
      <c r="AF143" s="18" t="n">
        <f aca="false">IF(R143=0,0,O143/R143)</f>
        <v>0.0673076923076923</v>
      </c>
      <c r="AG143" s="5"/>
      <c r="AH143" s="5"/>
      <c r="AI143" s="15" t="n">
        <f aca="false">(PERCENTRANK(F$3:F$298,F143))*100</f>
        <v>43.1</v>
      </c>
      <c r="AJ143" s="15" t="n">
        <f aca="false">(PERCENTRANK(G$3:G$298,G143))*100</f>
        <v>22.7</v>
      </c>
      <c r="AK143" s="15" t="n">
        <f aca="false">(PERCENTRANK(H$3:H$298,H143))*100</f>
        <v>79.6</v>
      </c>
      <c r="AL143" s="15" t="n">
        <f aca="false">(PERCENTRANK(I$3:I$298,I143))*100</f>
        <v>84.5</v>
      </c>
      <c r="AM143" s="15" t="n">
        <f aca="false">(PERCENTRANK(J$3:J$298,J143))*100</f>
        <v>86.2</v>
      </c>
      <c r="AN143" s="15" t="n">
        <f aca="false">(PERCENTRANK(K$3:K$298,K143))*100</f>
        <v>0</v>
      </c>
      <c r="AO143" s="15" t="n">
        <f aca="false">(PERCENTRANK(L$3:L$298,L143))*100</f>
        <v>90.6</v>
      </c>
      <c r="AP143" s="15" t="n">
        <f aca="false">(PERCENTRANK(M$3:M$298,M143))*100</f>
        <v>86.7</v>
      </c>
      <c r="AQ143" s="15" t="n">
        <f aca="false">(PERCENTRANK(N$3:N$298,N143))*100</f>
        <v>87.3</v>
      </c>
      <c r="AR143" s="15" t="n">
        <f aca="false">(PERCENTRANK(O$3:O$298,O143))*100</f>
        <v>4.42</v>
      </c>
      <c r="AS143" s="15" t="n">
        <f aca="false">(PERCENTRANK(P$3:P$298,P143))*100</f>
        <v>92.3</v>
      </c>
      <c r="AT143" s="15" t="n">
        <f aca="false">(PERCENTRANK(Q$3:Q$298,Q143))*100</f>
        <v>83.4</v>
      </c>
      <c r="AU143" s="15" t="n">
        <f aca="false">100-(PERCENTRANK(R$3:R$298,R143))*100</f>
        <v>86.7</v>
      </c>
      <c r="AV143" s="15" t="n">
        <f aca="false">(PERCENTRANK(S$3:S$298,S143))*100</f>
        <v>30.9</v>
      </c>
      <c r="AW143" s="15" t="n">
        <f aca="false">(PERCENTRANK(T$3:T$298,T143))*100</f>
        <v>89</v>
      </c>
      <c r="AX143" s="15" t="n">
        <f aca="false">100-(PERCENTRANK(U$3:U$298,U143))*100</f>
        <v>92.82</v>
      </c>
      <c r="AY143" s="5"/>
      <c r="AZ143" s="15" t="n">
        <f aca="false">(PERCENTRANK(W$3:W$298,W143))*100</f>
        <v>55.2</v>
      </c>
      <c r="BA143" s="15" t="n">
        <f aca="false">(PERCENTRANK(X$3:X$298,X143))*100</f>
        <v>47</v>
      </c>
      <c r="BB143" s="15" t="n">
        <f aca="false">(PERCENTRANK(Y$3:Y$298,Y143))*100</f>
        <v>53.6</v>
      </c>
      <c r="BC143" s="15" t="n">
        <f aca="false">(PERCENTRANK(Z$3:Z$298,Z143))*100</f>
        <v>90.6</v>
      </c>
      <c r="BD143" s="15" t="n">
        <f aca="false">(PERCENTRANK(AA$3:AA$298,AA143))*100</f>
        <v>84.5</v>
      </c>
      <c r="BE143" s="15" t="n">
        <f aca="false">(PERCENTRANK(AB$3:AB$298,AB143))*100</f>
        <v>89</v>
      </c>
      <c r="BF143" s="15" t="n">
        <f aca="false">(PERCENTRANK(AC$3:AC$298,AC143))*100</f>
        <v>94.5</v>
      </c>
      <c r="BG143" s="15" t="n">
        <f aca="false">(PERCENTRANK(AD$3:AD$298,AD143))*100</f>
        <v>84.5</v>
      </c>
      <c r="BH143" s="15" t="n">
        <f aca="false">(PERCENTRANK(AE$3:AE$298,AE143))*100</f>
        <v>4.42</v>
      </c>
      <c r="BI143" s="15" t="n">
        <f aca="false">(PERCENTRANK(AF$3:AF$298,AF143))*100</f>
        <v>6.63</v>
      </c>
    </row>
    <row r="144" customFormat="false" ht="15.75" hidden="false" customHeight="true" outlineLevel="0" collapsed="false">
      <c r="A144" s="1" t="s">
        <v>198</v>
      </c>
      <c r="B144" s="5" t="s">
        <v>38</v>
      </c>
      <c r="C144" s="6" t="s">
        <v>45</v>
      </c>
      <c r="D144" s="6" t="n">
        <v>21</v>
      </c>
      <c r="E144" s="6" t="n">
        <v>213</v>
      </c>
      <c r="F144" s="6" t="n">
        <v>21</v>
      </c>
      <c r="G144" s="6" t="n">
        <v>213</v>
      </c>
      <c r="H144" s="6" t="n">
        <v>13.6</v>
      </c>
      <c r="I144" s="6" t="n">
        <v>0.636</v>
      </c>
      <c r="J144" s="6" t="n">
        <v>0.619</v>
      </c>
      <c r="K144" s="6" t="n">
        <v>0.571</v>
      </c>
      <c r="L144" s="6" t="n">
        <v>0.365</v>
      </c>
      <c r="M144" s="6" t="n">
        <v>6.3</v>
      </c>
      <c r="N144" s="6" t="n">
        <v>10.7</v>
      </c>
      <c r="O144" s="6" t="n">
        <v>6.2</v>
      </c>
      <c r="P144" s="6" t="n">
        <v>2.4</v>
      </c>
      <c r="Q144" s="6" t="n">
        <v>0.4</v>
      </c>
      <c r="R144" s="6" t="n">
        <v>18</v>
      </c>
      <c r="S144" s="6" t="n">
        <v>18.7</v>
      </c>
      <c r="T144" s="6" t="n">
        <v>107</v>
      </c>
      <c r="U144" s="6" t="n">
        <v>110</v>
      </c>
      <c r="V144" s="6" t="n">
        <v>0</v>
      </c>
      <c r="W144" s="6" t="n">
        <v>0.3</v>
      </c>
      <c r="X144" s="6" t="n">
        <v>0.1</v>
      </c>
      <c r="Y144" s="6" t="n">
        <v>0.4</v>
      </c>
      <c r="Z144" s="6" t="n">
        <v>0.076</v>
      </c>
      <c r="AA144" s="17" t="n">
        <f aca="false">(I144/$I$302)*100</f>
        <v>117.343173431734</v>
      </c>
      <c r="AB144" s="7" t="n">
        <f aca="false">(T144/100)</f>
        <v>1.07</v>
      </c>
      <c r="AC144" s="5" t="n">
        <f aca="false">T144-U144</f>
        <v>-3</v>
      </c>
      <c r="AD144" s="9" t="n">
        <f aca="false">2*I144</f>
        <v>1.272</v>
      </c>
      <c r="AE144" s="18" t="n">
        <f aca="false">IF(S144=0,0,O144/S144)</f>
        <v>0.331550802139038</v>
      </c>
      <c r="AF144" s="18" t="n">
        <f aca="false">IF(R144=0,0,O144/R144)</f>
        <v>0.344444444444444</v>
      </c>
      <c r="AG144" s="5"/>
      <c r="AH144" s="5"/>
      <c r="AI144" s="15" t="n">
        <f aca="false">(PERCENTRANK(F$3:F$298,F144))*100</f>
        <v>27.1</v>
      </c>
      <c r="AJ144" s="15" t="n">
        <f aca="false">(PERCENTRANK(G$3:G$298,G144))*100</f>
        <v>22.1</v>
      </c>
      <c r="AK144" s="15" t="n">
        <f aca="false">(PERCENTRANK(H$3:H$298,H144))*100</f>
        <v>55.2</v>
      </c>
      <c r="AL144" s="15" t="n">
        <f aca="false">(PERCENTRANK(I$3:I$298,I144))*100</f>
        <v>95.6</v>
      </c>
      <c r="AM144" s="15" t="n">
        <f aca="false">(PERCENTRANK(J$3:J$298,J144))*100</f>
        <v>97.2</v>
      </c>
      <c r="AN144" s="15" t="n">
        <f aca="false">(PERCENTRANK(K$3:K$298,K144))*100</f>
        <v>82.9</v>
      </c>
      <c r="AO144" s="15" t="n">
        <f aca="false">(PERCENTRANK(L$3:L$298,L144))*100</f>
        <v>81.8</v>
      </c>
      <c r="AP144" s="15" t="n">
        <f aca="false">(PERCENTRANK(M$3:M$298,M144))*100</f>
        <v>66.9</v>
      </c>
      <c r="AQ144" s="15" t="n">
        <f aca="false">(PERCENTRANK(N$3:N$298,N144))*100</f>
        <v>64.1</v>
      </c>
      <c r="AR144" s="15" t="n">
        <f aca="false">(PERCENTRANK(O$3:O$298,O144))*100</f>
        <v>14.9</v>
      </c>
      <c r="AS144" s="15" t="n">
        <f aca="false">(PERCENTRANK(P$3:P$298,P144))*100</f>
        <v>75.1</v>
      </c>
      <c r="AT144" s="15" t="n">
        <f aca="false">(PERCENTRANK(Q$3:Q$298,Q144))*100</f>
        <v>19.9</v>
      </c>
      <c r="AU144" s="15" t="n">
        <f aca="false">100-(PERCENTRANK(R$3:R$298,R144))*100</f>
        <v>27.6</v>
      </c>
      <c r="AV144" s="15" t="n">
        <f aca="false">(PERCENTRANK(S$3:S$298,S144))*100</f>
        <v>50.3</v>
      </c>
      <c r="AW144" s="15" t="n">
        <f aca="false">(PERCENTRANK(T$3:T$298,T144))*100</f>
        <v>64.6</v>
      </c>
      <c r="AX144" s="15" t="n">
        <f aca="false">100-(PERCENTRANK(U$3:U$298,U144))*100</f>
        <v>28.7</v>
      </c>
      <c r="AY144" s="5"/>
      <c r="AZ144" s="15" t="n">
        <f aca="false">(PERCENTRANK(W$3:W$298,W144))*100</f>
        <v>49.7</v>
      </c>
      <c r="BA144" s="15" t="n">
        <f aca="false">(PERCENTRANK(X$3:X$298,X144))*100</f>
        <v>21.5</v>
      </c>
      <c r="BB144" s="15" t="n">
        <f aca="false">(PERCENTRANK(Y$3:Y$298,Y144))*100</f>
        <v>36.5</v>
      </c>
      <c r="BC144" s="15" t="n">
        <f aca="false">(PERCENTRANK(Z$3:Z$298,Z144))*100</f>
        <v>53.6</v>
      </c>
      <c r="BD144" s="15" t="n">
        <f aca="false">(PERCENTRANK(AA$3:AA$298,AA144))*100</f>
        <v>95.6</v>
      </c>
      <c r="BE144" s="15" t="n">
        <f aca="false">(PERCENTRANK(AB$3:AB$298,AB144))*100</f>
        <v>64.6</v>
      </c>
      <c r="BF144" s="15" t="n">
        <f aca="false">(PERCENTRANK(AC$3:AC$298,AC144))*100</f>
        <v>51.4</v>
      </c>
      <c r="BG144" s="15" t="n">
        <f aca="false">(PERCENTRANK(AD$3:AD$298,AD144))*100</f>
        <v>95.6</v>
      </c>
      <c r="BH144" s="15" t="n">
        <f aca="false">(PERCENTRANK(AE$3:AE$298,AE144))*100</f>
        <v>13.3</v>
      </c>
      <c r="BI144" s="15" t="n">
        <f aca="false">(PERCENTRANK(AF$3:AF$298,AF144))*100</f>
        <v>13.8</v>
      </c>
    </row>
    <row r="145" customFormat="false" ht="15.75" hidden="false" customHeight="true" outlineLevel="0" collapsed="false">
      <c r="A145" s="1" t="s">
        <v>199</v>
      </c>
      <c r="B145" s="5" t="s">
        <v>90</v>
      </c>
      <c r="C145" s="6" t="s">
        <v>13</v>
      </c>
      <c r="D145" s="6" t="n">
        <v>7</v>
      </c>
      <c r="E145" s="6" t="n">
        <v>191</v>
      </c>
      <c r="F145" s="6" t="n">
        <v>7</v>
      </c>
      <c r="G145" s="6" t="n">
        <v>191</v>
      </c>
      <c r="H145" s="6" t="n">
        <v>15.4</v>
      </c>
      <c r="I145" s="6" t="n">
        <v>0.516</v>
      </c>
      <c r="J145" s="6" t="n">
        <v>0.477</v>
      </c>
      <c r="K145" s="6" t="n">
        <v>0.348</v>
      </c>
      <c r="L145" s="6" t="n">
        <v>0.197</v>
      </c>
      <c r="M145" s="6" t="n">
        <v>1.2</v>
      </c>
      <c r="N145" s="6" t="n">
        <v>6.8</v>
      </c>
      <c r="O145" s="6" t="n">
        <v>35.3</v>
      </c>
      <c r="P145" s="6" t="n">
        <v>3</v>
      </c>
      <c r="Q145" s="6" t="n">
        <v>1</v>
      </c>
      <c r="R145" s="6" t="n">
        <v>19.2</v>
      </c>
      <c r="S145" s="6" t="n">
        <v>20.9</v>
      </c>
      <c r="T145" s="6" t="n">
        <v>101</v>
      </c>
      <c r="U145" s="6" t="n">
        <v>110</v>
      </c>
      <c r="V145" s="6" t="n">
        <v>0</v>
      </c>
      <c r="W145" s="6" t="n">
        <v>0.1</v>
      </c>
      <c r="X145" s="6" t="n">
        <v>0.1</v>
      </c>
      <c r="Y145" s="6" t="n">
        <v>0.2</v>
      </c>
      <c r="Z145" s="6" t="n">
        <v>0.049</v>
      </c>
      <c r="AA145" s="17" t="n">
        <f aca="false">(I145/$I$302)*100</f>
        <v>95.2029520295203</v>
      </c>
      <c r="AB145" s="7" t="n">
        <f aca="false">(T145/100)</f>
        <v>1.01</v>
      </c>
      <c r="AC145" s="5" t="n">
        <f aca="false">T145-U145</f>
        <v>-9</v>
      </c>
      <c r="AD145" s="9" t="n">
        <f aca="false">2*I145</f>
        <v>1.032</v>
      </c>
      <c r="AE145" s="18" t="n">
        <f aca="false">IF(S145=0,0,O145/S145)</f>
        <v>1.688995215311</v>
      </c>
      <c r="AF145" s="18" t="n">
        <f aca="false">IF(R145=0,0,O145/R145)</f>
        <v>1.83854166666667</v>
      </c>
      <c r="AG145" s="5"/>
      <c r="AH145" s="5"/>
      <c r="AI145" s="15" t="n">
        <f aca="false">(PERCENTRANK(F$3:F$298,F145))*100</f>
        <v>9.94</v>
      </c>
      <c r="AJ145" s="15" t="n">
        <f aca="false">(PERCENTRANK(G$3:G$298,G145))*100</f>
        <v>21.5</v>
      </c>
      <c r="AK145" s="15" t="n">
        <f aca="false">(PERCENTRANK(H$3:H$298,H145))*100</f>
        <v>66.9</v>
      </c>
      <c r="AL145" s="15" t="n">
        <f aca="false">(PERCENTRANK(I$3:I$298,I145))*100</f>
        <v>45.9</v>
      </c>
      <c r="AM145" s="15" t="n">
        <f aca="false">(PERCENTRANK(J$3:J$298,J145))*100</f>
        <v>47.5</v>
      </c>
      <c r="AN145" s="15" t="n">
        <f aca="false">(PERCENTRANK(K$3:K$298,K145))*100</f>
        <v>43.6</v>
      </c>
      <c r="AO145" s="15" t="n">
        <f aca="false">(PERCENTRANK(L$3:L$298,L145))*100</f>
        <v>38.7</v>
      </c>
      <c r="AP145" s="15" t="n">
        <f aca="false">(PERCENTRANK(M$3:M$298,M145))*100</f>
        <v>11</v>
      </c>
      <c r="AQ145" s="15" t="n">
        <f aca="false">(PERCENTRANK(N$3:N$298,N145))*100</f>
        <v>32.6</v>
      </c>
      <c r="AR145" s="15" t="n">
        <f aca="false">(PERCENTRANK(O$3:O$298,O145))*100</f>
        <v>97.2</v>
      </c>
      <c r="AS145" s="15" t="n">
        <f aca="false">(PERCENTRANK(P$3:P$298,P145))*100</f>
        <v>92.3</v>
      </c>
      <c r="AT145" s="15" t="n">
        <f aca="false">(PERCENTRANK(Q$3:Q$298,Q145))*100</f>
        <v>42.5</v>
      </c>
      <c r="AU145" s="15" t="n">
        <f aca="false">100-(PERCENTRANK(R$3:R$298,R145))*100</f>
        <v>20.4</v>
      </c>
      <c r="AV145" s="15" t="n">
        <f aca="false">(PERCENTRANK(S$3:S$298,S145))*100</f>
        <v>67.4</v>
      </c>
      <c r="AW145" s="15" t="n">
        <f aca="false">(PERCENTRANK(T$3:T$298,T145))*100</f>
        <v>43.6</v>
      </c>
      <c r="AX145" s="15" t="n">
        <f aca="false">100-(PERCENTRANK(U$3:U$298,U145))*100</f>
        <v>28.7</v>
      </c>
      <c r="AY145" s="5"/>
      <c r="AZ145" s="15" t="n">
        <f aca="false">(PERCENTRANK(W$3:W$298,W145))*100</f>
        <v>38.1</v>
      </c>
      <c r="BA145" s="15" t="n">
        <f aca="false">(PERCENTRANK(X$3:X$298,X145))*100</f>
        <v>21.5</v>
      </c>
      <c r="BB145" s="15" t="n">
        <f aca="false">(PERCENTRANK(Y$3:Y$298,Y145))*100</f>
        <v>27.1</v>
      </c>
      <c r="BC145" s="15" t="n">
        <f aca="false">(PERCENTRANK(Z$3:Z$298,Z145))*100</f>
        <v>40.3</v>
      </c>
      <c r="BD145" s="15" t="n">
        <f aca="false">(PERCENTRANK(AA$3:AA$298,AA145))*100</f>
        <v>45.9</v>
      </c>
      <c r="BE145" s="15" t="n">
        <f aca="false">(PERCENTRANK(AB$3:AB$298,AB145))*100</f>
        <v>43.6</v>
      </c>
      <c r="BF145" s="15" t="n">
        <f aca="false">(PERCENTRANK(AC$3:AC$298,AC145))*100</f>
        <v>36.5</v>
      </c>
      <c r="BG145" s="15" t="n">
        <f aca="false">(PERCENTRANK(AD$3:AD$298,AD145))*100</f>
        <v>45.9</v>
      </c>
      <c r="BH145" s="15" t="n">
        <f aca="false">(PERCENTRANK(AE$3:AE$298,AE145))*100</f>
        <v>95.6</v>
      </c>
      <c r="BI145" s="15" t="n">
        <f aca="false">(PERCENTRANK(AF$3:AF$298,AF145))*100</f>
        <v>91.2</v>
      </c>
    </row>
    <row r="146" customFormat="false" ht="15.75" hidden="false" customHeight="true" outlineLevel="0" collapsed="false">
      <c r="A146" s="1" t="s">
        <v>200</v>
      </c>
      <c r="B146" s="5" t="s">
        <v>77</v>
      </c>
      <c r="C146" s="6" t="s">
        <v>13</v>
      </c>
      <c r="D146" s="6" t="n">
        <v>10</v>
      </c>
      <c r="E146" s="6" t="n">
        <v>167</v>
      </c>
      <c r="F146" s="6" t="n">
        <v>10</v>
      </c>
      <c r="G146" s="6" t="n">
        <v>167</v>
      </c>
      <c r="H146" s="6" t="n">
        <v>16.2</v>
      </c>
      <c r="I146" s="6" t="n">
        <v>0.504</v>
      </c>
      <c r="J146" s="6" t="n">
        <v>0.469</v>
      </c>
      <c r="K146" s="6" t="n">
        <v>0.292</v>
      </c>
      <c r="L146" s="6" t="n">
        <v>0.292</v>
      </c>
      <c r="M146" s="6" t="n">
        <v>7.1</v>
      </c>
      <c r="N146" s="6" t="n">
        <v>14.1</v>
      </c>
      <c r="O146" s="6" t="n">
        <v>19.5</v>
      </c>
      <c r="P146" s="6" t="n">
        <v>2.5</v>
      </c>
      <c r="Q146" s="6" t="n">
        <v>0.5</v>
      </c>
      <c r="R146" s="6" t="n">
        <v>13</v>
      </c>
      <c r="S146" s="6" t="n">
        <v>22.7</v>
      </c>
      <c r="T146" s="6" t="n">
        <v>104</v>
      </c>
      <c r="U146" s="6" t="n">
        <v>102</v>
      </c>
      <c r="V146" s="6" t="n">
        <v>0</v>
      </c>
      <c r="W146" s="6" t="n">
        <v>0.2</v>
      </c>
      <c r="X146" s="6" t="n">
        <v>0.3</v>
      </c>
      <c r="Y146" s="6" t="n">
        <v>0.5</v>
      </c>
      <c r="Z146" s="6" t="n">
        <v>0.117</v>
      </c>
      <c r="AA146" s="17" t="n">
        <f aca="false">(I146/$I$302)*100</f>
        <v>92.9889298892989</v>
      </c>
      <c r="AB146" s="7" t="n">
        <f aca="false">(T146/100)</f>
        <v>1.04</v>
      </c>
      <c r="AC146" s="5" t="n">
        <f aca="false">T146-U146</f>
        <v>2</v>
      </c>
      <c r="AD146" s="9" t="n">
        <f aca="false">2*I146</f>
        <v>1.008</v>
      </c>
      <c r="AE146" s="18" t="n">
        <f aca="false">IF(S146=0,0,O146/S146)</f>
        <v>0.859030837004405</v>
      </c>
      <c r="AF146" s="18" t="n">
        <f aca="false">IF(R146=0,0,O146/R146)</f>
        <v>1.5</v>
      </c>
      <c r="AG146" s="5"/>
      <c r="AH146" s="5"/>
      <c r="AI146" s="15" t="n">
        <f aca="false">(PERCENTRANK(F$3:F$298,F146))*100</f>
        <v>11.6</v>
      </c>
      <c r="AJ146" s="15" t="n">
        <f aca="false">(PERCENTRANK(G$3:G$298,G146))*100</f>
        <v>21</v>
      </c>
      <c r="AK146" s="15" t="n">
        <f aca="false">(PERCENTRANK(H$3:H$298,H146))*100</f>
        <v>73.5</v>
      </c>
      <c r="AL146" s="15" t="n">
        <f aca="false">(PERCENTRANK(I$3:I$298,I146))*100</f>
        <v>39.2</v>
      </c>
      <c r="AM146" s="15" t="n">
        <f aca="false">(PERCENTRANK(J$3:J$298,J146))*100</f>
        <v>42</v>
      </c>
      <c r="AN146" s="15" t="n">
        <f aca="false">(PERCENTRANK(K$3:K$298,K146))*100</f>
        <v>34.3</v>
      </c>
      <c r="AO146" s="15" t="n">
        <f aca="false">(PERCENTRANK(L$3:L$298,L146))*100</f>
        <v>63.5</v>
      </c>
      <c r="AP146" s="15" t="n">
        <f aca="false">(PERCENTRANK(M$3:M$298,M146))*100</f>
        <v>70.7</v>
      </c>
      <c r="AQ146" s="15" t="n">
        <f aca="false">(PERCENTRANK(N$3:N$298,N146))*100</f>
        <v>79</v>
      </c>
      <c r="AR146" s="15" t="n">
        <f aca="false">(PERCENTRANK(O$3:O$298,O146))*100</f>
        <v>70.7</v>
      </c>
      <c r="AS146" s="15" t="n">
        <f aca="false">(PERCENTRANK(P$3:P$298,P146))*100</f>
        <v>80.1</v>
      </c>
      <c r="AT146" s="15" t="n">
        <f aca="false">(PERCENTRANK(Q$3:Q$298,Q146))*100</f>
        <v>23.2</v>
      </c>
      <c r="AU146" s="15" t="n">
        <f aca="false">100-(PERCENTRANK(R$3:R$298,R146))*100</f>
        <v>68</v>
      </c>
      <c r="AV146" s="15" t="n">
        <f aca="false">(PERCENTRANK(S$3:S$298,S146))*100</f>
        <v>79.6</v>
      </c>
      <c r="AW146" s="15" t="n">
        <f aca="false">(PERCENTRANK(T$3:T$298,T146))*100</f>
        <v>54.7</v>
      </c>
      <c r="AX146" s="15" t="n">
        <f aca="false">100-(PERCENTRANK(U$3:U$298,U146))*100</f>
        <v>77.3</v>
      </c>
      <c r="AY146" s="5"/>
      <c r="AZ146" s="15" t="n">
        <f aca="false">(PERCENTRANK(W$3:W$298,W146))*100</f>
        <v>44.2</v>
      </c>
      <c r="BA146" s="15" t="n">
        <f aca="false">(PERCENTRANK(X$3:X$298,X146))*100</f>
        <v>36.5</v>
      </c>
      <c r="BB146" s="15" t="n">
        <f aca="false">(PERCENTRANK(Y$3:Y$298,Y146))*100</f>
        <v>39.2</v>
      </c>
      <c r="BC146" s="15" t="n">
        <f aca="false">(PERCENTRANK(Z$3:Z$298,Z146))*100</f>
        <v>70.2</v>
      </c>
      <c r="BD146" s="15" t="n">
        <f aca="false">(PERCENTRANK(AA$3:AA$298,AA146))*100</f>
        <v>39.2</v>
      </c>
      <c r="BE146" s="15" t="n">
        <f aca="false">(PERCENTRANK(AB$3:AB$298,AB146))*100</f>
        <v>54.7</v>
      </c>
      <c r="BF146" s="15" t="n">
        <f aca="false">(PERCENTRANK(AC$3:AC$298,AC146))*100</f>
        <v>62.4</v>
      </c>
      <c r="BG146" s="15" t="n">
        <f aca="false">(PERCENTRANK(AD$3:AD$298,AD146))*100</f>
        <v>39.2</v>
      </c>
      <c r="BH146" s="15" t="n">
        <f aca="false">(PERCENTRANK(AE$3:AE$298,AE146))*100</f>
        <v>61.3</v>
      </c>
      <c r="BI146" s="15" t="n">
        <f aca="false">(PERCENTRANK(AF$3:AF$298,AF146))*100</f>
        <v>82.3</v>
      </c>
    </row>
    <row r="147" customFormat="false" ht="15.75" hidden="false" customHeight="true" outlineLevel="0" collapsed="false">
      <c r="A147" s="1" t="s">
        <v>201</v>
      </c>
      <c r="B147" s="5" t="s">
        <v>38</v>
      </c>
      <c r="C147" s="6" t="s">
        <v>63</v>
      </c>
      <c r="D147" s="6" t="n">
        <v>20</v>
      </c>
      <c r="E147" s="6" t="n">
        <v>163</v>
      </c>
      <c r="F147" s="6" t="n">
        <v>20</v>
      </c>
      <c r="G147" s="6" t="n">
        <v>163</v>
      </c>
      <c r="H147" s="6" t="n">
        <v>9.6</v>
      </c>
      <c r="I147" s="6" t="n">
        <v>0.513</v>
      </c>
      <c r="J147" s="6" t="n">
        <v>0.444</v>
      </c>
      <c r="K147" s="6" t="n">
        <v>0</v>
      </c>
      <c r="L147" s="6" t="n">
        <v>0.519</v>
      </c>
      <c r="M147" s="6" t="n">
        <v>7.5</v>
      </c>
      <c r="N147" s="6" t="n">
        <v>8.8</v>
      </c>
      <c r="O147" s="6" t="n">
        <v>10.7</v>
      </c>
      <c r="P147" s="6" t="n">
        <v>1.6</v>
      </c>
      <c r="Q147" s="6" t="n">
        <v>2.3</v>
      </c>
      <c r="R147" s="6" t="n">
        <v>17.4</v>
      </c>
      <c r="S147" s="6" t="n">
        <v>11</v>
      </c>
      <c r="T147" s="6" t="n">
        <v>108</v>
      </c>
      <c r="U147" s="6" t="n">
        <v>113</v>
      </c>
      <c r="V147" s="6" t="n">
        <v>0</v>
      </c>
      <c r="W147" s="6" t="n">
        <v>0.2</v>
      </c>
      <c r="X147" s="6" t="n">
        <v>0</v>
      </c>
      <c r="Y147" s="6" t="n">
        <v>0.2</v>
      </c>
      <c r="Z147" s="6" t="n">
        <v>0.046</v>
      </c>
      <c r="AA147" s="17" t="n">
        <f aca="false">(I147/$I$302)*100</f>
        <v>94.6494464944649</v>
      </c>
      <c r="AB147" s="7" t="n">
        <f aca="false">(T147/100)</f>
        <v>1.08</v>
      </c>
      <c r="AC147" s="5" t="n">
        <f aca="false">T147-U147</f>
        <v>-5</v>
      </c>
      <c r="AD147" s="9" t="n">
        <f aca="false">2*I147</f>
        <v>1.026</v>
      </c>
      <c r="AE147" s="18" t="n">
        <f aca="false">IF(S147=0,0,O147/S147)</f>
        <v>0.972727272727273</v>
      </c>
      <c r="AF147" s="18" t="n">
        <f aca="false">IF(R147=0,0,O147/R147)</f>
        <v>0.614942528735632</v>
      </c>
      <c r="AG147" s="5"/>
      <c r="AH147" s="5"/>
      <c r="AI147" s="15" t="n">
        <f aca="false">(PERCENTRANK(F$3:F$298,F147))*100</f>
        <v>25.4</v>
      </c>
      <c r="AJ147" s="15" t="n">
        <f aca="false">(PERCENTRANK(G$3:G$298,G147))*100</f>
        <v>20.4</v>
      </c>
      <c r="AK147" s="15" t="n">
        <f aca="false">(PERCENTRANK(H$3:H$298,H147))*100</f>
        <v>30.4</v>
      </c>
      <c r="AL147" s="15" t="n">
        <f aca="false">(PERCENTRANK(I$3:I$298,I147))*100</f>
        <v>43.6</v>
      </c>
      <c r="AM147" s="15" t="n">
        <f aca="false">(PERCENTRANK(J$3:J$298,J147))*100</f>
        <v>27.1</v>
      </c>
      <c r="AN147" s="15" t="n">
        <f aca="false">(PERCENTRANK(K$3:K$298,K147))*100</f>
        <v>0</v>
      </c>
      <c r="AO147" s="15" t="n">
        <f aca="false">(PERCENTRANK(L$3:L$298,L147))*100</f>
        <v>95</v>
      </c>
      <c r="AP147" s="15" t="n">
        <f aca="false">(PERCENTRANK(M$3:M$298,M147))*100</f>
        <v>75.1</v>
      </c>
      <c r="AQ147" s="15" t="n">
        <f aca="false">(PERCENTRANK(N$3:N$298,N147))*100</f>
        <v>50.8</v>
      </c>
      <c r="AR147" s="15" t="n">
        <f aca="false">(PERCENTRANK(O$3:O$298,O147))*100</f>
        <v>40.9</v>
      </c>
      <c r="AS147" s="15" t="n">
        <f aca="false">(PERCENTRANK(P$3:P$298,P147))*100</f>
        <v>38.1</v>
      </c>
      <c r="AT147" s="15" t="n">
        <f aca="false">(PERCENTRANK(Q$3:Q$298,Q147))*100</f>
        <v>71.8</v>
      </c>
      <c r="AU147" s="15" t="n">
        <f aca="false">100-(PERCENTRANK(R$3:R$298,R147))*100</f>
        <v>29.8</v>
      </c>
      <c r="AV147" s="15" t="n">
        <f aca="false">(PERCENTRANK(S$3:S$298,S147))*100</f>
        <v>6.63</v>
      </c>
      <c r="AW147" s="15" t="n">
        <f aca="false">(PERCENTRANK(T$3:T$298,T147))*100</f>
        <v>69.6</v>
      </c>
      <c r="AX147" s="15" t="n">
        <f aca="false">100-(PERCENTRANK(U$3:U$298,U147))*100</f>
        <v>14.4</v>
      </c>
      <c r="AY147" s="5"/>
      <c r="AZ147" s="15" t="n">
        <f aca="false">(PERCENTRANK(W$3:W$298,W147))*100</f>
        <v>44.2</v>
      </c>
      <c r="BA147" s="15" t="n">
        <f aca="false">(PERCENTRANK(X$3:X$298,X147))*100</f>
        <v>4.42</v>
      </c>
      <c r="BB147" s="15" t="n">
        <f aca="false">(PERCENTRANK(Y$3:Y$298,Y147))*100</f>
        <v>27.1</v>
      </c>
      <c r="BC147" s="15" t="n">
        <f aca="false">(PERCENTRANK(Z$3:Z$298,Z147))*100</f>
        <v>37.6</v>
      </c>
      <c r="BD147" s="15" t="n">
        <f aca="false">(PERCENTRANK(AA$3:AA$298,AA147))*100</f>
        <v>43.6</v>
      </c>
      <c r="BE147" s="15" t="n">
        <f aca="false">(PERCENTRANK(AB$3:AB$298,AB147))*100</f>
        <v>69.6</v>
      </c>
      <c r="BF147" s="15" t="n">
        <f aca="false">(PERCENTRANK(AC$3:AC$298,AC147))*100</f>
        <v>46.4</v>
      </c>
      <c r="BG147" s="15" t="n">
        <f aca="false">(PERCENTRANK(AD$3:AD$298,AD147))*100</f>
        <v>43.6</v>
      </c>
      <c r="BH147" s="15" t="n">
        <f aca="false">(PERCENTRANK(AE$3:AE$298,AE147))*100</f>
        <v>69.1</v>
      </c>
      <c r="BI147" s="15" t="n">
        <f aca="false">(PERCENTRANK(AF$3:AF$298,AF147))*100</f>
        <v>30.9</v>
      </c>
    </row>
    <row r="148" customFormat="false" ht="15.75" hidden="false" customHeight="true" outlineLevel="0" collapsed="false">
      <c r="A148" s="1" t="s">
        <v>202</v>
      </c>
      <c r="B148" s="5" t="s">
        <v>73</v>
      </c>
      <c r="C148" s="6" t="s">
        <v>45</v>
      </c>
      <c r="D148" s="6" t="n">
        <v>8</v>
      </c>
      <c r="E148" s="6" t="n">
        <v>157</v>
      </c>
      <c r="F148" s="6" t="n">
        <v>8</v>
      </c>
      <c r="G148" s="6" t="n">
        <v>157</v>
      </c>
      <c r="H148" s="6" t="n">
        <v>21.9</v>
      </c>
      <c r="I148" s="6" t="n">
        <v>0.63</v>
      </c>
      <c r="J148" s="6" t="n">
        <v>0.574</v>
      </c>
      <c r="K148" s="6" t="n">
        <v>0.492</v>
      </c>
      <c r="L148" s="6" t="n">
        <v>0.328</v>
      </c>
      <c r="M148" s="6" t="n">
        <v>4.9</v>
      </c>
      <c r="N148" s="6" t="n">
        <v>9.1</v>
      </c>
      <c r="O148" s="6" t="n">
        <v>6.8</v>
      </c>
      <c r="P148" s="6" t="n">
        <v>3.6</v>
      </c>
      <c r="Q148" s="6" t="n">
        <v>0.6</v>
      </c>
      <c r="R148" s="6" t="n">
        <v>9.1</v>
      </c>
      <c r="S148" s="6" t="n">
        <v>21.3</v>
      </c>
      <c r="T148" s="6" t="n">
        <v>121</v>
      </c>
      <c r="U148" s="6" t="n">
        <v>109</v>
      </c>
      <c r="V148" s="6" t="n">
        <v>0</v>
      </c>
      <c r="W148" s="6" t="n">
        <v>0.5</v>
      </c>
      <c r="X148" s="6" t="n">
        <v>0.1</v>
      </c>
      <c r="Y148" s="6" t="n">
        <v>0.7</v>
      </c>
      <c r="Z148" s="6" t="n">
        <v>0.167</v>
      </c>
      <c r="AA148" s="17" t="n">
        <f aca="false">(I148/$I$302)*100</f>
        <v>116.236162361624</v>
      </c>
      <c r="AB148" s="7" t="n">
        <f aca="false">(T148/100)</f>
        <v>1.21</v>
      </c>
      <c r="AC148" s="5" t="n">
        <f aca="false">T148-U148</f>
        <v>12</v>
      </c>
      <c r="AD148" s="9" t="n">
        <f aca="false">2*I148</f>
        <v>1.26</v>
      </c>
      <c r="AE148" s="18" t="n">
        <f aca="false">IF(S148=0,0,O148/S148)</f>
        <v>0.31924882629108</v>
      </c>
      <c r="AF148" s="18" t="n">
        <f aca="false">IF(R148=0,0,O148/R148)</f>
        <v>0.747252747252747</v>
      </c>
      <c r="AG148" s="5"/>
      <c r="AH148" s="5"/>
      <c r="AI148" s="15" t="n">
        <f aca="false">(PERCENTRANK(F$3:F$298,F148))*100</f>
        <v>10.5</v>
      </c>
      <c r="AJ148" s="15" t="n">
        <f aca="false">(PERCENTRANK(G$3:G$298,G148))*100</f>
        <v>19.9</v>
      </c>
      <c r="AK148" s="15" t="n">
        <f aca="false">(PERCENTRANK(H$3:H$298,H148))*100</f>
        <v>93.9</v>
      </c>
      <c r="AL148" s="15" t="n">
        <f aca="false">(PERCENTRANK(I$3:I$298,I148))*100</f>
        <v>94.5</v>
      </c>
      <c r="AM148" s="15" t="n">
        <f aca="false">(PERCENTRANK(J$3:J$298,J148))*100</f>
        <v>91.7</v>
      </c>
      <c r="AN148" s="15" t="n">
        <f aca="false">(PERCENTRANK(K$3:K$298,K148))*100</f>
        <v>70.7</v>
      </c>
      <c r="AO148" s="15" t="n">
        <f aca="false">(PERCENTRANK(L$3:L$298,L148))*100</f>
        <v>71.3</v>
      </c>
      <c r="AP148" s="15" t="n">
        <f aca="false">(PERCENTRANK(M$3:M$298,M148))*100</f>
        <v>58</v>
      </c>
      <c r="AQ148" s="15" t="n">
        <f aca="false">(PERCENTRANK(N$3:N$298,N148))*100</f>
        <v>51.9</v>
      </c>
      <c r="AR148" s="15" t="n">
        <f aca="false">(PERCENTRANK(O$3:O$298,O148))*100</f>
        <v>17.7</v>
      </c>
      <c r="AS148" s="15" t="n">
        <f aca="false">(PERCENTRANK(P$3:P$298,P148))*100</f>
        <v>95</v>
      </c>
      <c r="AT148" s="15" t="n">
        <f aca="false">(PERCENTRANK(Q$3:Q$298,Q148))*100</f>
        <v>27.1</v>
      </c>
      <c r="AU148" s="15" t="n">
        <f aca="false">100-(PERCENTRANK(R$3:R$298,R148))*100</f>
        <v>92.27</v>
      </c>
      <c r="AV148" s="15" t="n">
        <f aca="false">(PERCENTRANK(S$3:S$298,S148))*100</f>
        <v>70.7</v>
      </c>
      <c r="AW148" s="15" t="n">
        <f aca="false">(PERCENTRANK(T$3:T$298,T148))*100</f>
        <v>96.1</v>
      </c>
      <c r="AX148" s="15" t="n">
        <f aca="false">100-(PERCENTRANK(U$3:U$298,U148))*100</f>
        <v>34.8</v>
      </c>
      <c r="AY148" s="5"/>
      <c r="AZ148" s="15" t="n">
        <f aca="false">(PERCENTRANK(W$3:W$298,W148))*100</f>
        <v>55.2</v>
      </c>
      <c r="BA148" s="15" t="n">
        <f aca="false">(PERCENTRANK(X$3:X$298,X148))*100</f>
        <v>21.5</v>
      </c>
      <c r="BB148" s="15" t="n">
        <f aca="false">(PERCENTRANK(Y$3:Y$298,Y148))*100</f>
        <v>44.8</v>
      </c>
      <c r="BC148" s="15" t="n">
        <f aca="false">(PERCENTRANK(Z$3:Z$298,Z148))*100</f>
        <v>87.3</v>
      </c>
      <c r="BD148" s="15" t="n">
        <f aca="false">(PERCENTRANK(AA$3:AA$298,AA148))*100</f>
        <v>94.5</v>
      </c>
      <c r="BE148" s="15" t="n">
        <f aca="false">(PERCENTRANK(AB$3:AB$298,AB148))*100</f>
        <v>96.1</v>
      </c>
      <c r="BF148" s="15" t="n">
        <f aca="false">(PERCENTRANK(AC$3:AC$298,AC148))*100</f>
        <v>87.8</v>
      </c>
      <c r="BG148" s="15" t="n">
        <f aca="false">(PERCENTRANK(AD$3:AD$298,AD148))*100</f>
        <v>94.5</v>
      </c>
      <c r="BH148" s="15" t="n">
        <f aca="false">(PERCENTRANK(AE$3:AE$298,AE148))*100</f>
        <v>11.6</v>
      </c>
      <c r="BI148" s="15" t="n">
        <f aca="false">(PERCENTRANK(AF$3:AF$298,AF148))*100</f>
        <v>40.9</v>
      </c>
    </row>
    <row r="149" customFormat="false" ht="15.75" hidden="false" customHeight="true" outlineLevel="0" collapsed="false">
      <c r="A149" s="1" t="s">
        <v>203</v>
      </c>
      <c r="B149" s="5" t="s">
        <v>77</v>
      </c>
      <c r="C149" s="6" t="s">
        <v>45</v>
      </c>
      <c r="D149" s="6" t="n">
        <v>14</v>
      </c>
      <c r="E149" s="6" t="n">
        <v>154</v>
      </c>
      <c r="F149" s="6" t="n">
        <v>14</v>
      </c>
      <c r="G149" s="6" t="n">
        <v>154</v>
      </c>
      <c r="H149" s="6" t="n">
        <v>15</v>
      </c>
      <c r="I149" s="6" t="n">
        <v>0.568</v>
      </c>
      <c r="J149" s="6" t="n">
        <v>0.536</v>
      </c>
      <c r="K149" s="6" t="n">
        <v>0.764</v>
      </c>
      <c r="L149" s="6" t="n">
        <v>0.164</v>
      </c>
      <c r="M149" s="6" t="n">
        <v>3.9</v>
      </c>
      <c r="N149" s="6" t="n">
        <v>9.6</v>
      </c>
      <c r="O149" s="6" t="n">
        <v>7.8</v>
      </c>
      <c r="P149" s="6" t="n">
        <v>2.7</v>
      </c>
      <c r="Q149" s="6" t="n">
        <v>0.6</v>
      </c>
      <c r="R149" s="6" t="n">
        <v>10.6</v>
      </c>
      <c r="S149" s="6" t="n">
        <v>19.5</v>
      </c>
      <c r="T149" s="6" t="n">
        <v>109</v>
      </c>
      <c r="U149" s="6" t="n">
        <v>102</v>
      </c>
      <c r="V149" s="6" t="n">
        <v>0</v>
      </c>
      <c r="W149" s="6" t="n">
        <v>0.2</v>
      </c>
      <c r="X149" s="6" t="n">
        <v>0.3</v>
      </c>
      <c r="Y149" s="6" t="n">
        <v>0.5</v>
      </c>
      <c r="Z149" s="6" t="n">
        <v>0.132</v>
      </c>
      <c r="AA149" s="17" t="n">
        <f aca="false">(I149/$I$302)*100</f>
        <v>104.79704797048</v>
      </c>
      <c r="AB149" s="7" t="n">
        <f aca="false">(T149/100)</f>
        <v>1.09</v>
      </c>
      <c r="AC149" s="5" t="n">
        <f aca="false">T149-U149</f>
        <v>7</v>
      </c>
      <c r="AD149" s="9" t="n">
        <f aca="false">2*I149</f>
        <v>1.136</v>
      </c>
      <c r="AE149" s="18" t="n">
        <f aca="false">IF(S149=0,0,O149/S149)</f>
        <v>0.4</v>
      </c>
      <c r="AF149" s="18" t="n">
        <f aca="false">IF(R149=0,0,O149/R149)</f>
        <v>0.735849056603774</v>
      </c>
      <c r="AG149" s="5"/>
      <c r="AH149" s="5"/>
      <c r="AI149" s="15" t="n">
        <f aca="false">(PERCENTRANK(F$3:F$298,F149))*100</f>
        <v>16.6</v>
      </c>
      <c r="AJ149" s="15" t="n">
        <f aca="false">(PERCENTRANK(G$3:G$298,G149))*100</f>
        <v>19.3</v>
      </c>
      <c r="AK149" s="15" t="n">
        <f aca="false">(PERCENTRANK(H$3:H$298,H149))*100</f>
        <v>64.1</v>
      </c>
      <c r="AL149" s="15" t="n">
        <f aca="false">(PERCENTRANK(I$3:I$298,I149))*100</f>
        <v>76.8</v>
      </c>
      <c r="AM149" s="15" t="n">
        <f aca="false">(PERCENTRANK(J$3:J$298,J149))*100</f>
        <v>77.9</v>
      </c>
      <c r="AN149" s="15" t="n">
        <f aca="false">(PERCENTRANK(K$3:K$298,K149))*100</f>
        <v>97.2</v>
      </c>
      <c r="AO149" s="15" t="n">
        <f aca="false">(PERCENTRANK(L$3:L$298,L149))*100</f>
        <v>27.6</v>
      </c>
      <c r="AP149" s="15" t="n">
        <f aca="false">(PERCENTRANK(M$3:M$298,M149))*100</f>
        <v>48.6</v>
      </c>
      <c r="AQ149" s="15" t="n">
        <f aca="false">(PERCENTRANK(N$3:N$298,N149))*100</f>
        <v>56.9</v>
      </c>
      <c r="AR149" s="15" t="n">
        <f aca="false">(PERCENTRANK(O$3:O$298,O149))*100</f>
        <v>22.7</v>
      </c>
      <c r="AS149" s="15" t="n">
        <f aca="false">(PERCENTRANK(P$3:P$298,P149))*100</f>
        <v>87.3</v>
      </c>
      <c r="AT149" s="15" t="n">
        <f aca="false">(PERCENTRANK(Q$3:Q$298,Q149))*100</f>
        <v>27.1</v>
      </c>
      <c r="AU149" s="15" t="n">
        <f aca="false">100-(PERCENTRANK(R$3:R$298,R149))*100</f>
        <v>85.6</v>
      </c>
      <c r="AV149" s="15" t="n">
        <f aca="false">(PERCENTRANK(S$3:S$298,S149))*100</f>
        <v>58.6</v>
      </c>
      <c r="AW149" s="15" t="n">
        <f aca="false">(PERCENTRANK(T$3:T$298,T149))*100</f>
        <v>72.9</v>
      </c>
      <c r="AX149" s="15" t="n">
        <f aca="false">100-(PERCENTRANK(U$3:U$298,U149))*100</f>
        <v>77.3</v>
      </c>
      <c r="AY149" s="5"/>
      <c r="AZ149" s="15" t="n">
        <f aca="false">(PERCENTRANK(W$3:W$298,W149))*100</f>
        <v>44.2</v>
      </c>
      <c r="BA149" s="15" t="n">
        <f aca="false">(PERCENTRANK(X$3:X$298,X149))*100</f>
        <v>36.5</v>
      </c>
      <c r="BB149" s="15" t="n">
        <f aca="false">(PERCENTRANK(Y$3:Y$298,Y149))*100</f>
        <v>39.2</v>
      </c>
      <c r="BC149" s="15" t="n">
        <f aca="false">(PERCENTRANK(Z$3:Z$298,Z149))*100</f>
        <v>76.2</v>
      </c>
      <c r="BD149" s="15" t="n">
        <f aca="false">(PERCENTRANK(AA$3:AA$298,AA149))*100</f>
        <v>76.8</v>
      </c>
      <c r="BE149" s="15" t="n">
        <f aca="false">(PERCENTRANK(AB$3:AB$298,AB149))*100</f>
        <v>72.9</v>
      </c>
      <c r="BF149" s="15" t="n">
        <f aca="false">(PERCENTRANK(AC$3:AC$298,AC149))*100</f>
        <v>77.3</v>
      </c>
      <c r="BG149" s="15" t="n">
        <f aca="false">(PERCENTRANK(AD$3:AD$298,AD149))*100</f>
        <v>76.8</v>
      </c>
      <c r="BH149" s="15" t="n">
        <f aca="false">(PERCENTRANK(AE$3:AE$298,AE149))*100</f>
        <v>18.2</v>
      </c>
      <c r="BI149" s="15" t="n">
        <f aca="false">(PERCENTRANK(AF$3:AF$298,AF149))*100</f>
        <v>39.2</v>
      </c>
    </row>
    <row r="150" customFormat="false" ht="15.75" hidden="false" customHeight="true" outlineLevel="0" collapsed="false">
      <c r="A150" s="1" t="s">
        <v>204</v>
      </c>
      <c r="B150" s="5" t="s">
        <v>67</v>
      </c>
      <c r="C150" s="6" t="s">
        <v>13</v>
      </c>
      <c r="D150" s="6" t="n">
        <v>18</v>
      </c>
      <c r="E150" s="6" t="n">
        <v>147</v>
      </c>
      <c r="F150" s="6" t="n">
        <v>18</v>
      </c>
      <c r="G150" s="6" t="n">
        <v>147</v>
      </c>
      <c r="H150" s="6" t="n">
        <v>5.1</v>
      </c>
      <c r="I150" s="6" t="n">
        <v>0.462</v>
      </c>
      <c r="J150" s="6" t="n">
        <v>0.462</v>
      </c>
      <c r="K150" s="6" t="n">
        <v>0.564</v>
      </c>
      <c r="L150" s="6" t="n">
        <v>0</v>
      </c>
      <c r="M150" s="6" t="n">
        <v>3.1</v>
      </c>
      <c r="N150" s="6" t="n">
        <v>2.8</v>
      </c>
      <c r="O150" s="6" t="n">
        <v>10.3</v>
      </c>
      <c r="P150" s="6" t="n">
        <v>2.5</v>
      </c>
      <c r="Q150" s="6" t="n">
        <v>0</v>
      </c>
      <c r="R150" s="6" t="n">
        <v>17</v>
      </c>
      <c r="S150" s="6" t="n">
        <v>14.5</v>
      </c>
      <c r="T150" s="6" t="n">
        <v>87</v>
      </c>
      <c r="U150" s="6" t="n">
        <v>115</v>
      </c>
      <c r="V150" s="6" t="n">
        <v>0</v>
      </c>
      <c r="W150" s="6" t="n">
        <v>-0.2</v>
      </c>
      <c r="X150" s="6" t="n">
        <v>0</v>
      </c>
      <c r="Y150" s="6" t="n">
        <v>-0.2</v>
      </c>
      <c r="Z150" s="6" t="n">
        <v>-0.05</v>
      </c>
      <c r="AA150" s="17" t="n">
        <f aca="false">(I150/$I$302)*100</f>
        <v>85.239852398524</v>
      </c>
      <c r="AB150" s="7" t="n">
        <f aca="false">(T150/100)</f>
        <v>0.87</v>
      </c>
      <c r="AC150" s="5" t="n">
        <f aca="false">T150-U150</f>
        <v>-28</v>
      </c>
      <c r="AD150" s="9" t="n">
        <f aca="false">2*I150</f>
        <v>0.924</v>
      </c>
      <c r="AE150" s="18" t="n">
        <f aca="false">IF(S150=0,0,O150/S150)</f>
        <v>0.710344827586207</v>
      </c>
      <c r="AF150" s="18" t="n">
        <f aca="false">IF(R150=0,0,O150/R150)</f>
        <v>0.605882352941177</v>
      </c>
      <c r="AG150" s="5"/>
      <c r="AH150" s="5"/>
      <c r="AI150" s="15" t="n">
        <f aca="false">(PERCENTRANK(F$3:F$298,F150))*100</f>
        <v>22.1</v>
      </c>
      <c r="AJ150" s="15" t="n">
        <f aca="false">(PERCENTRANK(G$3:G$298,G150))*100</f>
        <v>18.8</v>
      </c>
      <c r="AK150" s="15" t="n">
        <f aca="false">(PERCENTRANK(H$3:H$298,H150))*100</f>
        <v>11</v>
      </c>
      <c r="AL150" s="15" t="n">
        <f aca="false">(PERCENTRANK(I$3:I$298,I150))*100</f>
        <v>20.4</v>
      </c>
      <c r="AM150" s="15" t="n">
        <f aca="false">(PERCENTRANK(J$3:J$298,J150))*100</f>
        <v>37</v>
      </c>
      <c r="AN150" s="15" t="n">
        <f aca="false">(PERCENTRANK(K$3:K$298,K150))*100</f>
        <v>81.8</v>
      </c>
      <c r="AO150" s="15" t="n">
        <f aca="false">(PERCENTRANK(L$3:L$298,L150))*100</f>
        <v>0</v>
      </c>
      <c r="AP150" s="15" t="n">
        <f aca="false">(PERCENTRANK(M$3:M$298,M150))*100</f>
        <v>40.9</v>
      </c>
      <c r="AQ150" s="15" t="n">
        <f aca="false">(PERCENTRANK(N$3:N$298,N150))*100</f>
        <v>2.21</v>
      </c>
      <c r="AR150" s="15" t="n">
        <f aca="false">(PERCENTRANK(O$3:O$298,O150))*100</f>
        <v>38.7</v>
      </c>
      <c r="AS150" s="15" t="n">
        <f aca="false">(PERCENTRANK(P$3:P$298,P150))*100</f>
        <v>80.1</v>
      </c>
      <c r="AT150" s="15" t="n">
        <f aca="false">(PERCENTRANK(Q$3:Q$298,Q150))*100</f>
        <v>0</v>
      </c>
      <c r="AU150" s="15" t="n">
        <f aca="false">100-(PERCENTRANK(R$3:R$298,R150))*100</f>
        <v>32.6</v>
      </c>
      <c r="AV150" s="15" t="n">
        <f aca="false">(PERCENTRANK(S$3:S$298,S150))*100</f>
        <v>24.9</v>
      </c>
      <c r="AW150" s="15" t="n">
        <f aca="false">(PERCENTRANK(T$3:T$298,T150))*100</f>
        <v>16</v>
      </c>
      <c r="AX150" s="15" t="n">
        <f aca="false">100-(PERCENTRANK(U$3:U$298,U150))*100</f>
        <v>6.59999999999999</v>
      </c>
      <c r="AY150" s="5"/>
      <c r="AZ150" s="15" t="n">
        <f aca="false">(PERCENTRANK(W$3:W$298,W150))*100</f>
        <v>12.7</v>
      </c>
      <c r="BA150" s="15" t="n">
        <f aca="false">(PERCENTRANK(X$3:X$298,X150))*100</f>
        <v>4.42</v>
      </c>
      <c r="BB150" s="15" t="n">
        <f aca="false">(PERCENTRANK(Y$3:Y$298,Y150))*100</f>
        <v>7.18</v>
      </c>
      <c r="BC150" s="15" t="n">
        <f aca="false">(PERCENTRANK(Z$3:Z$298,Z150))*100</f>
        <v>8.29</v>
      </c>
      <c r="BD150" s="15" t="n">
        <f aca="false">(PERCENTRANK(AA$3:AA$298,AA150))*100</f>
        <v>20.4</v>
      </c>
      <c r="BE150" s="15" t="n">
        <f aca="false">(PERCENTRANK(AB$3:AB$298,AB150))*100</f>
        <v>16</v>
      </c>
      <c r="BF150" s="15" t="n">
        <f aca="false">(PERCENTRANK(AC$3:AC$298,AC150))*100</f>
        <v>11.6</v>
      </c>
      <c r="BG150" s="15" t="n">
        <f aca="false">(PERCENTRANK(AD$3:AD$298,AD150))*100</f>
        <v>20.4</v>
      </c>
      <c r="BH150" s="15" t="n">
        <f aca="false">(PERCENTRANK(AE$3:AE$298,AE150))*100</f>
        <v>48.6</v>
      </c>
      <c r="BI150" s="15" t="n">
        <f aca="false">(PERCENTRANK(AF$3:AF$298,AF150))*100</f>
        <v>29.3</v>
      </c>
    </row>
    <row r="151" customFormat="false" ht="15.75" hidden="false" customHeight="true" outlineLevel="0" collapsed="false">
      <c r="A151" s="1" t="s">
        <v>205</v>
      </c>
      <c r="B151" s="5" t="s">
        <v>77</v>
      </c>
      <c r="C151" s="6" t="s">
        <v>13</v>
      </c>
      <c r="D151" s="6" t="n">
        <v>26</v>
      </c>
      <c r="E151" s="6" t="n">
        <v>142</v>
      </c>
      <c r="F151" s="6" t="n">
        <v>26</v>
      </c>
      <c r="G151" s="6" t="n">
        <v>142</v>
      </c>
      <c r="H151" s="6" t="n">
        <v>5.4</v>
      </c>
      <c r="I151" s="6" t="n">
        <v>0.445</v>
      </c>
      <c r="J151" s="6" t="n">
        <v>0.375</v>
      </c>
      <c r="K151" s="6" t="n">
        <v>0.464</v>
      </c>
      <c r="L151" s="6" t="n">
        <v>0.464</v>
      </c>
      <c r="M151" s="6" t="n">
        <v>1.7</v>
      </c>
      <c r="N151" s="6" t="n">
        <v>6.2</v>
      </c>
      <c r="O151" s="6" t="n">
        <v>12.3</v>
      </c>
      <c r="P151" s="6" t="n">
        <v>4</v>
      </c>
      <c r="Q151" s="6" t="n">
        <v>0</v>
      </c>
      <c r="R151" s="6" t="n">
        <v>26.2</v>
      </c>
      <c r="S151" s="6" t="n">
        <v>14.9</v>
      </c>
      <c r="T151" s="6" t="n">
        <v>80</v>
      </c>
      <c r="U151" s="6" t="n">
        <v>101</v>
      </c>
      <c r="V151" s="6" t="n">
        <v>0</v>
      </c>
      <c r="W151" s="6" t="n">
        <v>-0.3</v>
      </c>
      <c r="X151" s="6" t="n">
        <v>0.3</v>
      </c>
      <c r="Y151" s="6" t="n">
        <v>0</v>
      </c>
      <c r="Z151" s="6" t="n">
        <v>0.001</v>
      </c>
      <c r="AA151" s="17" t="n">
        <f aca="false">(I151/$I$302)*100</f>
        <v>82.1033210332103</v>
      </c>
      <c r="AB151" s="7" t="n">
        <f aca="false">(T151/100)</f>
        <v>0.8</v>
      </c>
      <c r="AC151" s="5" t="n">
        <f aca="false">T151-U151</f>
        <v>-21</v>
      </c>
      <c r="AD151" s="9" t="n">
        <f aca="false">2*I151</f>
        <v>0.89</v>
      </c>
      <c r="AE151" s="18" t="n">
        <f aca="false">IF(S151=0,0,O151/S151)</f>
        <v>0.825503355704698</v>
      </c>
      <c r="AF151" s="18" t="n">
        <f aca="false">IF(R151=0,0,O151/R151)</f>
        <v>0.469465648854962</v>
      </c>
      <c r="AG151" s="5"/>
      <c r="AH151" s="5"/>
      <c r="AI151" s="15" t="n">
        <f aca="false">(PERCENTRANK(F$3:F$298,F151))*100</f>
        <v>32</v>
      </c>
      <c r="AJ151" s="15" t="n">
        <f aca="false">(PERCENTRANK(G$3:G$298,G151))*100</f>
        <v>18.2</v>
      </c>
      <c r="AK151" s="15" t="n">
        <f aca="false">(PERCENTRANK(H$3:H$298,H151))*100</f>
        <v>11.6</v>
      </c>
      <c r="AL151" s="15" t="n">
        <f aca="false">(PERCENTRANK(I$3:I$298,I151))*100</f>
        <v>15.5</v>
      </c>
      <c r="AM151" s="15" t="n">
        <f aca="false">(PERCENTRANK(J$3:J$298,J151))*100</f>
        <v>12.2</v>
      </c>
      <c r="AN151" s="15" t="n">
        <f aca="false">(PERCENTRANK(K$3:K$298,K151))*100</f>
        <v>64.6</v>
      </c>
      <c r="AO151" s="15" t="n">
        <f aca="false">(PERCENTRANK(L$3:L$298,L151))*100</f>
        <v>90.1</v>
      </c>
      <c r="AP151" s="15" t="n">
        <f aca="false">(PERCENTRANK(M$3:M$298,M151))*100</f>
        <v>18.2</v>
      </c>
      <c r="AQ151" s="15" t="n">
        <f aca="false">(PERCENTRANK(N$3:N$298,N151))*100</f>
        <v>26</v>
      </c>
      <c r="AR151" s="15" t="n">
        <f aca="false">(PERCENTRANK(O$3:O$298,O151))*100</f>
        <v>50.3</v>
      </c>
      <c r="AS151" s="15" t="n">
        <f aca="false">(PERCENTRANK(P$3:P$298,P151))*100</f>
        <v>96.7</v>
      </c>
      <c r="AT151" s="15" t="n">
        <f aca="false">(PERCENTRANK(Q$3:Q$298,Q151))*100</f>
        <v>0</v>
      </c>
      <c r="AU151" s="15" t="n">
        <f aca="false">100-(PERCENTRANK(R$3:R$298,R151))*100</f>
        <v>6.59999999999999</v>
      </c>
      <c r="AV151" s="15" t="n">
        <f aca="false">(PERCENTRANK(S$3:S$298,S151))*100</f>
        <v>27.6</v>
      </c>
      <c r="AW151" s="15" t="n">
        <f aca="false">(PERCENTRANK(T$3:T$298,T151))*100</f>
        <v>9.94</v>
      </c>
      <c r="AX151" s="15" t="n">
        <f aca="false">100-(PERCENTRANK(U$3:U$298,U151))*100</f>
        <v>81.2</v>
      </c>
      <c r="AY151" s="5"/>
      <c r="AZ151" s="15" t="n">
        <f aca="false">(PERCENTRANK(W$3:W$298,W151))*100</f>
        <v>8.84</v>
      </c>
      <c r="BA151" s="15" t="n">
        <f aca="false">(PERCENTRANK(X$3:X$298,X151))*100</f>
        <v>36.5</v>
      </c>
      <c r="BB151" s="15" t="n">
        <f aca="false">(PERCENTRANK(Y$3:Y$298,Y151))*100</f>
        <v>15.5</v>
      </c>
      <c r="BC151" s="15" t="n">
        <f aca="false">(PERCENTRANK(Z$3:Z$298,Z151))*100</f>
        <v>18.8</v>
      </c>
      <c r="BD151" s="15" t="n">
        <f aca="false">(PERCENTRANK(AA$3:AA$298,AA151))*100</f>
        <v>15.5</v>
      </c>
      <c r="BE151" s="15" t="n">
        <f aca="false">(PERCENTRANK(AB$3:AB$298,AB151))*100</f>
        <v>9.94</v>
      </c>
      <c r="BF151" s="15" t="n">
        <f aca="false">(PERCENTRANK(AC$3:AC$298,AC151))*100</f>
        <v>17.7</v>
      </c>
      <c r="BG151" s="15" t="n">
        <f aca="false">(PERCENTRANK(AD$3:AD$298,AD151))*100</f>
        <v>15.5</v>
      </c>
      <c r="BH151" s="15" t="n">
        <f aca="false">(PERCENTRANK(AE$3:AE$298,AE151))*100</f>
        <v>58.6</v>
      </c>
      <c r="BI151" s="15" t="n">
        <f aca="false">(PERCENTRANK(AF$3:AF$298,AF151))*100</f>
        <v>21.5</v>
      </c>
    </row>
    <row r="152" customFormat="false" ht="15.75" hidden="false" customHeight="true" outlineLevel="0" collapsed="false">
      <c r="A152" s="1" t="s">
        <v>206</v>
      </c>
      <c r="B152" s="5" t="s">
        <v>77</v>
      </c>
      <c r="C152" s="6" t="s">
        <v>45</v>
      </c>
      <c r="D152" s="6" t="n">
        <v>14</v>
      </c>
      <c r="E152" s="6" t="n">
        <v>136</v>
      </c>
      <c r="F152" s="6" t="n">
        <v>14</v>
      </c>
      <c r="G152" s="6" t="n">
        <v>136</v>
      </c>
      <c r="H152" s="6" t="n">
        <v>8.4</v>
      </c>
      <c r="I152" s="6" t="n">
        <v>0.565</v>
      </c>
      <c r="J152" s="6" t="n">
        <v>0.5</v>
      </c>
      <c r="K152" s="6" t="n">
        <v>0.222</v>
      </c>
      <c r="L152" s="6" t="n">
        <v>0.556</v>
      </c>
      <c r="M152" s="6" t="n">
        <v>10.6</v>
      </c>
      <c r="N152" s="6" t="n">
        <v>12.7</v>
      </c>
      <c r="O152" s="6" t="n">
        <v>4.5</v>
      </c>
      <c r="P152" s="6" t="n">
        <v>0.7</v>
      </c>
      <c r="Q152" s="6" t="n">
        <v>0</v>
      </c>
      <c r="R152" s="6" t="n">
        <v>24.7</v>
      </c>
      <c r="S152" s="6" t="n">
        <v>14.6</v>
      </c>
      <c r="T152" s="6" t="n">
        <v>99</v>
      </c>
      <c r="U152" s="6" t="n">
        <v>115</v>
      </c>
      <c r="V152" s="6" t="n">
        <v>0</v>
      </c>
      <c r="W152" s="6" t="n">
        <v>0</v>
      </c>
      <c r="X152" s="6" t="n">
        <v>0</v>
      </c>
      <c r="Y152" s="6" t="n">
        <v>0</v>
      </c>
      <c r="Z152" s="6" t="n">
        <v>0.005</v>
      </c>
      <c r="AA152" s="17" t="n">
        <f aca="false">(I152/$I$302)*100</f>
        <v>104.243542435424</v>
      </c>
      <c r="AB152" s="7" t="n">
        <f aca="false">(T152/100)</f>
        <v>0.99</v>
      </c>
      <c r="AC152" s="5" t="n">
        <f aca="false">T152-U152</f>
        <v>-16</v>
      </c>
      <c r="AD152" s="9" t="n">
        <f aca="false">2*I152</f>
        <v>1.13</v>
      </c>
      <c r="AE152" s="18" t="n">
        <f aca="false">IF(S152=0,0,O152/S152)</f>
        <v>0.308219178082192</v>
      </c>
      <c r="AF152" s="18" t="n">
        <f aca="false">IF(R152=0,0,O152/R152)</f>
        <v>0.182186234817814</v>
      </c>
      <c r="AG152" s="5"/>
      <c r="AH152" s="5"/>
      <c r="AI152" s="15" t="n">
        <f aca="false">(PERCENTRANK(F$3:F$298,F152))*100</f>
        <v>16.6</v>
      </c>
      <c r="AJ152" s="15" t="n">
        <f aca="false">(PERCENTRANK(G$3:G$298,G152))*100</f>
        <v>17.7</v>
      </c>
      <c r="AK152" s="15" t="n">
        <f aca="false">(PERCENTRANK(H$3:H$298,H152))*100</f>
        <v>25.4</v>
      </c>
      <c r="AL152" s="15" t="n">
        <f aca="false">(PERCENTRANK(I$3:I$298,I152))*100</f>
        <v>74.6</v>
      </c>
      <c r="AM152" s="15" t="n">
        <f aca="false">(PERCENTRANK(J$3:J$298,J152))*100</f>
        <v>59.7</v>
      </c>
      <c r="AN152" s="15" t="n">
        <f aca="false">(PERCENTRANK(K$3:K$298,K152))*100</f>
        <v>24.9</v>
      </c>
      <c r="AO152" s="15" t="n">
        <f aca="false">(PERCENTRANK(L$3:L$298,L152))*100</f>
        <v>96.7</v>
      </c>
      <c r="AP152" s="15" t="n">
        <f aca="false">(PERCENTRANK(M$3:M$298,M152))*100</f>
        <v>90.1</v>
      </c>
      <c r="AQ152" s="15" t="n">
        <f aca="false">(PERCENTRANK(N$3:N$298,N152))*100</f>
        <v>72.4</v>
      </c>
      <c r="AR152" s="15" t="n">
        <f aca="false">(PERCENTRANK(O$3:O$298,O152))*100</f>
        <v>7.73</v>
      </c>
      <c r="AS152" s="15" t="n">
        <f aca="false">(PERCENTRANK(P$3:P$298,P152))*100</f>
        <v>8.84</v>
      </c>
      <c r="AT152" s="15" t="n">
        <f aca="false">(PERCENTRANK(Q$3:Q$298,Q152))*100</f>
        <v>0</v>
      </c>
      <c r="AU152" s="15" t="n">
        <f aca="false">100-(PERCENTRANK(R$3:R$298,R152))*100</f>
        <v>8.3</v>
      </c>
      <c r="AV152" s="15" t="n">
        <f aca="false">(PERCENTRANK(S$3:S$298,S152))*100</f>
        <v>25.4</v>
      </c>
      <c r="AW152" s="15" t="n">
        <f aca="false">(PERCENTRANK(T$3:T$298,T152))*100</f>
        <v>37</v>
      </c>
      <c r="AX152" s="15" t="n">
        <f aca="false">100-(PERCENTRANK(U$3:U$298,U152))*100</f>
        <v>6.59999999999999</v>
      </c>
      <c r="AY152" s="5"/>
      <c r="AZ152" s="15" t="n">
        <f aca="false">(PERCENTRANK(W$3:W$298,W152))*100</f>
        <v>28.2</v>
      </c>
      <c r="BA152" s="15" t="n">
        <f aca="false">(PERCENTRANK(X$3:X$298,X152))*100</f>
        <v>4.42</v>
      </c>
      <c r="BB152" s="15" t="n">
        <f aca="false">(PERCENTRANK(Y$3:Y$298,Y152))*100</f>
        <v>15.5</v>
      </c>
      <c r="BC152" s="15" t="n">
        <f aca="false">(PERCENTRANK(Z$3:Z$298,Z152))*100</f>
        <v>21</v>
      </c>
      <c r="BD152" s="15" t="n">
        <f aca="false">(PERCENTRANK(AA$3:AA$298,AA152))*100</f>
        <v>74.6</v>
      </c>
      <c r="BE152" s="15" t="n">
        <f aca="false">(PERCENTRANK(AB$3:AB$298,AB152))*100</f>
        <v>37</v>
      </c>
      <c r="BF152" s="15" t="n">
        <f aca="false">(PERCENTRANK(AC$3:AC$298,AC152))*100</f>
        <v>21.5</v>
      </c>
      <c r="BG152" s="15" t="n">
        <f aca="false">(PERCENTRANK(AD$3:AD$298,AD152))*100</f>
        <v>74.6</v>
      </c>
      <c r="BH152" s="15" t="n">
        <f aca="false">(PERCENTRANK(AE$3:AE$298,AE152))*100</f>
        <v>11</v>
      </c>
      <c r="BI152" s="15" t="n">
        <f aca="false">(PERCENTRANK(AF$3:AF$298,AF152))*100</f>
        <v>8.84</v>
      </c>
    </row>
    <row r="153" customFormat="false" ht="15.75" hidden="false" customHeight="true" outlineLevel="0" collapsed="false">
      <c r="A153" s="1" t="s">
        <v>207</v>
      </c>
      <c r="B153" s="5" t="s">
        <v>67</v>
      </c>
      <c r="C153" s="6" t="s">
        <v>125</v>
      </c>
      <c r="D153" s="6" t="n">
        <v>10</v>
      </c>
      <c r="E153" s="6" t="n">
        <v>131</v>
      </c>
      <c r="F153" s="6" t="n">
        <v>10</v>
      </c>
      <c r="G153" s="6" t="n">
        <v>131</v>
      </c>
      <c r="H153" s="6" t="n">
        <v>6.3</v>
      </c>
      <c r="I153" s="6" t="n">
        <v>0.488</v>
      </c>
      <c r="J153" s="6" t="n">
        <v>0.486</v>
      </c>
      <c r="K153" s="6" t="n">
        <v>0.486</v>
      </c>
      <c r="L153" s="6" t="n">
        <v>0.054</v>
      </c>
      <c r="M153" s="6" t="n">
        <v>3.5</v>
      </c>
      <c r="N153" s="6" t="n">
        <v>5.5</v>
      </c>
      <c r="O153" s="6" t="n">
        <v>1.3</v>
      </c>
      <c r="P153" s="6" t="n">
        <v>2</v>
      </c>
      <c r="Q153" s="6" t="n">
        <v>1.5</v>
      </c>
      <c r="R153" s="6" t="n">
        <v>11.7</v>
      </c>
      <c r="S153" s="6" t="n">
        <v>14.9</v>
      </c>
      <c r="T153" s="6" t="n">
        <v>90</v>
      </c>
      <c r="U153" s="6" t="n">
        <v>114</v>
      </c>
      <c r="V153" s="6" t="n">
        <v>0</v>
      </c>
      <c r="W153" s="6" t="n">
        <v>-0.1</v>
      </c>
      <c r="X153" s="6" t="n">
        <v>0</v>
      </c>
      <c r="Y153" s="6" t="n">
        <v>-0.1</v>
      </c>
      <c r="Z153" s="6" t="n">
        <v>-0.027</v>
      </c>
      <c r="AA153" s="17" t="n">
        <f aca="false">(I153/$I$302)*100</f>
        <v>90.0369003690037</v>
      </c>
      <c r="AB153" s="7" t="n">
        <f aca="false">(T153/100)</f>
        <v>0.9</v>
      </c>
      <c r="AC153" s="5" t="n">
        <f aca="false">T153-U153</f>
        <v>-24</v>
      </c>
      <c r="AD153" s="9" t="n">
        <f aca="false">2*I153</f>
        <v>0.976</v>
      </c>
      <c r="AE153" s="18" t="n">
        <f aca="false">IF(S153=0,0,O153/S153)</f>
        <v>0.087248322147651</v>
      </c>
      <c r="AF153" s="18" t="n">
        <f aca="false">IF(R153=0,0,O153/R153)</f>
        <v>0.111111111111111</v>
      </c>
      <c r="AG153" s="5"/>
      <c r="AH153" s="5"/>
      <c r="AI153" s="15" t="n">
        <f aca="false">(PERCENTRANK(F$3:F$298,F153))*100</f>
        <v>11.6</v>
      </c>
      <c r="AJ153" s="15" t="n">
        <f aca="false">(PERCENTRANK(G$3:G$298,G153))*100</f>
        <v>17.1</v>
      </c>
      <c r="AK153" s="15" t="n">
        <f aca="false">(PERCENTRANK(H$3:H$298,H153))*100</f>
        <v>17.1</v>
      </c>
      <c r="AL153" s="15" t="n">
        <f aca="false">(PERCENTRANK(I$3:I$298,I153))*100</f>
        <v>28.2</v>
      </c>
      <c r="AM153" s="15" t="n">
        <f aca="false">(PERCENTRANK(J$3:J$298,J153))*100</f>
        <v>52.5</v>
      </c>
      <c r="AN153" s="15" t="n">
        <f aca="false">(PERCENTRANK(K$3:K$298,K153))*100</f>
        <v>69.1</v>
      </c>
      <c r="AO153" s="15" t="n">
        <f aca="false">(PERCENTRANK(L$3:L$298,L153))*100</f>
        <v>8.29</v>
      </c>
      <c r="AP153" s="15" t="n">
        <f aca="false">(PERCENTRANK(M$3:M$298,M153))*100</f>
        <v>46.4</v>
      </c>
      <c r="AQ153" s="15" t="n">
        <f aca="false">(PERCENTRANK(N$3:N$298,N153))*100</f>
        <v>20.4</v>
      </c>
      <c r="AR153" s="15" t="n">
        <f aca="false">(PERCENTRANK(O$3:O$298,O153))*100</f>
        <v>4.97</v>
      </c>
      <c r="AS153" s="15" t="n">
        <f aca="false">(PERCENTRANK(P$3:P$298,P153))*100</f>
        <v>55.2</v>
      </c>
      <c r="AT153" s="15" t="n">
        <f aca="false">(PERCENTRANK(Q$3:Q$298,Q153))*100</f>
        <v>61.3</v>
      </c>
      <c r="AU153" s="15" t="n">
        <f aca="false">100-(PERCENTRANK(R$3:R$298,R153))*100</f>
        <v>75.7</v>
      </c>
      <c r="AV153" s="15" t="n">
        <f aca="false">(PERCENTRANK(S$3:S$298,S153))*100</f>
        <v>27.6</v>
      </c>
      <c r="AW153" s="15" t="n">
        <f aca="false">(PERCENTRANK(T$3:T$298,T153))*100</f>
        <v>16.6</v>
      </c>
      <c r="AX153" s="15" t="n">
        <f aca="false">100-(PERCENTRANK(U$3:U$298,U153))*100</f>
        <v>10.5</v>
      </c>
      <c r="AY153" s="5"/>
      <c r="AZ153" s="15" t="n">
        <f aca="false">(PERCENTRANK(W$3:W$298,W153))*100</f>
        <v>19.3</v>
      </c>
      <c r="BA153" s="15" t="n">
        <f aca="false">(PERCENTRANK(X$3:X$298,X153))*100</f>
        <v>4.42</v>
      </c>
      <c r="BB153" s="15" t="n">
        <f aca="false">(PERCENTRANK(Y$3:Y$298,Y153))*100</f>
        <v>11</v>
      </c>
      <c r="BC153" s="15" t="n">
        <f aca="false">(PERCENTRANK(Z$3:Z$298,Z153))*100</f>
        <v>13.3</v>
      </c>
      <c r="BD153" s="15" t="n">
        <f aca="false">(PERCENTRANK(AA$3:AA$298,AA153))*100</f>
        <v>28.2</v>
      </c>
      <c r="BE153" s="15" t="n">
        <f aca="false">(PERCENTRANK(AB$3:AB$298,AB153))*100</f>
        <v>16.6</v>
      </c>
      <c r="BF153" s="15" t="n">
        <f aca="false">(PERCENTRANK(AC$3:AC$298,AC153))*100</f>
        <v>13.3</v>
      </c>
      <c r="BG153" s="15" t="n">
        <f aca="false">(PERCENTRANK(AD$3:AD$298,AD153))*100</f>
        <v>28.2</v>
      </c>
      <c r="BH153" s="15" t="n">
        <f aca="false">(PERCENTRANK(AE$3:AE$298,AE153))*100</f>
        <v>4.97</v>
      </c>
      <c r="BI153" s="15" t="n">
        <f aca="false">(PERCENTRANK(AF$3:AF$298,AF153))*100</f>
        <v>7.73</v>
      </c>
    </row>
    <row r="154" customFormat="false" ht="15.75" hidden="false" customHeight="true" outlineLevel="0" collapsed="false">
      <c r="A154" s="1" t="s">
        <v>208</v>
      </c>
      <c r="B154" s="5" t="s">
        <v>69</v>
      </c>
      <c r="C154" s="6" t="s">
        <v>63</v>
      </c>
      <c r="D154" s="6" t="n">
        <v>12</v>
      </c>
      <c r="E154" s="6" t="n">
        <v>122</v>
      </c>
      <c r="F154" s="6" t="n">
        <v>12</v>
      </c>
      <c r="G154" s="6" t="n">
        <v>122</v>
      </c>
      <c r="H154" s="6" t="n">
        <v>13.6</v>
      </c>
      <c r="I154" s="6" t="n">
        <v>0.502</v>
      </c>
      <c r="J154" s="6" t="n">
        <v>0.471</v>
      </c>
      <c r="K154" s="6" t="n">
        <v>0.057</v>
      </c>
      <c r="L154" s="6" t="n">
        <v>0.314</v>
      </c>
      <c r="M154" s="6" t="n">
        <v>16.6</v>
      </c>
      <c r="N154" s="6" t="n">
        <v>14.5</v>
      </c>
      <c r="O154" s="6" t="n">
        <v>9.4</v>
      </c>
      <c r="P154" s="6" t="n">
        <v>1.7</v>
      </c>
      <c r="Q154" s="6" t="n">
        <v>1.5</v>
      </c>
      <c r="R154" s="6" t="n">
        <v>14.9</v>
      </c>
      <c r="S154" s="6" t="n">
        <v>17.3</v>
      </c>
      <c r="T154" s="6" t="n">
        <v>107</v>
      </c>
      <c r="U154" s="6" t="n">
        <v>104</v>
      </c>
      <c r="V154" s="6" t="n">
        <v>0</v>
      </c>
      <c r="W154" s="6" t="n">
        <v>0.2</v>
      </c>
      <c r="X154" s="6" t="n">
        <v>0.2</v>
      </c>
      <c r="Y154" s="6" t="n">
        <v>0.3</v>
      </c>
      <c r="Z154" s="6" t="n">
        <v>0.109</v>
      </c>
      <c r="AA154" s="17" t="n">
        <f aca="false">(I154/$I$302)*100</f>
        <v>92.619926199262</v>
      </c>
      <c r="AB154" s="7" t="n">
        <f aca="false">(T154/100)</f>
        <v>1.07</v>
      </c>
      <c r="AC154" s="5" t="n">
        <f aca="false">T154-U154</f>
        <v>3</v>
      </c>
      <c r="AD154" s="9" t="n">
        <f aca="false">2*I154</f>
        <v>1.004</v>
      </c>
      <c r="AE154" s="18" t="n">
        <f aca="false">IF(S154=0,0,O154/S154)</f>
        <v>0.543352601156069</v>
      </c>
      <c r="AF154" s="18" t="n">
        <f aca="false">IF(R154=0,0,O154/R154)</f>
        <v>0.630872483221477</v>
      </c>
      <c r="AG154" s="5"/>
      <c r="AH154" s="5"/>
      <c r="AI154" s="15" t="n">
        <f aca="false">(PERCENTRANK(F$3:F$298,F154))*100</f>
        <v>14.4</v>
      </c>
      <c r="AJ154" s="15" t="n">
        <f aca="false">(PERCENTRANK(G$3:G$298,G154))*100</f>
        <v>16.6</v>
      </c>
      <c r="AK154" s="15" t="n">
        <f aca="false">(PERCENTRANK(H$3:H$298,H154))*100</f>
        <v>55.2</v>
      </c>
      <c r="AL154" s="15" t="n">
        <f aca="false">(PERCENTRANK(I$3:I$298,I154))*100</f>
        <v>37</v>
      </c>
      <c r="AM154" s="15" t="n">
        <f aca="false">(PERCENTRANK(J$3:J$298,J154))*100</f>
        <v>43.6</v>
      </c>
      <c r="AN154" s="15" t="n">
        <f aca="false">(PERCENTRANK(K$3:K$298,K154))*100</f>
        <v>10.5</v>
      </c>
      <c r="AO154" s="15" t="n">
        <f aca="false">(PERCENTRANK(L$3:L$298,L154))*100</f>
        <v>66.9</v>
      </c>
      <c r="AP154" s="15" t="n">
        <f aca="false">(PERCENTRANK(M$3:M$298,M154))*100</f>
        <v>100</v>
      </c>
      <c r="AQ154" s="15" t="n">
        <f aca="false">(PERCENTRANK(N$3:N$298,N154))*100</f>
        <v>81.2</v>
      </c>
      <c r="AR154" s="15" t="n">
        <f aca="false">(PERCENTRANK(O$3:O$298,O154))*100</f>
        <v>32</v>
      </c>
      <c r="AS154" s="15" t="n">
        <f aca="false">(PERCENTRANK(P$3:P$298,P154))*100</f>
        <v>42</v>
      </c>
      <c r="AT154" s="15" t="n">
        <f aca="false">(PERCENTRANK(Q$3:Q$298,Q154))*100</f>
        <v>61.3</v>
      </c>
      <c r="AU154" s="15" t="n">
        <f aca="false">100-(PERCENTRANK(R$3:R$298,R154))*100</f>
        <v>50.8</v>
      </c>
      <c r="AV154" s="15" t="n">
        <f aca="false">(PERCENTRANK(S$3:S$298,S154))*100</f>
        <v>38.7</v>
      </c>
      <c r="AW154" s="15" t="n">
        <f aca="false">(PERCENTRANK(T$3:T$298,T154))*100</f>
        <v>64.6</v>
      </c>
      <c r="AX154" s="15" t="n">
        <f aca="false">100-(PERCENTRANK(U$3:U$298,U154))*100</f>
        <v>68</v>
      </c>
      <c r="AY154" s="5"/>
      <c r="AZ154" s="15" t="n">
        <f aca="false">(PERCENTRANK(W$3:W$298,W154))*100</f>
        <v>44.2</v>
      </c>
      <c r="BA154" s="15" t="n">
        <f aca="false">(PERCENTRANK(X$3:X$298,X154))*100</f>
        <v>30.9</v>
      </c>
      <c r="BB154" s="15" t="n">
        <f aca="false">(PERCENTRANK(Y$3:Y$298,Y154))*100</f>
        <v>31.5</v>
      </c>
      <c r="BC154" s="15" t="n">
        <f aca="false">(PERCENTRANK(Z$3:Z$298,Z154))*100</f>
        <v>65.7</v>
      </c>
      <c r="BD154" s="15" t="n">
        <f aca="false">(PERCENTRANK(AA$3:AA$298,AA154))*100</f>
        <v>37</v>
      </c>
      <c r="BE154" s="15" t="n">
        <f aca="false">(PERCENTRANK(AB$3:AB$298,AB154))*100</f>
        <v>64.6</v>
      </c>
      <c r="BF154" s="15" t="n">
        <f aca="false">(PERCENTRANK(AC$3:AC$298,AC154))*100</f>
        <v>65.7</v>
      </c>
      <c r="BG154" s="15" t="n">
        <f aca="false">(PERCENTRANK(AD$3:AD$298,AD154))*100</f>
        <v>37</v>
      </c>
      <c r="BH154" s="15" t="n">
        <f aca="false">(PERCENTRANK(AE$3:AE$298,AE154))*100</f>
        <v>33.7</v>
      </c>
      <c r="BI154" s="15" t="n">
        <f aca="false">(PERCENTRANK(AF$3:AF$298,AF154))*100</f>
        <v>32</v>
      </c>
    </row>
    <row r="155" customFormat="false" ht="15.75" hidden="false" customHeight="true" outlineLevel="0" collapsed="false">
      <c r="A155" s="1" t="s">
        <v>209</v>
      </c>
      <c r="B155" s="5" t="s">
        <v>69</v>
      </c>
      <c r="C155" s="6" t="s">
        <v>13</v>
      </c>
      <c r="D155" s="6" t="n">
        <v>11</v>
      </c>
      <c r="E155" s="6" t="n">
        <v>107</v>
      </c>
      <c r="F155" s="6" t="n">
        <v>11</v>
      </c>
      <c r="G155" s="6" t="n">
        <v>107</v>
      </c>
      <c r="H155" s="6" t="n">
        <v>11.9</v>
      </c>
      <c r="I155" s="6" t="n">
        <v>0.539</v>
      </c>
      <c r="J155" s="6" t="n">
        <v>0.538</v>
      </c>
      <c r="K155" s="6" t="n">
        <v>0.65</v>
      </c>
      <c r="L155" s="6" t="n">
        <v>0.1</v>
      </c>
      <c r="M155" s="6" t="n">
        <v>0</v>
      </c>
      <c r="N155" s="6" t="n">
        <v>5.9</v>
      </c>
      <c r="O155" s="6" t="n">
        <v>16</v>
      </c>
      <c r="P155" s="6" t="n">
        <v>1.4</v>
      </c>
      <c r="Q155" s="6" t="n">
        <v>0</v>
      </c>
      <c r="R155" s="6" t="n">
        <v>12.6</v>
      </c>
      <c r="S155" s="6" t="n">
        <v>20.1</v>
      </c>
      <c r="T155" s="6" t="n">
        <v>100</v>
      </c>
      <c r="U155" s="6" t="n">
        <v>106</v>
      </c>
      <c r="V155" s="6" t="n">
        <v>0</v>
      </c>
      <c r="W155" s="6" t="n">
        <v>0</v>
      </c>
      <c r="X155" s="6" t="n">
        <v>0.1</v>
      </c>
      <c r="Y155" s="6" t="n">
        <v>0.2</v>
      </c>
      <c r="Z155" s="6" t="n">
        <v>0.06</v>
      </c>
      <c r="AA155" s="17" t="n">
        <f aca="false">(I155/$I$302)*100</f>
        <v>99.4464944649447</v>
      </c>
      <c r="AB155" s="7" t="n">
        <f aca="false">(T155/100)</f>
        <v>1</v>
      </c>
      <c r="AC155" s="5" t="n">
        <f aca="false">T155-U155</f>
        <v>-6</v>
      </c>
      <c r="AD155" s="9" t="n">
        <f aca="false">2*I155</f>
        <v>1.078</v>
      </c>
      <c r="AE155" s="18" t="n">
        <f aca="false">IF(S155=0,0,O155/S155)</f>
        <v>0.796019900497512</v>
      </c>
      <c r="AF155" s="18" t="n">
        <f aca="false">IF(R155=0,0,O155/R155)</f>
        <v>1.26984126984127</v>
      </c>
      <c r="AG155" s="5"/>
      <c r="AH155" s="5"/>
      <c r="AI155" s="15" t="n">
        <f aca="false">(PERCENTRANK(F$3:F$298,F155))*100</f>
        <v>13.3</v>
      </c>
      <c r="AJ155" s="15" t="n">
        <f aca="false">(PERCENTRANK(G$3:G$298,G155))*100</f>
        <v>16</v>
      </c>
      <c r="AK155" s="15" t="n">
        <f aca="false">(PERCENTRANK(H$3:H$298,H155))*100</f>
        <v>41.4</v>
      </c>
      <c r="AL155" s="15" t="n">
        <f aca="false">(PERCENTRANK(I$3:I$298,I155))*100</f>
        <v>58.6</v>
      </c>
      <c r="AM155" s="15" t="n">
        <f aca="false">(PERCENTRANK(J$3:J$298,J155))*100</f>
        <v>80.1</v>
      </c>
      <c r="AN155" s="15" t="n">
        <f aca="false">(PERCENTRANK(K$3:K$298,K155))*100</f>
        <v>90.6</v>
      </c>
      <c r="AO155" s="15" t="n">
        <f aca="false">(PERCENTRANK(L$3:L$298,L155))*100</f>
        <v>14.9</v>
      </c>
      <c r="AP155" s="15" t="n">
        <f aca="false">(PERCENTRANK(M$3:M$298,M155))*100</f>
        <v>0</v>
      </c>
      <c r="AQ155" s="15" t="n">
        <f aca="false">(PERCENTRANK(N$3:N$298,N155))*100</f>
        <v>23.8</v>
      </c>
      <c r="AR155" s="15" t="n">
        <f aca="false">(PERCENTRANK(O$3:O$298,O155))*100</f>
        <v>59.7</v>
      </c>
      <c r="AS155" s="15" t="n">
        <f aca="false">(PERCENTRANK(P$3:P$298,P155))*100</f>
        <v>28.7</v>
      </c>
      <c r="AT155" s="15" t="n">
        <f aca="false">(PERCENTRANK(Q$3:Q$298,Q155))*100</f>
        <v>0</v>
      </c>
      <c r="AU155" s="15" t="n">
        <f aca="false">100-(PERCENTRANK(R$3:R$298,R155))*100</f>
        <v>69.6</v>
      </c>
      <c r="AV155" s="15" t="n">
        <f aca="false">(PERCENTRANK(S$3:S$298,S155))*100</f>
        <v>62.4</v>
      </c>
      <c r="AW155" s="15" t="n">
        <f aca="false">(PERCENTRANK(T$3:T$298,T155))*100</f>
        <v>40.3</v>
      </c>
      <c r="AX155" s="15" t="n">
        <f aca="false">100-(PERCENTRANK(U$3:U$298,U155))*100</f>
        <v>53</v>
      </c>
      <c r="AY155" s="5"/>
      <c r="AZ155" s="15" t="n">
        <f aca="false">(PERCENTRANK(W$3:W$298,W155))*100</f>
        <v>28.2</v>
      </c>
      <c r="BA155" s="15" t="n">
        <f aca="false">(PERCENTRANK(X$3:X$298,X155))*100</f>
        <v>21.5</v>
      </c>
      <c r="BB155" s="15" t="n">
        <f aca="false">(PERCENTRANK(Y$3:Y$298,Y155))*100</f>
        <v>27.1</v>
      </c>
      <c r="BC155" s="15" t="n">
        <f aca="false">(PERCENTRANK(Z$3:Z$298,Z155))*100</f>
        <v>45.9</v>
      </c>
      <c r="BD155" s="15" t="n">
        <f aca="false">(PERCENTRANK(AA$3:AA$298,AA155))*100</f>
        <v>58.6</v>
      </c>
      <c r="BE155" s="15" t="n">
        <f aca="false">(PERCENTRANK(AB$3:AB$298,AB155))*100</f>
        <v>40.3</v>
      </c>
      <c r="BF155" s="15" t="n">
        <f aca="false">(PERCENTRANK(AC$3:AC$298,AC155))*100</f>
        <v>44.8</v>
      </c>
      <c r="BG155" s="15" t="n">
        <f aca="false">(PERCENTRANK(AD$3:AD$298,AD155))*100</f>
        <v>58.6</v>
      </c>
      <c r="BH155" s="15" t="n">
        <f aca="false">(PERCENTRANK(AE$3:AE$298,AE155))*100</f>
        <v>56.4</v>
      </c>
      <c r="BI155" s="15" t="n">
        <f aca="false">(PERCENTRANK(AF$3:AF$298,AF155))*100</f>
        <v>75.1</v>
      </c>
    </row>
    <row r="156" customFormat="false" ht="15.75" hidden="false" customHeight="true" outlineLevel="0" collapsed="false">
      <c r="A156" s="1" t="s">
        <v>210</v>
      </c>
      <c r="B156" s="5" t="s">
        <v>67</v>
      </c>
      <c r="C156" s="6" t="s">
        <v>63</v>
      </c>
      <c r="D156" s="6" t="n">
        <v>13</v>
      </c>
      <c r="E156" s="6" t="n">
        <v>103</v>
      </c>
      <c r="F156" s="6" t="n">
        <v>13</v>
      </c>
      <c r="G156" s="6" t="n">
        <v>103</v>
      </c>
      <c r="H156" s="6" t="n">
        <v>5.8</v>
      </c>
      <c r="I156" s="6" t="n">
        <v>0.62</v>
      </c>
      <c r="J156" s="6" t="n">
        <v>0.5</v>
      </c>
      <c r="K156" s="6" t="n">
        <v>0</v>
      </c>
      <c r="L156" s="6" t="n">
        <v>1</v>
      </c>
      <c r="M156" s="6" t="n">
        <v>3.3</v>
      </c>
      <c r="N156" s="6" t="n">
        <v>7.5</v>
      </c>
      <c r="O156" s="6" t="n">
        <v>7.8</v>
      </c>
      <c r="P156" s="6" t="n">
        <v>3</v>
      </c>
      <c r="Q156" s="6" t="n">
        <v>0.9</v>
      </c>
      <c r="R156" s="6" t="n">
        <v>37.3</v>
      </c>
      <c r="S156" s="6" t="n">
        <v>14.2</v>
      </c>
      <c r="T156" s="6" t="n">
        <v>85</v>
      </c>
      <c r="U156" s="6" t="n">
        <v>110</v>
      </c>
      <c r="V156" s="6" t="n">
        <v>0</v>
      </c>
      <c r="W156" s="6" t="n">
        <v>-0.1</v>
      </c>
      <c r="X156" s="6" t="n">
        <v>0.1</v>
      </c>
      <c r="Y156" s="6" t="n">
        <v>-0.1</v>
      </c>
      <c r="Z156" s="6" t="n">
        <v>-0.031</v>
      </c>
      <c r="AA156" s="17" t="n">
        <f aca="false">(I156/$I$302)*100</f>
        <v>114.391143911439</v>
      </c>
      <c r="AB156" s="7" t="n">
        <f aca="false">(T156/100)</f>
        <v>0.85</v>
      </c>
      <c r="AC156" s="5" t="n">
        <f aca="false">T156-U156</f>
        <v>-25</v>
      </c>
      <c r="AD156" s="9" t="n">
        <f aca="false">2*I156</f>
        <v>1.24</v>
      </c>
      <c r="AE156" s="18" t="n">
        <f aca="false">IF(S156=0,0,O156/S156)</f>
        <v>0.549295774647887</v>
      </c>
      <c r="AF156" s="18" t="n">
        <f aca="false">IF(R156=0,0,O156/R156)</f>
        <v>0.20911528150134</v>
      </c>
      <c r="AG156" s="5"/>
      <c r="AH156" s="5"/>
      <c r="AI156" s="15" t="n">
        <f aca="false">(PERCENTRANK(F$3:F$298,F156))*100</f>
        <v>15.5</v>
      </c>
      <c r="AJ156" s="15" t="n">
        <f aca="false">(PERCENTRANK(G$3:G$298,G156))*100</f>
        <v>15.5</v>
      </c>
      <c r="AK156" s="15" t="n">
        <f aca="false">(PERCENTRANK(H$3:H$298,H156))*100</f>
        <v>14.9</v>
      </c>
      <c r="AL156" s="15" t="n">
        <f aca="false">(PERCENTRANK(I$3:I$298,I156))*100</f>
        <v>92.8</v>
      </c>
      <c r="AM156" s="15" t="n">
        <f aca="false">(PERCENTRANK(J$3:J$298,J156))*100</f>
        <v>59.7</v>
      </c>
      <c r="AN156" s="15" t="n">
        <f aca="false">(PERCENTRANK(K$3:K$298,K156))*100</f>
        <v>0</v>
      </c>
      <c r="AO156" s="15" t="n">
        <f aca="false">(PERCENTRANK(L$3:L$298,L156))*100</f>
        <v>100</v>
      </c>
      <c r="AP156" s="15" t="n">
        <f aca="false">(PERCENTRANK(M$3:M$298,M156))*100</f>
        <v>44.2</v>
      </c>
      <c r="AQ156" s="15" t="n">
        <f aca="false">(PERCENTRANK(N$3:N$298,N156))*100</f>
        <v>37.6</v>
      </c>
      <c r="AR156" s="15" t="n">
        <f aca="false">(PERCENTRANK(O$3:O$298,O156))*100</f>
        <v>22.7</v>
      </c>
      <c r="AS156" s="15" t="n">
        <f aca="false">(PERCENTRANK(P$3:P$298,P156))*100</f>
        <v>92.3</v>
      </c>
      <c r="AT156" s="15" t="n">
        <f aca="false">(PERCENTRANK(Q$3:Q$298,Q156))*100</f>
        <v>38.1</v>
      </c>
      <c r="AU156" s="15" t="n">
        <f aca="false">100-(PERCENTRANK(R$3:R$298,R156))*100</f>
        <v>1.7</v>
      </c>
      <c r="AV156" s="15" t="n">
        <f aca="false">(PERCENTRANK(S$3:S$298,S156))*100</f>
        <v>23.2</v>
      </c>
      <c r="AW156" s="15" t="n">
        <f aca="false">(PERCENTRANK(T$3:T$298,T156))*100</f>
        <v>14.4</v>
      </c>
      <c r="AX156" s="15" t="n">
        <f aca="false">100-(PERCENTRANK(U$3:U$298,U156))*100</f>
        <v>28.7</v>
      </c>
      <c r="AY156" s="5"/>
      <c r="AZ156" s="15" t="n">
        <f aca="false">(PERCENTRANK(W$3:W$298,W156))*100</f>
        <v>19.3</v>
      </c>
      <c r="BA156" s="15" t="n">
        <f aca="false">(PERCENTRANK(X$3:X$298,X156))*100</f>
        <v>21.5</v>
      </c>
      <c r="BB156" s="15" t="n">
        <f aca="false">(PERCENTRANK(Y$3:Y$298,Y156))*100</f>
        <v>11</v>
      </c>
      <c r="BC156" s="15" t="n">
        <f aca="false">(PERCENTRANK(Z$3:Z$298,Z156))*100</f>
        <v>12.2</v>
      </c>
      <c r="BD156" s="15" t="n">
        <f aca="false">(PERCENTRANK(AA$3:AA$298,AA156))*100</f>
        <v>92.8</v>
      </c>
      <c r="BE156" s="15" t="n">
        <f aca="false">(PERCENTRANK(AB$3:AB$298,AB156))*100</f>
        <v>14.4</v>
      </c>
      <c r="BF156" s="15" t="n">
        <f aca="false">(PERCENTRANK(AC$3:AC$298,AC156))*100</f>
        <v>12.2</v>
      </c>
      <c r="BG156" s="15" t="n">
        <f aca="false">(PERCENTRANK(AD$3:AD$298,AD156))*100</f>
        <v>92.8</v>
      </c>
      <c r="BH156" s="15" t="n">
        <f aca="false">(PERCENTRANK(AE$3:AE$298,AE156))*100</f>
        <v>35.4</v>
      </c>
      <c r="BI156" s="15" t="n">
        <f aca="false">(PERCENTRANK(AF$3:AF$298,AF156))*100</f>
        <v>10.5</v>
      </c>
    </row>
    <row r="157" customFormat="false" ht="15.75" hidden="false" customHeight="true" outlineLevel="0" collapsed="false">
      <c r="A157" s="1" t="s">
        <v>211</v>
      </c>
      <c r="B157" s="5" t="s">
        <v>77</v>
      </c>
      <c r="C157" s="6" t="s">
        <v>45</v>
      </c>
      <c r="D157" s="6" t="n">
        <v>19</v>
      </c>
      <c r="E157" s="6" t="n">
        <v>99</v>
      </c>
      <c r="F157" s="6" t="n">
        <v>19</v>
      </c>
      <c r="G157" s="6" t="n">
        <v>99</v>
      </c>
      <c r="H157" s="6" t="n">
        <v>12.4</v>
      </c>
      <c r="I157" s="6" t="n">
        <v>0.621</v>
      </c>
      <c r="J157" s="6" t="n">
        <v>0.536</v>
      </c>
      <c r="K157" s="6" t="n">
        <v>0.429</v>
      </c>
      <c r="L157" s="6" t="n">
        <v>0.536</v>
      </c>
      <c r="M157" s="6" t="n">
        <v>4.9</v>
      </c>
      <c r="N157" s="6" t="n">
        <v>11.4</v>
      </c>
      <c r="O157" s="6" t="n">
        <v>4.5</v>
      </c>
      <c r="P157" s="6" t="n">
        <v>1.1</v>
      </c>
      <c r="Q157" s="6" t="n">
        <v>0.9</v>
      </c>
      <c r="R157" s="6" t="n">
        <v>18.8</v>
      </c>
      <c r="S157" s="6" t="n">
        <v>19.6</v>
      </c>
      <c r="T157" s="6" t="n">
        <v>107</v>
      </c>
      <c r="U157" s="6" t="n">
        <v>104</v>
      </c>
      <c r="V157" s="6" t="n">
        <v>0</v>
      </c>
      <c r="W157" s="6" t="n">
        <v>0.1</v>
      </c>
      <c r="X157" s="6" t="n">
        <v>0.1</v>
      </c>
      <c r="Y157" s="6" t="n">
        <v>0.3</v>
      </c>
      <c r="Z157" s="6" t="n">
        <v>0.111</v>
      </c>
      <c r="AA157" s="17" t="n">
        <f aca="false">(I157/$I$302)*100</f>
        <v>114.575645756458</v>
      </c>
      <c r="AB157" s="7" t="n">
        <f aca="false">(T157/100)</f>
        <v>1.07</v>
      </c>
      <c r="AC157" s="5" t="n">
        <f aca="false">T157-U157</f>
        <v>3</v>
      </c>
      <c r="AD157" s="9" t="n">
        <f aca="false">2*I157</f>
        <v>1.242</v>
      </c>
      <c r="AE157" s="18" t="n">
        <f aca="false">IF(S157=0,0,O157/S157)</f>
        <v>0.229591836734694</v>
      </c>
      <c r="AF157" s="18" t="n">
        <f aca="false">IF(R157=0,0,O157/R157)</f>
        <v>0.23936170212766</v>
      </c>
      <c r="AG157" s="5"/>
      <c r="AH157" s="5"/>
      <c r="AI157" s="15" t="n">
        <f aca="false">(PERCENTRANK(F$3:F$298,F157))*100</f>
        <v>22.7</v>
      </c>
      <c r="AJ157" s="15" t="n">
        <f aca="false">(PERCENTRANK(G$3:G$298,G157))*100</f>
        <v>14.9</v>
      </c>
      <c r="AK157" s="15" t="n">
        <f aca="false">(PERCENTRANK(H$3:H$298,H157))*100</f>
        <v>45.9</v>
      </c>
      <c r="AL157" s="15" t="n">
        <f aca="false">(PERCENTRANK(I$3:I$298,I157))*100</f>
        <v>93.4</v>
      </c>
      <c r="AM157" s="15" t="n">
        <f aca="false">(PERCENTRANK(J$3:J$298,J157))*100</f>
        <v>77.9</v>
      </c>
      <c r="AN157" s="15" t="n">
        <f aca="false">(PERCENTRANK(K$3:K$298,K157))*100</f>
        <v>59.1</v>
      </c>
      <c r="AO157" s="15" t="n">
        <f aca="false">(PERCENTRANK(L$3:L$298,L157))*100</f>
        <v>95.6</v>
      </c>
      <c r="AP157" s="15" t="n">
        <f aca="false">(PERCENTRANK(M$3:M$298,M157))*100</f>
        <v>58</v>
      </c>
      <c r="AQ157" s="15" t="n">
        <f aca="false">(PERCENTRANK(N$3:N$298,N157))*100</f>
        <v>66.3</v>
      </c>
      <c r="AR157" s="15" t="n">
        <f aca="false">(PERCENTRANK(O$3:O$298,O157))*100</f>
        <v>7.73</v>
      </c>
      <c r="AS157" s="15" t="n">
        <f aca="false">(PERCENTRANK(P$3:P$298,P157))*100</f>
        <v>16.6</v>
      </c>
      <c r="AT157" s="15" t="n">
        <f aca="false">(PERCENTRANK(Q$3:Q$298,Q157))*100</f>
        <v>38.1</v>
      </c>
      <c r="AU157" s="15" t="n">
        <f aca="false">100-(PERCENTRANK(R$3:R$298,R157))*100</f>
        <v>22.1</v>
      </c>
      <c r="AV157" s="15" t="n">
        <f aca="false">(PERCENTRANK(S$3:S$298,S157))*100</f>
        <v>59.1</v>
      </c>
      <c r="AW157" s="15" t="n">
        <f aca="false">(PERCENTRANK(T$3:T$298,T157))*100</f>
        <v>64.6</v>
      </c>
      <c r="AX157" s="15" t="n">
        <f aca="false">100-(PERCENTRANK(U$3:U$298,U157))*100</f>
        <v>68</v>
      </c>
      <c r="AY157" s="5"/>
      <c r="AZ157" s="15" t="n">
        <f aca="false">(PERCENTRANK(W$3:W$298,W157))*100</f>
        <v>38.1</v>
      </c>
      <c r="BA157" s="15" t="n">
        <f aca="false">(PERCENTRANK(X$3:X$298,X157))*100</f>
        <v>21.5</v>
      </c>
      <c r="BB157" s="15" t="n">
        <f aca="false">(PERCENTRANK(Y$3:Y$298,Y157))*100</f>
        <v>31.5</v>
      </c>
      <c r="BC157" s="15" t="n">
        <f aca="false">(PERCENTRANK(Z$3:Z$298,Z157))*100</f>
        <v>68.5</v>
      </c>
      <c r="BD157" s="15" t="n">
        <f aca="false">(PERCENTRANK(AA$3:AA$298,AA157))*100</f>
        <v>93.4</v>
      </c>
      <c r="BE157" s="15" t="n">
        <f aca="false">(PERCENTRANK(AB$3:AB$298,AB157))*100</f>
        <v>64.6</v>
      </c>
      <c r="BF157" s="15" t="n">
        <f aca="false">(PERCENTRANK(AC$3:AC$298,AC157))*100</f>
        <v>65.7</v>
      </c>
      <c r="BG157" s="15" t="n">
        <f aca="false">(PERCENTRANK(AD$3:AD$298,AD157))*100</f>
        <v>93.4</v>
      </c>
      <c r="BH157" s="15" t="n">
        <f aca="false">(PERCENTRANK(AE$3:AE$298,AE157))*100</f>
        <v>7.18</v>
      </c>
      <c r="BI157" s="15" t="n">
        <f aca="false">(PERCENTRANK(AF$3:AF$298,AF157))*100</f>
        <v>12.2</v>
      </c>
    </row>
    <row r="158" customFormat="false" ht="15.75" hidden="false" customHeight="true" outlineLevel="0" collapsed="false">
      <c r="A158" s="1" t="s">
        <v>212</v>
      </c>
      <c r="B158" s="5" t="s">
        <v>50</v>
      </c>
      <c r="C158" s="6" t="s">
        <v>63</v>
      </c>
      <c r="D158" s="6" t="n">
        <v>12</v>
      </c>
      <c r="E158" s="6" t="n">
        <v>98</v>
      </c>
      <c r="F158" s="6" t="n">
        <v>12</v>
      </c>
      <c r="G158" s="6" t="n">
        <v>98</v>
      </c>
      <c r="H158" s="6" t="n">
        <v>1</v>
      </c>
      <c r="I158" s="6" t="n">
        <v>0.314</v>
      </c>
      <c r="J158" s="6" t="n">
        <v>0.304</v>
      </c>
      <c r="K158" s="6" t="n">
        <v>0.043</v>
      </c>
      <c r="L158" s="6" t="n">
        <v>0.087</v>
      </c>
      <c r="M158" s="6" t="n">
        <v>4.7</v>
      </c>
      <c r="N158" s="6" t="n">
        <v>10.1</v>
      </c>
      <c r="O158" s="6" t="n">
        <v>1.5</v>
      </c>
      <c r="P158" s="6" t="n">
        <v>2.1</v>
      </c>
      <c r="Q158" s="6" t="n">
        <v>5.4</v>
      </c>
      <c r="R158" s="6" t="n">
        <v>22.7</v>
      </c>
      <c r="S158" s="6" t="n">
        <v>14.4</v>
      </c>
      <c r="T158" s="6" t="n">
        <v>59</v>
      </c>
      <c r="U158" s="6" t="n">
        <v>102</v>
      </c>
      <c r="V158" s="6" t="n">
        <v>0</v>
      </c>
      <c r="W158" s="6" t="n">
        <v>-0.4</v>
      </c>
      <c r="X158" s="6" t="n">
        <v>0.2</v>
      </c>
      <c r="Y158" s="6" t="n">
        <v>-0.2</v>
      </c>
      <c r="Z158" s="6" t="n">
        <v>-0.091</v>
      </c>
      <c r="AA158" s="17" t="n">
        <f aca="false">(I158/$I$302)*100</f>
        <v>57.9335793357934</v>
      </c>
      <c r="AB158" s="7" t="n">
        <f aca="false">(T158/100)</f>
        <v>0.59</v>
      </c>
      <c r="AC158" s="5" t="n">
        <f aca="false">T158-U158</f>
        <v>-43</v>
      </c>
      <c r="AD158" s="9" t="n">
        <f aca="false">2*I158</f>
        <v>0.628</v>
      </c>
      <c r="AE158" s="18" t="n">
        <f aca="false">IF(S158=0,0,O158/S158)</f>
        <v>0.104166666666667</v>
      </c>
      <c r="AF158" s="18" t="n">
        <f aca="false">IF(R158=0,0,O158/R158)</f>
        <v>0.066079295154185</v>
      </c>
      <c r="AG158" s="5"/>
      <c r="AH158" s="5"/>
      <c r="AI158" s="15" t="n">
        <f aca="false">(PERCENTRANK(F$3:F$298,F158))*100</f>
        <v>14.4</v>
      </c>
      <c r="AJ158" s="15" t="n">
        <f aca="false">(PERCENTRANK(G$3:G$298,G158))*100</f>
        <v>14.4</v>
      </c>
      <c r="AK158" s="15" t="n">
        <f aca="false">(PERCENTRANK(H$3:H$298,H158))*100</f>
        <v>6.08</v>
      </c>
      <c r="AL158" s="15" t="n">
        <f aca="false">(PERCENTRANK(I$3:I$298,I158))*100</f>
        <v>6.08</v>
      </c>
      <c r="AM158" s="15" t="n">
        <f aca="false">(PERCENTRANK(J$3:J$298,J158))*100</f>
        <v>7.18</v>
      </c>
      <c r="AN158" s="15" t="n">
        <f aca="false">(PERCENTRANK(K$3:K$298,K158))*100</f>
        <v>9.94</v>
      </c>
      <c r="AO158" s="15" t="n">
        <f aca="false">(PERCENTRANK(L$3:L$298,L158))*100</f>
        <v>11</v>
      </c>
      <c r="AP158" s="15" t="n">
        <f aca="false">(PERCENTRANK(M$3:M$298,M158))*100</f>
        <v>56.9</v>
      </c>
      <c r="AQ158" s="15" t="n">
        <f aca="false">(PERCENTRANK(N$3:N$298,N158))*100</f>
        <v>60.8</v>
      </c>
      <c r="AR158" s="15" t="n">
        <f aca="false">(PERCENTRANK(O$3:O$298,O158))*100</f>
        <v>5.52</v>
      </c>
      <c r="AS158" s="15" t="n">
        <f aca="false">(PERCENTRANK(P$3:P$298,P158))*100</f>
        <v>62.4</v>
      </c>
      <c r="AT158" s="15" t="n">
        <f aca="false">(PERCENTRANK(Q$3:Q$298,Q158))*100</f>
        <v>95.6</v>
      </c>
      <c r="AU158" s="15" t="n">
        <f aca="false">100-(PERCENTRANK(R$3:R$298,R158))*100</f>
        <v>12.2</v>
      </c>
      <c r="AV158" s="15" t="n">
        <f aca="false">(PERCENTRANK(S$3:S$298,S158))*100</f>
        <v>23.8</v>
      </c>
      <c r="AW158" s="15" t="n">
        <f aca="false">(PERCENTRANK(T$3:T$298,T158))*100</f>
        <v>4.97</v>
      </c>
      <c r="AX158" s="15" t="n">
        <f aca="false">100-(PERCENTRANK(U$3:U$298,U158))*100</f>
        <v>77.3</v>
      </c>
      <c r="AY158" s="5"/>
      <c r="AZ158" s="15" t="n">
        <f aca="false">(PERCENTRANK(W$3:W$298,W158))*100</f>
        <v>6.08</v>
      </c>
      <c r="BA158" s="15" t="n">
        <f aca="false">(PERCENTRANK(X$3:X$298,X158))*100</f>
        <v>30.9</v>
      </c>
      <c r="BB158" s="15" t="n">
        <f aca="false">(PERCENTRANK(Y$3:Y$298,Y158))*100</f>
        <v>7.18</v>
      </c>
      <c r="BC158" s="15" t="n">
        <f aca="false">(PERCENTRANK(Z$3:Z$298,Z158))*100</f>
        <v>5.52</v>
      </c>
      <c r="BD158" s="15" t="n">
        <f aca="false">(PERCENTRANK(AA$3:AA$298,AA158))*100</f>
        <v>6.08</v>
      </c>
      <c r="BE158" s="15" t="n">
        <f aca="false">(PERCENTRANK(AB$3:AB$298,AB158))*100</f>
        <v>4.97</v>
      </c>
      <c r="BF158" s="15" t="n">
        <f aca="false">(PERCENTRANK(AC$3:AC$298,AC158))*100</f>
        <v>6.63</v>
      </c>
      <c r="BG158" s="15" t="n">
        <f aca="false">(PERCENTRANK(AD$3:AD$298,AD158))*100</f>
        <v>6.08</v>
      </c>
      <c r="BH158" s="15" t="n">
        <f aca="false">(PERCENTRANK(AE$3:AE$298,AE158))*100</f>
        <v>5.52</v>
      </c>
      <c r="BI158" s="15" t="n">
        <f aca="false">(PERCENTRANK(AF$3:AF$298,AF158))*100</f>
        <v>6.08</v>
      </c>
    </row>
    <row r="159" customFormat="false" ht="15.75" hidden="false" customHeight="true" outlineLevel="0" collapsed="false">
      <c r="A159" s="1" t="s">
        <v>213</v>
      </c>
      <c r="B159" s="5" t="s">
        <v>67</v>
      </c>
      <c r="C159" s="6" t="s">
        <v>55</v>
      </c>
      <c r="D159" s="6" t="n">
        <v>15</v>
      </c>
      <c r="E159" s="6" t="n">
        <v>90</v>
      </c>
      <c r="F159" s="6" t="n">
        <v>15</v>
      </c>
      <c r="G159" s="6" t="n">
        <v>90</v>
      </c>
      <c r="H159" s="6" t="n">
        <v>7.1</v>
      </c>
      <c r="I159" s="6" t="n">
        <v>0.4</v>
      </c>
      <c r="J159" s="6" t="n">
        <v>0.346</v>
      </c>
      <c r="K159" s="6" t="n">
        <v>0.038</v>
      </c>
      <c r="L159" s="6" t="n">
        <v>0.462</v>
      </c>
      <c r="M159" s="6" t="n">
        <v>8.9</v>
      </c>
      <c r="N159" s="6" t="n">
        <v>17.2</v>
      </c>
      <c r="O159" s="6" t="n">
        <v>7.6</v>
      </c>
      <c r="P159" s="6" t="n">
        <v>1.2</v>
      </c>
      <c r="Q159" s="6" t="n">
        <v>3.2</v>
      </c>
      <c r="R159" s="6" t="n">
        <v>18.3</v>
      </c>
      <c r="S159" s="6" t="n">
        <v>19.3</v>
      </c>
      <c r="T159" s="6" t="n">
        <v>80</v>
      </c>
      <c r="U159" s="6" t="n">
        <v>109</v>
      </c>
      <c r="V159" s="6" t="n">
        <v>0</v>
      </c>
      <c r="W159" s="6" t="n">
        <v>-0.2</v>
      </c>
      <c r="X159" s="6" t="n">
        <v>0.1</v>
      </c>
      <c r="Y159" s="6" t="n">
        <v>-0.2</v>
      </c>
      <c r="Z159" s="6" t="n">
        <v>-0.073</v>
      </c>
      <c r="AA159" s="17" t="n">
        <f aca="false">(I159/$I$302)*100</f>
        <v>73.8007380073801</v>
      </c>
      <c r="AB159" s="7" t="n">
        <f aca="false">(T159/100)</f>
        <v>0.8</v>
      </c>
      <c r="AC159" s="5" t="n">
        <f aca="false">T159-U159</f>
        <v>-29</v>
      </c>
      <c r="AD159" s="9" t="n">
        <f aca="false">2*I159</f>
        <v>0.8</v>
      </c>
      <c r="AE159" s="18" t="n">
        <f aca="false">IF(S159=0,0,O159/S159)</f>
        <v>0.393782383419689</v>
      </c>
      <c r="AF159" s="18" t="n">
        <f aca="false">IF(R159=0,0,O159/R159)</f>
        <v>0.415300546448087</v>
      </c>
      <c r="AG159" s="5"/>
      <c r="AH159" s="5"/>
      <c r="AI159" s="15" t="n">
        <f aca="false">(PERCENTRANK(F$3:F$298,F159))*100</f>
        <v>17.7</v>
      </c>
      <c r="AJ159" s="15" t="n">
        <f aca="false">(PERCENTRANK(G$3:G$298,G159))*100</f>
        <v>13.8</v>
      </c>
      <c r="AK159" s="15" t="n">
        <f aca="false">(PERCENTRANK(H$3:H$298,H159))*100</f>
        <v>19.9</v>
      </c>
      <c r="AL159" s="15" t="n">
        <f aca="false">(PERCENTRANK(I$3:I$298,I159))*100</f>
        <v>11</v>
      </c>
      <c r="AM159" s="15" t="n">
        <f aca="false">(PERCENTRANK(J$3:J$298,J159))*100</f>
        <v>9.39</v>
      </c>
      <c r="AN159" s="15" t="n">
        <f aca="false">(PERCENTRANK(K$3:K$298,K159))*100</f>
        <v>9.39</v>
      </c>
      <c r="AO159" s="15" t="n">
        <f aca="false">(PERCENTRANK(L$3:L$298,L159))*100</f>
        <v>89.5</v>
      </c>
      <c r="AP159" s="15" t="n">
        <f aca="false">(PERCENTRANK(M$3:M$298,M159))*100</f>
        <v>82.3</v>
      </c>
      <c r="AQ159" s="15" t="n">
        <f aca="false">(PERCENTRANK(N$3:N$298,N159))*100</f>
        <v>92.3</v>
      </c>
      <c r="AR159" s="15" t="n">
        <f aca="false">(PERCENTRANK(O$3:O$298,O159))*100</f>
        <v>21</v>
      </c>
      <c r="AS159" s="15" t="n">
        <f aca="false">(PERCENTRANK(P$3:P$298,P159))*100</f>
        <v>19.9</v>
      </c>
      <c r="AT159" s="15" t="n">
        <f aca="false">(PERCENTRANK(Q$3:Q$298,Q159))*100</f>
        <v>82.9</v>
      </c>
      <c r="AU159" s="15" t="n">
        <f aca="false">100-(PERCENTRANK(R$3:R$298,R159))*100</f>
        <v>24.3</v>
      </c>
      <c r="AV159" s="15" t="n">
        <f aca="false">(PERCENTRANK(S$3:S$298,S159))*100</f>
        <v>55.2</v>
      </c>
      <c r="AW159" s="15" t="n">
        <f aca="false">(PERCENTRANK(T$3:T$298,T159))*100</f>
        <v>9.94</v>
      </c>
      <c r="AX159" s="15" t="n">
        <f aca="false">100-(PERCENTRANK(U$3:U$298,U159))*100</f>
        <v>34.8</v>
      </c>
      <c r="AY159" s="5"/>
      <c r="AZ159" s="15" t="n">
        <f aca="false">(PERCENTRANK(W$3:W$298,W159))*100</f>
        <v>12.7</v>
      </c>
      <c r="BA159" s="15" t="n">
        <f aca="false">(PERCENTRANK(X$3:X$298,X159))*100</f>
        <v>21.5</v>
      </c>
      <c r="BB159" s="15" t="n">
        <f aca="false">(PERCENTRANK(Y$3:Y$298,Y159))*100</f>
        <v>7.18</v>
      </c>
      <c r="BC159" s="15" t="n">
        <f aca="false">(PERCENTRANK(Z$3:Z$298,Z159))*100</f>
        <v>6.63</v>
      </c>
      <c r="BD159" s="15" t="n">
        <f aca="false">(PERCENTRANK(AA$3:AA$298,AA159))*100</f>
        <v>11</v>
      </c>
      <c r="BE159" s="15" t="n">
        <f aca="false">(PERCENTRANK(AB$3:AB$298,AB159))*100</f>
        <v>9.94</v>
      </c>
      <c r="BF159" s="15" t="n">
        <f aca="false">(PERCENTRANK(AC$3:AC$298,AC159))*100</f>
        <v>9.94</v>
      </c>
      <c r="BG159" s="15" t="n">
        <f aca="false">(PERCENTRANK(AD$3:AD$298,AD159))*100</f>
        <v>11</v>
      </c>
      <c r="BH159" s="15" t="n">
        <f aca="false">(PERCENTRANK(AE$3:AE$298,AE159))*100</f>
        <v>16.6</v>
      </c>
      <c r="BI159" s="15" t="n">
        <f aca="false">(PERCENTRANK(AF$3:AF$298,AF159))*100</f>
        <v>16.6</v>
      </c>
    </row>
    <row r="160" customFormat="false" ht="15.75" hidden="false" customHeight="true" outlineLevel="0" collapsed="false">
      <c r="A160" s="0" t="s">
        <v>214</v>
      </c>
      <c r="B160" s="5" t="s">
        <v>77</v>
      </c>
      <c r="C160" s="5" t="s">
        <v>45</v>
      </c>
      <c r="D160" s="5" t="n">
        <v>19</v>
      </c>
      <c r="E160" s="5" t="n">
        <v>85</v>
      </c>
      <c r="F160" s="5" t="n">
        <v>19</v>
      </c>
      <c r="G160" s="5" t="n">
        <v>85</v>
      </c>
      <c r="H160" s="5" t="n">
        <v>7</v>
      </c>
      <c r="I160" s="5" t="n">
        <v>0.487</v>
      </c>
      <c r="J160" s="5" t="n">
        <v>0.341</v>
      </c>
      <c r="K160" s="5" t="n">
        <v>0.227</v>
      </c>
      <c r="L160" s="5" t="n">
        <v>0.591</v>
      </c>
      <c r="M160" s="5" t="n">
        <v>4.3</v>
      </c>
      <c r="N160" s="5" t="n">
        <v>13.7</v>
      </c>
      <c r="O160" s="5" t="n">
        <v>11.3</v>
      </c>
      <c r="P160" s="5" t="n">
        <v>0</v>
      </c>
      <c r="Q160" s="5" t="n">
        <v>0</v>
      </c>
      <c r="R160" s="5" t="n">
        <v>17.8</v>
      </c>
      <c r="S160" s="5" t="n">
        <v>18.3</v>
      </c>
      <c r="T160" s="5" t="n">
        <v>95</v>
      </c>
      <c r="U160" s="5" t="n">
        <v>108</v>
      </c>
      <c r="V160" s="5" t="n">
        <v>0</v>
      </c>
      <c r="W160" s="5" t="n">
        <v>0</v>
      </c>
      <c r="X160" s="5" t="n">
        <v>0.1</v>
      </c>
      <c r="Y160" s="5" t="n">
        <v>0</v>
      </c>
      <c r="Z160" s="5" t="n">
        <v>0.02</v>
      </c>
      <c r="AA160" s="17" t="n">
        <f aca="false">(I160/$I$302)*100</f>
        <v>89.8523985239852</v>
      </c>
      <c r="AB160" s="7" t="n">
        <f aca="false">(T160/100)</f>
        <v>0.95</v>
      </c>
      <c r="AC160" s="5" t="n">
        <f aca="false">T160-U160</f>
        <v>-13</v>
      </c>
      <c r="AD160" s="9" t="n">
        <f aca="false">2*I160</f>
        <v>0.974</v>
      </c>
      <c r="AE160" s="18" t="n">
        <f aca="false">IF(S160=0,0,O160/S160)</f>
        <v>0.617486338797814</v>
      </c>
      <c r="AF160" s="18" t="n">
        <f aca="false">IF(R160=0,0,O160/R160)</f>
        <v>0.634831460674157</v>
      </c>
      <c r="AG160" s="5"/>
      <c r="AH160" s="5"/>
      <c r="AI160" s="15" t="n">
        <f aca="false">(PERCENTRANK(F$3:F$298,F160))*100</f>
        <v>22.7</v>
      </c>
      <c r="AJ160" s="15" t="n">
        <f aca="false">(PERCENTRANK(G$3:G$298,G160))*100</f>
        <v>13.3</v>
      </c>
      <c r="AK160" s="15" t="n">
        <f aca="false">(PERCENTRANK(H$3:H$298,H160))*100</f>
        <v>18.8</v>
      </c>
      <c r="AL160" s="15" t="n">
        <f aca="false">(PERCENTRANK(I$3:I$298,I160))*100</f>
        <v>26.5</v>
      </c>
      <c r="AM160" s="15" t="n">
        <f aca="false">(PERCENTRANK(J$3:J$298,J160))*100</f>
        <v>8.84</v>
      </c>
      <c r="AN160" s="15" t="n">
        <f aca="false">(PERCENTRANK(K$3:K$298,K160))*100</f>
        <v>26</v>
      </c>
      <c r="AO160" s="15" t="n">
        <f aca="false">(PERCENTRANK(L$3:L$298,L160))*100</f>
        <v>97.8</v>
      </c>
      <c r="AP160" s="15" t="n">
        <f aca="false">(PERCENTRANK(M$3:M$298,M160))*100</f>
        <v>53</v>
      </c>
      <c r="AQ160" s="15" t="n">
        <f aca="false">(PERCENTRANK(N$3:N$298,N160))*100</f>
        <v>76.2</v>
      </c>
      <c r="AR160" s="15" t="n">
        <f aca="false">(PERCENTRANK(O$3:O$298,O160))*100</f>
        <v>45.3</v>
      </c>
      <c r="AS160" s="15" t="n">
        <f aca="false">(PERCENTRANK(P$3:P$298,P160))*100</f>
        <v>0</v>
      </c>
      <c r="AT160" s="15" t="n">
        <f aca="false">(PERCENTRANK(Q$3:Q$298,Q160))*100</f>
        <v>0</v>
      </c>
      <c r="AU160" s="15" t="n">
        <f aca="false">100-(PERCENTRANK(R$3:R$298,R160))*100</f>
        <v>28.2</v>
      </c>
      <c r="AV160" s="15" t="n">
        <f aca="false">(PERCENTRANK(S$3:S$298,S160))*100</f>
        <v>46.4</v>
      </c>
      <c r="AW160" s="15" t="n">
        <f aca="false">(PERCENTRANK(T$3:T$298,T160))*100</f>
        <v>26.5</v>
      </c>
      <c r="AX160" s="15" t="n">
        <f aca="false">100-(PERCENTRANK(U$3:U$298,U160))*100</f>
        <v>39.2</v>
      </c>
      <c r="AY160" s="5"/>
      <c r="AZ160" s="15" t="n">
        <f aca="false">(PERCENTRANK(W$3:W$298,W160))*100</f>
        <v>28.2</v>
      </c>
      <c r="BA160" s="15" t="n">
        <f aca="false">(PERCENTRANK(X$3:X$298,X160))*100</f>
        <v>21.5</v>
      </c>
      <c r="BB160" s="15" t="n">
        <f aca="false">(PERCENTRANK(Y$3:Y$298,Y160))*100</f>
        <v>15.5</v>
      </c>
      <c r="BC160" s="15" t="n">
        <f aca="false">(PERCENTRANK(Z$3:Z$298,Z160))*100</f>
        <v>25.4</v>
      </c>
      <c r="BD160" s="15" t="n">
        <f aca="false">(PERCENTRANK(AA$3:AA$298,AA160))*100</f>
        <v>26.5</v>
      </c>
      <c r="BE160" s="15" t="n">
        <f aca="false">(PERCENTRANK(AB$3:AB$298,AB160))*100</f>
        <v>26.5</v>
      </c>
      <c r="BF160" s="15" t="n">
        <f aca="false">(PERCENTRANK(AC$3:AC$298,AC160))*100</f>
        <v>26</v>
      </c>
      <c r="BG160" s="15" t="n">
        <f aca="false">(PERCENTRANK(AD$3:AD$298,AD160))*100</f>
        <v>26.5</v>
      </c>
      <c r="BH160" s="15" t="n">
        <f aca="false">(PERCENTRANK(AE$3:AE$298,AE160))*100</f>
        <v>40.3</v>
      </c>
      <c r="BI160" s="15" t="n">
        <f aca="false">(PERCENTRANK(AF$3:AF$298,AF160))*100</f>
        <v>33.1</v>
      </c>
    </row>
    <row r="161" customFormat="false" ht="15.75" hidden="false" customHeight="true" outlineLevel="0" collapsed="false">
      <c r="A161" s="0" t="s">
        <v>215</v>
      </c>
      <c r="B161" s="5" t="s">
        <v>73</v>
      </c>
      <c r="C161" s="5" t="s">
        <v>13</v>
      </c>
      <c r="D161" s="5" t="n">
        <v>5</v>
      </c>
      <c r="E161" s="5" t="n">
        <v>82</v>
      </c>
      <c r="F161" s="5" t="n">
        <v>5</v>
      </c>
      <c r="G161" s="5" t="n">
        <v>82</v>
      </c>
      <c r="H161" s="5" t="n">
        <v>13.7</v>
      </c>
      <c r="I161" s="5" t="n">
        <v>0.609</v>
      </c>
      <c r="J161" s="5" t="n">
        <v>0.583</v>
      </c>
      <c r="K161" s="5" t="n">
        <v>0.611</v>
      </c>
      <c r="L161" s="5" t="n">
        <v>0.111</v>
      </c>
      <c r="M161" s="5" t="n">
        <v>1.3</v>
      </c>
      <c r="N161" s="5" t="n">
        <v>3.5</v>
      </c>
      <c r="O161" s="5" t="n">
        <v>24.2</v>
      </c>
      <c r="P161" s="5" t="n">
        <v>1.2</v>
      </c>
      <c r="Q161" s="5" t="n">
        <v>2.3</v>
      </c>
      <c r="R161" s="5" t="n">
        <v>13.7</v>
      </c>
      <c r="S161" s="5" t="n">
        <v>11.6</v>
      </c>
      <c r="T161" s="5" t="n">
        <v>125</v>
      </c>
      <c r="U161" s="5" t="n">
        <v>115</v>
      </c>
      <c r="V161" s="5" t="n">
        <v>0</v>
      </c>
      <c r="W161" s="5" t="n">
        <v>0.2</v>
      </c>
      <c r="X161" s="5" t="n">
        <v>0</v>
      </c>
      <c r="Y161" s="5" t="n">
        <v>0.2</v>
      </c>
      <c r="Z161" s="5" t="n">
        <v>0.095</v>
      </c>
      <c r="AA161" s="17" t="n">
        <f aca="false">(I161/$I$302)*100</f>
        <v>112.361623616236</v>
      </c>
      <c r="AB161" s="7" t="n">
        <f aca="false">(T161/100)</f>
        <v>1.25</v>
      </c>
      <c r="AC161" s="5" t="n">
        <f aca="false">T161-U161</f>
        <v>10</v>
      </c>
      <c r="AD161" s="9" t="n">
        <f aca="false">2*I161</f>
        <v>1.218</v>
      </c>
      <c r="AE161" s="18" t="n">
        <f aca="false">IF(S161=0,0,O161/S161)</f>
        <v>2.08620689655172</v>
      </c>
      <c r="AF161" s="18" t="n">
        <f aca="false">IF(R161=0,0,O161/R161)</f>
        <v>1.76642335766423</v>
      </c>
      <c r="AG161" s="5"/>
      <c r="AH161" s="5"/>
      <c r="AI161" s="15" t="n">
        <f aca="false">(PERCENTRANK(F$3:F$298,F161))*100</f>
        <v>7.18</v>
      </c>
      <c r="AJ161" s="15" t="n">
        <f aca="false">(PERCENTRANK(G$3:G$298,G161))*100</f>
        <v>12.7</v>
      </c>
      <c r="AK161" s="15" t="n">
        <f aca="false">(PERCENTRANK(H$3:H$298,H161))*100</f>
        <v>58</v>
      </c>
      <c r="AL161" s="15" t="n">
        <f aca="false">(PERCENTRANK(I$3:I$298,I161))*100</f>
        <v>90.6</v>
      </c>
      <c r="AM161" s="15" t="n">
        <f aca="false">(PERCENTRANK(J$3:J$298,J161))*100</f>
        <v>93.4</v>
      </c>
      <c r="AN161" s="15" t="n">
        <f aca="false">(PERCENTRANK(K$3:K$298,K161))*100</f>
        <v>86.7</v>
      </c>
      <c r="AO161" s="15" t="n">
        <f aca="false">(PERCENTRANK(L$3:L$298,L161))*100</f>
        <v>17.1</v>
      </c>
      <c r="AP161" s="15" t="n">
        <f aca="false">(PERCENTRANK(M$3:M$298,M161))*100</f>
        <v>12.7</v>
      </c>
      <c r="AQ161" s="15" t="n">
        <f aca="false">(PERCENTRANK(N$3:N$298,N161))*100</f>
        <v>3.87</v>
      </c>
      <c r="AR161" s="15" t="n">
        <f aca="false">(PERCENTRANK(O$3:O$298,O161))*100</f>
        <v>89</v>
      </c>
      <c r="AS161" s="15" t="n">
        <f aca="false">(PERCENTRANK(P$3:P$298,P161))*100</f>
        <v>19.9</v>
      </c>
      <c r="AT161" s="15" t="n">
        <f aca="false">(PERCENTRANK(Q$3:Q$298,Q161))*100</f>
        <v>71.8</v>
      </c>
      <c r="AU161" s="15" t="n">
        <f aca="false">100-(PERCENTRANK(R$3:R$298,R161))*100</f>
        <v>60.8</v>
      </c>
      <c r="AV161" s="15" t="n">
        <f aca="false">(PERCENTRANK(S$3:S$298,S161))*100</f>
        <v>8.84</v>
      </c>
      <c r="AW161" s="15" t="n">
        <f aca="false">(PERCENTRANK(T$3:T$298,T161))*100</f>
        <v>98.3</v>
      </c>
      <c r="AX161" s="15" t="n">
        <f aca="false">100-(PERCENTRANK(U$3:U$298,U161))*100</f>
        <v>6.59999999999999</v>
      </c>
      <c r="AY161" s="5"/>
      <c r="AZ161" s="15" t="n">
        <f aca="false">(PERCENTRANK(W$3:W$298,W161))*100</f>
        <v>44.2</v>
      </c>
      <c r="BA161" s="15" t="n">
        <f aca="false">(PERCENTRANK(X$3:X$298,X161))*100</f>
        <v>4.42</v>
      </c>
      <c r="BB161" s="15" t="n">
        <f aca="false">(PERCENTRANK(Y$3:Y$298,Y161))*100</f>
        <v>27.1</v>
      </c>
      <c r="BC161" s="15" t="n">
        <f aca="false">(PERCENTRANK(Z$3:Z$298,Z161))*100</f>
        <v>59.7</v>
      </c>
      <c r="BD161" s="15" t="n">
        <f aca="false">(PERCENTRANK(AA$3:AA$298,AA161))*100</f>
        <v>90.6</v>
      </c>
      <c r="BE161" s="15" t="n">
        <f aca="false">(PERCENTRANK(AB$3:AB$298,AB161))*100</f>
        <v>98.3</v>
      </c>
      <c r="BF161" s="15" t="n">
        <f aca="false">(PERCENTRANK(AC$3:AC$298,AC161))*100</f>
        <v>84.5</v>
      </c>
      <c r="BG161" s="15" t="n">
        <f aca="false">(PERCENTRANK(AD$3:AD$298,AD161))*100</f>
        <v>90.6</v>
      </c>
      <c r="BH161" s="15" t="n">
        <f aca="false">(PERCENTRANK(AE$3:AE$298,AE161))*100</f>
        <v>97.8</v>
      </c>
      <c r="BI161" s="15" t="n">
        <f aca="false">(PERCENTRANK(AF$3:AF$298,AF161))*100</f>
        <v>89.5</v>
      </c>
    </row>
    <row r="162" customFormat="false" ht="15.75" hidden="false" customHeight="true" outlineLevel="0" collapsed="false">
      <c r="A162" s="0" t="s">
        <v>216</v>
      </c>
      <c r="B162" s="5" t="s">
        <v>59</v>
      </c>
      <c r="C162" s="5" t="s">
        <v>45</v>
      </c>
      <c r="D162" s="5" t="n">
        <v>21</v>
      </c>
      <c r="E162" s="5" t="n">
        <v>80</v>
      </c>
      <c r="F162" s="5" t="n">
        <v>21</v>
      </c>
      <c r="G162" s="5" t="n">
        <v>80</v>
      </c>
      <c r="H162" s="5" t="n">
        <v>13.6</v>
      </c>
      <c r="I162" s="5" t="n">
        <v>0.492</v>
      </c>
      <c r="J162" s="5" t="n">
        <v>0.448</v>
      </c>
      <c r="K162" s="5" t="n">
        <v>0.069</v>
      </c>
      <c r="L162" s="5" t="n">
        <v>0.517</v>
      </c>
      <c r="M162" s="5" t="n">
        <v>15.2</v>
      </c>
      <c r="N162" s="5" t="n">
        <v>11.1</v>
      </c>
      <c r="O162" s="5" t="n">
        <v>9.8</v>
      </c>
      <c r="P162" s="5" t="n">
        <v>0.7</v>
      </c>
      <c r="Q162" s="5" t="n">
        <v>4.6</v>
      </c>
      <c r="R162" s="5" t="n">
        <v>16.4</v>
      </c>
      <c r="S162" s="5" t="n">
        <v>24.5</v>
      </c>
      <c r="T162" s="5" t="n">
        <v>99</v>
      </c>
      <c r="U162" s="5" t="n">
        <v>105</v>
      </c>
      <c r="V162" s="5" t="n">
        <v>0</v>
      </c>
      <c r="W162" s="5" t="n">
        <v>0</v>
      </c>
      <c r="X162" s="5" t="n">
        <v>0.1</v>
      </c>
      <c r="Y162" s="5" t="n">
        <v>0.1</v>
      </c>
      <c r="Z162" s="5" t="n">
        <v>0.068</v>
      </c>
      <c r="AA162" s="17" t="n">
        <f aca="false">(I162/$I$302)*100</f>
        <v>90.7749077490775</v>
      </c>
      <c r="AB162" s="7" t="n">
        <f aca="false">(T162/100)</f>
        <v>0.99</v>
      </c>
      <c r="AC162" s="5" t="n">
        <f aca="false">T162-U162</f>
        <v>-6</v>
      </c>
      <c r="AD162" s="9" t="n">
        <f aca="false">2*I162</f>
        <v>0.984</v>
      </c>
      <c r="AE162" s="18" t="n">
        <f aca="false">IF(S162=0,0,O162/S162)</f>
        <v>0.4</v>
      </c>
      <c r="AF162" s="18" t="n">
        <f aca="false">IF(R162=0,0,O162/R162)</f>
        <v>0.597560975609756</v>
      </c>
      <c r="AG162" s="5"/>
      <c r="AH162" s="5"/>
      <c r="AI162" s="15" t="n">
        <f aca="false">(PERCENTRANK(F$3:F$298,F162))*100</f>
        <v>27.1</v>
      </c>
      <c r="AJ162" s="15" t="n">
        <f aca="false">(PERCENTRANK(G$3:G$298,G162))*100</f>
        <v>12.2</v>
      </c>
      <c r="AK162" s="15" t="n">
        <f aca="false">(PERCENTRANK(H$3:H$298,H162))*100</f>
        <v>55.2</v>
      </c>
      <c r="AL162" s="15" t="n">
        <f aca="false">(PERCENTRANK(I$3:I$298,I162))*100</f>
        <v>30.4</v>
      </c>
      <c r="AM162" s="15" t="n">
        <f aca="false">(PERCENTRANK(J$3:J$298,J162))*100</f>
        <v>28.7</v>
      </c>
      <c r="AN162" s="15" t="n">
        <f aca="false">(PERCENTRANK(K$3:K$298,K162))*100</f>
        <v>13.8</v>
      </c>
      <c r="AO162" s="15" t="n">
        <f aca="false">(PERCENTRANK(L$3:L$298,L162))*100</f>
        <v>94.5</v>
      </c>
      <c r="AP162" s="15" t="n">
        <f aca="false">(PERCENTRANK(M$3:M$298,M162))*100</f>
        <v>98.9</v>
      </c>
      <c r="AQ162" s="15" t="n">
        <f aca="false">(PERCENTRANK(N$3:N$298,N162))*100</f>
        <v>65.7</v>
      </c>
      <c r="AR162" s="15" t="n">
        <f aca="false">(PERCENTRANK(O$3:O$298,O162))*100</f>
        <v>35.4</v>
      </c>
      <c r="AS162" s="15" t="n">
        <f aca="false">(PERCENTRANK(P$3:P$298,P162))*100</f>
        <v>8.84</v>
      </c>
      <c r="AT162" s="15" t="n">
        <f aca="false">(PERCENTRANK(Q$3:Q$298,Q162))*100</f>
        <v>90.6</v>
      </c>
      <c r="AU162" s="15" t="n">
        <f aca="false">100-(PERCENTRANK(R$3:R$298,R162))*100</f>
        <v>39.8</v>
      </c>
      <c r="AV162" s="15" t="n">
        <f aca="false">(PERCENTRANK(S$3:S$298,S162))*100</f>
        <v>87.3</v>
      </c>
      <c r="AW162" s="15" t="n">
        <f aca="false">(PERCENTRANK(T$3:T$298,T162))*100</f>
        <v>37</v>
      </c>
      <c r="AX162" s="15" t="n">
        <f aca="false">100-(PERCENTRANK(U$3:U$298,U162))*100</f>
        <v>60.2</v>
      </c>
      <c r="AY162" s="5"/>
      <c r="AZ162" s="15" t="n">
        <f aca="false">(PERCENTRANK(W$3:W$298,W162))*100</f>
        <v>28.2</v>
      </c>
      <c r="BA162" s="15" t="n">
        <f aca="false">(PERCENTRANK(X$3:X$298,X162))*100</f>
        <v>21.5</v>
      </c>
      <c r="BB162" s="15" t="n">
        <f aca="false">(PERCENTRANK(Y$3:Y$298,Y162))*100</f>
        <v>23.8</v>
      </c>
      <c r="BC162" s="15" t="n">
        <f aca="false">(PERCENTRANK(Z$3:Z$298,Z162))*100</f>
        <v>49.2</v>
      </c>
      <c r="BD162" s="15" t="n">
        <f aca="false">(PERCENTRANK(AA$3:AA$298,AA162))*100</f>
        <v>30.4</v>
      </c>
      <c r="BE162" s="15" t="n">
        <f aca="false">(PERCENTRANK(AB$3:AB$298,AB162))*100</f>
        <v>37</v>
      </c>
      <c r="BF162" s="15" t="n">
        <f aca="false">(PERCENTRANK(AC$3:AC$298,AC162))*100</f>
        <v>44.8</v>
      </c>
      <c r="BG162" s="15" t="n">
        <f aca="false">(PERCENTRANK(AD$3:AD$298,AD162))*100</f>
        <v>30.4</v>
      </c>
      <c r="BH162" s="15" t="n">
        <f aca="false">(PERCENTRANK(AE$3:AE$298,AE162))*100</f>
        <v>18.8</v>
      </c>
      <c r="BI162" s="15" t="n">
        <f aca="false">(PERCENTRANK(AF$3:AF$298,AF162))*100</f>
        <v>28.7</v>
      </c>
    </row>
    <row r="163" customFormat="false" ht="15.75" hidden="false" customHeight="true" outlineLevel="0" collapsed="false">
      <c r="A163" s="0" t="s">
        <v>217</v>
      </c>
      <c r="B163" s="5" t="s">
        <v>38</v>
      </c>
      <c r="C163" s="5" t="s">
        <v>45</v>
      </c>
      <c r="D163" s="5" t="n">
        <v>16</v>
      </c>
      <c r="E163" s="5" t="n">
        <v>77</v>
      </c>
      <c r="F163" s="5" t="n">
        <v>16</v>
      </c>
      <c r="G163" s="5" t="n">
        <v>77</v>
      </c>
      <c r="H163" s="5" t="n">
        <v>0.2</v>
      </c>
      <c r="I163" s="5" t="n">
        <v>0.346</v>
      </c>
      <c r="J163" s="5" t="n">
        <v>0.357</v>
      </c>
      <c r="K163" s="5" t="n">
        <v>0.143</v>
      </c>
      <c r="L163" s="5" t="n">
        <v>0.071</v>
      </c>
      <c r="M163" s="5" t="n">
        <v>4.8</v>
      </c>
      <c r="N163" s="5" t="n">
        <v>8.5</v>
      </c>
      <c r="O163" s="5" t="n">
        <v>8.2</v>
      </c>
      <c r="P163" s="5" t="n">
        <v>0</v>
      </c>
      <c r="Q163" s="5" t="n">
        <v>7.2</v>
      </c>
      <c r="R163" s="5" t="n">
        <v>19.5</v>
      </c>
      <c r="S163" s="5" t="n">
        <v>20.8</v>
      </c>
      <c r="T163" s="5" t="n">
        <v>66</v>
      </c>
      <c r="U163" s="5" t="n">
        <v>112</v>
      </c>
      <c r="V163" s="5" t="n">
        <v>0</v>
      </c>
      <c r="W163" s="5" t="n">
        <v>-0.4</v>
      </c>
      <c r="X163" s="5" t="n">
        <v>0</v>
      </c>
      <c r="Y163" s="5" t="n">
        <v>-0.3</v>
      </c>
      <c r="Z163" s="5" t="n">
        <v>-0.179</v>
      </c>
      <c r="AA163" s="17" t="n">
        <f aca="false">(I163/$I$302)*100</f>
        <v>63.8376383763838</v>
      </c>
      <c r="AB163" s="7" t="n">
        <f aca="false">(T163/100)</f>
        <v>0.66</v>
      </c>
      <c r="AC163" s="5" t="n">
        <f aca="false">T163-U163</f>
        <v>-46</v>
      </c>
      <c r="AD163" s="9" t="n">
        <f aca="false">2*I163</f>
        <v>0.692</v>
      </c>
      <c r="AE163" s="18" t="n">
        <f aca="false">IF(S163=0,0,O163/S163)</f>
        <v>0.394230769230769</v>
      </c>
      <c r="AF163" s="18" t="n">
        <f aca="false">IF(R163=0,0,O163/R163)</f>
        <v>0.42051282051282</v>
      </c>
      <c r="AG163" s="5"/>
      <c r="AH163" s="5"/>
      <c r="AI163" s="15" t="n">
        <f aca="false">(PERCENTRANK(F$3:F$298,F163))*100</f>
        <v>18.8</v>
      </c>
      <c r="AJ163" s="15" t="n">
        <f aca="false">(PERCENTRANK(G$3:G$298,G163))*100</f>
        <v>11.6</v>
      </c>
      <c r="AK163" s="15" t="n">
        <f aca="false">(PERCENTRANK(H$3:H$298,H163))*100</f>
        <v>4.97</v>
      </c>
      <c r="AL163" s="15" t="n">
        <f aca="false">(PERCENTRANK(I$3:I$298,I163))*100</f>
        <v>8.29</v>
      </c>
      <c r="AM163" s="15" t="n">
        <f aca="false">(PERCENTRANK(J$3:J$298,J163))*100</f>
        <v>11</v>
      </c>
      <c r="AN163" s="15" t="n">
        <f aca="false">(PERCENTRANK(K$3:K$298,K163))*100</f>
        <v>20.4</v>
      </c>
      <c r="AO163" s="15" t="n">
        <f aca="false">(PERCENTRANK(L$3:L$298,L163))*100</f>
        <v>9.94</v>
      </c>
      <c r="AP163" s="15" t="n">
        <f aca="false">(PERCENTRANK(M$3:M$298,M163))*100</f>
        <v>57.5</v>
      </c>
      <c r="AQ163" s="15" t="n">
        <f aca="false">(PERCENTRANK(N$3:N$298,N163))*100</f>
        <v>46.4</v>
      </c>
      <c r="AR163" s="15" t="n">
        <f aca="false">(PERCENTRANK(O$3:O$298,O163))*100</f>
        <v>27.6</v>
      </c>
      <c r="AS163" s="15" t="n">
        <f aca="false">(PERCENTRANK(P$3:P$298,P163))*100</f>
        <v>0</v>
      </c>
      <c r="AT163" s="15" t="n">
        <f aca="false">(PERCENTRANK(Q$3:Q$298,Q163))*100</f>
        <v>97.8</v>
      </c>
      <c r="AU163" s="15" t="n">
        <f aca="false">100-(PERCENTRANK(R$3:R$298,R163))*100</f>
        <v>19.3</v>
      </c>
      <c r="AV163" s="15" t="n">
        <f aca="false">(PERCENTRANK(S$3:S$298,S163))*100</f>
        <v>66.3</v>
      </c>
      <c r="AW163" s="15" t="n">
        <f aca="false">(PERCENTRANK(T$3:T$298,T163))*100</f>
        <v>7.18</v>
      </c>
      <c r="AX163" s="15" t="n">
        <f aca="false">100-(PERCENTRANK(U$3:U$298,U163))*100</f>
        <v>19.3</v>
      </c>
      <c r="AY163" s="5"/>
      <c r="AZ163" s="15" t="n">
        <f aca="false">(PERCENTRANK(W$3:W$298,W163))*100</f>
        <v>6.08</v>
      </c>
      <c r="BA163" s="15" t="n">
        <f aca="false">(PERCENTRANK(X$3:X$298,X163))*100</f>
        <v>4.42</v>
      </c>
      <c r="BB163" s="15" t="n">
        <f aca="false">(PERCENTRANK(Y$3:Y$298,Y163))*100</f>
        <v>5.52</v>
      </c>
      <c r="BC163" s="15" t="n">
        <f aca="false">(PERCENTRANK(Z$3:Z$298,Z163))*100</f>
        <v>2.76</v>
      </c>
      <c r="BD163" s="15" t="n">
        <f aca="false">(PERCENTRANK(AA$3:AA$298,AA163))*100</f>
        <v>8.29</v>
      </c>
      <c r="BE163" s="15" t="n">
        <f aca="false">(PERCENTRANK(AB$3:AB$298,AB163))*100</f>
        <v>7.18</v>
      </c>
      <c r="BF163" s="15" t="n">
        <f aca="false">(PERCENTRANK(AC$3:AC$298,AC163))*100</f>
        <v>4.97</v>
      </c>
      <c r="BG163" s="15" t="n">
        <f aca="false">(PERCENTRANK(AD$3:AD$298,AD163))*100</f>
        <v>8.29</v>
      </c>
      <c r="BH163" s="15" t="n">
        <f aca="false">(PERCENTRANK(AE$3:AE$298,AE163))*100</f>
        <v>17.1</v>
      </c>
      <c r="BI163" s="15" t="n">
        <f aca="false">(PERCENTRANK(AF$3:AF$298,AF163))*100</f>
        <v>17.7</v>
      </c>
    </row>
    <row r="164" customFormat="false" ht="15.75" hidden="false" customHeight="true" outlineLevel="0" collapsed="false">
      <c r="A164" s="0" t="s">
        <v>218</v>
      </c>
      <c r="B164" s="5" t="s">
        <v>67</v>
      </c>
      <c r="C164" s="5" t="s">
        <v>45</v>
      </c>
      <c r="D164" s="5" t="n">
        <v>6</v>
      </c>
      <c r="E164" s="5" t="n">
        <v>63</v>
      </c>
      <c r="F164" s="5" t="n">
        <v>6</v>
      </c>
      <c r="G164" s="5" t="n">
        <v>63</v>
      </c>
      <c r="H164" s="5" t="n">
        <v>1.1</v>
      </c>
      <c r="I164" s="5" t="n">
        <v>0.2</v>
      </c>
      <c r="J164" s="5" t="n">
        <v>0.2</v>
      </c>
      <c r="K164" s="5" t="n">
        <v>0.8</v>
      </c>
      <c r="L164" s="5" t="n">
        <v>0</v>
      </c>
      <c r="M164" s="5" t="n">
        <v>1.8</v>
      </c>
      <c r="N164" s="5" t="n">
        <v>8.5</v>
      </c>
      <c r="O164" s="5" t="n">
        <v>4.7</v>
      </c>
      <c r="P164" s="5" t="n">
        <v>1.7</v>
      </c>
      <c r="Q164" s="5" t="n">
        <v>0</v>
      </c>
      <c r="R164" s="5" t="n">
        <v>16.7</v>
      </c>
      <c r="S164" s="5" t="n">
        <v>4.3</v>
      </c>
      <c r="T164" s="5" t="n">
        <v>59</v>
      </c>
      <c r="U164" s="5" t="n">
        <v>113</v>
      </c>
      <c r="V164" s="5" t="n">
        <v>0</v>
      </c>
      <c r="W164" s="5" t="n">
        <v>-0.1</v>
      </c>
      <c r="X164" s="5" t="n">
        <v>0</v>
      </c>
      <c r="Y164" s="5" t="n">
        <v>-0.1</v>
      </c>
      <c r="Z164" s="5" t="n">
        <v>-0.046</v>
      </c>
      <c r="AA164" s="17" t="n">
        <f aca="false">(I164/$I$302)*100</f>
        <v>36.90036900369</v>
      </c>
      <c r="AB164" s="7" t="n">
        <f aca="false">(T164/100)</f>
        <v>0.59</v>
      </c>
      <c r="AC164" s="5" t="n">
        <f aca="false">T164-U164</f>
        <v>-54</v>
      </c>
      <c r="AD164" s="9" t="n">
        <f aca="false">2*I164</f>
        <v>0.4</v>
      </c>
      <c r="AE164" s="18" t="n">
        <f aca="false">IF(S164=0,0,O164/S164)</f>
        <v>1.09302325581395</v>
      </c>
      <c r="AF164" s="18" t="n">
        <f aca="false">IF(R164=0,0,O164/R164)</f>
        <v>0.281437125748503</v>
      </c>
      <c r="AG164" s="5"/>
      <c r="AH164" s="5"/>
      <c r="AI164" s="15" t="n">
        <f aca="false">(PERCENTRANK(F$3:F$298,F164))*100</f>
        <v>8.29</v>
      </c>
      <c r="AJ164" s="15" t="n">
        <f aca="false">(PERCENTRANK(G$3:G$298,G164))*100</f>
        <v>11</v>
      </c>
      <c r="AK164" s="15" t="n">
        <f aca="false">(PERCENTRANK(H$3:H$298,H164))*100</f>
        <v>6.63</v>
      </c>
      <c r="AL164" s="15" t="n">
        <f aca="false">(PERCENTRANK(I$3:I$298,I164))*100</f>
        <v>3.87</v>
      </c>
      <c r="AM164" s="15" t="n">
        <f aca="false">(PERCENTRANK(J$3:J$298,J164))*100</f>
        <v>3.31</v>
      </c>
      <c r="AN164" s="15" t="n">
        <f aca="false">(PERCENTRANK(K$3:K$298,K164))*100</f>
        <v>98.3</v>
      </c>
      <c r="AO164" s="15" t="n">
        <f aca="false">(PERCENTRANK(L$3:L$298,L164))*100</f>
        <v>0</v>
      </c>
      <c r="AP164" s="15" t="n">
        <f aca="false">(PERCENTRANK(M$3:M$298,M164))*100</f>
        <v>19.9</v>
      </c>
      <c r="AQ164" s="15" t="n">
        <f aca="false">(PERCENTRANK(N$3:N$298,N164))*100</f>
        <v>46.4</v>
      </c>
      <c r="AR164" s="15" t="n">
        <f aca="false">(PERCENTRANK(O$3:O$298,O164))*100</f>
        <v>8.84</v>
      </c>
      <c r="AS164" s="15" t="n">
        <f aca="false">(PERCENTRANK(P$3:P$298,P164))*100</f>
        <v>42</v>
      </c>
      <c r="AT164" s="15" t="n">
        <f aca="false">(PERCENTRANK(Q$3:Q$298,Q164))*100</f>
        <v>0</v>
      </c>
      <c r="AU164" s="15" t="n">
        <f aca="false">100-(PERCENTRANK(R$3:R$298,R164))*100</f>
        <v>35.9</v>
      </c>
      <c r="AV164" s="15" t="n">
        <f aca="false">(PERCENTRANK(S$3:S$298,S164))*100</f>
        <v>1.66</v>
      </c>
      <c r="AW164" s="15" t="n">
        <f aca="false">(PERCENTRANK(T$3:T$298,T164))*100</f>
        <v>4.97</v>
      </c>
      <c r="AX164" s="15" t="n">
        <f aca="false">100-(PERCENTRANK(U$3:U$298,U164))*100</f>
        <v>14.4</v>
      </c>
      <c r="AY164" s="5"/>
      <c r="AZ164" s="15" t="n">
        <f aca="false">(PERCENTRANK(W$3:W$298,W164))*100</f>
        <v>19.3</v>
      </c>
      <c r="BA164" s="15" t="n">
        <f aca="false">(PERCENTRANK(X$3:X$298,X164))*100</f>
        <v>4.42</v>
      </c>
      <c r="BB164" s="15" t="n">
        <f aca="false">(PERCENTRANK(Y$3:Y$298,Y164))*100</f>
        <v>11</v>
      </c>
      <c r="BC164" s="15" t="n">
        <f aca="false">(PERCENTRANK(Z$3:Z$298,Z164))*100</f>
        <v>8.84</v>
      </c>
      <c r="BD164" s="15" t="n">
        <f aca="false">(PERCENTRANK(AA$3:AA$298,AA164))*100</f>
        <v>3.87</v>
      </c>
      <c r="BE164" s="15" t="n">
        <f aca="false">(PERCENTRANK(AB$3:AB$298,AB164))*100</f>
        <v>4.97</v>
      </c>
      <c r="BF164" s="15" t="n">
        <f aca="false">(PERCENTRANK(AC$3:AC$298,AC164))*100</f>
        <v>3.87</v>
      </c>
      <c r="BG164" s="15" t="n">
        <f aca="false">(PERCENTRANK(AD$3:AD$298,AD164))*100</f>
        <v>3.87</v>
      </c>
      <c r="BH164" s="15" t="n">
        <f aca="false">(PERCENTRANK(AE$3:AE$298,AE164))*100</f>
        <v>76.2</v>
      </c>
      <c r="BI164" s="15" t="n">
        <f aca="false">(PERCENTRANK(AF$3:AF$298,AF164))*100</f>
        <v>13.3</v>
      </c>
    </row>
    <row r="165" customFormat="false" ht="15.75" hidden="false" customHeight="true" outlineLevel="0" collapsed="false">
      <c r="A165" s="0" t="s">
        <v>219</v>
      </c>
      <c r="B165" s="5" t="s">
        <v>44</v>
      </c>
      <c r="C165" s="5" t="s">
        <v>45</v>
      </c>
      <c r="D165" s="5" t="n">
        <v>10</v>
      </c>
      <c r="E165" s="5" t="n">
        <v>58</v>
      </c>
      <c r="F165" s="5" t="n">
        <v>10</v>
      </c>
      <c r="G165" s="5" t="n">
        <v>58</v>
      </c>
      <c r="H165" s="5" t="n">
        <v>14</v>
      </c>
      <c r="I165" s="5" t="n">
        <v>0.714</v>
      </c>
      <c r="J165" s="5" t="n">
        <v>0.714</v>
      </c>
      <c r="K165" s="5" t="n">
        <v>0</v>
      </c>
      <c r="L165" s="5" t="n">
        <v>0</v>
      </c>
      <c r="M165" s="5" t="n">
        <v>6</v>
      </c>
      <c r="N165" s="5" t="n">
        <v>9.3</v>
      </c>
      <c r="O165" s="5" t="n">
        <v>5</v>
      </c>
      <c r="P165" s="5" t="n">
        <v>4.4</v>
      </c>
      <c r="Q165" s="5" t="n">
        <v>1.5</v>
      </c>
      <c r="R165" s="5" t="n">
        <v>0</v>
      </c>
      <c r="S165" s="5" t="n">
        <v>5.5</v>
      </c>
      <c r="T165" s="5" t="n">
        <v>156</v>
      </c>
      <c r="U165" s="5" t="n">
        <v>98</v>
      </c>
      <c r="V165" s="5" t="n">
        <v>0</v>
      </c>
      <c r="W165" s="5" t="n">
        <v>0.1</v>
      </c>
      <c r="X165" s="5" t="n">
        <v>0.1</v>
      </c>
      <c r="Y165" s="5" t="n">
        <v>0.3</v>
      </c>
      <c r="Z165" s="5" t="n">
        <v>0.191</v>
      </c>
      <c r="AA165" s="17" t="n">
        <f aca="false">(I165/$I$302)*100</f>
        <v>131.734317343173</v>
      </c>
      <c r="AB165" s="7" t="n">
        <f aca="false">(T165/100)</f>
        <v>1.56</v>
      </c>
      <c r="AC165" s="5" t="n">
        <f aca="false">T165-U165</f>
        <v>58</v>
      </c>
      <c r="AD165" s="9" t="n">
        <f aca="false">2*I165</f>
        <v>1.428</v>
      </c>
      <c r="AE165" s="18" t="n">
        <f aca="false">IF(S165=0,0,O165/S165)</f>
        <v>0.909090909090909</v>
      </c>
      <c r="AF165" s="18" t="n">
        <f aca="false">IF(R165=0,0,O165/R165)</f>
        <v>0</v>
      </c>
      <c r="AG165" s="5"/>
      <c r="AH165" s="5"/>
      <c r="AI165" s="15" t="n">
        <f aca="false">(PERCENTRANK(F$3:F$298,F165))*100</f>
        <v>11.6</v>
      </c>
      <c r="AJ165" s="15" t="n">
        <f aca="false">(PERCENTRANK(G$3:G$298,G165))*100</f>
        <v>10.5</v>
      </c>
      <c r="AK165" s="15" t="n">
        <f aca="false">(PERCENTRANK(H$3:H$298,H165))*100</f>
        <v>60.2</v>
      </c>
      <c r="AL165" s="15" t="n">
        <f aca="false">(PERCENTRANK(I$3:I$298,I165))*100</f>
        <v>99.4</v>
      </c>
      <c r="AM165" s="15" t="n">
        <f aca="false">(PERCENTRANK(J$3:J$298,J165))*100</f>
        <v>100</v>
      </c>
      <c r="AN165" s="15" t="n">
        <f aca="false">(PERCENTRANK(K$3:K$298,K165))*100</f>
        <v>0</v>
      </c>
      <c r="AO165" s="15" t="n">
        <f aca="false">(PERCENTRANK(L$3:L$298,L165))*100</f>
        <v>0</v>
      </c>
      <c r="AP165" s="15" t="n">
        <f aca="false">(PERCENTRANK(M$3:M$298,M165))*100</f>
        <v>65.2</v>
      </c>
      <c r="AQ165" s="15" t="n">
        <f aca="false">(PERCENTRANK(N$3:N$298,N165))*100</f>
        <v>54.1</v>
      </c>
      <c r="AR165" s="15" t="n">
        <f aca="false">(PERCENTRANK(O$3:O$298,O165))*100</f>
        <v>9.94</v>
      </c>
      <c r="AS165" s="15" t="n">
        <f aca="false">(PERCENTRANK(P$3:P$298,P165))*100</f>
        <v>98.3</v>
      </c>
      <c r="AT165" s="15" t="n">
        <f aca="false">(PERCENTRANK(Q$3:Q$298,Q165))*100</f>
        <v>61.3</v>
      </c>
      <c r="AU165" s="15" t="n">
        <f aca="false">100-(PERCENTRANK(R$3:R$298,R165))*100</f>
        <v>100</v>
      </c>
      <c r="AV165" s="15" t="n">
        <f aca="false">(PERCENTRANK(S$3:S$298,S165))*100</f>
        <v>2.21</v>
      </c>
      <c r="AW165" s="15" t="n">
        <f aca="false">(PERCENTRANK(T$3:T$298,T165))*100</f>
        <v>100</v>
      </c>
      <c r="AX165" s="15" t="n">
        <f aca="false">100-(PERCENTRANK(U$3:U$298,U165))*100</f>
        <v>93.92</v>
      </c>
      <c r="AY165" s="5"/>
      <c r="AZ165" s="15" t="n">
        <f aca="false">(PERCENTRANK(W$3:W$298,W165))*100</f>
        <v>38.1</v>
      </c>
      <c r="BA165" s="15" t="n">
        <f aca="false">(PERCENTRANK(X$3:X$298,X165))*100</f>
        <v>21.5</v>
      </c>
      <c r="BB165" s="15" t="n">
        <f aca="false">(PERCENTRANK(Y$3:Y$298,Y165))*100</f>
        <v>31.5</v>
      </c>
      <c r="BC165" s="15" t="n">
        <f aca="false">(PERCENTRANK(Z$3:Z$298,Z165))*100</f>
        <v>92.8</v>
      </c>
      <c r="BD165" s="15" t="n">
        <f aca="false">(PERCENTRANK(AA$3:AA$298,AA165))*100</f>
        <v>99.4</v>
      </c>
      <c r="BE165" s="15" t="n">
        <f aca="false">(PERCENTRANK(AB$3:AB$298,AB165))*100</f>
        <v>100</v>
      </c>
      <c r="BF165" s="15" t="n">
        <f aca="false">(PERCENTRANK(AC$3:AC$298,AC165))*100</f>
        <v>100</v>
      </c>
      <c r="BG165" s="15" t="n">
        <f aca="false">(PERCENTRANK(AD$3:AD$298,AD165))*100</f>
        <v>99.4</v>
      </c>
      <c r="BH165" s="15" t="n">
        <f aca="false">(PERCENTRANK(AE$3:AE$298,AE165))*100</f>
        <v>64.6</v>
      </c>
      <c r="BI165" s="15" t="n">
        <f aca="false">(PERCENTRANK(AF$3:AF$298,AF165))*100</f>
        <v>0</v>
      </c>
    </row>
    <row r="166" customFormat="false" ht="15.75" hidden="false" customHeight="true" outlineLevel="0" collapsed="false">
      <c r="A166" s="0" t="s">
        <v>220</v>
      </c>
      <c r="B166" s="5" t="s">
        <v>77</v>
      </c>
      <c r="C166" s="5" t="s">
        <v>13</v>
      </c>
      <c r="D166" s="5" t="n">
        <v>11</v>
      </c>
      <c r="E166" s="5" t="n">
        <v>52</v>
      </c>
      <c r="F166" s="5" t="n">
        <v>11</v>
      </c>
      <c r="G166" s="5" t="n">
        <v>52</v>
      </c>
      <c r="H166" s="5" t="n">
        <v>0.2</v>
      </c>
      <c r="I166" s="5" t="n">
        <v>0.382</v>
      </c>
      <c r="J166" s="5" t="n">
        <v>0.2</v>
      </c>
      <c r="K166" s="5" t="n">
        <v>0.4</v>
      </c>
      <c r="L166" s="5" t="n">
        <v>0.7</v>
      </c>
      <c r="M166" s="5" t="n">
        <v>6.9</v>
      </c>
      <c r="N166" s="5" t="n">
        <v>7.8</v>
      </c>
      <c r="O166" s="5" t="n">
        <v>2.7</v>
      </c>
      <c r="P166" s="5" t="n">
        <v>0</v>
      </c>
      <c r="Q166" s="5" t="n">
        <v>3.6</v>
      </c>
      <c r="R166" s="5" t="n">
        <v>31.4</v>
      </c>
      <c r="S166" s="5" t="n">
        <v>16.7</v>
      </c>
      <c r="T166" s="5" t="n">
        <v>67</v>
      </c>
      <c r="U166" s="5" t="n">
        <v>112</v>
      </c>
      <c r="V166" s="5" t="n">
        <v>0</v>
      </c>
      <c r="W166" s="5" t="n">
        <v>-0.2</v>
      </c>
      <c r="X166" s="5" t="n">
        <v>0</v>
      </c>
      <c r="Y166" s="5" t="n">
        <v>-0.2</v>
      </c>
      <c r="Z166" s="5" t="n">
        <v>-0.143</v>
      </c>
      <c r="AA166" s="17" t="n">
        <f aca="false">(I166/$I$302)*100</f>
        <v>70.479704797048</v>
      </c>
      <c r="AB166" s="7" t="n">
        <f aca="false">(T166/100)</f>
        <v>0.67</v>
      </c>
      <c r="AC166" s="5" t="n">
        <f aca="false">T166-U166</f>
        <v>-45</v>
      </c>
      <c r="AD166" s="9" t="n">
        <f aca="false">2*I166</f>
        <v>0.764</v>
      </c>
      <c r="AE166" s="18" t="n">
        <f aca="false">IF(S166=0,0,O166/S166)</f>
        <v>0.161676646706587</v>
      </c>
      <c r="AF166" s="18" t="n">
        <f aca="false">IF(R166=0,0,O166/R166)</f>
        <v>0.0859872611464968</v>
      </c>
      <c r="AG166" s="5"/>
      <c r="AH166" s="5"/>
      <c r="AI166" s="15" t="n">
        <f aca="false">(PERCENTRANK(F$3:F$298,F166))*100</f>
        <v>13.3</v>
      </c>
      <c r="AJ166" s="15" t="n">
        <f aca="false">(PERCENTRANK(G$3:G$298,G166))*100</f>
        <v>9.94</v>
      </c>
      <c r="AK166" s="15" t="n">
        <f aca="false">(PERCENTRANK(H$3:H$298,H166))*100</f>
        <v>4.97</v>
      </c>
      <c r="AL166" s="15" t="n">
        <f aca="false">(PERCENTRANK(I$3:I$298,I166))*100</f>
        <v>9.39</v>
      </c>
      <c r="AM166" s="15" t="n">
        <f aca="false">(PERCENTRANK(J$3:J$298,J166))*100</f>
        <v>3.31</v>
      </c>
      <c r="AN166" s="15" t="n">
        <f aca="false">(PERCENTRANK(K$3:K$298,K166))*100</f>
        <v>51.4</v>
      </c>
      <c r="AO166" s="15" t="n">
        <f aca="false">(PERCENTRANK(L$3:L$298,L166))*100</f>
        <v>98.9</v>
      </c>
      <c r="AP166" s="15" t="n">
        <f aca="false">(PERCENTRANK(M$3:M$298,M166))*100</f>
        <v>69.6</v>
      </c>
      <c r="AQ166" s="15" t="n">
        <f aca="false">(PERCENTRANK(N$3:N$298,N166))*100</f>
        <v>40.3</v>
      </c>
      <c r="AR166" s="15" t="n">
        <f aca="false">(PERCENTRANK(O$3:O$298,O166))*100</f>
        <v>6.08</v>
      </c>
      <c r="AS166" s="15" t="n">
        <f aca="false">(PERCENTRANK(P$3:P$298,P166))*100</f>
        <v>0</v>
      </c>
      <c r="AT166" s="15" t="n">
        <f aca="false">(PERCENTRANK(Q$3:Q$298,Q166))*100</f>
        <v>86.2</v>
      </c>
      <c r="AU166" s="15" t="n">
        <f aca="false">100-(PERCENTRANK(R$3:R$298,R166))*100</f>
        <v>2.8</v>
      </c>
      <c r="AV166" s="15" t="n">
        <f aca="false">(PERCENTRANK(S$3:S$298,S166))*100</f>
        <v>34.8</v>
      </c>
      <c r="AW166" s="15" t="n">
        <f aca="false">(PERCENTRANK(T$3:T$298,T166))*100</f>
        <v>7.73</v>
      </c>
      <c r="AX166" s="15" t="n">
        <f aca="false">100-(PERCENTRANK(U$3:U$298,U166))*100</f>
        <v>19.3</v>
      </c>
      <c r="AY166" s="5"/>
      <c r="AZ166" s="15" t="n">
        <f aca="false">(PERCENTRANK(W$3:W$298,W166))*100</f>
        <v>12.7</v>
      </c>
      <c r="BA166" s="15" t="n">
        <f aca="false">(PERCENTRANK(X$3:X$298,X166))*100</f>
        <v>4.42</v>
      </c>
      <c r="BB166" s="15" t="n">
        <f aca="false">(PERCENTRANK(Y$3:Y$298,Y166))*100</f>
        <v>7.18</v>
      </c>
      <c r="BC166" s="15" t="n">
        <f aca="false">(PERCENTRANK(Z$3:Z$298,Z166))*100</f>
        <v>3.31</v>
      </c>
      <c r="BD166" s="15" t="n">
        <f aca="false">(PERCENTRANK(AA$3:AA$298,AA166))*100</f>
        <v>9.39</v>
      </c>
      <c r="BE166" s="15" t="n">
        <f aca="false">(PERCENTRANK(AB$3:AB$298,AB166))*100</f>
        <v>7.73</v>
      </c>
      <c r="BF166" s="15" t="n">
        <f aca="false">(PERCENTRANK(AC$3:AC$298,AC166))*100</f>
        <v>5.52</v>
      </c>
      <c r="BG166" s="15" t="n">
        <f aca="false">(PERCENTRANK(AD$3:AD$298,AD166))*100</f>
        <v>9.39</v>
      </c>
      <c r="BH166" s="15" t="n">
        <f aca="false">(PERCENTRANK(AE$3:AE$298,AE166))*100</f>
        <v>6.08</v>
      </c>
      <c r="BI166" s="15" t="n">
        <f aca="false">(PERCENTRANK(AF$3:AF$298,AF166))*100</f>
        <v>7.18</v>
      </c>
    </row>
    <row r="167" customFormat="false" ht="15.75" hidden="false" customHeight="true" outlineLevel="0" collapsed="false">
      <c r="A167" s="0" t="s">
        <v>221</v>
      </c>
      <c r="B167" s="5" t="s">
        <v>42</v>
      </c>
      <c r="C167" s="5" t="s">
        <v>125</v>
      </c>
      <c r="D167" s="5" t="n">
        <v>9</v>
      </c>
      <c r="E167" s="5" t="n">
        <v>47</v>
      </c>
      <c r="F167" s="5" t="n">
        <v>9</v>
      </c>
      <c r="G167" s="5" t="n">
        <v>47</v>
      </c>
      <c r="H167" s="5" t="n">
        <v>8.4</v>
      </c>
      <c r="I167" s="5" t="n">
        <v>0.549</v>
      </c>
      <c r="J167" s="5" t="n">
        <v>0.455</v>
      </c>
      <c r="K167" s="5" t="n">
        <v>0.091</v>
      </c>
      <c r="L167" s="5" t="n">
        <v>0.364</v>
      </c>
      <c r="M167" s="5" t="n">
        <v>2.6</v>
      </c>
      <c r="N167" s="5" t="n">
        <v>1.3</v>
      </c>
      <c r="O167" s="5" t="n">
        <v>7.2</v>
      </c>
      <c r="P167" s="5" t="n">
        <v>2.2</v>
      </c>
      <c r="Q167" s="5" t="n">
        <v>0</v>
      </c>
      <c r="R167" s="5" t="n">
        <v>7.3</v>
      </c>
      <c r="S167" s="5" t="n">
        <v>13.5</v>
      </c>
      <c r="T167" s="5" t="n">
        <v>113</v>
      </c>
      <c r="U167" s="5" t="n">
        <v>110</v>
      </c>
      <c r="V167" s="5" t="n">
        <v>0</v>
      </c>
      <c r="W167" s="5" t="n">
        <v>0.1</v>
      </c>
      <c r="X167" s="5" t="n">
        <v>0</v>
      </c>
      <c r="Y167" s="5" t="n">
        <v>0.1</v>
      </c>
      <c r="Z167" s="5" t="n">
        <v>0.086</v>
      </c>
      <c r="AA167" s="17" t="n">
        <f aca="false">(I167/$I$302)*100</f>
        <v>101.291512915129</v>
      </c>
      <c r="AB167" s="7" t="n">
        <f aca="false">(T167/100)</f>
        <v>1.13</v>
      </c>
      <c r="AC167" s="5" t="n">
        <f aca="false">T167-U167</f>
        <v>3</v>
      </c>
      <c r="AD167" s="9" t="n">
        <f aca="false">2*I167</f>
        <v>1.098</v>
      </c>
      <c r="AE167" s="18" t="n">
        <f aca="false">IF(S167=0,0,O167/S167)</f>
        <v>0.533333333333333</v>
      </c>
      <c r="AF167" s="18" t="n">
        <f aca="false">IF(R167=0,0,O167/R167)</f>
        <v>0.986301369863014</v>
      </c>
      <c r="AG167" s="5"/>
      <c r="AH167" s="5"/>
      <c r="AI167" s="15" t="n">
        <f aca="false">(PERCENTRANK(F$3:F$298,F167))*100</f>
        <v>11</v>
      </c>
      <c r="AJ167" s="15" t="n">
        <f aca="false">(PERCENTRANK(G$3:G$298,G167))*100</f>
        <v>9.39</v>
      </c>
      <c r="AK167" s="15" t="n">
        <f aca="false">(PERCENTRANK(H$3:H$298,H167))*100</f>
        <v>25.4</v>
      </c>
      <c r="AL167" s="15" t="n">
        <f aca="false">(PERCENTRANK(I$3:I$298,I167))*100</f>
        <v>67.4</v>
      </c>
      <c r="AM167" s="15" t="n">
        <f aca="false">(PERCENTRANK(J$3:J$298,J167))*100</f>
        <v>32.6</v>
      </c>
      <c r="AN167" s="15" t="n">
        <f aca="false">(PERCENTRANK(K$3:K$298,K167))*100</f>
        <v>16</v>
      </c>
      <c r="AO167" s="15" t="n">
        <f aca="false">(PERCENTRANK(L$3:L$298,L167))*100</f>
        <v>80.7</v>
      </c>
      <c r="AP167" s="15" t="n">
        <f aca="false">(PERCENTRANK(M$3:M$298,M167))*100</f>
        <v>33.7</v>
      </c>
      <c r="AQ167" s="15" t="n">
        <f aca="false">(PERCENTRANK(N$3:N$298,N167))*100</f>
        <v>1.1</v>
      </c>
      <c r="AR167" s="15" t="n">
        <f aca="false">(PERCENTRANK(O$3:O$298,O167))*100</f>
        <v>19.3</v>
      </c>
      <c r="AS167" s="15" t="n">
        <f aca="false">(PERCENTRANK(P$3:P$298,P167))*100</f>
        <v>67.4</v>
      </c>
      <c r="AT167" s="15" t="n">
        <f aca="false">(PERCENTRANK(Q$3:Q$298,Q167))*100</f>
        <v>0</v>
      </c>
      <c r="AU167" s="15" t="n">
        <f aca="false">100-(PERCENTRANK(R$3:R$298,R167))*100</f>
        <v>95.58</v>
      </c>
      <c r="AV167" s="15" t="n">
        <f aca="false">(PERCENTRANK(S$3:S$298,S167))*100</f>
        <v>18.8</v>
      </c>
      <c r="AW167" s="15" t="n">
        <f aca="false">(PERCENTRANK(T$3:T$298,T167))*100</f>
        <v>81.2</v>
      </c>
      <c r="AX167" s="15" t="n">
        <f aca="false">100-(PERCENTRANK(U$3:U$298,U167))*100</f>
        <v>28.7</v>
      </c>
      <c r="AY167" s="5"/>
      <c r="AZ167" s="15" t="n">
        <f aca="false">(PERCENTRANK(W$3:W$298,W167))*100</f>
        <v>38.1</v>
      </c>
      <c r="BA167" s="15" t="n">
        <f aca="false">(PERCENTRANK(X$3:X$298,X167))*100</f>
        <v>4.42</v>
      </c>
      <c r="BB167" s="15" t="n">
        <f aca="false">(PERCENTRANK(Y$3:Y$298,Y167))*100</f>
        <v>23.8</v>
      </c>
      <c r="BC167" s="15" t="n">
        <f aca="false">(PERCENTRANK(Z$3:Z$298,Z167))*100</f>
        <v>56.9</v>
      </c>
      <c r="BD167" s="15" t="n">
        <f aca="false">(PERCENTRANK(AA$3:AA$298,AA167))*100</f>
        <v>67.4</v>
      </c>
      <c r="BE167" s="15" t="n">
        <f aca="false">(PERCENTRANK(AB$3:AB$298,AB167))*100</f>
        <v>81.2</v>
      </c>
      <c r="BF167" s="15" t="n">
        <f aca="false">(PERCENTRANK(AC$3:AC$298,AC167))*100</f>
        <v>65.7</v>
      </c>
      <c r="BG167" s="15" t="n">
        <f aca="false">(PERCENTRANK(AD$3:AD$298,AD167))*100</f>
        <v>67.4</v>
      </c>
      <c r="BH167" s="15" t="n">
        <f aca="false">(PERCENTRANK(AE$3:AE$298,AE167))*100</f>
        <v>33.1</v>
      </c>
      <c r="BI167" s="15" t="n">
        <f aca="false">(PERCENTRANK(AF$3:AF$298,AF167))*100</f>
        <v>59.7</v>
      </c>
    </row>
    <row r="168" customFormat="false" ht="15.75" hidden="false" customHeight="true" outlineLevel="0" collapsed="false">
      <c r="A168" s="0" t="s">
        <v>222</v>
      </c>
      <c r="B168" s="5" t="s">
        <v>73</v>
      </c>
      <c r="C168" s="5" t="s">
        <v>13</v>
      </c>
      <c r="D168" s="5" t="n">
        <v>4</v>
      </c>
      <c r="E168" s="5" t="n">
        <v>45</v>
      </c>
      <c r="F168" s="5" t="n">
        <v>4</v>
      </c>
      <c r="G168" s="5" t="n">
        <v>45</v>
      </c>
      <c r="H168" s="5" t="n">
        <v>8.7</v>
      </c>
      <c r="I168" s="5" t="n">
        <v>0.456</v>
      </c>
      <c r="J168" s="5" t="n">
        <v>0.406</v>
      </c>
      <c r="K168" s="5" t="n">
        <v>0.25</v>
      </c>
      <c r="L168" s="5" t="n">
        <v>0.375</v>
      </c>
      <c r="M168" s="5" t="n">
        <v>4.9</v>
      </c>
      <c r="N168" s="5" t="n">
        <v>5.1</v>
      </c>
      <c r="O168" s="5" t="n">
        <v>10.8</v>
      </c>
      <c r="P168" s="5" t="n">
        <v>0</v>
      </c>
      <c r="Q168" s="5" t="n">
        <v>0</v>
      </c>
      <c r="R168" s="5" t="n">
        <v>5.1</v>
      </c>
      <c r="S168" s="5" t="n">
        <v>19</v>
      </c>
      <c r="T168" s="5" t="n">
        <v>103</v>
      </c>
      <c r="U168" s="5" t="n">
        <v>120</v>
      </c>
      <c r="V168" s="5" t="n">
        <v>0</v>
      </c>
      <c r="W168" s="5" t="n">
        <v>0</v>
      </c>
      <c r="X168" s="5" t="n">
        <v>0</v>
      </c>
      <c r="Y168" s="5" t="n">
        <v>0</v>
      </c>
      <c r="Z168" s="5" t="n">
        <v>-0.004</v>
      </c>
      <c r="AA168" s="17" t="n">
        <f aca="false">(I168/$I$302)*100</f>
        <v>84.1328413284133</v>
      </c>
      <c r="AB168" s="7" t="n">
        <f aca="false">(T168/100)</f>
        <v>1.03</v>
      </c>
      <c r="AC168" s="5" t="n">
        <f aca="false">T168-U168</f>
        <v>-17</v>
      </c>
      <c r="AD168" s="9" t="n">
        <f aca="false">2*I168</f>
        <v>0.912</v>
      </c>
      <c r="AE168" s="18" t="n">
        <f aca="false">IF(S168=0,0,O168/S168)</f>
        <v>0.568421052631579</v>
      </c>
      <c r="AF168" s="18" t="n">
        <f aca="false">IF(R168=0,0,O168/R168)</f>
        <v>2.11764705882353</v>
      </c>
      <c r="AG168" s="5"/>
      <c r="AH168" s="5"/>
      <c r="AI168" s="15" t="n">
        <f aca="false">(PERCENTRANK(F$3:F$298,F168))*100</f>
        <v>4.97</v>
      </c>
      <c r="AJ168" s="15" t="n">
        <f aca="false">(PERCENTRANK(G$3:G$298,G168))*100</f>
        <v>8.84</v>
      </c>
      <c r="AK168" s="15" t="n">
        <f aca="false">(PERCENTRANK(H$3:H$298,H168))*100</f>
        <v>28.7</v>
      </c>
      <c r="AL168" s="15" t="n">
        <f aca="false">(PERCENTRANK(I$3:I$298,I168))*100</f>
        <v>18.2</v>
      </c>
      <c r="AM168" s="15" t="n">
        <f aca="false">(PERCENTRANK(J$3:J$298,J168))*100</f>
        <v>14.9</v>
      </c>
      <c r="AN168" s="15" t="n">
        <f aca="false">(PERCENTRANK(K$3:K$298,K168))*100</f>
        <v>28.7</v>
      </c>
      <c r="AO168" s="15" t="n">
        <f aca="false">(PERCENTRANK(L$3:L$298,L168))*100</f>
        <v>84</v>
      </c>
      <c r="AP168" s="15" t="n">
        <f aca="false">(PERCENTRANK(M$3:M$298,M168))*100</f>
        <v>58</v>
      </c>
      <c r="AQ168" s="15" t="n">
        <f aca="false">(PERCENTRANK(N$3:N$298,N168))*100</f>
        <v>15.5</v>
      </c>
      <c r="AR168" s="15" t="n">
        <f aca="false">(PERCENTRANK(O$3:O$298,O168))*100</f>
        <v>42</v>
      </c>
      <c r="AS168" s="15" t="n">
        <f aca="false">(PERCENTRANK(P$3:P$298,P168))*100</f>
        <v>0</v>
      </c>
      <c r="AT168" s="15" t="n">
        <f aca="false">(PERCENTRANK(Q$3:Q$298,Q168))*100</f>
        <v>0</v>
      </c>
      <c r="AU168" s="15" t="n">
        <f aca="false">100-(PERCENTRANK(R$3:R$298,R168))*100</f>
        <v>96.13</v>
      </c>
      <c r="AV168" s="15" t="n">
        <f aca="false">(PERCENTRANK(S$3:S$298,S168))*100</f>
        <v>51.4</v>
      </c>
      <c r="AW168" s="15" t="n">
        <f aca="false">(PERCENTRANK(T$3:T$298,T168))*100</f>
        <v>50.8</v>
      </c>
      <c r="AX168" s="15" t="n">
        <f aca="false">100-(PERCENTRANK(U$3:U$298,U168))*100</f>
        <v>0</v>
      </c>
      <c r="AY168" s="5"/>
      <c r="AZ168" s="15" t="n">
        <f aca="false">(PERCENTRANK(W$3:W$298,W168))*100</f>
        <v>28.2</v>
      </c>
      <c r="BA168" s="15" t="n">
        <f aca="false">(PERCENTRANK(X$3:X$298,X168))*100</f>
        <v>4.42</v>
      </c>
      <c r="BB168" s="15" t="n">
        <f aca="false">(PERCENTRANK(Y$3:Y$298,Y168))*100</f>
        <v>15.5</v>
      </c>
      <c r="BC168" s="15" t="n">
        <f aca="false">(PERCENTRANK(Z$3:Z$298,Z168))*100</f>
        <v>17.1</v>
      </c>
      <c r="BD168" s="15" t="n">
        <f aca="false">(PERCENTRANK(AA$3:AA$298,AA168))*100</f>
        <v>18.2</v>
      </c>
      <c r="BE168" s="15" t="n">
        <f aca="false">(PERCENTRANK(AB$3:AB$298,AB168))*100</f>
        <v>50.8</v>
      </c>
      <c r="BF168" s="15" t="n">
        <f aca="false">(PERCENTRANK(AC$3:AC$298,AC168))*100</f>
        <v>20.4</v>
      </c>
      <c r="BG168" s="15" t="n">
        <f aca="false">(PERCENTRANK(AD$3:AD$298,AD168))*100</f>
        <v>18.2</v>
      </c>
      <c r="BH168" s="15" t="n">
        <f aca="false">(PERCENTRANK(AE$3:AE$298,AE168))*100</f>
        <v>37.6</v>
      </c>
      <c r="BI168" s="15" t="n">
        <f aca="false">(PERCENTRANK(AF$3:AF$298,AF168))*100</f>
        <v>95</v>
      </c>
    </row>
    <row r="169" customFormat="false" ht="15.75" hidden="false" customHeight="true" outlineLevel="0" collapsed="false">
      <c r="A169" s="0" t="s">
        <v>223</v>
      </c>
      <c r="B169" s="5" t="s">
        <v>40</v>
      </c>
      <c r="C169" s="5" t="s">
        <v>125</v>
      </c>
      <c r="D169" s="5" t="n">
        <v>17</v>
      </c>
      <c r="E169" s="5" t="n">
        <v>36</v>
      </c>
      <c r="F169" s="5" t="n">
        <v>17</v>
      </c>
      <c r="G169" s="5" t="n">
        <v>36</v>
      </c>
      <c r="H169" s="5" t="n">
        <v>5.5</v>
      </c>
      <c r="I169" s="5" t="n">
        <v>0.235</v>
      </c>
      <c r="J169" s="5" t="n">
        <v>0.227</v>
      </c>
      <c r="K169" s="5" t="n">
        <v>0.273</v>
      </c>
      <c r="L169" s="5" t="n">
        <v>0.364</v>
      </c>
      <c r="M169" s="5" t="n">
        <v>6.7</v>
      </c>
      <c r="N169" s="5" t="n">
        <v>9.8</v>
      </c>
      <c r="O169" s="5" t="n">
        <v>8</v>
      </c>
      <c r="P169" s="5" t="n">
        <v>5.8</v>
      </c>
      <c r="Q169" s="5" t="n">
        <v>0</v>
      </c>
      <c r="R169" s="5" t="n">
        <v>7.3</v>
      </c>
      <c r="S169" s="5" t="n">
        <v>17.6</v>
      </c>
      <c r="T169" s="5" t="n">
        <v>65</v>
      </c>
      <c r="U169" s="5" t="n">
        <v>94</v>
      </c>
      <c r="V169" s="5" t="n">
        <v>0</v>
      </c>
      <c r="W169" s="5" t="n">
        <v>-0.1</v>
      </c>
      <c r="X169" s="5" t="n">
        <v>0.1</v>
      </c>
      <c r="Y169" s="5" t="n">
        <v>0</v>
      </c>
      <c r="Z169" s="5" t="n">
        <v>-0.045</v>
      </c>
      <c r="AA169" s="17" t="n">
        <f aca="false">(I169/$I$302)*100</f>
        <v>43.3579335793358</v>
      </c>
      <c r="AB169" s="7" t="n">
        <f aca="false">(T169/100)</f>
        <v>0.65</v>
      </c>
      <c r="AC169" s="5" t="n">
        <f aca="false">T169-U169</f>
        <v>-29</v>
      </c>
      <c r="AD169" s="9" t="n">
        <f aca="false">2*I169</f>
        <v>0.47</v>
      </c>
      <c r="AE169" s="18" t="n">
        <f aca="false">IF(S169=0,0,O169/S169)</f>
        <v>0.454545454545455</v>
      </c>
      <c r="AF169" s="18" t="n">
        <f aca="false">IF(R169=0,0,O169/R169)</f>
        <v>1.0958904109589</v>
      </c>
      <c r="AG169" s="5"/>
      <c r="AH169" s="5"/>
      <c r="AI169" s="15" t="n">
        <f aca="false">(PERCENTRANK(F$3:F$298,F169))*100</f>
        <v>19.9</v>
      </c>
      <c r="AJ169" s="15" t="n">
        <f aca="false">(PERCENTRANK(G$3:G$298,G169))*100</f>
        <v>8.29</v>
      </c>
      <c r="AK169" s="15" t="n">
        <f aca="false">(PERCENTRANK(H$3:H$298,H169))*100</f>
        <v>12.2</v>
      </c>
      <c r="AL169" s="15" t="n">
        <f aca="false">(PERCENTRANK(I$3:I$298,I169))*100</f>
        <v>4.42</v>
      </c>
      <c r="AM169" s="15" t="n">
        <f aca="false">(PERCENTRANK(J$3:J$298,J169))*100</f>
        <v>5.52</v>
      </c>
      <c r="AN169" s="15" t="n">
        <f aca="false">(PERCENTRANK(K$3:K$298,K169))*100</f>
        <v>32</v>
      </c>
      <c r="AO169" s="15" t="n">
        <f aca="false">(PERCENTRANK(L$3:L$298,L169))*100</f>
        <v>80.7</v>
      </c>
      <c r="AP169" s="15" t="n">
        <f aca="false">(PERCENTRANK(M$3:M$298,M169))*100</f>
        <v>68.5</v>
      </c>
      <c r="AQ169" s="15" t="n">
        <f aca="false">(PERCENTRANK(N$3:N$298,N169))*100</f>
        <v>59.1</v>
      </c>
      <c r="AR169" s="15" t="n">
        <f aca="false">(PERCENTRANK(O$3:O$298,O169))*100</f>
        <v>26</v>
      </c>
      <c r="AS169" s="15" t="n">
        <f aca="false">(PERCENTRANK(P$3:P$298,P169))*100</f>
        <v>98.9</v>
      </c>
      <c r="AT169" s="15" t="n">
        <f aca="false">(PERCENTRANK(Q$3:Q$298,Q169))*100</f>
        <v>0</v>
      </c>
      <c r="AU169" s="15" t="n">
        <f aca="false">100-(PERCENTRANK(R$3:R$298,R169))*100</f>
        <v>95.58</v>
      </c>
      <c r="AV169" s="15" t="n">
        <f aca="false">(PERCENTRANK(S$3:S$298,S169))*100</f>
        <v>42.5</v>
      </c>
      <c r="AW169" s="15" t="n">
        <f aca="false">(PERCENTRANK(T$3:T$298,T169))*100</f>
        <v>6.63</v>
      </c>
      <c r="AX169" s="15" t="n">
        <f aca="false">100-(PERCENTRANK(U$3:U$298,U169))*100</f>
        <v>98.34</v>
      </c>
      <c r="AY169" s="5"/>
      <c r="AZ169" s="15" t="n">
        <f aca="false">(PERCENTRANK(W$3:W$298,W169))*100</f>
        <v>19.3</v>
      </c>
      <c r="BA169" s="15" t="n">
        <f aca="false">(PERCENTRANK(X$3:X$298,X169))*100</f>
        <v>21.5</v>
      </c>
      <c r="BB169" s="15" t="n">
        <f aca="false">(PERCENTRANK(Y$3:Y$298,Y169))*100</f>
        <v>15.5</v>
      </c>
      <c r="BC169" s="15" t="n">
        <f aca="false">(PERCENTRANK(Z$3:Z$298,Z169))*100</f>
        <v>9.94</v>
      </c>
      <c r="BD169" s="15" t="n">
        <f aca="false">(PERCENTRANK(AA$3:AA$298,AA169))*100</f>
        <v>4.42</v>
      </c>
      <c r="BE169" s="15" t="n">
        <f aca="false">(PERCENTRANK(AB$3:AB$298,AB169))*100</f>
        <v>6.63</v>
      </c>
      <c r="BF169" s="15" t="n">
        <f aca="false">(PERCENTRANK(AC$3:AC$298,AC169))*100</f>
        <v>9.94</v>
      </c>
      <c r="BG169" s="15" t="n">
        <f aca="false">(PERCENTRANK(AD$3:AD$298,AD169))*100</f>
        <v>4.42</v>
      </c>
      <c r="BH169" s="15" t="n">
        <f aca="false">(PERCENTRANK(AE$3:AE$298,AE169))*100</f>
        <v>25.4</v>
      </c>
      <c r="BI169" s="15" t="n">
        <f aca="false">(PERCENTRANK(AF$3:AF$298,AF169))*100</f>
        <v>66.3</v>
      </c>
    </row>
    <row r="170" customFormat="false" ht="15.75" hidden="false" customHeight="true" outlineLevel="0" collapsed="false">
      <c r="A170" s="0" t="s">
        <v>224</v>
      </c>
      <c r="B170" s="5" t="s">
        <v>90</v>
      </c>
      <c r="C170" s="5" t="s">
        <v>13</v>
      </c>
      <c r="D170" s="5" t="n">
        <v>5</v>
      </c>
      <c r="E170" s="5" t="n">
        <v>35</v>
      </c>
      <c r="F170" s="5" t="n">
        <v>5</v>
      </c>
      <c r="G170" s="5" t="n">
        <v>35</v>
      </c>
      <c r="H170" s="5" t="n">
        <v>9.6</v>
      </c>
      <c r="I170" s="5" t="n">
        <v>0.438</v>
      </c>
      <c r="J170" s="5" t="n">
        <v>0.438</v>
      </c>
      <c r="K170" s="5" t="n">
        <v>0.375</v>
      </c>
      <c r="L170" s="5" t="n">
        <v>0</v>
      </c>
      <c r="M170" s="5" t="n">
        <v>0</v>
      </c>
      <c r="N170" s="5" t="n">
        <v>8.4</v>
      </c>
      <c r="O170" s="5" t="n">
        <v>41.8</v>
      </c>
      <c r="P170" s="5" t="n">
        <v>0</v>
      </c>
      <c r="Q170" s="5" t="n">
        <v>0</v>
      </c>
      <c r="R170" s="5" t="n">
        <v>20</v>
      </c>
      <c r="S170" s="5" t="n">
        <v>12.8</v>
      </c>
      <c r="T170" s="5" t="n">
        <v>104</v>
      </c>
      <c r="U170" s="5" t="n">
        <v>116</v>
      </c>
      <c r="V170" s="5" t="n">
        <v>0</v>
      </c>
      <c r="W170" s="5" t="n">
        <v>0</v>
      </c>
      <c r="X170" s="5" t="n">
        <v>0</v>
      </c>
      <c r="Y170" s="5" t="n">
        <v>0</v>
      </c>
      <c r="Z170" s="5" t="n">
        <v>0.017</v>
      </c>
      <c r="AA170" s="17" t="n">
        <f aca="false">(I170/$I$302)*100</f>
        <v>80.8118081180812</v>
      </c>
      <c r="AB170" s="7" t="n">
        <f aca="false">(T170/100)</f>
        <v>1.04</v>
      </c>
      <c r="AC170" s="5" t="n">
        <f aca="false">T170-U170</f>
        <v>-12</v>
      </c>
      <c r="AD170" s="9" t="n">
        <f aca="false">2*I170</f>
        <v>0.876</v>
      </c>
      <c r="AE170" s="18" t="n">
        <f aca="false">IF(S170=0,0,O170/S170)</f>
        <v>3.265625</v>
      </c>
      <c r="AF170" s="18" t="n">
        <f aca="false">IF(R170=0,0,O170/R170)</f>
        <v>2.09</v>
      </c>
      <c r="AG170" s="5"/>
      <c r="AH170" s="5"/>
      <c r="AI170" s="15" t="n">
        <f aca="false">(PERCENTRANK(F$3:F$298,F170))*100</f>
        <v>7.18</v>
      </c>
      <c r="AJ170" s="15" t="n">
        <f aca="false">(PERCENTRANK(G$3:G$298,G170))*100</f>
        <v>7.73</v>
      </c>
      <c r="AK170" s="15" t="n">
        <f aca="false">(PERCENTRANK(H$3:H$298,H170))*100</f>
        <v>30.4</v>
      </c>
      <c r="AL170" s="15" t="n">
        <f aca="false">(PERCENTRANK(I$3:I$298,I170))*100</f>
        <v>14.4</v>
      </c>
      <c r="AM170" s="15" t="n">
        <f aca="false">(PERCENTRANK(J$3:J$298,J170))*100</f>
        <v>24.9</v>
      </c>
      <c r="AN170" s="15" t="n">
        <f aca="false">(PERCENTRANK(K$3:K$298,K170))*100</f>
        <v>46.4</v>
      </c>
      <c r="AO170" s="15" t="n">
        <f aca="false">(PERCENTRANK(L$3:L$298,L170))*100</f>
        <v>0</v>
      </c>
      <c r="AP170" s="15" t="n">
        <f aca="false">(PERCENTRANK(M$3:M$298,M170))*100</f>
        <v>0</v>
      </c>
      <c r="AQ170" s="15" t="n">
        <f aca="false">(PERCENTRANK(N$3:N$298,N170))*100</f>
        <v>44.8</v>
      </c>
      <c r="AR170" s="15" t="n">
        <f aca="false">(PERCENTRANK(O$3:O$298,O170))*100</f>
        <v>98.9</v>
      </c>
      <c r="AS170" s="15" t="n">
        <f aca="false">(PERCENTRANK(P$3:P$298,P170))*100</f>
        <v>0</v>
      </c>
      <c r="AT170" s="15" t="n">
        <f aca="false">(PERCENTRANK(Q$3:Q$298,Q170))*100</f>
        <v>0</v>
      </c>
      <c r="AU170" s="15" t="n">
        <f aca="false">100-(PERCENTRANK(R$3:R$298,R170))*100</f>
        <v>18.8</v>
      </c>
      <c r="AV170" s="15" t="n">
        <f aca="false">(PERCENTRANK(S$3:S$298,S170))*100</f>
        <v>13.8</v>
      </c>
      <c r="AW170" s="15" t="n">
        <f aca="false">(PERCENTRANK(T$3:T$298,T170))*100</f>
        <v>54.7</v>
      </c>
      <c r="AX170" s="15" t="n">
        <f aca="false">100-(PERCENTRANK(U$3:U$298,U170))*100</f>
        <v>3.90000000000001</v>
      </c>
      <c r="AY170" s="5"/>
      <c r="AZ170" s="15" t="n">
        <f aca="false">(PERCENTRANK(W$3:W$298,W170))*100</f>
        <v>28.2</v>
      </c>
      <c r="BA170" s="15" t="n">
        <f aca="false">(PERCENTRANK(X$3:X$298,X170))*100</f>
        <v>4.42</v>
      </c>
      <c r="BB170" s="15" t="n">
        <f aca="false">(PERCENTRANK(Y$3:Y$298,Y170))*100</f>
        <v>15.5</v>
      </c>
      <c r="BC170" s="15" t="n">
        <f aca="false">(PERCENTRANK(Z$3:Z$298,Z170))*100</f>
        <v>24.3</v>
      </c>
      <c r="BD170" s="15" t="n">
        <f aca="false">(PERCENTRANK(AA$3:AA$298,AA170))*100</f>
        <v>14.4</v>
      </c>
      <c r="BE170" s="15" t="n">
        <f aca="false">(PERCENTRANK(AB$3:AB$298,AB170))*100</f>
        <v>54.7</v>
      </c>
      <c r="BF170" s="15" t="n">
        <f aca="false">(PERCENTRANK(AC$3:AC$298,AC170))*100</f>
        <v>27.6</v>
      </c>
      <c r="BG170" s="15" t="n">
        <f aca="false">(PERCENTRANK(AD$3:AD$298,AD170))*100</f>
        <v>14.4</v>
      </c>
      <c r="BH170" s="15" t="n">
        <f aca="false">(PERCENTRANK(AE$3:AE$298,AE170))*100</f>
        <v>100</v>
      </c>
      <c r="BI170" s="15" t="n">
        <f aca="false">(PERCENTRANK(AF$3:AF$298,AF170))*100</f>
        <v>94.5</v>
      </c>
    </row>
    <row r="171" customFormat="false" ht="15.75" hidden="false" customHeight="true" outlineLevel="0" collapsed="false">
      <c r="A171" s="0" t="s">
        <v>225</v>
      </c>
      <c r="B171" s="5" t="s">
        <v>50</v>
      </c>
      <c r="C171" s="5" t="s">
        <v>45</v>
      </c>
      <c r="D171" s="5" t="n">
        <v>6</v>
      </c>
      <c r="E171" s="5" t="n">
        <v>29</v>
      </c>
      <c r="F171" s="5" t="n">
        <v>6</v>
      </c>
      <c r="G171" s="5" t="n">
        <v>29</v>
      </c>
      <c r="H171" s="5" t="n">
        <v>-4.4</v>
      </c>
      <c r="I171" s="5" t="n">
        <v>0.292</v>
      </c>
      <c r="J171" s="5" t="n">
        <v>0.292</v>
      </c>
      <c r="K171" s="5" t="n">
        <v>0.417</v>
      </c>
      <c r="L171" s="5" t="n">
        <v>0</v>
      </c>
      <c r="M171" s="5" t="n">
        <v>8</v>
      </c>
      <c r="N171" s="5" t="n">
        <v>12.1</v>
      </c>
      <c r="O171" s="5" t="n">
        <v>0</v>
      </c>
      <c r="P171" s="5" t="n">
        <v>0</v>
      </c>
      <c r="Q171" s="5" t="n">
        <v>0</v>
      </c>
      <c r="R171" s="5" t="n">
        <v>14.3</v>
      </c>
      <c r="S171" s="5" t="n">
        <v>22</v>
      </c>
      <c r="T171" s="5" t="n">
        <v>61</v>
      </c>
      <c r="U171" s="5" t="n">
        <v>110</v>
      </c>
      <c r="V171" s="5" t="n">
        <v>0</v>
      </c>
      <c r="W171" s="5" t="n">
        <v>-0.2</v>
      </c>
      <c r="X171" s="5" t="n">
        <v>0</v>
      </c>
      <c r="Y171" s="5" t="n">
        <v>-0.1</v>
      </c>
      <c r="Z171" s="5" t="n">
        <v>-0.204</v>
      </c>
      <c r="AA171" s="17" t="n">
        <f aca="false">(I171/$I$302)*100</f>
        <v>53.8745387453875</v>
      </c>
      <c r="AB171" s="7" t="n">
        <f aca="false">(T171/100)</f>
        <v>0.61</v>
      </c>
      <c r="AC171" s="5" t="n">
        <f aca="false">T171-U171</f>
        <v>-49</v>
      </c>
      <c r="AD171" s="9" t="n">
        <f aca="false">2*I171</f>
        <v>0.584</v>
      </c>
      <c r="AE171" s="18" t="n">
        <f aca="false">IF(S171=0,0,O171/S171)</f>
        <v>0</v>
      </c>
      <c r="AF171" s="18" t="n">
        <f aca="false">IF(R171=0,0,O171/R171)</f>
        <v>0</v>
      </c>
      <c r="AG171" s="5"/>
      <c r="AH171" s="5"/>
      <c r="AI171" s="15" t="n">
        <f aca="false">(PERCENTRANK(F$3:F$298,F171))*100</f>
        <v>8.29</v>
      </c>
      <c r="AJ171" s="15" t="n">
        <f aca="false">(PERCENTRANK(G$3:G$298,G171))*100</f>
        <v>7.18</v>
      </c>
      <c r="AK171" s="15" t="n">
        <f aca="false">(PERCENTRANK(H$3:H$298,H171))*100</f>
        <v>2.21</v>
      </c>
      <c r="AL171" s="15" t="n">
        <f aca="false">(PERCENTRANK(I$3:I$298,I171))*100</f>
        <v>5.52</v>
      </c>
      <c r="AM171" s="15" t="n">
        <f aca="false">(PERCENTRANK(J$3:J$298,J171))*100</f>
        <v>6.08</v>
      </c>
      <c r="AN171" s="15" t="n">
        <f aca="false">(PERCENTRANK(K$3:K$298,K171))*100</f>
        <v>56.4</v>
      </c>
      <c r="AO171" s="15" t="n">
        <f aca="false">(PERCENTRANK(L$3:L$298,L171))*100</f>
        <v>0</v>
      </c>
      <c r="AP171" s="15" t="n">
        <f aca="false">(PERCENTRANK(M$3:M$298,M171))*100</f>
        <v>77.3</v>
      </c>
      <c r="AQ171" s="15" t="n">
        <f aca="false">(PERCENTRANK(N$3:N$298,N171))*100</f>
        <v>69.1</v>
      </c>
      <c r="AR171" s="15" t="n">
        <f aca="false">(PERCENTRANK(O$3:O$298,O171))*100</f>
        <v>0</v>
      </c>
      <c r="AS171" s="15" t="n">
        <f aca="false">(PERCENTRANK(P$3:P$298,P171))*100</f>
        <v>0</v>
      </c>
      <c r="AT171" s="15" t="n">
        <f aca="false">(PERCENTRANK(Q$3:Q$298,Q171))*100</f>
        <v>0</v>
      </c>
      <c r="AU171" s="15" t="n">
        <f aca="false">100-(PERCENTRANK(R$3:R$298,R171))*100</f>
        <v>56.9</v>
      </c>
      <c r="AV171" s="15" t="n">
        <f aca="false">(PERCENTRANK(S$3:S$298,S171))*100</f>
        <v>75.7</v>
      </c>
      <c r="AW171" s="15" t="n">
        <f aca="false">(PERCENTRANK(T$3:T$298,T171))*100</f>
        <v>6.08</v>
      </c>
      <c r="AX171" s="15" t="n">
        <f aca="false">100-(PERCENTRANK(U$3:U$298,U171))*100</f>
        <v>28.7</v>
      </c>
      <c r="AY171" s="5"/>
      <c r="AZ171" s="15" t="n">
        <f aca="false">(PERCENTRANK(W$3:W$298,W171))*100</f>
        <v>12.7</v>
      </c>
      <c r="BA171" s="15" t="n">
        <f aca="false">(PERCENTRANK(X$3:X$298,X171))*100</f>
        <v>4.42</v>
      </c>
      <c r="BB171" s="15" t="n">
        <f aca="false">(PERCENTRANK(Y$3:Y$298,Y171))*100</f>
        <v>11</v>
      </c>
      <c r="BC171" s="15" t="n">
        <f aca="false">(PERCENTRANK(Z$3:Z$298,Z171))*100</f>
        <v>2.21</v>
      </c>
      <c r="BD171" s="15" t="n">
        <f aca="false">(PERCENTRANK(AA$3:AA$298,AA171))*100</f>
        <v>5.52</v>
      </c>
      <c r="BE171" s="15" t="n">
        <f aca="false">(PERCENTRANK(AB$3:AB$298,AB171))*100</f>
        <v>6.08</v>
      </c>
      <c r="BF171" s="15" t="n">
        <f aca="false">(PERCENTRANK(AC$3:AC$298,AC171))*100</f>
        <v>4.42</v>
      </c>
      <c r="BG171" s="15" t="n">
        <f aca="false">(PERCENTRANK(AD$3:AD$298,AD171))*100</f>
        <v>5.52</v>
      </c>
      <c r="BH171" s="15" t="n">
        <f aca="false">(PERCENTRANK(AE$3:AE$298,AE171))*100</f>
        <v>0</v>
      </c>
      <c r="BI171" s="15" t="n">
        <f aca="false">(PERCENTRANK(AF$3:AF$298,AF171))*100</f>
        <v>0</v>
      </c>
    </row>
    <row r="172" customFormat="false" ht="15.75" hidden="false" customHeight="true" outlineLevel="0" collapsed="false">
      <c r="A172" s="0" t="s">
        <v>226</v>
      </c>
      <c r="B172" s="5" t="s">
        <v>57</v>
      </c>
      <c r="C172" s="5" t="s">
        <v>63</v>
      </c>
      <c r="D172" s="5" t="n">
        <v>4</v>
      </c>
      <c r="E172" s="5" t="n">
        <v>27</v>
      </c>
      <c r="F172" s="5" t="n">
        <v>4</v>
      </c>
      <c r="G172" s="5" t="n">
        <v>27</v>
      </c>
      <c r="H172" s="5" t="n">
        <v>5</v>
      </c>
      <c r="I172" s="5" t="n">
        <v>0.4</v>
      </c>
      <c r="J172" s="5" t="n">
        <v>0.4</v>
      </c>
      <c r="K172" s="5" t="n">
        <v>0.2</v>
      </c>
      <c r="L172" s="5" t="n">
        <v>0</v>
      </c>
      <c r="M172" s="5" t="n">
        <v>4.4</v>
      </c>
      <c r="N172" s="5" t="n">
        <v>13</v>
      </c>
      <c r="O172" s="5" t="n">
        <v>6.3</v>
      </c>
      <c r="P172" s="5" t="n">
        <v>2</v>
      </c>
      <c r="Q172" s="5" t="n">
        <v>11.7</v>
      </c>
      <c r="R172" s="5" t="n">
        <v>28.6</v>
      </c>
      <c r="S172" s="5" t="n">
        <v>12.1</v>
      </c>
      <c r="T172" s="5" t="n">
        <v>69</v>
      </c>
      <c r="U172" s="5" t="n">
        <v>94</v>
      </c>
      <c r="V172" s="5" t="n">
        <v>0</v>
      </c>
      <c r="W172" s="5" t="n">
        <v>-0.1</v>
      </c>
      <c r="X172" s="5" t="n">
        <v>0.1</v>
      </c>
      <c r="Y172" s="5" t="n">
        <v>0</v>
      </c>
      <c r="Z172" s="5" t="n">
        <v>0.017</v>
      </c>
      <c r="AA172" s="17" t="n">
        <f aca="false">(I172/$I$302)*100</f>
        <v>73.8007380073801</v>
      </c>
      <c r="AB172" s="7" t="n">
        <f aca="false">(T172/100)</f>
        <v>0.69</v>
      </c>
      <c r="AC172" s="5" t="n">
        <f aca="false">T172-U172</f>
        <v>-25</v>
      </c>
      <c r="AD172" s="9" t="n">
        <f aca="false">2*I172</f>
        <v>0.8</v>
      </c>
      <c r="AE172" s="18" t="n">
        <f aca="false">IF(S172=0,0,O172/S172)</f>
        <v>0.520661157024793</v>
      </c>
      <c r="AF172" s="18" t="n">
        <f aca="false">IF(R172=0,0,O172/R172)</f>
        <v>0.22027972027972</v>
      </c>
      <c r="AG172" s="5"/>
      <c r="AH172" s="5"/>
      <c r="AI172" s="15" t="n">
        <f aca="false">(PERCENTRANK(F$3:F$298,F172))*100</f>
        <v>4.97</v>
      </c>
      <c r="AJ172" s="15" t="n">
        <f aca="false">(PERCENTRANK(G$3:G$298,G172))*100</f>
        <v>6.63</v>
      </c>
      <c r="AK172" s="15" t="n">
        <f aca="false">(PERCENTRANK(H$3:H$298,H172))*100</f>
        <v>9.94</v>
      </c>
      <c r="AL172" s="15" t="n">
        <f aca="false">(PERCENTRANK(I$3:I$298,I172))*100</f>
        <v>11</v>
      </c>
      <c r="AM172" s="15" t="n">
        <f aca="false">(PERCENTRANK(J$3:J$298,J172))*100</f>
        <v>13.8</v>
      </c>
      <c r="AN172" s="15" t="n">
        <f aca="false">(PERCENTRANK(K$3:K$298,K172))*100</f>
        <v>22.7</v>
      </c>
      <c r="AO172" s="15" t="n">
        <f aca="false">(PERCENTRANK(L$3:L$298,L172))*100</f>
        <v>0</v>
      </c>
      <c r="AP172" s="15" t="n">
        <f aca="false">(PERCENTRANK(M$3:M$298,M172))*100</f>
        <v>54.7</v>
      </c>
      <c r="AQ172" s="15" t="n">
        <f aca="false">(PERCENTRANK(N$3:N$298,N172))*100</f>
        <v>73.5</v>
      </c>
      <c r="AR172" s="15" t="n">
        <f aca="false">(PERCENTRANK(O$3:O$298,O172))*100</f>
        <v>15.5</v>
      </c>
      <c r="AS172" s="15" t="n">
        <f aca="false">(PERCENTRANK(P$3:P$298,P172))*100</f>
        <v>55.2</v>
      </c>
      <c r="AT172" s="15" t="n">
        <f aca="false">(PERCENTRANK(Q$3:Q$298,Q172))*100</f>
        <v>100</v>
      </c>
      <c r="AU172" s="15" t="n">
        <f aca="false">100-(PERCENTRANK(R$3:R$298,R172))*100</f>
        <v>5.5</v>
      </c>
      <c r="AV172" s="15" t="n">
        <f aca="false">(PERCENTRANK(S$3:S$298,S172))*100</f>
        <v>10.5</v>
      </c>
      <c r="AW172" s="15" t="n">
        <f aca="false">(PERCENTRANK(T$3:T$298,T172))*100</f>
        <v>8.29</v>
      </c>
      <c r="AX172" s="15" t="n">
        <f aca="false">100-(PERCENTRANK(U$3:U$298,U172))*100</f>
        <v>98.34</v>
      </c>
      <c r="AY172" s="5"/>
      <c r="AZ172" s="15" t="n">
        <f aca="false">(PERCENTRANK(W$3:W$298,W172))*100</f>
        <v>19.3</v>
      </c>
      <c r="BA172" s="15" t="n">
        <f aca="false">(PERCENTRANK(X$3:X$298,X172))*100</f>
        <v>21.5</v>
      </c>
      <c r="BB172" s="15" t="n">
        <f aca="false">(PERCENTRANK(Y$3:Y$298,Y172))*100</f>
        <v>15.5</v>
      </c>
      <c r="BC172" s="15" t="n">
        <f aca="false">(PERCENTRANK(Z$3:Z$298,Z172))*100</f>
        <v>24.3</v>
      </c>
      <c r="BD172" s="15" t="n">
        <f aca="false">(PERCENTRANK(AA$3:AA$298,AA172))*100</f>
        <v>11</v>
      </c>
      <c r="BE172" s="15" t="n">
        <f aca="false">(PERCENTRANK(AB$3:AB$298,AB172))*100</f>
        <v>8.29</v>
      </c>
      <c r="BF172" s="15" t="n">
        <f aca="false">(PERCENTRANK(AC$3:AC$298,AC172))*100</f>
        <v>12.2</v>
      </c>
      <c r="BG172" s="15" t="n">
        <f aca="false">(PERCENTRANK(AD$3:AD$298,AD172))*100</f>
        <v>11</v>
      </c>
      <c r="BH172" s="15" t="n">
        <f aca="false">(PERCENTRANK(AE$3:AE$298,AE172))*100</f>
        <v>29.8</v>
      </c>
      <c r="BI172" s="15" t="n">
        <f aca="false">(PERCENTRANK(AF$3:AF$298,AF172))*100</f>
        <v>11.6</v>
      </c>
    </row>
    <row r="173" customFormat="false" ht="15.75" hidden="false" customHeight="true" outlineLevel="0" collapsed="false">
      <c r="A173" s="0" t="s">
        <v>227</v>
      </c>
      <c r="B173" s="5" t="s">
        <v>50</v>
      </c>
      <c r="C173" s="5" t="s">
        <v>45</v>
      </c>
      <c r="D173" s="5" t="n">
        <v>4</v>
      </c>
      <c r="E173" s="5" t="n">
        <v>24</v>
      </c>
      <c r="F173" s="5" t="n">
        <v>4</v>
      </c>
      <c r="G173" s="5" t="n">
        <v>24</v>
      </c>
      <c r="H173" s="5" t="n">
        <v>7</v>
      </c>
      <c r="I173" s="5" t="n">
        <v>0.333</v>
      </c>
      <c r="J173" s="5" t="n">
        <v>0.333</v>
      </c>
      <c r="K173" s="5" t="n">
        <v>0.333</v>
      </c>
      <c r="L173" s="5" t="n">
        <v>0</v>
      </c>
      <c r="M173" s="5" t="n">
        <v>9.7</v>
      </c>
      <c r="N173" s="5" t="n">
        <v>12.2</v>
      </c>
      <c r="O173" s="5" t="n">
        <v>6.3</v>
      </c>
      <c r="P173" s="5" t="n">
        <v>4.3</v>
      </c>
      <c r="Q173" s="5" t="n">
        <v>0</v>
      </c>
      <c r="R173" s="5" t="n">
        <v>14.3</v>
      </c>
      <c r="S173" s="5" t="n">
        <v>13.3</v>
      </c>
      <c r="T173" s="5" t="n">
        <v>80</v>
      </c>
      <c r="U173" s="5" t="n">
        <v>101</v>
      </c>
      <c r="V173" s="5" t="n">
        <v>0</v>
      </c>
      <c r="W173" s="5" t="n">
        <v>0</v>
      </c>
      <c r="X173" s="5" t="n">
        <v>0</v>
      </c>
      <c r="Y173" s="5" t="n">
        <v>0</v>
      </c>
      <c r="Z173" s="5" t="n">
        <v>0.007</v>
      </c>
      <c r="AA173" s="17" t="n">
        <f aca="false">(I173/$I$302)*100</f>
        <v>61.4391143911439</v>
      </c>
      <c r="AB173" s="7" t="n">
        <f aca="false">(T173/100)</f>
        <v>0.8</v>
      </c>
      <c r="AC173" s="5" t="n">
        <f aca="false">T173-U173</f>
        <v>-21</v>
      </c>
      <c r="AD173" s="9" t="n">
        <f aca="false">2*I173</f>
        <v>0.666</v>
      </c>
      <c r="AE173" s="18" t="n">
        <f aca="false">IF(S173=0,0,O173/S173)</f>
        <v>0.473684210526316</v>
      </c>
      <c r="AF173" s="18" t="n">
        <f aca="false">IF(R173=0,0,O173/R173)</f>
        <v>0.440559440559441</v>
      </c>
      <c r="AG173" s="5"/>
      <c r="AH173" s="5"/>
      <c r="AI173" s="15" t="n">
        <f aca="false">(PERCENTRANK(F$3:F$298,F173))*100</f>
        <v>4.97</v>
      </c>
      <c r="AJ173" s="15" t="n">
        <f aca="false">(PERCENTRANK(G$3:G$298,G173))*100</f>
        <v>6.08</v>
      </c>
      <c r="AK173" s="15" t="n">
        <f aca="false">(PERCENTRANK(H$3:H$298,H173))*100</f>
        <v>18.8</v>
      </c>
      <c r="AL173" s="15" t="n">
        <f aca="false">(PERCENTRANK(I$3:I$298,I173))*100</f>
        <v>6.63</v>
      </c>
      <c r="AM173" s="15" t="n">
        <f aca="false">(PERCENTRANK(J$3:J$298,J173))*100</f>
        <v>7.73</v>
      </c>
      <c r="AN173" s="15" t="n">
        <f aca="false">(PERCENTRANK(K$3:K$298,K173))*100</f>
        <v>40.9</v>
      </c>
      <c r="AO173" s="15" t="n">
        <f aca="false">(PERCENTRANK(L$3:L$298,L173))*100</f>
        <v>0</v>
      </c>
      <c r="AP173" s="15" t="n">
        <f aca="false">(PERCENTRANK(M$3:M$298,M173))*100</f>
        <v>85.6</v>
      </c>
      <c r="AQ173" s="15" t="n">
        <f aca="false">(PERCENTRANK(N$3:N$298,N173))*100</f>
        <v>70.2</v>
      </c>
      <c r="AR173" s="15" t="n">
        <f aca="false">(PERCENTRANK(O$3:O$298,O173))*100</f>
        <v>15.5</v>
      </c>
      <c r="AS173" s="15" t="n">
        <f aca="false">(PERCENTRANK(P$3:P$298,P173))*100</f>
        <v>97.2</v>
      </c>
      <c r="AT173" s="15" t="n">
        <f aca="false">(PERCENTRANK(Q$3:Q$298,Q173))*100</f>
        <v>0</v>
      </c>
      <c r="AU173" s="15" t="n">
        <f aca="false">100-(PERCENTRANK(R$3:R$298,R173))*100</f>
        <v>56.9</v>
      </c>
      <c r="AV173" s="15" t="n">
        <f aca="false">(PERCENTRANK(S$3:S$298,S173))*100</f>
        <v>16</v>
      </c>
      <c r="AW173" s="15" t="n">
        <f aca="false">(PERCENTRANK(T$3:T$298,T173))*100</f>
        <v>9.94</v>
      </c>
      <c r="AX173" s="15" t="n">
        <f aca="false">100-(PERCENTRANK(U$3:U$298,U173))*100</f>
        <v>81.2</v>
      </c>
      <c r="AY173" s="5"/>
      <c r="AZ173" s="15" t="n">
        <f aca="false">(PERCENTRANK(W$3:W$298,W173))*100</f>
        <v>28.2</v>
      </c>
      <c r="BA173" s="15" t="n">
        <f aca="false">(PERCENTRANK(X$3:X$298,X173))*100</f>
        <v>4.42</v>
      </c>
      <c r="BB173" s="15" t="n">
        <f aca="false">(PERCENTRANK(Y$3:Y$298,Y173))*100</f>
        <v>15.5</v>
      </c>
      <c r="BC173" s="15" t="n">
        <f aca="false">(PERCENTRANK(Z$3:Z$298,Z173))*100</f>
        <v>21.5</v>
      </c>
      <c r="BD173" s="15" t="n">
        <f aca="false">(PERCENTRANK(AA$3:AA$298,AA173))*100</f>
        <v>6.63</v>
      </c>
      <c r="BE173" s="15" t="n">
        <f aca="false">(PERCENTRANK(AB$3:AB$298,AB173))*100</f>
        <v>9.94</v>
      </c>
      <c r="BF173" s="15" t="n">
        <f aca="false">(PERCENTRANK(AC$3:AC$298,AC173))*100</f>
        <v>17.7</v>
      </c>
      <c r="BG173" s="15" t="n">
        <f aca="false">(PERCENTRANK(AD$3:AD$298,AD173))*100</f>
        <v>6.63</v>
      </c>
      <c r="BH173" s="15" t="n">
        <f aca="false">(PERCENTRANK(AE$3:AE$298,AE173))*100</f>
        <v>27.1</v>
      </c>
      <c r="BI173" s="15" t="n">
        <f aca="false">(PERCENTRANK(AF$3:AF$298,AF173))*100</f>
        <v>19.9</v>
      </c>
    </row>
    <row r="174" customFormat="false" ht="15.75" hidden="false" customHeight="true" outlineLevel="0" collapsed="false">
      <c r="A174" s="0" t="s">
        <v>228</v>
      </c>
      <c r="B174" s="5" t="s">
        <v>59</v>
      </c>
      <c r="C174" s="5" t="s">
        <v>45</v>
      </c>
      <c r="D174" s="5" t="n">
        <v>6</v>
      </c>
      <c r="E174" s="5" t="n">
        <v>23</v>
      </c>
      <c r="F174" s="5" t="n">
        <v>6</v>
      </c>
      <c r="G174" s="5" t="n">
        <v>23</v>
      </c>
      <c r="H174" s="5" t="n">
        <v>-9.7</v>
      </c>
      <c r="I174" s="5" t="n">
        <v>0.19</v>
      </c>
      <c r="J174" s="5" t="n">
        <v>0.214</v>
      </c>
      <c r="K174" s="5" t="n">
        <v>0.429</v>
      </c>
      <c r="L174" s="5" t="n">
        <v>0.286</v>
      </c>
      <c r="M174" s="5" t="n">
        <v>10.6</v>
      </c>
      <c r="N174" s="5" t="n">
        <v>15.5</v>
      </c>
      <c r="O174" s="5" t="n">
        <v>5.7</v>
      </c>
      <c r="P174" s="5" t="n">
        <v>0</v>
      </c>
      <c r="Q174" s="5" t="n">
        <v>0</v>
      </c>
      <c r="R174" s="5" t="n">
        <v>27.6</v>
      </c>
      <c r="S174" s="5" t="n">
        <v>21.7</v>
      </c>
      <c r="T174" s="5" t="n">
        <v>46</v>
      </c>
      <c r="U174" s="5" t="n">
        <v>105</v>
      </c>
      <c r="V174" s="5" t="n">
        <v>0</v>
      </c>
      <c r="W174" s="5" t="n">
        <v>-0.2</v>
      </c>
      <c r="X174" s="5" t="n">
        <v>0</v>
      </c>
      <c r="Y174" s="5" t="n">
        <v>-0.2</v>
      </c>
      <c r="Z174" s="5" t="n">
        <v>-0.283</v>
      </c>
      <c r="AA174" s="17" t="n">
        <f aca="false">(I174/$I$302)*100</f>
        <v>35.0553505535055</v>
      </c>
      <c r="AB174" s="7" t="n">
        <f aca="false">(T174/100)</f>
        <v>0.46</v>
      </c>
      <c r="AC174" s="5" t="n">
        <f aca="false">T174-U174</f>
        <v>-59</v>
      </c>
      <c r="AD174" s="9" t="n">
        <f aca="false">2*I174</f>
        <v>0.38</v>
      </c>
      <c r="AE174" s="18" t="n">
        <f aca="false">IF(S174=0,0,O174/S174)</f>
        <v>0.262672811059908</v>
      </c>
      <c r="AF174" s="18" t="n">
        <f aca="false">IF(R174=0,0,O174/R174)</f>
        <v>0.206521739130435</v>
      </c>
      <c r="AG174" s="5"/>
      <c r="AH174" s="5"/>
      <c r="AI174" s="15" t="n">
        <f aca="false">(PERCENTRANK(F$3:F$298,F174))*100</f>
        <v>8.29</v>
      </c>
      <c r="AJ174" s="15" t="n">
        <f aca="false">(PERCENTRANK(G$3:G$298,G174))*100</f>
        <v>5.52</v>
      </c>
      <c r="AK174" s="15" t="n">
        <f aca="false">(PERCENTRANK(H$3:H$298,H174))*100</f>
        <v>1.1</v>
      </c>
      <c r="AL174" s="15" t="n">
        <f aca="false">(PERCENTRANK(I$3:I$298,I174))*100</f>
        <v>3.31</v>
      </c>
      <c r="AM174" s="15" t="n">
        <f aca="false">(PERCENTRANK(J$3:J$298,J174))*100</f>
        <v>4.97</v>
      </c>
      <c r="AN174" s="15" t="n">
        <f aca="false">(PERCENTRANK(K$3:K$298,K174))*100</f>
        <v>59.1</v>
      </c>
      <c r="AO174" s="15" t="n">
        <f aca="false">(PERCENTRANK(L$3:L$298,L174))*100</f>
        <v>61.3</v>
      </c>
      <c r="AP174" s="15" t="n">
        <f aca="false">(PERCENTRANK(M$3:M$298,M174))*100</f>
        <v>90.1</v>
      </c>
      <c r="AQ174" s="15" t="n">
        <f aca="false">(PERCENTRANK(N$3:N$298,N174))*100</f>
        <v>85.1</v>
      </c>
      <c r="AR174" s="15" t="n">
        <f aca="false">(PERCENTRANK(O$3:O$298,O174))*100</f>
        <v>12.7</v>
      </c>
      <c r="AS174" s="15" t="n">
        <f aca="false">(PERCENTRANK(P$3:P$298,P174))*100</f>
        <v>0</v>
      </c>
      <c r="AT174" s="15" t="n">
        <f aca="false">(PERCENTRANK(Q$3:Q$298,Q174))*100</f>
        <v>0</v>
      </c>
      <c r="AU174" s="15" t="n">
        <f aca="false">100-(PERCENTRANK(R$3:R$298,R174))*100</f>
        <v>6.10000000000001</v>
      </c>
      <c r="AV174" s="15" t="n">
        <f aca="false">(PERCENTRANK(S$3:S$298,S174))*100</f>
        <v>74.6</v>
      </c>
      <c r="AW174" s="15" t="n">
        <f aca="false">(PERCENTRANK(T$3:T$298,T174))*100</f>
        <v>4.42</v>
      </c>
      <c r="AX174" s="15" t="n">
        <f aca="false">100-(PERCENTRANK(U$3:U$298,U174))*100</f>
        <v>60.2</v>
      </c>
      <c r="AY174" s="5"/>
      <c r="AZ174" s="15" t="n">
        <f aca="false">(PERCENTRANK(W$3:W$298,W174))*100</f>
        <v>12.7</v>
      </c>
      <c r="BA174" s="15" t="n">
        <f aca="false">(PERCENTRANK(X$3:X$298,X174))*100</f>
        <v>4.42</v>
      </c>
      <c r="BB174" s="15" t="n">
        <f aca="false">(PERCENTRANK(Y$3:Y$298,Y174))*100</f>
        <v>7.18</v>
      </c>
      <c r="BC174" s="15" t="n">
        <f aca="false">(PERCENTRANK(Z$3:Z$298,Z174))*100</f>
        <v>1.1</v>
      </c>
      <c r="BD174" s="15" t="n">
        <f aca="false">(PERCENTRANK(AA$3:AA$298,AA174))*100</f>
        <v>3.31</v>
      </c>
      <c r="BE174" s="15" t="n">
        <f aca="false">(PERCENTRANK(AB$3:AB$298,AB174))*100</f>
        <v>4.42</v>
      </c>
      <c r="BF174" s="15" t="n">
        <f aca="false">(PERCENTRANK(AC$3:AC$298,AC174))*100</f>
        <v>3.31</v>
      </c>
      <c r="BG174" s="15" t="n">
        <f aca="false">(PERCENTRANK(AD$3:AD$298,AD174))*100</f>
        <v>3.31</v>
      </c>
      <c r="BH174" s="15" t="n">
        <f aca="false">(PERCENTRANK(AE$3:AE$298,AE174))*100</f>
        <v>8.29</v>
      </c>
      <c r="BI174" s="15" t="n">
        <f aca="false">(PERCENTRANK(AF$3:AF$298,AF174))*100</f>
        <v>9.39</v>
      </c>
    </row>
    <row r="175" customFormat="false" ht="15.75" hidden="false" customHeight="true" outlineLevel="0" collapsed="false">
      <c r="A175" s="0" t="s">
        <v>229</v>
      </c>
      <c r="B175" s="5" t="s">
        <v>69</v>
      </c>
      <c r="C175" s="5" t="s">
        <v>45</v>
      </c>
      <c r="D175" s="5" t="n">
        <v>1</v>
      </c>
      <c r="E175" s="5" t="n">
        <v>22</v>
      </c>
      <c r="F175" s="5" t="n">
        <v>1</v>
      </c>
      <c r="G175" s="5" t="n">
        <v>22</v>
      </c>
      <c r="H175" s="5" t="n">
        <v>-1.6</v>
      </c>
      <c r="I175" s="5" t="n">
        <v>0.333</v>
      </c>
      <c r="J175" s="5" t="n">
        <v>0.333</v>
      </c>
      <c r="K175" s="5" t="n">
        <v>0.333</v>
      </c>
      <c r="L175" s="5" t="n">
        <v>0</v>
      </c>
      <c r="M175" s="5" t="n">
        <v>0</v>
      </c>
      <c r="N175" s="5" t="n">
        <v>20.8</v>
      </c>
      <c r="O175" s="5" t="n">
        <v>6.5</v>
      </c>
      <c r="P175" s="5" t="n">
        <v>0</v>
      </c>
      <c r="Q175" s="5" t="n">
        <v>0</v>
      </c>
      <c r="R175" s="5" t="n">
        <v>50</v>
      </c>
      <c r="S175" s="5" t="n">
        <v>12.3</v>
      </c>
      <c r="T175" s="5" t="n">
        <v>40</v>
      </c>
      <c r="U175" s="5" t="n">
        <v>100</v>
      </c>
      <c r="V175" s="5" t="n">
        <v>0</v>
      </c>
      <c r="W175" s="5" t="n">
        <v>-0.1</v>
      </c>
      <c r="X175" s="5" t="n">
        <v>0</v>
      </c>
      <c r="Y175" s="5" t="n">
        <v>-0.1</v>
      </c>
      <c r="Z175" s="5" t="n">
        <v>-0.139</v>
      </c>
      <c r="AA175" s="17" t="n">
        <f aca="false">(I175/$I$302)*100</f>
        <v>61.4391143911439</v>
      </c>
      <c r="AB175" s="7" t="n">
        <f aca="false">(T175/100)</f>
        <v>0.4</v>
      </c>
      <c r="AC175" s="5" t="n">
        <f aca="false">T175-U175</f>
        <v>-60</v>
      </c>
      <c r="AD175" s="9" t="n">
        <f aca="false">2*I175</f>
        <v>0.666</v>
      </c>
      <c r="AE175" s="18" t="n">
        <f aca="false">IF(S175=0,0,O175/S175)</f>
        <v>0.528455284552846</v>
      </c>
      <c r="AF175" s="18" t="n">
        <f aca="false">IF(R175=0,0,O175/R175)</f>
        <v>0.13</v>
      </c>
      <c r="AG175" s="5"/>
      <c r="AH175" s="5"/>
      <c r="AI175" s="15" t="n">
        <f aca="false">(PERCENTRANK(F$3:F$298,F175))*100</f>
        <v>0</v>
      </c>
      <c r="AJ175" s="15" t="n">
        <f aca="false">(PERCENTRANK(G$3:G$298,G175))*100</f>
        <v>4.42</v>
      </c>
      <c r="AK175" s="15" t="n">
        <f aca="false">(PERCENTRANK(H$3:H$298,H175))*100</f>
        <v>2.76</v>
      </c>
      <c r="AL175" s="15" t="n">
        <f aca="false">(PERCENTRANK(I$3:I$298,I175))*100</f>
        <v>6.63</v>
      </c>
      <c r="AM175" s="15" t="n">
        <f aca="false">(PERCENTRANK(J$3:J$298,J175))*100</f>
        <v>7.73</v>
      </c>
      <c r="AN175" s="15" t="n">
        <f aca="false">(PERCENTRANK(K$3:K$298,K175))*100</f>
        <v>40.9</v>
      </c>
      <c r="AO175" s="15" t="n">
        <f aca="false">(PERCENTRANK(L$3:L$298,L175))*100</f>
        <v>0</v>
      </c>
      <c r="AP175" s="15" t="n">
        <f aca="false">(PERCENTRANK(M$3:M$298,M175))*100</f>
        <v>0</v>
      </c>
      <c r="AQ175" s="15" t="n">
        <f aca="false">(PERCENTRANK(N$3:N$298,N175))*100</f>
        <v>98.3</v>
      </c>
      <c r="AR175" s="15" t="n">
        <f aca="false">(PERCENTRANK(O$3:O$298,O175))*100</f>
        <v>16.6</v>
      </c>
      <c r="AS175" s="15" t="n">
        <f aca="false">(PERCENTRANK(P$3:P$298,P175))*100</f>
        <v>0</v>
      </c>
      <c r="AT175" s="15" t="n">
        <f aca="false">(PERCENTRANK(Q$3:Q$298,Q175))*100</f>
        <v>0</v>
      </c>
      <c r="AU175" s="15" t="n">
        <f aca="false">100-(PERCENTRANK(R$3:R$298,R175))*100</f>
        <v>0.599999999999994</v>
      </c>
      <c r="AV175" s="15" t="n">
        <f aca="false">(PERCENTRANK(S$3:S$298,S175))*100</f>
        <v>12.2</v>
      </c>
      <c r="AW175" s="15" t="n">
        <f aca="false">(PERCENTRANK(T$3:T$298,T175))*100</f>
        <v>3.31</v>
      </c>
      <c r="AX175" s="15" t="n">
        <f aca="false">100-(PERCENTRANK(U$3:U$298,U175))*100</f>
        <v>88.4</v>
      </c>
      <c r="AY175" s="5"/>
      <c r="AZ175" s="15" t="n">
        <f aca="false">(PERCENTRANK(W$3:W$298,W175))*100</f>
        <v>19.3</v>
      </c>
      <c r="BA175" s="15" t="n">
        <f aca="false">(PERCENTRANK(X$3:X$298,X175))*100</f>
        <v>4.42</v>
      </c>
      <c r="BB175" s="15" t="n">
        <f aca="false">(PERCENTRANK(Y$3:Y$298,Y175))*100</f>
        <v>11</v>
      </c>
      <c r="BC175" s="15" t="n">
        <f aca="false">(PERCENTRANK(Z$3:Z$298,Z175))*100</f>
        <v>3.87</v>
      </c>
      <c r="BD175" s="15" t="n">
        <f aca="false">(PERCENTRANK(AA$3:AA$298,AA175))*100</f>
        <v>6.63</v>
      </c>
      <c r="BE175" s="15" t="n">
        <f aca="false">(PERCENTRANK(AB$3:AB$298,AB175))*100</f>
        <v>3.31</v>
      </c>
      <c r="BF175" s="15" t="n">
        <f aca="false">(PERCENTRANK(AC$3:AC$298,AC175))*100</f>
        <v>2.76</v>
      </c>
      <c r="BG175" s="15" t="n">
        <f aca="false">(PERCENTRANK(AD$3:AD$298,AD175))*100</f>
        <v>6.63</v>
      </c>
      <c r="BH175" s="15" t="n">
        <f aca="false">(PERCENTRANK(AE$3:AE$298,AE175))*100</f>
        <v>32</v>
      </c>
      <c r="BI175" s="15" t="n">
        <f aca="false">(PERCENTRANK(AF$3:AF$298,AF175))*100</f>
        <v>8.29</v>
      </c>
    </row>
    <row r="176" customFormat="false" ht="15.75" hidden="false" customHeight="true" outlineLevel="0" collapsed="false">
      <c r="A176" s="0" t="s">
        <v>230</v>
      </c>
      <c r="B176" s="5" t="s">
        <v>73</v>
      </c>
      <c r="C176" s="5" t="s">
        <v>13</v>
      </c>
      <c r="D176" s="5" t="n">
        <v>3</v>
      </c>
      <c r="E176" s="5" t="n">
        <v>22</v>
      </c>
      <c r="F176" s="5" t="n">
        <v>3</v>
      </c>
      <c r="G176" s="5" t="n">
        <v>22</v>
      </c>
      <c r="H176" s="5" t="n">
        <v>-9.6</v>
      </c>
      <c r="I176" s="5" t="n">
        <v>0</v>
      </c>
      <c r="J176" s="5" t="n">
        <v>0</v>
      </c>
      <c r="K176" s="5" t="n">
        <v>1</v>
      </c>
      <c r="L176" s="5" t="n">
        <v>0</v>
      </c>
      <c r="M176" s="5" t="n">
        <v>0</v>
      </c>
      <c r="N176" s="5" t="n">
        <v>2.6</v>
      </c>
      <c r="O176" s="5" t="n">
        <v>0</v>
      </c>
      <c r="P176" s="5" t="n">
        <v>0</v>
      </c>
      <c r="Q176" s="5" t="n">
        <v>0</v>
      </c>
      <c r="R176" s="5" t="n">
        <v>66.7</v>
      </c>
      <c r="S176" s="5" t="n">
        <v>5.9</v>
      </c>
      <c r="T176" s="5" t="n">
        <v>0</v>
      </c>
      <c r="U176" s="5" t="n">
        <v>119</v>
      </c>
      <c r="V176" s="5" t="n">
        <v>0</v>
      </c>
      <c r="W176" s="5" t="n">
        <v>-0.1</v>
      </c>
      <c r="X176" s="5" t="n">
        <v>0</v>
      </c>
      <c r="Y176" s="5" t="n">
        <v>-0.1</v>
      </c>
      <c r="Z176" s="5" t="n">
        <v>-0.211</v>
      </c>
      <c r="AA176" s="17" t="n">
        <f aca="false">(I176/$I$302)*100</f>
        <v>0</v>
      </c>
      <c r="AB176" s="7" t="n">
        <f aca="false">(T176/100)</f>
        <v>0</v>
      </c>
      <c r="AC176" s="5" t="n">
        <f aca="false">T176-U176</f>
        <v>-119</v>
      </c>
      <c r="AD176" s="9" t="n">
        <f aca="false">2*I176</f>
        <v>0</v>
      </c>
      <c r="AE176" s="18" t="n">
        <f aca="false">IF(S176=0,0,O176/S176)</f>
        <v>0</v>
      </c>
      <c r="AF176" s="18" t="n">
        <f aca="false">IF(R176=0,0,O176/R176)</f>
        <v>0</v>
      </c>
      <c r="AG176" s="5"/>
      <c r="AH176" s="5"/>
      <c r="AI176" s="15" t="n">
        <f aca="false">(PERCENTRANK(F$3:F$298,F176))*100</f>
        <v>3.31</v>
      </c>
      <c r="AJ176" s="15" t="n">
        <f aca="false">(PERCENTRANK(G$3:G$298,G176))*100</f>
        <v>4.42</v>
      </c>
      <c r="AK176" s="15" t="n">
        <f aca="false">(PERCENTRANK(H$3:H$298,H176))*100</f>
        <v>1.66</v>
      </c>
      <c r="AL176" s="15" t="n">
        <f aca="false">(PERCENTRANK(I$3:I$298,I176))*100</f>
        <v>0</v>
      </c>
      <c r="AM176" s="15" t="n">
        <f aca="false">(PERCENTRANK(J$3:J$298,J176))*100</f>
        <v>0</v>
      </c>
      <c r="AN176" s="15" t="n">
        <f aca="false">(PERCENTRANK(K$3:K$298,K176))*100</f>
        <v>100</v>
      </c>
      <c r="AO176" s="15" t="n">
        <f aca="false">(PERCENTRANK(L$3:L$298,L176))*100</f>
        <v>0</v>
      </c>
      <c r="AP176" s="15" t="n">
        <f aca="false">(PERCENTRANK(M$3:M$298,M176))*100</f>
        <v>0</v>
      </c>
      <c r="AQ176" s="15" t="n">
        <f aca="false">(PERCENTRANK(N$3:N$298,N176))*100</f>
        <v>1.66</v>
      </c>
      <c r="AR176" s="15" t="n">
        <f aca="false">(PERCENTRANK(O$3:O$298,O176))*100</f>
        <v>0</v>
      </c>
      <c r="AS176" s="15" t="n">
        <f aca="false">(PERCENTRANK(P$3:P$298,P176))*100</f>
        <v>0</v>
      </c>
      <c r="AT176" s="15" t="n">
        <f aca="false">(PERCENTRANK(Q$3:Q$298,Q176))*100</f>
        <v>0</v>
      </c>
      <c r="AU176" s="15" t="n">
        <f aca="false">100-(PERCENTRANK(R$3:R$298,R176))*100</f>
        <v>0</v>
      </c>
      <c r="AV176" s="15" t="n">
        <f aca="false">(PERCENTRANK(S$3:S$298,S176))*100</f>
        <v>2.76</v>
      </c>
      <c r="AW176" s="15" t="n">
        <f aca="false">(PERCENTRANK(T$3:T$298,T176))*100</f>
        <v>0</v>
      </c>
      <c r="AX176" s="15" t="n">
        <f aca="false">100-(PERCENTRANK(U$3:U$298,U176))*100</f>
        <v>0.599999999999994</v>
      </c>
      <c r="AY176" s="5"/>
      <c r="AZ176" s="15" t="n">
        <f aca="false">(PERCENTRANK(W$3:W$298,W176))*100</f>
        <v>19.3</v>
      </c>
      <c r="BA176" s="15" t="n">
        <f aca="false">(PERCENTRANK(X$3:X$298,X176))*100</f>
        <v>4.42</v>
      </c>
      <c r="BB176" s="15" t="n">
        <f aca="false">(PERCENTRANK(Y$3:Y$298,Y176))*100</f>
        <v>11</v>
      </c>
      <c r="BC176" s="15" t="n">
        <f aca="false">(PERCENTRANK(Z$3:Z$298,Z176))*100</f>
        <v>1.66</v>
      </c>
      <c r="BD176" s="15" t="n">
        <f aca="false">(PERCENTRANK(AA$3:AA$298,AA176))*100</f>
        <v>0</v>
      </c>
      <c r="BE176" s="15" t="n">
        <f aca="false">(PERCENTRANK(AB$3:AB$298,AB176))*100</f>
        <v>0</v>
      </c>
      <c r="BF176" s="15" t="n">
        <f aca="false">(PERCENTRANK(AC$3:AC$298,AC176))*100</f>
        <v>0</v>
      </c>
      <c r="BG176" s="15" t="n">
        <f aca="false">(PERCENTRANK(AD$3:AD$298,AD176))*100</f>
        <v>0</v>
      </c>
      <c r="BH176" s="15" t="n">
        <f aca="false">(PERCENTRANK(AE$3:AE$298,AE176))*100</f>
        <v>0</v>
      </c>
      <c r="BI176" s="15" t="n">
        <f aca="false">(PERCENTRANK(AF$3:AF$298,AF176))*100</f>
        <v>0</v>
      </c>
    </row>
    <row r="177" customFormat="false" ht="15.75" hidden="false" customHeight="true" outlineLevel="0" collapsed="false">
      <c r="A177" s="0" t="s">
        <v>231</v>
      </c>
      <c r="B177" s="5" t="s">
        <v>77</v>
      </c>
      <c r="C177" s="5" t="s">
        <v>13</v>
      </c>
      <c r="D177" s="5" t="n">
        <v>4</v>
      </c>
      <c r="E177" s="5" t="n">
        <v>17</v>
      </c>
      <c r="F177" s="5" t="n">
        <v>4</v>
      </c>
      <c r="G177" s="5" t="n">
        <v>17</v>
      </c>
      <c r="H177" s="5" t="n">
        <v>-16.6</v>
      </c>
      <c r="I177" s="5" t="n">
        <v>0.237</v>
      </c>
      <c r="J177" s="5" t="n">
        <v>0.2</v>
      </c>
      <c r="K177" s="5" t="n">
        <v>0.4</v>
      </c>
      <c r="L177" s="5" t="n">
        <v>0.6</v>
      </c>
      <c r="M177" s="5" t="n">
        <v>0</v>
      </c>
      <c r="N177" s="5" t="n">
        <v>10.4</v>
      </c>
      <c r="O177" s="5" t="n">
        <v>0</v>
      </c>
      <c r="P177" s="5" t="n">
        <v>0</v>
      </c>
      <c r="Q177" s="5" t="n">
        <v>0</v>
      </c>
      <c r="R177" s="5" t="n">
        <v>32.2</v>
      </c>
      <c r="S177" s="5" t="n">
        <v>25.3</v>
      </c>
      <c r="T177" s="5" t="n">
        <v>33</v>
      </c>
      <c r="U177" s="5" t="n">
        <v>106</v>
      </c>
      <c r="V177" s="5" t="n">
        <v>0</v>
      </c>
      <c r="W177" s="5" t="n">
        <v>-0.2</v>
      </c>
      <c r="X177" s="5" t="n">
        <v>0</v>
      </c>
      <c r="Y177" s="5" t="n">
        <v>-0.2</v>
      </c>
      <c r="Z177" s="5" t="n">
        <v>-0.421</v>
      </c>
      <c r="AA177" s="17" t="n">
        <f aca="false">(I177/$I$302)*100</f>
        <v>43.7269372693727</v>
      </c>
      <c r="AB177" s="7" t="n">
        <f aca="false">(T177/100)</f>
        <v>0.33</v>
      </c>
      <c r="AC177" s="5" t="n">
        <f aca="false">T177-U177</f>
        <v>-73</v>
      </c>
      <c r="AD177" s="9" t="n">
        <f aca="false">2*I177</f>
        <v>0.474</v>
      </c>
      <c r="AE177" s="18" t="n">
        <f aca="false">IF(S177=0,0,O177/S177)</f>
        <v>0</v>
      </c>
      <c r="AF177" s="18" t="n">
        <f aca="false">IF(R177=0,0,O177/R177)</f>
        <v>0</v>
      </c>
      <c r="AG177" s="5"/>
      <c r="AH177" s="5"/>
      <c r="AI177" s="15" t="n">
        <f aca="false">(PERCENTRANK(F$3:F$298,F177))*100</f>
        <v>4.97</v>
      </c>
      <c r="AJ177" s="15" t="n">
        <f aca="false">(PERCENTRANK(G$3:G$298,G177))*100</f>
        <v>3.87</v>
      </c>
      <c r="AK177" s="15" t="n">
        <f aca="false">(PERCENTRANK(H$3:H$298,H177))*100</f>
        <v>0.552</v>
      </c>
      <c r="AL177" s="15" t="n">
        <f aca="false">(PERCENTRANK(I$3:I$298,I177))*100</f>
        <v>4.97</v>
      </c>
      <c r="AM177" s="15" t="n">
        <f aca="false">(PERCENTRANK(J$3:J$298,J177))*100</f>
        <v>3.31</v>
      </c>
      <c r="AN177" s="15" t="n">
        <f aca="false">(PERCENTRANK(K$3:K$298,K177))*100</f>
        <v>51.4</v>
      </c>
      <c r="AO177" s="15" t="n">
        <f aca="false">(PERCENTRANK(L$3:L$298,L177))*100</f>
        <v>98.3</v>
      </c>
      <c r="AP177" s="15" t="n">
        <f aca="false">(PERCENTRANK(M$3:M$298,M177))*100</f>
        <v>0</v>
      </c>
      <c r="AQ177" s="15" t="n">
        <f aca="false">(PERCENTRANK(N$3:N$298,N177))*100</f>
        <v>63</v>
      </c>
      <c r="AR177" s="15" t="n">
        <f aca="false">(PERCENTRANK(O$3:O$298,O177))*100</f>
        <v>0</v>
      </c>
      <c r="AS177" s="15" t="n">
        <f aca="false">(PERCENTRANK(P$3:P$298,P177))*100</f>
        <v>0</v>
      </c>
      <c r="AT177" s="15" t="n">
        <f aca="false">(PERCENTRANK(Q$3:Q$298,Q177))*100</f>
        <v>0</v>
      </c>
      <c r="AU177" s="15" t="n">
        <f aca="false">100-(PERCENTRANK(R$3:R$298,R177))*100</f>
        <v>2.2</v>
      </c>
      <c r="AV177" s="15" t="n">
        <f aca="false">(PERCENTRANK(S$3:S$298,S177))*100</f>
        <v>90.6</v>
      </c>
      <c r="AW177" s="15" t="n">
        <f aca="false">(PERCENTRANK(T$3:T$298,T177))*100</f>
        <v>2.76</v>
      </c>
      <c r="AX177" s="15" t="n">
        <f aca="false">100-(PERCENTRANK(U$3:U$298,U177))*100</f>
        <v>53</v>
      </c>
      <c r="AY177" s="5"/>
      <c r="AZ177" s="15" t="n">
        <f aca="false">(PERCENTRANK(W$3:W$298,W177))*100</f>
        <v>12.7</v>
      </c>
      <c r="BA177" s="15" t="n">
        <f aca="false">(PERCENTRANK(X$3:X$298,X177))*100</f>
        <v>4.42</v>
      </c>
      <c r="BB177" s="15" t="n">
        <f aca="false">(PERCENTRANK(Y$3:Y$298,Y177))*100</f>
        <v>7.18</v>
      </c>
      <c r="BC177" s="15" t="n">
        <f aca="false">(PERCENTRANK(Z$3:Z$298,Z177))*100</f>
        <v>0</v>
      </c>
      <c r="BD177" s="15" t="n">
        <f aca="false">(PERCENTRANK(AA$3:AA$298,AA177))*100</f>
        <v>4.97</v>
      </c>
      <c r="BE177" s="15" t="n">
        <f aca="false">(PERCENTRANK(AB$3:AB$298,AB177))*100</f>
        <v>2.76</v>
      </c>
      <c r="BF177" s="15" t="n">
        <f aca="false">(PERCENTRANK(AC$3:AC$298,AC177))*100</f>
        <v>2.21</v>
      </c>
      <c r="BG177" s="15" t="n">
        <f aca="false">(PERCENTRANK(AD$3:AD$298,AD177))*100</f>
        <v>4.97</v>
      </c>
      <c r="BH177" s="15" t="n">
        <f aca="false">(PERCENTRANK(AE$3:AE$298,AE177))*100</f>
        <v>0</v>
      </c>
      <c r="BI177" s="15" t="n">
        <f aca="false">(PERCENTRANK(AF$3:AF$298,AF177))*100</f>
        <v>0</v>
      </c>
    </row>
    <row r="178" customFormat="false" ht="15.75" hidden="false" customHeight="true" outlineLevel="0" collapsed="false">
      <c r="A178" s="0" t="s">
        <v>232</v>
      </c>
      <c r="B178" s="5" t="s">
        <v>50</v>
      </c>
      <c r="C178" s="5" t="s">
        <v>45</v>
      </c>
      <c r="D178" s="5" t="n">
        <v>2</v>
      </c>
      <c r="E178" s="5" t="n">
        <v>14</v>
      </c>
      <c r="F178" s="5" t="n">
        <v>2</v>
      </c>
      <c r="G178" s="5" t="n">
        <v>14</v>
      </c>
      <c r="H178" s="5" t="n">
        <v>37.3</v>
      </c>
      <c r="I178" s="5" t="n">
        <v>0.752</v>
      </c>
      <c r="J178" s="5" t="n">
        <v>0.688</v>
      </c>
      <c r="K178" s="5" t="n">
        <v>0.25</v>
      </c>
      <c r="L178" s="5" t="n">
        <v>0.75</v>
      </c>
      <c r="M178" s="5" t="n">
        <v>0</v>
      </c>
      <c r="N178" s="5" t="n">
        <v>8.3</v>
      </c>
      <c r="O178" s="5" t="n">
        <v>0</v>
      </c>
      <c r="P178" s="5" t="n">
        <v>0</v>
      </c>
      <c r="Q178" s="5" t="n">
        <v>0</v>
      </c>
      <c r="R178" s="5" t="n">
        <v>8.6</v>
      </c>
      <c r="S178" s="5" t="n">
        <v>37.9</v>
      </c>
      <c r="T178" s="5" t="n">
        <v>133</v>
      </c>
      <c r="U178" s="5" t="n">
        <v>110</v>
      </c>
      <c r="V178" s="5" t="n">
        <v>0</v>
      </c>
      <c r="W178" s="5" t="n">
        <v>0.1</v>
      </c>
      <c r="X178" s="5" t="n">
        <v>0</v>
      </c>
      <c r="Y178" s="5" t="n">
        <v>0.1</v>
      </c>
      <c r="Z178" s="5" t="n">
        <v>0.364</v>
      </c>
      <c r="AA178" s="17" t="n">
        <f aca="false">(I178/$I$302)*100</f>
        <v>138.745387453875</v>
      </c>
      <c r="AB178" s="7" t="n">
        <f aca="false">(T178/100)</f>
        <v>1.33</v>
      </c>
      <c r="AC178" s="5" t="n">
        <f aca="false">T178-U178</f>
        <v>23</v>
      </c>
      <c r="AD178" s="9" t="n">
        <f aca="false">2*I178</f>
        <v>1.504</v>
      </c>
      <c r="AE178" s="18" t="n">
        <f aca="false">IF(S178=0,0,O178/S178)</f>
        <v>0</v>
      </c>
      <c r="AF178" s="18" t="n">
        <f aca="false">IF(R178=0,0,O178/R178)</f>
        <v>0</v>
      </c>
      <c r="AG178" s="5"/>
      <c r="AH178" s="5"/>
      <c r="AI178" s="15" t="n">
        <f aca="false">(PERCENTRANK(F$3:F$298,F178))*100</f>
        <v>2.21</v>
      </c>
      <c r="AJ178" s="15" t="n">
        <f aca="false">(PERCENTRANK(G$3:G$298,G178))*100</f>
        <v>3.31</v>
      </c>
      <c r="AK178" s="15" t="n">
        <f aca="false">(PERCENTRANK(H$3:H$298,H178))*100</f>
        <v>100</v>
      </c>
      <c r="AL178" s="15" t="n">
        <f aca="false">(PERCENTRANK(I$3:I$298,I178))*100</f>
        <v>100</v>
      </c>
      <c r="AM178" s="15" t="n">
        <f aca="false">(PERCENTRANK(J$3:J$298,J178))*100</f>
        <v>99.4</v>
      </c>
      <c r="AN178" s="15" t="n">
        <f aca="false">(PERCENTRANK(K$3:K$298,K178))*100</f>
        <v>28.7</v>
      </c>
      <c r="AO178" s="15" t="n">
        <f aca="false">(PERCENTRANK(L$3:L$298,L178))*100</f>
        <v>99.4</v>
      </c>
      <c r="AP178" s="15" t="n">
        <f aca="false">(PERCENTRANK(M$3:M$298,M178))*100</f>
        <v>0</v>
      </c>
      <c r="AQ178" s="15" t="n">
        <f aca="false">(PERCENTRANK(N$3:N$298,N178))*100</f>
        <v>44.2</v>
      </c>
      <c r="AR178" s="15" t="n">
        <f aca="false">(PERCENTRANK(O$3:O$298,O178))*100</f>
        <v>0</v>
      </c>
      <c r="AS178" s="15" t="n">
        <f aca="false">(PERCENTRANK(P$3:P$298,P178))*100</f>
        <v>0</v>
      </c>
      <c r="AT178" s="15" t="n">
        <f aca="false">(PERCENTRANK(Q$3:Q$298,Q178))*100</f>
        <v>0</v>
      </c>
      <c r="AU178" s="15" t="n">
        <f aca="false">100-(PERCENTRANK(R$3:R$298,R178))*100</f>
        <v>94.48</v>
      </c>
      <c r="AV178" s="15" t="n">
        <f aca="false">(PERCENTRANK(S$3:S$298,S178))*100</f>
        <v>100</v>
      </c>
      <c r="AW178" s="15" t="n">
        <f aca="false">(PERCENTRANK(T$3:T$298,T178))*100</f>
        <v>99.4</v>
      </c>
      <c r="AX178" s="15" t="n">
        <f aca="false">100-(PERCENTRANK(U$3:U$298,U178))*100</f>
        <v>28.7</v>
      </c>
      <c r="AY178" s="5"/>
      <c r="AZ178" s="15" t="n">
        <f aca="false">(PERCENTRANK(W$3:W$298,W178))*100</f>
        <v>38.1</v>
      </c>
      <c r="BA178" s="15" t="n">
        <f aca="false">(PERCENTRANK(X$3:X$298,X178))*100</f>
        <v>4.42</v>
      </c>
      <c r="BB178" s="15" t="n">
        <f aca="false">(PERCENTRANK(Y$3:Y$298,Y178))*100</f>
        <v>23.8</v>
      </c>
      <c r="BC178" s="15" t="n">
        <f aca="false">(PERCENTRANK(Z$3:Z$298,Z178))*100</f>
        <v>100</v>
      </c>
      <c r="BD178" s="15" t="n">
        <f aca="false">(PERCENTRANK(AA$3:AA$298,AA178))*100</f>
        <v>100</v>
      </c>
      <c r="BE178" s="15" t="n">
        <f aca="false">(PERCENTRANK(AB$3:AB$298,AB178))*100</f>
        <v>99.4</v>
      </c>
      <c r="BF178" s="15" t="n">
        <f aca="false">(PERCENTRANK(AC$3:AC$298,AC178))*100</f>
        <v>97.2</v>
      </c>
      <c r="BG178" s="15" t="n">
        <f aca="false">(PERCENTRANK(AD$3:AD$298,AD178))*100</f>
        <v>100</v>
      </c>
      <c r="BH178" s="15" t="n">
        <f aca="false">(PERCENTRANK(AE$3:AE$298,AE178))*100</f>
        <v>0</v>
      </c>
      <c r="BI178" s="15" t="n">
        <f aca="false">(PERCENTRANK(AF$3:AF$298,AF178))*100</f>
        <v>0</v>
      </c>
    </row>
    <row r="179" customFormat="false" ht="15.75" hidden="false" customHeight="true" outlineLevel="0" collapsed="false">
      <c r="A179" s="0" t="s">
        <v>233</v>
      </c>
      <c r="B179" s="5" t="s">
        <v>69</v>
      </c>
      <c r="C179" s="5" t="s">
        <v>13</v>
      </c>
      <c r="D179" s="5" t="n">
        <v>1</v>
      </c>
      <c r="E179" s="5" t="n">
        <v>13</v>
      </c>
      <c r="F179" s="5" t="n">
        <v>1</v>
      </c>
      <c r="G179" s="5" t="n">
        <v>13</v>
      </c>
      <c r="H179" s="5" t="n">
        <v>15.4</v>
      </c>
      <c r="I179" s="5" t="n">
        <v>0.375</v>
      </c>
      <c r="J179" s="5" t="n">
        <v>0.375</v>
      </c>
      <c r="K179" s="5" t="n">
        <v>0.5</v>
      </c>
      <c r="L179" s="5" t="n">
        <v>0</v>
      </c>
      <c r="M179" s="5" t="n">
        <v>8.6</v>
      </c>
      <c r="N179" s="5" t="n">
        <v>4.4</v>
      </c>
      <c r="O179" s="5" t="n">
        <v>34.6</v>
      </c>
      <c r="P179" s="5" t="n">
        <v>3.9</v>
      </c>
      <c r="Q179" s="5" t="n">
        <v>0</v>
      </c>
      <c r="R179" s="5" t="n">
        <v>0</v>
      </c>
      <c r="S179" s="5" t="n">
        <v>13.8</v>
      </c>
      <c r="T179" s="5" t="n">
        <v>119</v>
      </c>
      <c r="U179" s="5" t="n">
        <v>104</v>
      </c>
      <c r="V179" s="5" t="n">
        <v>0</v>
      </c>
      <c r="W179" s="5" t="n">
        <v>0</v>
      </c>
      <c r="X179" s="5" t="n">
        <v>0</v>
      </c>
      <c r="Y179" s="5" t="n">
        <v>0.1</v>
      </c>
      <c r="Z179" s="5" t="n">
        <v>0.162</v>
      </c>
      <c r="AA179" s="17" t="n">
        <f aca="false">(I179/$I$302)*100</f>
        <v>69.1881918819188</v>
      </c>
      <c r="AB179" s="7" t="n">
        <f aca="false">(T179/100)</f>
        <v>1.19</v>
      </c>
      <c r="AC179" s="5" t="n">
        <f aca="false">T179-U179</f>
        <v>15</v>
      </c>
      <c r="AD179" s="9" t="n">
        <f aca="false">2*I179</f>
        <v>0.75</v>
      </c>
      <c r="AE179" s="18" t="n">
        <f aca="false">IF(S179=0,0,O179/S179)</f>
        <v>2.50724637681159</v>
      </c>
      <c r="AF179" s="18" t="n">
        <f aca="false">IF(R179=0,0,O179/R179)</f>
        <v>0</v>
      </c>
      <c r="AG179" s="5"/>
      <c r="AH179" s="5"/>
      <c r="AI179" s="15" t="n">
        <f aca="false">(PERCENTRANK(F$3:F$298,F179))*100</f>
        <v>0</v>
      </c>
      <c r="AJ179" s="15" t="n">
        <f aca="false">(PERCENTRANK(G$3:G$298,G179))*100</f>
        <v>2.76</v>
      </c>
      <c r="AK179" s="15" t="n">
        <f aca="false">(PERCENTRANK(H$3:H$298,H179))*100</f>
        <v>66.9</v>
      </c>
      <c r="AL179" s="15" t="n">
        <f aca="false">(PERCENTRANK(I$3:I$298,I179))*100</f>
        <v>8.84</v>
      </c>
      <c r="AM179" s="15" t="n">
        <f aca="false">(PERCENTRANK(J$3:J$298,J179))*100</f>
        <v>12.2</v>
      </c>
      <c r="AN179" s="15" t="n">
        <f aca="false">(PERCENTRANK(K$3:K$298,K179))*100</f>
        <v>71.8</v>
      </c>
      <c r="AO179" s="15" t="n">
        <f aca="false">(PERCENTRANK(L$3:L$298,L179))*100</f>
        <v>0</v>
      </c>
      <c r="AP179" s="15" t="n">
        <f aca="false">(PERCENTRANK(M$3:M$298,M179))*100</f>
        <v>80.7</v>
      </c>
      <c r="AQ179" s="15" t="n">
        <f aca="false">(PERCENTRANK(N$3:N$298,N179))*100</f>
        <v>10.5</v>
      </c>
      <c r="AR179" s="15" t="n">
        <f aca="false">(PERCENTRANK(O$3:O$298,O179))*100</f>
        <v>96.7</v>
      </c>
      <c r="AS179" s="15" t="n">
        <f aca="false">(PERCENTRANK(P$3:P$298,P179))*100</f>
        <v>96.1</v>
      </c>
      <c r="AT179" s="15" t="n">
        <f aca="false">(PERCENTRANK(Q$3:Q$298,Q179))*100</f>
        <v>0</v>
      </c>
      <c r="AU179" s="15" t="n">
        <f aca="false">100-(PERCENTRANK(R$3:R$298,R179))*100</f>
        <v>100</v>
      </c>
      <c r="AV179" s="15" t="n">
        <f aca="false">(PERCENTRANK(S$3:S$298,S179))*100</f>
        <v>19.9</v>
      </c>
      <c r="AW179" s="15" t="n">
        <f aca="false">(PERCENTRANK(T$3:T$298,T179))*100</f>
        <v>93.4</v>
      </c>
      <c r="AX179" s="15" t="n">
        <f aca="false">100-(PERCENTRANK(U$3:U$298,U179))*100</f>
        <v>68</v>
      </c>
      <c r="AY179" s="5"/>
      <c r="AZ179" s="15" t="n">
        <f aca="false">(PERCENTRANK(W$3:W$298,W179))*100</f>
        <v>28.2</v>
      </c>
      <c r="BA179" s="15" t="n">
        <f aca="false">(PERCENTRANK(X$3:X$298,X179))*100</f>
        <v>4.42</v>
      </c>
      <c r="BB179" s="15" t="n">
        <f aca="false">(PERCENTRANK(Y$3:Y$298,Y179))*100</f>
        <v>23.8</v>
      </c>
      <c r="BC179" s="15" t="n">
        <f aca="false">(PERCENTRANK(Z$3:Z$298,Z179))*100</f>
        <v>86.2</v>
      </c>
      <c r="BD179" s="15" t="n">
        <f aca="false">(PERCENTRANK(AA$3:AA$298,AA179))*100</f>
        <v>8.84</v>
      </c>
      <c r="BE179" s="15" t="n">
        <f aca="false">(PERCENTRANK(AB$3:AB$298,AB179))*100</f>
        <v>93.4</v>
      </c>
      <c r="BF179" s="15" t="n">
        <f aca="false">(PERCENTRANK(AC$3:AC$298,AC179))*100</f>
        <v>92.3</v>
      </c>
      <c r="BG179" s="15" t="n">
        <f aca="false">(PERCENTRANK(AD$3:AD$298,AD179))*100</f>
        <v>8.84</v>
      </c>
      <c r="BH179" s="15" t="n">
        <f aca="false">(PERCENTRANK(AE$3:AE$298,AE179))*100</f>
        <v>98.9</v>
      </c>
      <c r="BI179" s="15" t="n">
        <f aca="false">(PERCENTRANK(AF$3:AF$298,AF179))*100</f>
        <v>0</v>
      </c>
    </row>
    <row r="180" customFormat="false" ht="15.75" hidden="false" customHeight="true" outlineLevel="0" collapsed="false">
      <c r="A180" s="0" t="s">
        <v>234</v>
      </c>
      <c r="B180" s="5" t="s">
        <v>59</v>
      </c>
      <c r="C180" s="5" t="s">
        <v>13</v>
      </c>
      <c r="D180" s="5" t="n">
        <v>1</v>
      </c>
      <c r="E180" s="5" t="n">
        <v>12</v>
      </c>
      <c r="F180" s="5" t="n">
        <v>1</v>
      </c>
      <c r="G180" s="5" t="n">
        <v>12</v>
      </c>
      <c r="H180" s="5" t="n">
        <v>1.2</v>
      </c>
      <c r="I180" s="5" t="n">
        <v>0</v>
      </c>
      <c r="J180" s="5" t="n">
        <v>0</v>
      </c>
      <c r="K180" s="5" t="n">
        <v>0.333</v>
      </c>
      <c r="L180" s="5" t="n">
        <v>0</v>
      </c>
      <c r="M180" s="5" t="n">
        <v>0</v>
      </c>
      <c r="N180" s="5" t="n">
        <v>5</v>
      </c>
      <c r="O180" s="5" t="n">
        <v>20.8</v>
      </c>
      <c r="P180" s="5" t="n">
        <v>8.7</v>
      </c>
      <c r="Q180" s="5" t="n">
        <v>0</v>
      </c>
      <c r="R180" s="5" t="n">
        <v>0</v>
      </c>
      <c r="S180" s="5" t="n">
        <v>11.5</v>
      </c>
      <c r="T180" s="5" t="n">
        <v>44</v>
      </c>
      <c r="U180" s="5" t="n">
        <v>88</v>
      </c>
      <c r="V180" s="5" t="n">
        <v>0</v>
      </c>
      <c r="W180" s="5" t="n">
        <v>-0.1</v>
      </c>
      <c r="X180" s="5" t="n">
        <v>0</v>
      </c>
      <c r="Y180" s="5" t="n">
        <v>0</v>
      </c>
      <c r="Z180" s="5" t="n">
        <v>-0.034</v>
      </c>
      <c r="AA180" s="17" t="n">
        <f aca="false">(I180/$I$302)*100</f>
        <v>0</v>
      </c>
      <c r="AB180" s="7" t="n">
        <f aca="false">(T180/100)</f>
        <v>0.44</v>
      </c>
      <c r="AC180" s="5" t="n">
        <f aca="false">T180-U180</f>
        <v>-44</v>
      </c>
      <c r="AD180" s="9" t="n">
        <f aca="false">2*I180</f>
        <v>0</v>
      </c>
      <c r="AE180" s="18" t="n">
        <f aca="false">IF(S180=0,0,O180/S180)</f>
        <v>1.80869565217391</v>
      </c>
      <c r="AF180" s="18" t="n">
        <f aca="false">IF(R180=0,0,O180/R180)</f>
        <v>0</v>
      </c>
      <c r="AG180" s="5"/>
      <c r="AH180" s="5"/>
      <c r="AI180" s="15" t="n">
        <f aca="false">(PERCENTRANK(F$3:F$298,F180))*100</f>
        <v>0</v>
      </c>
      <c r="AJ180" s="15" t="n">
        <f aca="false">(PERCENTRANK(G$3:G$298,G180))*100</f>
        <v>2.21</v>
      </c>
      <c r="AK180" s="15" t="n">
        <f aca="false">(PERCENTRANK(H$3:H$298,H180))*100</f>
        <v>7.18</v>
      </c>
      <c r="AL180" s="15" t="n">
        <f aca="false">(PERCENTRANK(I$3:I$298,I180))*100</f>
        <v>0</v>
      </c>
      <c r="AM180" s="15" t="n">
        <f aca="false">(PERCENTRANK(J$3:J$298,J180))*100</f>
        <v>0</v>
      </c>
      <c r="AN180" s="15" t="n">
        <f aca="false">(PERCENTRANK(K$3:K$298,K180))*100</f>
        <v>40.9</v>
      </c>
      <c r="AO180" s="15" t="n">
        <f aca="false">(PERCENTRANK(L$3:L$298,L180))*100</f>
        <v>0</v>
      </c>
      <c r="AP180" s="15" t="n">
        <f aca="false">(PERCENTRANK(M$3:M$298,M180))*100</f>
        <v>0</v>
      </c>
      <c r="AQ180" s="15" t="n">
        <f aca="false">(PERCENTRANK(N$3:N$298,N180))*100</f>
        <v>14.4</v>
      </c>
      <c r="AR180" s="15" t="n">
        <f aca="false">(PERCENTRANK(O$3:O$298,O180))*100</f>
        <v>77.3</v>
      </c>
      <c r="AS180" s="15" t="n">
        <f aca="false">(PERCENTRANK(P$3:P$298,P180))*100</f>
        <v>99.4</v>
      </c>
      <c r="AT180" s="15" t="n">
        <f aca="false">(PERCENTRANK(Q$3:Q$298,Q180))*100</f>
        <v>0</v>
      </c>
      <c r="AU180" s="15" t="n">
        <f aca="false">100-(PERCENTRANK(R$3:R$298,R180))*100</f>
        <v>100</v>
      </c>
      <c r="AV180" s="15" t="n">
        <f aca="false">(PERCENTRANK(S$3:S$298,S180))*100</f>
        <v>8.29</v>
      </c>
      <c r="AW180" s="15" t="n">
        <f aca="false">(PERCENTRANK(T$3:T$298,T180))*100</f>
        <v>3.87</v>
      </c>
      <c r="AX180" s="15" t="n">
        <f aca="false">100-(PERCENTRANK(U$3:U$298,U180))*100</f>
        <v>99.448</v>
      </c>
      <c r="AY180" s="5"/>
      <c r="AZ180" s="15" t="n">
        <f aca="false">(PERCENTRANK(W$3:W$298,W180))*100</f>
        <v>19.3</v>
      </c>
      <c r="BA180" s="15" t="n">
        <f aca="false">(PERCENTRANK(X$3:X$298,X180))*100</f>
        <v>4.42</v>
      </c>
      <c r="BB180" s="15" t="n">
        <f aca="false">(PERCENTRANK(Y$3:Y$298,Y180))*100</f>
        <v>15.5</v>
      </c>
      <c r="BC180" s="15" t="n">
        <f aca="false">(PERCENTRANK(Z$3:Z$298,Z180))*100</f>
        <v>11.6</v>
      </c>
      <c r="BD180" s="15" t="n">
        <f aca="false">(PERCENTRANK(AA$3:AA$298,AA180))*100</f>
        <v>0</v>
      </c>
      <c r="BE180" s="15" t="n">
        <f aca="false">(PERCENTRANK(AB$3:AB$298,AB180))*100</f>
        <v>3.87</v>
      </c>
      <c r="BF180" s="15" t="n">
        <f aca="false">(PERCENTRANK(AC$3:AC$298,AC180))*100</f>
        <v>6.08</v>
      </c>
      <c r="BG180" s="15" t="n">
        <f aca="false">(PERCENTRANK(AD$3:AD$298,AD180))*100</f>
        <v>0</v>
      </c>
      <c r="BH180" s="15" t="n">
        <f aca="false">(PERCENTRANK(AE$3:AE$298,AE180))*100</f>
        <v>96.1</v>
      </c>
      <c r="BI180" s="15" t="n">
        <f aca="false">(PERCENTRANK(AF$3:AF$298,AF180))*100</f>
        <v>0</v>
      </c>
    </row>
    <row r="181" customFormat="false" ht="15.75" hidden="false" customHeight="true" outlineLevel="0" collapsed="false">
      <c r="A181" s="0" t="s">
        <v>235</v>
      </c>
      <c r="B181" s="5" t="s">
        <v>59</v>
      </c>
      <c r="C181" s="5" t="s">
        <v>63</v>
      </c>
      <c r="D181" s="5" t="n">
        <v>3</v>
      </c>
      <c r="E181" s="5" t="n">
        <v>11</v>
      </c>
      <c r="F181" s="5" t="n">
        <v>3</v>
      </c>
      <c r="G181" s="5" t="n">
        <v>11</v>
      </c>
      <c r="H181" s="5" t="n">
        <v>-18.2</v>
      </c>
      <c r="I181" s="5" t="n">
        <v>0</v>
      </c>
      <c r="J181" s="5" t="n">
        <v>0</v>
      </c>
      <c r="K181" s="5" t="n">
        <v>0.333</v>
      </c>
      <c r="L181" s="5" t="n">
        <v>0</v>
      </c>
      <c r="M181" s="5" t="n">
        <v>11.1</v>
      </c>
      <c r="N181" s="5" t="n">
        <v>5.4</v>
      </c>
      <c r="O181" s="5" t="n">
        <v>0</v>
      </c>
      <c r="P181" s="5" t="n">
        <v>9.5</v>
      </c>
      <c r="Q181" s="5" t="n">
        <v>0</v>
      </c>
      <c r="R181" s="5" t="n">
        <v>40</v>
      </c>
      <c r="S181" s="5" t="n">
        <v>20.9</v>
      </c>
      <c r="T181" s="5" t="n">
        <v>15</v>
      </c>
      <c r="U181" s="5" t="n">
        <v>89</v>
      </c>
      <c r="V181" s="5" t="n">
        <v>0</v>
      </c>
      <c r="W181" s="5" t="n">
        <v>-0.1</v>
      </c>
      <c r="X181" s="5" t="n">
        <v>0</v>
      </c>
      <c r="Y181" s="5" t="n">
        <v>-0.1</v>
      </c>
      <c r="Z181" s="5" t="n">
        <v>-0.367</v>
      </c>
      <c r="AA181" s="17" t="n">
        <f aca="false">(I181/$I$302)*100</f>
        <v>0</v>
      </c>
      <c r="AB181" s="7" t="n">
        <f aca="false">(T181/100)</f>
        <v>0.15</v>
      </c>
      <c r="AC181" s="5" t="n">
        <f aca="false">T181-U181</f>
        <v>-74</v>
      </c>
      <c r="AD181" s="9" t="n">
        <f aca="false">2*I181</f>
        <v>0</v>
      </c>
      <c r="AE181" s="18" t="n">
        <f aca="false">IF(S181=0,0,O181/S181)</f>
        <v>0</v>
      </c>
      <c r="AF181" s="18" t="n">
        <f aca="false">IF(R181=0,0,O181/R181)</f>
        <v>0</v>
      </c>
      <c r="AG181" s="5"/>
      <c r="AH181" s="5"/>
      <c r="AI181" s="15" t="n">
        <f aca="false">(PERCENTRANK(F$3:F$298,F181))*100</f>
        <v>3.31</v>
      </c>
      <c r="AJ181" s="15" t="n">
        <f aca="false">(PERCENTRANK(G$3:G$298,G181))*100</f>
        <v>1.66</v>
      </c>
      <c r="AK181" s="15" t="n">
        <f aca="false">(PERCENTRANK(H$3:H$298,H181))*100</f>
        <v>0</v>
      </c>
      <c r="AL181" s="15" t="n">
        <f aca="false">(PERCENTRANK(I$3:I$298,I181))*100</f>
        <v>0</v>
      </c>
      <c r="AM181" s="15" t="n">
        <f aca="false">(PERCENTRANK(J$3:J$298,J181))*100</f>
        <v>0</v>
      </c>
      <c r="AN181" s="15" t="n">
        <f aca="false">(PERCENTRANK(K$3:K$298,K181))*100</f>
        <v>40.9</v>
      </c>
      <c r="AO181" s="15" t="n">
        <f aca="false">(PERCENTRANK(L$3:L$298,L181))*100</f>
        <v>0</v>
      </c>
      <c r="AP181" s="15" t="n">
        <f aca="false">(PERCENTRANK(M$3:M$298,M181))*100</f>
        <v>92.8</v>
      </c>
      <c r="AQ181" s="15" t="n">
        <f aca="false">(PERCENTRANK(N$3:N$298,N181))*100</f>
        <v>19.3</v>
      </c>
      <c r="AR181" s="15" t="n">
        <f aca="false">(PERCENTRANK(O$3:O$298,O181))*100</f>
        <v>0</v>
      </c>
      <c r="AS181" s="15" t="n">
        <f aca="false">(PERCENTRANK(P$3:P$298,P181))*100</f>
        <v>100</v>
      </c>
      <c r="AT181" s="15" t="n">
        <f aca="false">(PERCENTRANK(Q$3:Q$298,Q181))*100</f>
        <v>0</v>
      </c>
      <c r="AU181" s="15" t="n">
        <f aca="false">100-(PERCENTRANK(R$3:R$298,R181))*100</f>
        <v>1.09999999999999</v>
      </c>
      <c r="AV181" s="15" t="n">
        <f aca="false">(PERCENTRANK(S$3:S$298,S181))*100</f>
        <v>67.4</v>
      </c>
      <c r="AW181" s="15" t="n">
        <f aca="false">(PERCENTRANK(T$3:T$298,T181))*100</f>
        <v>2.21</v>
      </c>
      <c r="AX181" s="15" t="n">
        <f aca="false">100-(PERCENTRANK(U$3:U$298,U181))*100</f>
        <v>98.9</v>
      </c>
      <c r="AY181" s="5"/>
      <c r="AZ181" s="15" t="n">
        <f aca="false">(PERCENTRANK(W$3:W$298,W181))*100</f>
        <v>19.3</v>
      </c>
      <c r="BA181" s="15" t="n">
        <f aca="false">(PERCENTRANK(X$3:X$298,X181))*100</f>
        <v>4.42</v>
      </c>
      <c r="BB181" s="15" t="n">
        <f aca="false">(PERCENTRANK(Y$3:Y$298,Y181))*100</f>
        <v>11</v>
      </c>
      <c r="BC181" s="15" t="n">
        <f aca="false">(PERCENTRANK(Z$3:Z$298,Z181))*100</f>
        <v>0.552</v>
      </c>
      <c r="BD181" s="15" t="n">
        <f aca="false">(PERCENTRANK(AA$3:AA$298,AA181))*100</f>
        <v>0</v>
      </c>
      <c r="BE181" s="15" t="n">
        <f aca="false">(PERCENTRANK(AB$3:AB$298,AB181))*100</f>
        <v>2.21</v>
      </c>
      <c r="BF181" s="15" t="n">
        <f aca="false">(PERCENTRANK(AC$3:AC$298,AC181))*100</f>
        <v>1.66</v>
      </c>
      <c r="BG181" s="15" t="n">
        <f aca="false">(PERCENTRANK(AD$3:AD$298,AD181))*100</f>
        <v>0</v>
      </c>
      <c r="BH181" s="15" t="n">
        <f aca="false">(PERCENTRANK(AE$3:AE$298,AE181))*100</f>
        <v>0</v>
      </c>
      <c r="BI181" s="15" t="n">
        <f aca="false">(PERCENTRANK(AF$3:AF$298,AF181))*100</f>
        <v>0</v>
      </c>
    </row>
    <row r="182" customFormat="false" ht="15.75" hidden="false" customHeight="true" outlineLevel="0" collapsed="false">
      <c r="A182" s="0" t="s">
        <v>236</v>
      </c>
      <c r="B182" s="5" t="s">
        <v>73</v>
      </c>
      <c r="C182" s="5" t="s">
        <v>45</v>
      </c>
      <c r="D182" s="5" t="n">
        <v>2</v>
      </c>
      <c r="E182" s="5" t="n">
        <v>6</v>
      </c>
      <c r="F182" s="5" t="n">
        <v>2</v>
      </c>
      <c r="G182" s="5" t="n">
        <v>6</v>
      </c>
      <c r="H182" s="5" t="n">
        <v>-0.9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9.6</v>
      </c>
      <c r="O182" s="5" t="n">
        <v>0</v>
      </c>
      <c r="P182" s="5" t="n">
        <v>0</v>
      </c>
      <c r="Q182" s="5" t="n">
        <v>0</v>
      </c>
      <c r="R182" s="5" t="n">
        <v>0</v>
      </c>
      <c r="S182" s="5" t="n">
        <v>0</v>
      </c>
      <c r="T182" s="5" t="n">
        <v>0</v>
      </c>
      <c r="U182" s="5" t="n">
        <v>116</v>
      </c>
      <c r="V182" s="5" t="n">
        <v>0</v>
      </c>
      <c r="W182" s="5" t="n">
        <v>0</v>
      </c>
      <c r="X182" s="5" t="n">
        <v>0</v>
      </c>
      <c r="Y182" s="5" t="n">
        <v>0</v>
      </c>
      <c r="Z182" s="5" t="n">
        <v>-0.01</v>
      </c>
      <c r="AA182" s="17" t="n">
        <f aca="false">(I182/$I$302)*100</f>
        <v>0</v>
      </c>
      <c r="AB182" s="7" t="n">
        <f aca="false">(T182/100)</f>
        <v>0</v>
      </c>
      <c r="AC182" s="5" t="n">
        <f aca="false">T182-U182</f>
        <v>-116</v>
      </c>
      <c r="AD182" s="9" t="n">
        <f aca="false">2*I182</f>
        <v>0</v>
      </c>
      <c r="AE182" s="18" t="n">
        <f aca="false">IF(S182=0,0,O182/S182)</f>
        <v>0</v>
      </c>
      <c r="AF182" s="18" t="n">
        <f aca="false">IF(R182=0,0,O182/R182)</f>
        <v>0</v>
      </c>
      <c r="AG182" s="5"/>
      <c r="AH182" s="5"/>
      <c r="AI182" s="15" t="n">
        <f aca="false">(PERCENTRANK(F$3:F$298,F182))*100</f>
        <v>2.21</v>
      </c>
      <c r="AJ182" s="15" t="n">
        <f aca="false">(PERCENTRANK(G$3:G$298,G182))*100</f>
        <v>1.1</v>
      </c>
      <c r="AK182" s="15" t="n">
        <f aca="false">(PERCENTRANK(H$3:H$298,H182))*100</f>
        <v>3.31</v>
      </c>
      <c r="AL182" s="15" t="n">
        <f aca="false">(PERCENTRANK(I$3:I$298,I182))*100</f>
        <v>0</v>
      </c>
      <c r="AM182" s="15" t="n">
        <f aca="false">(PERCENTRANK(J$3:J$298,J182))*100</f>
        <v>0</v>
      </c>
      <c r="AN182" s="15" t="n">
        <f aca="false">(PERCENTRANK(K$3:K$298,K182))*100</f>
        <v>0</v>
      </c>
      <c r="AO182" s="15" t="n">
        <f aca="false">(PERCENTRANK(L$3:L$298,L182))*100</f>
        <v>0</v>
      </c>
      <c r="AP182" s="15" t="n">
        <f aca="false">(PERCENTRANK(M$3:M$298,M182))*100</f>
        <v>0</v>
      </c>
      <c r="AQ182" s="15" t="n">
        <f aca="false">(PERCENTRANK(N$3:N$298,N182))*100</f>
        <v>56.9</v>
      </c>
      <c r="AR182" s="15" t="n">
        <f aca="false">(PERCENTRANK(O$3:O$298,O182))*100</f>
        <v>0</v>
      </c>
      <c r="AS182" s="15" t="n">
        <f aca="false">(PERCENTRANK(P$3:P$298,P182))*100</f>
        <v>0</v>
      </c>
      <c r="AT182" s="15" t="n">
        <f aca="false">(PERCENTRANK(Q$3:Q$298,Q182))*100</f>
        <v>0</v>
      </c>
      <c r="AU182" s="15" t="n">
        <f aca="false">100-(PERCENTRANK(R$3:R$298,R182))*100</f>
        <v>100</v>
      </c>
      <c r="AV182" s="15" t="n">
        <f aca="false">(PERCENTRANK(S$3:S$298,S182))*100</f>
        <v>0</v>
      </c>
      <c r="AW182" s="15" t="n">
        <f aca="false">(PERCENTRANK(T$3:T$298,T182))*100</f>
        <v>0</v>
      </c>
      <c r="AX182" s="15" t="n">
        <f aca="false">100-(PERCENTRANK(U$3:U$298,U182))*100</f>
        <v>3.90000000000001</v>
      </c>
      <c r="AY182" s="5"/>
      <c r="AZ182" s="15" t="n">
        <f aca="false">(PERCENTRANK(W$3:W$298,W182))*100</f>
        <v>28.2</v>
      </c>
      <c r="BA182" s="15" t="n">
        <f aca="false">(PERCENTRANK(X$3:X$298,X182))*100</f>
        <v>4.42</v>
      </c>
      <c r="BB182" s="15" t="n">
        <f aca="false">(PERCENTRANK(Y$3:Y$298,Y182))*100</f>
        <v>15.5</v>
      </c>
      <c r="BC182" s="15" t="n">
        <f aca="false">(PERCENTRANK(Z$3:Z$298,Z182))*100</f>
        <v>16</v>
      </c>
      <c r="BD182" s="15" t="n">
        <f aca="false">(PERCENTRANK(AA$3:AA$298,AA182))*100</f>
        <v>0</v>
      </c>
      <c r="BE182" s="15" t="n">
        <f aca="false">(PERCENTRANK(AB$3:AB$298,AB182))*100</f>
        <v>0</v>
      </c>
      <c r="BF182" s="15" t="n">
        <f aca="false">(PERCENTRANK(AC$3:AC$298,AC182))*100</f>
        <v>0.552</v>
      </c>
      <c r="BG182" s="15" t="n">
        <f aca="false">(PERCENTRANK(AD$3:AD$298,AD182))*100</f>
        <v>0</v>
      </c>
      <c r="BH182" s="15" t="n">
        <f aca="false">(PERCENTRANK(AE$3:AE$298,AE182))*100</f>
        <v>0</v>
      </c>
      <c r="BI182" s="15" t="n">
        <f aca="false">(PERCENTRANK(AF$3:AF$298,AF182))*100</f>
        <v>0</v>
      </c>
    </row>
    <row r="183" customFormat="false" ht="15.75" hidden="false" customHeight="true" outlineLevel="0" collapsed="false">
      <c r="A183" s="0" t="s">
        <v>237</v>
      </c>
      <c r="B183" s="5" t="s">
        <v>40</v>
      </c>
      <c r="C183" s="5" t="s">
        <v>13</v>
      </c>
      <c r="D183" s="5" t="n">
        <v>3</v>
      </c>
      <c r="E183" s="5" t="n">
        <v>3</v>
      </c>
      <c r="F183" s="5" t="n">
        <v>3</v>
      </c>
      <c r="G183" s="5" t="n">
        <v>3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0</v>
      </c>
      <c r="Q183" s="5" t="n">
        <v>0</v>
      </c>
      <c r="R183" s="5" t="n">
        <v>0</v>
      </c>
      <c r="S183" s="5" t="n">
        <v>0</v>
      </c>
      <c r="T183" s="5" t="n">
        <v>0</v>
      </c>
      <c r="U183" s="5" t="n">
        <v>110</v>
      </c>
      <c r="V183" s="5" t="n">
        <v>0</v>
      </c>
      <c r="W183" s="5" t="n">
        <v>0</v>
      </c>
      <c r="X183" s="5" t="n">
        <v>0</v>
      </c>
      <c r="Y183" s="5" t="n">
        <v>0</v>
      </c>
      <c r="Z183" s="5" t="n">
        <v>0.021</v>
      </c>
      <c r="AA183" s="17" t="n">
        <f aca="false">(I183/$I$302)*100</f>
        <v>0</v>
      </c>
      <c r="AB183" s="7" t="n">
        <f aca="false">(T183/100)</f>
        <v>0</v>
      </c>
      <c r="AC183" s="5" t="n">
        <f aca="false">T183-U183</f>
        <v>-110</v>
      </c>
      <c r="AD183" s="9" t="n">
        <f aca="false">2*I183</f>
        <v>0</v>
      </c>
      <c r="AE183" s="18" t="n">
        <f aca="false">IF(S183=0,0,O183/S183)</f>
        <v>0</v>
      </c>
      <c r="AF183" s="18" t="n">
        <f aca="false">IF(R183=0,0,O183/R183)</f>
        <v>0</v>
      </c>
      <c r="AG183" s="5"/>
      <c r="AH183" s="5"/>
      <c r="AI183" s="15" t="n">
        <f aca="false">(PERCENTRANK(F$3:F$298,F183))*100</f>
        <v>3.31</v>
      </c>
      <c r="AJ183" s="15" t="n">
        <f aca="false">(PERCENTRANK(G$3:G$298,G183))*100</f>
        <v>0.552</v>
      </c>
      <c r="AK183" s="15" t="n">
        <f aca="false">(PERCENTRANK(H$3:H$298,H183))*100</f>
        <v>3.87</v>
      </c>
      <c r="AL183" s="15" t="n">
        <f aca="false">(PERCENTRANK(I$3:I$298,I183))*100</f>
        <v>0</v>
      </c>
      <c r="AM183" s="15" t="n">
        <f aca="false">(PERCENTRANK(J$3:J$298,J183))*100</f>
        <v>0</v>
      </c>
      <c r="AN183" s="15" t="n">
        <f aca="false">(PERCENTRANK(K$3:K$298,K183))*100</f>
        <v>0</v>
      </c>
      <c r="AO183" s="15" t="n">
        <f aca="false">(PERCENTRANK(L$3:L$298,L183))*100</f>
        <v>0</v>
      </c>
      <c r="AP183" s="15" t="n">
        <f aca="false">(PERCENTRANK(M$3:M$298,M183))*100</f>
        <v>0</v>
      </c>
      <c r="AQ183" s="15" t="n">
        <f aca="false">(PERCENTRANK(N$3:N$298,N183))*100</f>
        <v>0</v>
      </c>
      <c r="AR183" s="15" t="n">
        <f aca="false">(PERCENTRANK(O$3:O$298,O183))*100</f>
        <v>0</v>
      </c>
      <c r="AS183" s="15" t="n">
        <f aca="false">(PERCENTRANK(P$3:P$298,P183))*100</f>
        <v>0</v>
      </c>
      <c r="AT183" s="15" t="n">
        <f aca="false">(PERCENTRANK(Q$3:Q$298,Q183))*100</f>
        <v>0</v>
      </c>
      <c r="AU183" s="15" t="n">
        <f aca="false">100-(PERCENTRANK(R$3:R$298,R183))*100</f>
        <v>100</v>
      </c>
      <c r="AV183" s="15" t="n">
        <f aca="false">(PERCENTRANK(S$3:S$298,S183))*100</f>
        <v>0</v>
      </c>
      <c r="AW183" s="15" t="n">
        <f aca="false">(PERCENTRANK(T$3:T$298,T183))*100</f>
        <v>0</v>
      </c>
      <c r="AX183" s="15" t="n">
        <f aca="false">100-(PERCENTRANK(U$3:U$298,U183))*100</f>
        <v>28.7</v>
      </c>
      <c r="AY183" s="5"/>
      <c r="AZ183" s="15" t="n">
        <f aca="false">(PERCENTRANK(W$3:W$298,W183))*100</f>
        <v>28.2</v>
      </c>
      <c r="BA183" s="15" t="n">
        <f aca="false">(PERCENTRANK(X$3:X$298,X183))*100</f>
        <v>4.42</v>
      </c>
      <c r="BB183" s="15" t="n">
        <f aca="false">(PERCENTRANK(Y$3:Y$298,Y183))*100</f>
        <v>15.5</v>
      </c>
      <c r="BC183" s="15" t="n">
        <f aca="false">(PERCENTRANK(Z$3:Z$298,Z183))*100</f>
        <v>26.5</v>
      </c>
      <c r="BD183" s="15" t="n">
        <f aca="false">(PERCENTRANK(AA$3:AA$298,AA183))*100</f>
        <v>0</v>
      </c>
      <c r="BE183" s="15" t="n">
        <f aca="false">(PERCENTRANK(AB$3:AB$298,AB183))*100</f>
        <v>0</v>
      </c>
      <c r="BF183" s="15" t="n">
        <f aca="false">(PERCENTRANK(AC$3:AC$298,AC183))*100</f>
        <v>1.1</v>
      </c>
      <c r="BG183" s="15" t="n">
        <f aca="false">(PERCENTRANK(AD$3:AD$298,AD183))*100</f>
        <v>0</v>
      </c>
      <c r="BH183" s="15" t="n">
        <f aca="false">(PERCENTRANK(AE$3:AE$298,AE183))*100</f>
        <v>0</v>
      </c>
      <c r="BI183" s="15" t="n">
        <f aca="false">(PERCENTRANK(AF$3:AF$298,AF183))*100</f>
        <v>0</v>
      </c>
    </row>
    <row r="184" customFormat="false" ht="15.75" hidden="false" customHeight="true" outlineLevel="0" collapsed="false">
      <c r="A184" s="0" t="s">
        <v>238</v>
      </c>
      <c r="B184" s="5" t="s">
        <v>47</v>
      </c>
      <c r="C184" s="5" t="s">
        <v>13</v>
      </c>
      <c r="D184" s="5" t="n">
        <v>1</v>
      </c>
      <c r="E184" s="5" t="n">
        <v>0</v>
      </c>
      <c r="F184" s="5" t="n">
        <v>1</v>
      </c>
      <c r="G184" s="5" t="n">
        <v>0</v>
      </c>
      <c r="H184" s="5" t="n">
        <v>0</v>
      </c>
      <c r="I184" s="5" t="n">
        <v>0</v>
      </c>
      <c r="J184" s="5" t="n">
        <v>0</v>
      </c>
      <c r="K184" s="5" t="n">
        <v>0</v>
      </c>
      <c r="L184" s="5" t="n">
        <v>0</v>
      </c>
      <c r="M184" s="5" t="n">
        <v>0</v>
      </c>
      <c r="N184" s="5" t="n">
        <v>0</v>
      </c>
      <c r="O184" s="5" t="n">
        <v>0</v>
      </c>
      <c r="P184" s="5" t="n">
        <v>0</v>
      </c>
      <c r="Q184" s="5" t="n">
        <v>0</v>
      </c>
      <c r="R184" s="5" t="n">
        <v>0</v>
      </c>
      <c r="S184" s="5" t="n">
        <v>0</v>
      </c>
      <c r="T184" s="5" t="n">
        <v>0</v>
      </c>
      <c r="U184" s="5" t="n">
        <v>0</v>
      </c>
      <c r="V184" s="5" t="n">
        <v>0</v>
      </c>
      <c r="W184" s="5" t="n">
        <v>0</v>
      </c>
      <c r="X184" s="5" t="n">
        <v>0</v>
      </c>
      <c r="Y184" s="5" t="n">
        <v>0</v>
      </c>
      <c r="Z184" s="5" t="n">
        <v>0</v>
      </c>
      <c r="AA184" s="17" t="n">
        <f aca="false">(I184/$I$302)*100</f>
        <v>0</v>
      </c>
      <c r="AB184" s="7" t="n">
        <f aca="false">(T184/100)</f>
        <v>0</v>
      </c>
      <c r="AC184" s="5" t="n">
        <f aca="false">T184-U184</f>
        <v>0</v>
      </c>
      <c r="AD184" s="9" t="n">
        <f aca="false">2*I184</f>
        <v>0</v>
      </c>
      <c r="AE184" s="18" t="n">
        <f aca="false">IF(S184=0,0,O184/S184)</f>
        <v>0</v>
      </c>
      <c r="AF184" s="18" t="n">
        <f aca="false">IF(R184=0,0,O184/R184)</f>
        <v>0</v>
      </c>
      <c r="AG184" s="5"/>
      <c r="AH184" s="5"/>
      <c r="AI184" s="15" t="n">
        <f aca="false">(PERCENTRANK(F$3:F$298,F184))*100</f>
        <v>0</v>
      </c>
      <c r="AJ184" s="15" t="n">
        <f aca="false">(PERCENTRANK(G$3:G$298,G184))*100</f>
        <v>0</v>
      </c>
      <c r="AK184" s="15" t="n">
        <f aca="false">(PERCENTRANK(H$3:H$298,H184))*100</f>
        <v>3.87</v>
      </c>
      <c r="AL184" s="15" t="n">
        <f aca="false">(PERCENTRANK(I$3:I$298,I184))*100</f>
        <v>0</v>
      </c>
      <c r="AM184" s="15" t="n">
        <f aca="false">(PERCENTRANK(J$3:J$298,J184))*100</f>
        <v>0</v>
      </c>
      <c r="AN184" s="15" t="n">
        <f aca="false">(PERCENTRANK(K$3:K$298,K184))*100</f>
        <v>0</v>
      </c>
      <c r="AO184" s="15" t="n">
        <f aca="false">(PERCENTRANK(L$3:L$298,L184))*100</f>
        <v>0</v>
      </c>
      <c r="AP184" s="15" t="n">
        <f aca="false">(PERCENTRANK(M$3:M$298,M184))*100</f>
        <v>0</v>
      </c>
      <c r="AQ184" s="15" t="n">
        <f aca="false">(PERCENTRANK(N$3:N$298,N184))*100</f>
        <v>0</v>
      </c>
      <c r="AR184" s="15" t="n">
        <f aca="false">(PERCENTRANK(O$3:O$298,O184))*100</f>
        <v>0</v>
      </c>
      <c r="AS184" s="15" t="n">
        <f aca="false">(PERCENTRANK(P$3:P$298,P184))*100</f>
        <v>0</v>
      </c>
      <c r="AT184" s="15" t="n">
        <f aca="false">(PERCENTRANK(Q$3:Q$298,Q184))*100</f>
        <v>0</v>
      </c>
      <c r="AU184" s="15" t="n">
        <f aca="false">100-(PERCENTRANK(R$3:R$298,R184))*100</f>
        <v>100</v>
      </c>
      <c r="AV184" s="15" t="n">
        <f aca="false">(PERCENTRANK(S$3:S$298,S184))*100</f>
        <v>0</v>
      </c>
      <c r="AW184" s="15" t="n">
        <f aca="false">(PERCENTRANK(T$3:T$298,T184))*100</f>
        <v>0</v>
      </c>
      <c r="AX184" s="15" t="n">
        <f aca="false">100-(PERCENTRANK(U$3:U$298,U184))*100</f>
        <v>100</v>
      </c>
      <c r="AY184" s="5"/>
      <c r="AZ184" s="15" t="n">
        <f aca="false">(PERCENTRANK(W$3:W$298,W184))*100</f>
        <v>28.2</v>
      </c>
      <c r="BA184" s="15" t="n">
        <f aca="false">(PERCENTRANK(X$3:X$298,X184))*100</f>
        <v>4.42</v>
      </c>
      <c r="BB184" s="15" t="n">
        <f aca="false">(PERCENTRANK(Y$3:Y$298,Y184))*100</f>
        <v>15.5</v>
      </c>
      <c r="BC184" s="15" t="n">
        <f aca="false">(PERCENTRANK(Z$3:Z$298,Z184))*100</f>
        <v>18.2</v>
      </c>
      <c r="BD184" s="15" t="n">
        <f aca="false">(PERCENTRANK(AA$3:AA$298,AA184))*100</f>
        <v>0</v>
      </c>
      <c r="BE184" s="15" t="n">
        <f aca="false">(PERCENTRANK(AB$3:AB$298,AB184))*100</f>
        <v>0</v>
      </c>
      <c r="BF184" s="15" t="n">
        <f aca="false">(PERCENTRANK(AC$3:AC$298,AC184))*100</f>
        <v>58.6</v>
      </c>
      <c r="BG184" s="15" t="n">
        <f aca="false">(PERCENTRANK(AD$3:AD$298,AD184))*100</f>
        <v>0</v>
      </c>
      <c r="BH184" s="15" t="n">
        <f aca="false">(PERCENTRANK(AE$3:AE$298,AE184))*100</f>
        <v>0</v>
      </c>
      <c r="BI184" s="15" t="n">
        <f aca="false">(PERCENTRANK(AF$3:AF$298,AF184))*100</f>
        <v>0</v>
      </c>
    </row>
    <row r="185" customFormat="false" ht="15.75" hidden="false" customHeight="true" outlineLevel="0" collapsed="false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17"/>
      <c r="AB185" s="7"/>
      <c r="AC185" s="5"/>
      <c r="AD185" s="9"/>
      <c r="AE185" s="18"/>
      <c r="AF185" s="18"/>
      <c r="AG185" s="5"/>
      <c r="AH185" s="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</row>
    <row r="186" customFormat="false" ht="15.75" hidden="false" customHeight="true" outlineLevel="0" collapsed="false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17"/>
      <c r="AB186" s="7"/>
      <c r="AC186" s="5"/>
      <c r="AD186" s="9"/>
      <c r="AE186" s="18"/>
      <c r="AF186" s="18"/>
      <c r="AG186" s="5"/>
      <c r="AH186" s="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</row>
    <row r="187" customFormat="false" ht="15.75" hidden="false" customHeight="true" outlineLevel="0" collapsed="false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17"/>
      <c r="AB187" s="7"/>
      <c r="AC187" s="5"/>
      <c r="AD187" s="9"/>
      <c r="AE187" s="18"/>
      <c r="AF187" s="18"/>
      <c r="AG187" s="5"/>
      <c r="AH187" s="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</row>
    <row r="188" customFormat="false" ht="15.75" hidden="false" customHeight="true" outlineLevel="0" collapsed="false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17"/>
      <c r="AB188" s="7"/>
      <c r="AC188" s="5"/>
      <c r="AD188" s="9"/>
      <c r="AE188" s="18"/>
      <c r="AF188" s="18"/>
      <c r="AG188" s="5"/>
      <c r="AH188" s="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</row>
    <row r="189" customFormat="false" ht="15.75" hidden="false" customHeight="true" outlineLevel="0" collapsed="false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17"/>
      <c r="AB189" s="7"/>
      <c r="AC189" s="5"/>
      <c r="AD189" s="9"/>
      <c r="AE189" s="18"/>
      <c r="AF189" s="18"/>
      <c r="AG189" s="5"/>
      <c r="AH189" s="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</row>
    <row r="190" customFormat="false" ht="15.75" hidden="false" customHeight="true" outlineLevel="0" collapsed="false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17"/>
      <c r="AB190" s="7"/>
      <c r="AC190" s="5"/>
      <c r="AD190" s="9"/>
      <c r="AE190" s="18"/>
      <c r="AF190" s="18"/>
      <c r="AG190" s="5"/>
      <c r="AH190" s="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</row>
    <row r="191" customFormat="false" ht="15.75" hidden="false" customHeight="true" outlineLevel="0" collapsed="false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17"/>
      <c r="AB191" s="7"/>
      <c r="AC191" s="5"/>
      <c r="AD191" s="9"/>
      <c r="AE191" s="18"/>
      <c r="AF191" s="18"/>
      <c r="AG191" s="5"/>
      <c r="AH191" s="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</row>
    <row r="192" customFormat="false" ht="15.75" hidden="false" customHeight="true" outlineLevel="0" collapsed="false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17"/>
      <c r="AB192" s="7"/>
      <c r="AC192" s="5"/>
      <c r="AD192" s="9"/>
      <c r="AE192" s="18"/>
      <c r="AF192" s="18"/>
      <c r="AG192" s="5"/>
      <c r="AH192" s="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</row>
    <row r="193" customFormat="false" ht="15.75" hidden="false" customHeight="true" outlineLevel="0" collapsed="false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17"/>
      <c r="AB193" s="7"/>
      <c r="AC193" s="5"/>
      <c r="AD193" s="9"/>
      <c r="AE193" s="18"/>
      <c r="AF193" s="18"/>
      <c r="AG193" s="5"/>
      <c r="AH193" s="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</row>
    <row r="194" customFormat="false" ht="15.75" hidden="false" customHeight="true" outlineLevel="0" collapsed="false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17"/>
      <c r="AB194" s="7"/>
      <c r="AC194" s="5"/>
      <c r="AD194" s="9"/>
      <c r="AE194" s="18"/>
      <c r="AF194" s="18"/>
      <c r="AG194" s="5"/>
      <c r="AH194" s="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</row>
    <row r="195" customFormat="false" ht="15.75" hidden="false" customHeight="true" outlineLevel="0" collapsed="false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17"/>
      <c r="AB195" s="7"/>
      <c r="AC195" s="5"/>
      <c r="AD195" s="9"/>
      <c r="AE195" s="18"/>
      <c r="AF195" s="18"/>
      <c r="AG195" s="5"/>
      <c r="AH195" s="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</row>
    <row r="196" customFormat="false" ht="15.75" hidden="false" customHeight="true" outlineLevel="0" collapsed="false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17"/>
      <c r="AB196" s="7"/>
      <c r="AC196" s="5"/>
      <c r="AD196" s="9"/>
      <c r="AE196" s="18"/>
      <c r="AF196" s="18"/>
      <c r="AG196" s="5"/>
      <c r="AH196" s="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</row>
    <row r="197" customFormat="false" ht="15.75" hidden="false" customHeight="true" outlineLevel="0" collapsed="false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17"/>
      <c r="AB197" s="7"/>
      <c r="AC197" s="5"/>
      <c r="AD197" s="9"/>
      <c r="AE197" s="18"/>
      <c r="AF197" s="18"/>
      <c r="AG197" s="5"/>
      <c r="AH197" s="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</row>
    <row r="198" customFormat="false" ht="15.75" hidden="false" customHeight="true" outlineLevel="0" collapsed="false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17"/>
      <c r="AB198" s="7"/>
      <c r="AC198" s="5"/>
      <c r="AD198" s="9"/>
      <c r="AE198" s="18"/>
      <c r="AF198" s="18"/>
      <c r="AG198" s="5"/>
      <c r="AH198" s="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</row>
    <row r="199" customFormat="false" ht="15.75" hidden="false" customHeight="true" outlineLevel="0" collapsed="false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17"/>
      <c r="AB199" s="7"/>
      <c r="AC199" s="5"/>
      <c r="AD199" s="9"/>
      <c r="AE199" s="18"/>
      <c r="AF199" s="18"/>
      <c r="AG199" s="5"/>
      <c r="AH199" s="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</row>
    <row r="200" customFormat="false" ht="15.75" hidden="false" customHeight="true" outlineLevel="0" collapsed="false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17"/>
      <c r="AB200" s="7"/>
      <c r="AC200" s="5"/>
      <c r="AD200" s="9"/>
      <c r="AE200" s="18"/>
      <c r="AF200" s="18"/>
      <c r="AG200" s="5"/>
      <c r="AH200" s="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</row>
    <row r="201" customFormat="false" ht="15.75" hidden="false" customHeight="true" outlineLevel="0" collapsed="false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17"/>
      <c r="AB201" s="7"/>
      <c r="AC201" s="5"/>
      <c r="AD201" s="9"/>
      <c r="AE201" s="18"/>
      <c r="AF201" s="18"/>
      <c r="AG201" s="5"/>
      <c r="AH201" s="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</row>
    <row r="202" customFormat="false" ht="15.75" hidden="false" customHeight="true" outlineLevel="0" collapsed="false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17"/>
      <c r="AB202" s="7"/>
      <c r="AC202" s="5"/>
      <c r="AD202" s="9"/>
      <c r="AE202" s="18"/>
      <c r="AF202" s="18"/>
      <c r="AG202" s="5"/>
      <c r="AH202" s="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</row>
    <row r="203" customFormat="false" ht="15.75" hidden="false" customHeight="true" outlineLevel="0" collapsed="false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17"/>
      <c r="AB203" s="7"/>
      <c r="AC203" s="5"/>
      <c r="AD203" s="9"/>
      <c r="AE203" s="18"/>
      <c r="AF203" s="18"/>
      <c r="AG203" s="5"/>
      <c r="AH203" s="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</row>
    <row r="204" customFormat="false" ht="15.75" hidden="false" customHeight="true" outlineLevel="0" collapsed="false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17"/>
      <c r="AB204" s="7"/>
      <c r="AC204" s="5"/>
      <c r="AD204" s="9"/>
      <c r="AE204" s="18"/>
      <c r="AF204" s="18"/>
      <c r="AG204" s="5"/>
      <c r="AH204" s="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</row>
    <row r="205" customFormat="false" ht="15.75" hidden="false" customHeight="true" outlineLevel="0" collapsed="false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17"/>
      <c r="AB205" s="7"/>
      <c r="AC205" s="5"/>
      <c r="AD205" s="9"/>
      <c r="AE205" s="18"/>
      <c r="AF205" s="18"/>
      <c r="AG205" s="5"/>
      <c r="AH205" s="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</row>
    <row r="206" customFormat="false" ht="15.75" hidden="false" customHeight="true" outlineLevel="0" collapsed="false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17"/>
      <c r="AB206" s="7"/>
      <c r="AC206" s="5"/>
      <c r="AD206" s="9"/>
      <c r="AE206" s="18"/>
      <c r="AF206" s="18"/>
      <c r="AG206" s="5"/>
      <c r="AH206" s="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</row>
    <row r="207" customFormat="false" ht="15.75" hidden="false" customHeight="true" outlineLevel="0" collapsed="false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17"/>
      <c r="AB207" s="7"/>
      <c r="AC207" s="5"/>
      <c r="AD207" s="9"/>
      <c r="AE207" s="18"/>
      <c r="AF207" s="18"/>
      <c r="AG207" s="5"/>
      <c r="AH207" s="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</row>
    <row r="208" customFormat="false" ht="15.75" hidden="false" customHeight="true" outlineLevel="0" collapsed="false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17"/>
      <c r="AB208" s="7"/>
      <c r="AC208" s="5"/>
      <c r="AD208" s="9"/>
      <c r="AE208" s="18"/>
      <c r="AF208" s="18"/>
      <c r="AG208" s="5"/>
      <c r="AH208" s="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</row>
    <row r="209" customFormat="false" ht="15.75" hidden="false" customHeight="true" outlineLevel="0" collapsed="false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17"/>
      <c r="AB209" s="7"/>
      <c r="AC209" s="5"/>
      <c r="AD209" s="9"/>
      <c r="AE209" s="18"/>
      <c r="AF209" s="18"/>
      <c r="AG209" s="5"/>
      <c r="AH209" s="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</row>
    <row r="210" customFormat="false" ht="15.75" hidden="false" customHeight="true" outlineLevel="0" collapsed="false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17"/>
      <c r="AB210" s="7"/>
      <c r="AC210" s="5"/>
      <c r="AD210" s="9"/>
      <c r="AE210" s="18"/>
      <c r="AF210" s="18"/>
      <c r="AG210" s="5"/>
      <c r="AH210" s="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</row>
    <row r="211" customFormat="false" ht="15.75" hidden="false" customHeight="true" outlineLevel="0" collapsed="false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17"/>
      <c r="AB211" s="7"/>
      <c r="AC211" s="5"/>
      <c r="AD211" s="9"/>
      <c r="AE211" s="18"/>
      <c r="AF211" s="18"/>
      <c r="AG211" s="5"/>
      <c r="AH211" s="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</row>
    <row r="212" customFormat="false" ht="15.75" hidden="false" customHeight="true" outlineLevel="0" collapsed="false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17"/>
      <c r="AB212" s="7"/>
      <c r="AC212" s="5"/>
      <c r="AD212" s="9"/>
      <c r="AE212" s="18"/>
      <c r="AF212" s="18"/>
      <c r="AG212" s="5"/>
      <c r="AH212" s="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</row>
    <row r="213" customFormat="false" ht="15.75" hidden="false" customHeight="true" outlineLevel="0" collapsed="false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17"/>
      <c r="AB213" s="7"/>
      <c r="AC213" s="5"/>
      <c r="AD213" s="9"/>
      <c r="AE213" s="18"/>
      <c r="AF213" s="18"/>
      <c r="AG213" s="5"/>
      <c r="AH213" s="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</row>
    <row r="214" customFormat="false" ht="15.75" hidden="false" customHeight="true" outlineLevel="0" collapsed="false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17"/>
      <c r="AB214" s="7"/>
      <c r="AC214" s="5"/>
      <c r="AD214" s="9"/>
      <c r="AE214" s="18"/>
      <c r="AF214" s="18"/>
      <c r="AG214" s="5"/>
      <c r="AH214" s="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</row>
    <row r="215" customFormat="false" ht="15.75" hidden="false" customHeight="true" outlineLevel="0" collapsed="false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17"/>
      <c r="AB215" s="7"/>
      <c r="AC215" s="5"/>
      <c r="AD215" s="9"/>
      <c r="AE215" s="18"/>
      <c r="AF215" s="18"/>
      <c r="AG215" s="5"/>
      <c r="AH215" s="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</row>
    <row r="216" customFormat="false" ht="15.75" hidden="false" customHeight="true" outlineLevel="0" collapsed="false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17"/>
      <c r="AB216" s="7"/>
      <c r="AC216" s="5"/>
      <c r="AD216" s="9"/>
      <c r="AE216" s="18"/>
      <c r="AF216" s="18"/>
      <c r="AG216" s="5"/>
      <c r="AH216" s="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</row>
    <row r="217" customFormat="false" ht="15.75" hidden="false" customHeight="true" outlineLevel="0" collapsed="false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17"/>
      <c r="AB217" s="7"/>
      <c r="AC217" s="5"/>
      <c r="AD217" s="9"/>
      <c r="AE217" s="18"/>
      <c r="AF217" s="18"/>
      <c r="AG217" s="5"/>
      <c r="AH217" s="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</row>
    <row r="218" customFormat="false" ht="15.75" hidden="false" customHeight="true" outlineLevel="0" collapsed="false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17"/>
      <c r="AB218" s="7"/>
      <c r="AC218" s="5"/>
      <c r="AD218" s="9"/>
      <c r="AE218" s="18"/>
      <c r="AF218" s="18"/>
      <c r="AG218" s="5"/>
      <c r="AH218" s="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</row>
    <row r="219" customFormat="false" ht="15.75" hidden="false" customHeight="true" outlineLevel="0" collapsed="false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17"/>
      <c r="AB219" s="7"/>
      <c r="AC219" s="5"/>
      <c r="AD219" s="9"/>
      <c r="AE219" s="18"/>
      <c r="AF219" s="18"/>
      <c r="AG219" s="5"/>
      <c r="AH219" s="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</row>
    <row r="220" customFormat="false" ht="15.75" hidden="false" customHeight="true" outlineLevel="0" collapsed="false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17"/>
      <c r="AB220" s="7"/>
      <c r="AC220" s="5"/>
      <c r="AD220" s="9"/>
      <c r="AE220" s="18"/>
      <c r="AF220" s="18"/>
      <c r="AG220" s="5"/>
      <c r="AH220" s="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</row>
    <row r="221" customFormat="false" ht="15.75" hidden="false" customHeight="true" outlineLevel="0" collapsed="false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17"/>
      <c r="AB221" s="7"/>
      <c r="AC221" s="5"/>
      <c r="AD221" s="9"/>
      <c r="AE221" s="18"/>
      <c r="AF221" s="18"/>
      <c r="AG221" s="5"/>
      <c r="AH221" s="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</row>
    <row r="222" customFormat="false" ht="15.75" hidden="false" customHeight="true" outlineLevel="0" collapsed="false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17"/>
      <c r="AB222" s="7"/>
      <c r="AC222" s="5"/>
      <c r="AD222" s="9"/>
      <c r="AE222" s="18"/>
      <c r="AF222" s="18"/>
      <c r="AG222" s="5"/>
      <c r="AH222" s="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</row>
    <row r="223" customFormat="false" ht="15.75" hidden="false" customHeight="true" outlineLevel="0" collapsed="false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17"/>
      <c r="AB223" s="7"/>
      <c r="AC223" s="5"/>
      <c r="AD223" s="9"/>
      <c r="AE223" s="18"/>
      <c r="AF223" s="18"/>
      <c r="AG223" s="5"/>
      <c r="AH223" s="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</row>
    <row r="224" customFormat="false" ht="15.75" hidden="false" customHeight="true" outlineLevel="0" collapsed="false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17"/>
      <c r="AB224" s="7"/>
      <c r="AC224" s="5"/>
      <c r="AD224" s="9"/>
      <c r="AE224" s="18"/>
      <c r="AF224" s="18"/>
      <c r="AG224" s="5"/>
      <c r="AH224" s="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</row>
    <row r="225" customFormat="false" ht="15.75" hidden="false" customHeight="true" outlineLevel="0" collapsed="false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17"/>
      <c r="AB225" s="7"/>
      <c r="AC225" s="5"/>
      <c r="AD225" s="9"/>
      <c r="AE225" s="18"/>
      <c r="AF225" s="18"/>
      <c r="AG225" s="5"/>
      <c r="AH225" s="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</row>
    <row r="226" customFormat="false" ht="15.75" hidden="false" customHeight="true" outlineLevel="0" collapsed="false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17"/>
      <c r="AB226" s="7"/>
      <c r="AC226" s="5"/>
      <c r="AD226" s="9"/>
      <c r="AE226" s="18"/>
      <c r="AF226" s="18"/>
      <c r="AG226" s="5"/>
      <c r="AH226" s="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</row>
    <row r="227" customFormat="false" ht="15.75" hidden="false" customHeight="true" outlineLevel="0" collapsed="false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17"/>
      <c r="AB227" s="7"/>
      <c r="AC227" s="5"/>
      <c r="AD227" s="9"/>
      <c r="AE227" s="18"/>
      <c r="AF227" s="18"/>
      <c r="AG227" s="5"/>
      <c r="AH227" s="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</row>
    <row r="228" customFormat="false" ht="15.75" hidden="false" customHeight="true" outlineLevel="0" collapsed="false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17"/>
      <c r="AB228" s="7"/>
      <c r="AC228" s="5"/>
      <c r="AD228" s="9"/>
      <c r="AE228" s="18"/>
      <c r="AF228" s="18"/>
      <c r="AG228" s="5"/>
      <c r="AH228" s="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</row>
    <row r="229" customFormat="false" ht="15.75" hidden="false" customHeight="true" outlineLevel="0" collapsed="false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17"/>
      <c r="AB229" s="7"/>
      <c r="AC229" s="5"/>
      <c r="AD229" s="9"/>
      <c r="AE229" s="18"/>
      <c r="AF229" s="18"/>
      <c r="AG229" s="5"/>
      <c r="AH229" s="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</row>
    <row r="230" customFormat="false" ht="15.75" hidden="false" customHeight="true" outlineLevel="0" collapsed="false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17"/>
      <c r="AB230" s="7"/>
      <c r="AC230" s="5"/>
      <c r="AD230" s="9"/>
      <c r="AE230" s="18"/>
      <c r="AF230" s="18"/>
      <c r="AG230" s="5"/>
      <c r="AH230" s="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</row>
    <row r="231" customFormat="false" ht="15.75" hidden="false" customHeight="true" outlineLevel="0" collapsed="false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17"/>
      <c r="AB231" s="7"/>
      <c r="AC231" s="5"/>
      <c r="AD231" s="9"/>
      <c r="AE231" s="18"/>
      <c r="AF231" s="18"/>
      <c r="AG231" s="5"/>
      <c r="AH231" s="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</row>
    <row r="232" customFormat="false" ht="15.75" hidden="false" customHeight="true" outlineLevel="0" collapsed="false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17"/>
      <c r="AB232" s="7"/>
      <c r="AC232" s="5"/>
      <c r="AD232" s="9"/>
      <c r="AE232" s="18"/>
      <c r="AF232" s="18"/>
      <c r="AG232" s="5"/>
      <c r="AH232" s="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</row>
    <row r="233" customFormat="false" ht="15.75" hidden="false" customHeight="true" outlineLevel="0" collapsed="false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17"/>
      <c r="AB233" s="7"/>
      <c r="AC233" s="5"/>
      <c r="AD233" s="9"/>
      <c r="AE233" s="18"/>
      <c r="AF233" s="18"/>
      <c r="AG233" s="5"/>
      <c r="AH233" s="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</row>
    <row r="234" customFormat="false" ht="15.75" hidden="false" customHeight="true" outlineLevel="0" collapsed="false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17"/>
      <c r="AB234" s="7"/>
      <c r="AC234" s="5"/>
      <c r="AD234" s="9"/>
      <c r="AE234" s="18"/>
      <c r="AF234" s="18"/>
      <c r="AG234" s="5"/>
      <c r="AH234" s="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</row>
    <row r="235" customFormat="false" ht="15.75" hidden="false" customHeight="true" outlineLevel="0" collapsed="false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17"/>
      <c r="AB235" s="7"/>
      <c r="AC235" s="5"/>
      <c r="AD235" s="9"/>
      <c r="AE235" s="18"/>
      <c r="AF235" s="18"/>
      <c r="AG235" s="5"/>
      <c r="AH235" s="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</row>
    <row r="236" customFormat="false" ht="15.75" hidden="false" customHeight="true" outlineLevel="0" collapsed="false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17"/>
      <c r="AB236" s="7"/>
      <c r="AC236" s="5"/>
      <c r="AD236" s="9"/>
      <c r="AE236" s="18"/>
      <c r="AF236" s="18"/>
      <c r="AG236" s="5"/>
      <c r="AH236" s="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</row>
    <row r="237" customFormat="false" ht="15.75" hidden="false" customHeight="true" outlineLevel="0" collapsed="false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17"/>
      <c r="AB237" s="7"/>
      <c r="AC237" s="5"/>
      <c r="AD237" s="9"/>
      <c r="AE237" s="18"/>
      <c r="AF237" s="18"/>
      <c r="AG237" s="5"/>
      <c r="AH237" s="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</row>
    <row r="238" customFormat="false" ht="15.75" hidden="false" customHeight="true" outlineLevel="0" collapsed="false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17"/>
      <c r="AB238" s="7"/>
      <c r="AC238" s="5"/>
      <c r="AD238" s="9"/>
      <c r="AE238" s="18"/>
      <c r="AF238" s="18"/>
      <c r="AG238" s="5"/>
      <c r="AH238" s="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</row>
    <row r="239" customFormat="false" ht="15.75" hidden="false" customHeight="true" outlineLevel="0" collapsed="false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17"/>
      <c r="AB239" s="7"/>
      <c r="AC239" s="5"/>
      <c r="AD239" s="9"/>
      <c r="AE239" s="18"/>
      <c r="AF239" s="18"/>
      <c r="AG239" s="5"/>
      <c r="AH239" s="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</row>
    <row r="240" customFormat="false" ht="15.75" hidden="false" customHeight="true" outlineLevel="0" collapsed="false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17"/>
      <c r="AB240" s="7"/>
      <c r="AC240" s="5"/>
      <c r="AD240" s="9"/>
      <c r="AE240" s="18"/>
      <c r="AF240" s="18"/>
      <c r="AG240" s="5"/>
      <c r="AH240" s="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</row>
    <row r="241" customFormat="false" ht="15.75" hidden="false" customHeight="true" outlineLevel="0" collapsed="false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17"/>
      <c r="AB241" s="7"/>
      <c r="AC241" s="5"/>
      <c r="AD241" s="9"/>
      <c r="AE241" s="18"/>
      <c r="AF241" s="18"/>
      <c r="AG241" s="5"/>
      <c r="AH241" s="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</row>
    <row r="242" customFormat="false" ht="15.75" hidden="false" customHeight="true" outlineLevel="0" collapsed="false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17"/>
      <c r="AB242" s="7"/>
      <c r="AC242" s="5"/>
      <c r="AD242" s="9"/>
      <c r="AE242" s="18"/>
      <c r="AF242" s="18"/>
      <c r="AG242" s="5"/>
      <c r="AH242" s="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</row>
    <row r="243" customFormat="false" ht="15.75" hidden="false" customHeight="true" outlineLevel="0" collapsed="false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17"/>
      <c r="AB243" s="7"/>
      <c r="AC243" s="5"/>
      <c r="AD243" s="9"/>
      <c r="AE243" s="18"/>
      <c r="AF243" s="18"/>
      <c r="AG243" s="5"/>
      <c r="AH243" s="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</row>
    <row r="244" customFormat="false" ht="15.75" hidden="false" customHeight="true" outlineLevel="0" collapsed="false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17"/>
      <c r="AB244" s="7"/>
      <c r="AC244" s="5"/>
      <c r="AD244" s="9"/>
      <c r="AE244" s="18"/>
      <c r="AF244" s="18"/>
      <c r="AG244" s="5"/>
      <c r="AH244" s="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</row>
    <row r="245" customFormat="false" ht="15.75" hidden="false" customHeight="true" outlineLevel="0" collapsed="false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17"/>
      <c r="AB245" s="7"/>
      <c r="AC245" s="5"/>
      <c r="AD245" s="9"/>
      <c r="AE245" s="18"/>
      <c r="AF245" s="18"/>
      <c r="AG245" s="5"/>
      <c r="AH245" s="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</row>
    <row r="246" customFormat="false" ht="15.75" hidden="false" customHeight="true" outlineLevel="0" collapsed="false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17"/>
      <c r="AB246" s="7"/>
      <c r="AC246" s="5"/>
      <c r="AD246" s="9"/>
      <c r="AE246" s="18"/>
      <c r="AF246" s="18"/>
      <c r="AG246" s="5"/>
      <c r="AH246" s="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</row>
    <row r="247" customFormat="false" ht="15.75" hidden="false" customHeight="true" outlineLevel="0" collapsed="false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17"/>
      <c r="AB247" s="7"/>
      <c r="AC247" s="5"/>
      <c r="AD247" s="9"/>
      <c r="AE247" s="18"/>
      <c r="AF247" s="18"/>
      <c r="AG247" s="5"/>
      <c r="AH247" s="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</row>
    <row r="248" customFormat="false" ht="15.75" hidden="false" customHeight="true" outlineLevel="0" collapsed="false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17"/>
      <c r="AB248" s="7"/>
      <c r="AC248" s="5"/>
      <c r="AD248" s="9"/>
      <c r="AE248" s="18"/>
      <c r="AF248" s="18"/>
      <c r="AG248" s="5"/>
      <c r="AH248" s="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</row>
    <row r="249" customFormat="false" ht="15.75" hidden="false" customHeight="true" outlineLevel="0" collapsed="false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17"/>
      <c r="AB249" s="7"/>
      <c r="AC249" s="5"/>
      <c r="AD249" s="9"/>
      <c r="AE249" s="18"/>
      <c r="AF249" s="18"/>
      <c r="AG249" s="5"/>
      <c r="AH249" s="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</row>
    <row r="250" customFormat="false" ht="15.75" hidden="false" customHeight="true" outlineLevel="0" collapsed="false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17"/>
      <c r="AB250" s="7"/>
      <c r="AC250" s="5"/>
      <c r="AD250" s="9"/>
      <c r="AE250" s="18"/>
      <c r="AF250" s="18"/>
      <c r="AG250" s="5"/>
      <c r="AH250" s="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</row>
    <row r="251" customFormat="false" ht="15.75" hidden="false" customHeight="true" outlineLevel="0" collapsed="false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17"/>
      <c r="AB251" s="7"/>
      <c r="AC251" s="5"/>
      <c r="AD251" s="9"/>
      <c r="AE251" s="18"/>
      <c r="AF251" s="18"/>
      <c r="AG251" s="5"/>
      <c r="AH251" s="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</row>
    <row r="252" customFormat="false" ht="15.75" hidden="false" customHeight="true" outlineLevel="0" collapsed="false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17"/>
      <c r="AB252" s="7"/>
      <c r="AC252" s="5"/>
      <c r="AD252" s="9"/>
      <c r="AE252" s="18"/>
      <c r="AF252" s="18"/>
      <c r="AG252" s="5"/>
      <c r="AH252" s="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</row>
    <row r="253" customFormat="false" ht="15.75" hidden="false" customHeight="true" outlineLevel="0" collapsed="false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17"/>
      <c r="AB253" s="7"/>
      <c r="AC253" s="5"/>
      <c r="AD253" s="9"/>
      <c r="AE253" s="18"/>
      <c r="AF253" s="18"/>
      <c r="AG253" s="5"/>
      <c r="AH253" s="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</row>
    <row r="254" customFormat="false" ht="15.75" hidden="false" customHeight="true" outlineLevel="0" collapsed="false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17"/>
      <c r="AB254" s="7"/>
      <c r="AC254" s="5"/>
      <c r="AD254" s="9"/>
      <c r="AE254" s="18"/>
      <c r="AF254" s="18"/>
      <c r="AG254" s="5"/>
      <c r="AH254" s="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</row>
    <row r="255" customFormat="false" ht="15.75" hidden="false" customHeight="true" outlineLevel="0" collapsed="false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17"/>
      <c r="AB255" s="7"/>
      <c r="AC255" s="5"/>
      <c r="AD255" s="9"/>
      <c r="AE255" s="18"/>
      <c r="AF255" s="18"/>
      <c r="AG255" s="5"/>
      <c r="AH255" s="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</row>
    <row r="256" customFormat="false" ht="15.75" hidden="false" customHeight="true" outlineLevel="0" collapsed="false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17"/>
      <c r="AB256" s="7"/>
      <c r="AC256" s="5"/>
      <c r="AD256" s="9"/>
      <c r="AE256" s="18"/>
      <c r="AF256" s="18"/>
      <c r="AG256" s="5"/>
      <c r="AH256" s="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</row>
    <row r="257" customFormat="false" ht="15.75" hidden="false" customHeight="true" outlineLevel="0" collapsed="false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17"/>
      <c r="AB257" s="7"/>
      <c r="AC257" s="5"/>
      <c r="AD257" s="9"/>
      <c r="AE257" s="18"/>
      <c r="AF257" s="18"/>
      <c r="AG257" s="5"/>
      <c r="AH257" s="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</row>
    <row r="258" customFormat="false" ht="15.75" hidden="false" customHeight="true" outlineLevel="0" collapsed="false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17"/>
      <c r="AB258" s="7"/>
      <c r="AC258" s="5"/>
      <c r="AD258" s="9"/>
      <c r="AE258" s="18"/>
      <c r="AF258" s="18"/>
      <c r="AG258" s="5"/>
      <c r="AH258" s="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</row>
    <row r="259" customFormat="false" ht="15.75" hidden="false" customHeight="true" outlineLevel="0" collapsed="false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17"/>
      <c r="AB259" s="7"/>
      <c r="AC259" s="5"/>
      <c r="AD259" s="9"/>
      <c r="AE259" s="18"/>
      <c r="AF259" s="18"/>
      <c r="AG259" s="5"/>
      <c r="AH259" s="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</row>
    <row r="260" customFormat="false" ht="15.75" hidden="false" customHeight="true" outlineLevel="0" collapsed="false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17"/>
      <c r="AB260" s="7"/>
      <c r="AC260" s="5"/>
      <c r="AD260" s="9"/>
      <c r="AE260" s="18"/>
      <c r="AF260" s="18"/>
      <c r="AG260" s="5"/>
      <c r="AH260" s="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</row>
    <row r="261" customFormat="false" ht="15.75" hidden="false" customHeight="true" outlineLevel="0" collapsed="false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17"/>
      <c r="AB261" s="7"/>
      <c r="AC261" s="5"/>
      <c r="AD261" s="9"/>
      <c r="AE261" s="18"/>
      <c r="AF261" s="18"/>
      <c r="AG261" s="5"/>
      <c r="AH261" s="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</row>
    <row r="262" customFormat="false" ht="15.75" hidden="false" customHeight="true" outlineLevel="0" collapsed="false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17"/>
      <c r="AB262" s="7"/>
      <c r="AC262" s="5"/>
      <c r="AD262" s="9"/>
      <c r="AE262" s="18"/>
      <c r="AF262" s="18"/>
      <c r="AG262" s="5"/>
      <c r="AH262" s="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</row>
    <row r="263" customFormat="false" ht="15.75" hidden="false" customHeight="true" outlineLevel="0" collapsed="false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17"/>
      <c r="AB263" s="7"/>
      <c r="AC263" s="5"/>
      <c r="AD263" s="9"/>
      <c r="AE263" s="18"/>
      <c r="AF263" s="18"/>
      <c r="AG263" s="5"/>
      <c r="AH263" s="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</row>
    <row r="264" customFormat="false" ht="15.75" hidden="false" customHeight="true" outlineLevel="0" collapsed="false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17"/>
      <c r="AB264" s="7"/>
      <c r="AC264" s="5"/>
      <c r="AD264" s="9"/>
      <c r="AE264" s="18"/>
      <c r="AF264" s="18"/>
      <c r="AG264" s="5"/>
      <c r="AH264" s="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</row>
    <row r="265" customFormat="false" ht="15.75" hidden="false" customHeight="true" outlineLevel="0" collapsed="false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17"/>
      <c r="AB265" s="7"/>
      <c r="AC265" s="5"/>
      <c r="AD265" s="9"/>
      <c r="AE265" s="18"/>
      <c r="AF265" s="18"/>
      <c r="AG265" s="5"/>
      <c r="AH265" s="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</row>
    <row r="266" customFormat="false" ht="15.75" hidden="false" customHeight="true" outlineLevel="0" collapsed="false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17"/>
      <c r="AB266" s="7"/>
      <c r="AC266" s="5"/>
      <c r="AD266" s="9"/>
      <c r="AE266" s="18"/>
      <c r="AF266" s="18"/>
      <c r="AG266" s="5"/>
      <c r="AH266" s="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</row>
    <row r="267" customFormat="false" ht="15.75" hidden="false" customHeight="true" outlineLevel="0" collapsed="false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17"/>
      <c r="AB267" s="7"/>
      <c r="AC267" s="5"/>
      <c r="AD267" s="9"/>
      <c r="AE267" s="18"/>
      <c r="AF267" s="18"/>
      <c r="AG267" s="5"/>
      <c r="AH267" s="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</row>
    <row r="268" customFormat="false" ht="15.75" hidden="false" customHeight="true" outlineLevel="0" collapsed="false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17"/>
      <c r="AB268" s="7"/>
      <c r="AC268" s="5"/>
      <c r="AD268" s="9"/>
      <c r="AE268" s="18"/>
      <c r="AF268" s="18"/>
      <c r="AG268" s="5"/>
      <c r="AH268" s="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</row>
    <row r="269" customFormat="false" ht="15.75" hidden="false" customHeight="true" outlineLevel="0" collapsed="false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17"/>
      <c r="AB269" s="7"/>
      <c r="AC269" s="5"/>
      <c r="AD269" s="9"/>
      <c r="AE269" s="18"/>
      <c r="AF269" s="18"/>
      <c r="AG269" s="5"/>
      <c r="AH269" s="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</row>
    <row r="270" customFormat="false" ht="15.75" hidden="false" customHeight="true" outlineLevel="0" collapsed="false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17"/>
      <c r="AB270" s="7"/>
      <c r="AC270" s="5"/>
      <c r="AD270" s="9"/>
      <c r="AE270" s="18"/>
      <c r="AF270" s="18"/>
      <c r="AG270" s="5"/>
      <c r="AH270" s="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</row>
    <row r="271" customFormat="false" ht="15.75" hidden="false" customHeight="true" outlineLevel="0" collapsed="false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17"/>
      <c r="AB271" s="7"/>
      <c r="AC271" s="5"/>
      <c r="AD271" s="9"/>
      <c r="AE271" s="18"/>
      <c r="AF271" s="18"/>
      <c r="AG271" s="5"/>
      <c r="AH271" s="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</row>
    <row r="272" customFormat="false" ht="15.75" hidden="false" customHeight="true" outlineLevel="0" collapsed="false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17"/>
      <c r="AB272" s="7"/>
      <c r="AC272" s="5"/>
      <c r="AD272" s="9"/>
      <c r="AE272" s="18"/>
      <c r="AF272" s="18"/>
      <c r="AG272" s="5"/>
      <c r="AH272" s="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</row>
    <row r="273" customFormat="false" ht="15.75" hidden="false" customHeight="true" outlineLevel="0" collapsed="false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17"/>
      <c r="AB273" s="7"/>
      <c r="AC273" s="5"/>
      <c r="AD273" s="9"/>
      <c r="AE273" s="18"/>
      <c r="AF273" s="18"/>
      <c r="AG273" s="5"/>
      <c r="AH273" s="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</row>
    <row r="274" customFormat="false" ht="15.75" hidden="false" customHeight="true" outlineLevel="0" collapsed="false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17"/>
      <c r="AB274" s="7"/>
      <c r="AC274" s="5"/>
      <c r="AD274" s="9"/>
      <c r="AE274" s="18"/>
      <c r="AF274" s="18"/>
      <c r="AG274" s="5"/>
      <c r="AH274" s="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</row>
    <row r="275" customFormat="false" ht="15.75" hidden="false" customHeight="true" outlineLevel="0" collapsed="false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17"/>
      <c r="AB275" s="7"/>
      <c r="AC275" s="5"/>
      <c r="AD275" s="9"/>
      <c r="AE275" s="18"/>
      <c r="AF275" s="18"/>
      <c r="AG275" s="5"/>
      <c r="AH275" s="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</row>
    <row r="276" customFormat="false" ht="15.75" hidden="false" customHeight="true" outlineLevel="0" collapsed="false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17"/>
      <c r="AB276" s="7"/>
      <c r="AC276" s="5"/>
      <c r="AD276" s="9"/>
      <c r="AE276" s="18"/>
      <c r="AF276" s="18"/>
      <c r="AG276" s="5"/>
      <c r="AH276" s="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</row>
    <row r="277" customFormat="false" ht="15.75" hidden="false" customHeight="true" outlineLevel="0" collapsed="false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17"/>
      <c r="AB277" s="7"/>
      <c r="AC277" s="5"/>
      <c r="AD277" s="9"/>
      <c r="AE277" s="18"/>
      <c r="AF277" s="18"/>
      <c r="AG277" s="5"/>
      <c r="AH277" s="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</row>
    <row r="278" customFormat="false" ht="15.75" hidden="false" customHeight="true" outlineLevel="0" collapsed="false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17"/>
      <c r="AB278" s="7"/>
      <c r="AC278" s="5"/>
      <c r="AD278" s="9"/>
      <c r="AE278" s="18"/>
      <c r="AF278" s="18"/>
      <c r="AG278" s="5"/>
      <c r="AH278" s="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</row>
    <row r="279" customFormat="false" ht="15.75" hidden="false" customHeight="true" outlineLevel="0" collapsed="false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17"/>
      <c r="AB279" s="7"/>
      <c r="AC279" s="5"/>
      <c r="AD279" s="9"/>
      <c r="AE279" s="18"/>
      <c r="AF279" s="18"/>
      <c r="AG279" s="5"/>
      <c r="AH279" s="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</row>
    <row r="280" customFormat="false" ht="15.75" hidden="false" customHeight="true" outlineLevel="0" collapsed="false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17"/>
      <c r="AB280" s="7"/>
      <c r="AC280" s="5"/>
      <c r="AD280" s="9"/>
      <c r="AE280" s="18"/>
      <c r="AF280" s="18"/>
      <c r="AG280" s="5"/>
      <c r="AH280" s="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</row>
    <row r="281" customFormat="false" ht="15.75" hidden="false" customHeight="true" outlineLevel="0" collapsed="false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17"/>
      <c r="AB281" s="7"/>
      <c r="AC281" s="5"/>
      <c r="AD281" s="9"/>
      <c r="AE281" s="18"/>
      <c r="AF281" s="18"/>
      <c r="AG281" s="5"/>
      <c r="AH281" s="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</row>
    <row r="282" customFormat="false" ht="15.75" hidden="false" customHeight="true" outlineLevel="0" collapsed="false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17"/>
      <c r="AB282" s="7"/>
      <c r="AC282" s="5"/>
      <c r="AD282" s="9"/>
      <c r="AE282" s="18"/>
      <c r="AF282" s="18"/>
      <c r="AG282" s="5"/>
      <c r="AH282" s="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</row>
    <row r="283" customFormat="false" ht="15.75" hidden="false" customHeight="true" outlineLevel="0" collapsed="false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17"/>
      <c r="AB283" s="7"/>
      <c r="AC283" s="5"/>
      <c r="AD283" s="9"/>
      <c r="AE283" s="18"/>
      <c r="AF283" s="18"/>
      <c r="AG283" s="5"/>
      <c r="AH283" s="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</row>
    <row r="284" customFormat="false" ht="15.75" hidden="false" customHeight="true" outlineLevel="0" collapsed="false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17"/>
      <c r="AB284" s="7"/>
      <c r="AC284" s="5"/>
      <c r="AD284" s="9"/>
      <c r="AE284" s="18"/>
      <c r="AF284" s="18"/>
      <c r="AG284" s="5"/>
      <c r="AH284" s="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</row>
    <row r="285" customFormat="false" ht="15.75" hidden="false" customHeight="true" outlineLevel="0" collapsed="false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17"/>
      <c r="AB285" s="7"/>
      <c r="AC285" s="5"/>
      <c r="AD285" s="9"/>
      <c r="AE285" s="18"/>
      <c r="AF285" s="18"/>
      <c r="AG285" s="5"/>
      <c r="AH285" s="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</row>
    <row r="286" customFormat="false" ht="15.75" hidden="false" customHeight="true" outlineLevel="0" collapsed="false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17"/>
      <c r="AB286" s="7"/>
      <c r="AC286" s="5"/>
      <c r="AD286" s="9"/>
      <c r="AE286" s="18"/>
      <c r="AF286" s="18"/>
      <c r="AG286" s="5"/>
      <c r="AH286" s="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</row>
    <row r="287" customFormat="false" ht="15.75" hidden="false" customHeight="true" outlineLevel="0" collapsed="false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17"/>
      <c r="AB287" s="7"/>
      <c r="AC287" s="5"/>
      <c r="AD287" s="9"/>
      <c r="AE287" s="18"/>
      <c r="AF287" s="18"/>
      <c r="AG287" s="5"/>
      <c r="AH287" s="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</row>
    <row r="288" customFormat="false" ht="15.75" hidden="false" customHeight="true" outlineLevel="0" collapsed="false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17"/>
      <c r="AB288" s="7"/>
      <c r="AC288" s="5"/>
      <c r="AD288" s="9"/>
      <c r="AE288" s="18"/>
      <c r="AF288" s="18"/>
      <c r="AG288" s="5"/>
      <c r="AH288" s="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</row>
    <row r="289" customFormat="false" ht="15.75" hidden="false" customHeight="true" outlineLevel="0" collapsed="false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17"/>
      <c r="AB289" s="7"/>
      <c r="AC289" s="5"/>
      <c r="AD289" s="9"/>
      <c r="AE289" s="18"/>
      <c r="AF289" s="18"/>
      <c r="AG289" s="5"/>
      <c r="AH289" s="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</row>
    <row r="290" customFormat="false" ht="15.75" hidden="false" customHeight="true" outlineLevel="0" collapsed="false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17"/>
      <c r="AB290" s="7"/>
      <c r="AC290" s="5"/>
      <c r="AD290" s="9"/>
      <c r="AE290" s="18"/>
      <c r="AF290" s="18"/>
      <c r="AG290" s="5"/>
      <c r="AH290" s="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</row>
    <row r="291" customFormat="false" ht="15.75" hidden="false" customHeight="true" outlineLevel="0" collapsed="false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17"/>
      <c r="AB291" s="7"/>
      <c r="AC291" s="5"/>
      <c r="AD291" s="9"/>
      <c r="AE291" s="18"/>
      <c r="AF291" s="18"/>
      <c r="AG291" s="5"/>
      <c r="AH291" s="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</row>
    <row r="292" customFormat="false" ht="15.75" hidden="false" customHeight="true" outlineLevel="0" collapsed="false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17"/>
      <c r="AB292" s="7"/>
      <c r="AC292" s="5"/>
      <c r="AD292" s="9"/>
      <c r="AE292" s="18"/>
      <c r="AF292" s="18"/>
      <c r="AG292" s="5"/>
      <c r="AH292" s="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</row>
    <row r="293" customFormat="false" ht="15.75" hidden="false" customHeight="true" outlineLevel="0" collapsed="false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17"/>
      <c r="AB293" s="7"/>
      <c r="AC293" s="5"/>
      <c r="AD293" s="9"/>
      <c r="AE293" s="18"/>
      <c r="AF293" s="18"/>
      <c r="AG293" s="5"/>
      <c r="AH293" s="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</row>
    <row r="294" customFormat="false" ht="15.75" hidden="false" customHeight="true" outlineLevel="0" collapsed="false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17"/>
      <c r="AB294" s="7"/>
      <c r="AC294" s="5"/>
      <c r="AD294" s="9"/>
      <c r="AE294" s="18"/>
      <c r="AF294" s="18"/>
      <c r="AG294" s="5"/>
      <c r="AH294" s="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</row>
    <row r="295" customFormat="false" ht="15.75" hidden="false" customHeight="true" outlineLevel="0" collapsed="false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17"/>
      <c r="AB295" s="7"/>
      <c r="AC295" s="5"/>
      <c r="AD295" s="9"/>
      <c r="AE295" s="18"/>
      <c r="AF295" s="18"/>
      <c r="AG295" s="5"/>
      <c r="AH295" s="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</row>
    <row r="296" customFormat="false" ht="15.75" hidden="false" customHeight="true" outlineLevel="0" collapsed="false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17"/>
      <c r="AB296" s="7"/>
      <c r="AC296" s="5"/>
      <c r="AD296" s="9"/>
      <c r="AE296" s="18"/>
      <c r="AF296" s="18"/>
      <c r="AG296" s="5"/>
      <c r="AH296" s="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</row>
    <row r="297" customFormat="false" ht="15.75" hidden="false" customHeight="true" outlineLevel="0" collapsed="false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17"/>
      <c r="AB297" s="7"/>
      <c r="AC297" s="5"/>
      <c r="AD297" s="9"/>
      <c r="AE297" s="18"/>
      <c r="AF297" s="18"/>
      <c r="AG297" s="5"/>
      <c r="AH297" s="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</row>
    <row r="298" customFormat="false" ht="15.75" hidden="false" customHeight="true" outlineLevel="0" collapsed="false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17"/>
      <c r="AB298" s="7"/>
      <c r="AC298" s="5"/>
      <c r="AD298" s="9"/>
      <c r="AE298" s="18"/>
      <c r="AF298" s="18"/>
      <c r="AG298" s="5"/>
      <c r="AH298" s="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</row>
    <row r="299" customFormat="false" ht="15.75" hidden="false" customHeight="true" outlineLevel="0" collapsed="false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.75" hidden="false" customHeight="true" outlineLevel="0" collapsed="false">
      <c r="A300" s="1" t="s">
        <v>239</v>
      </c>
      <c r="B300" s="5"/>
      <c r="C300" s="5"/>
      <c r="D300" s="7" t="n">
        <f aca="false">MIN(D3:D298)</f>
        <v>1</v>
      </c>
      <c r="E300" s="7" t="n">
        <f aca="false">MIN(E3:E298)</f>
        <v>0</v>
      </c>
      <c r="F300" s="7" t="n">
        <f aca="false">MIN(F3:F298)</f>
        <v>1</v>
      </c>
      <c r="G300" s="7" t="n">
        <f aca="false">MIN(G3:G298)</f>
        <v>0</v>
      </c>
      <c r="H300" s="7" t="n">
        <f aca="false">MIN(H3:H298)</f>
        <v>-18.2</v>
      </c>
      <c r="I300" s="7" t="n">
        <f aca="false">MIN(I3:I298)</f>
        <v>0</v>
      </c>
      <c r="J300" s="7" t="n">
        <f aca="false">MIN(J3:J298)</f>
        <v>0</v>
      </c>
      <c r="K300" s="7" t="n">
        <f aca="false">MIN(K3:K298)</f>
        <v>0</v>
      </c>
      <c r="L300" s="7" t="n">
        <f aca="false">MIN(L3:L298)</f>
        <v>0</v>
      </c>
      <c r="M300" s="7" t="n">
        <f aca="false">MIN(M3:M298)</f>
        <v>0</v>
      </c>
      <c r="N300" s="7" t="n">
        <f aca="false">MIN(N3:N298)</f>
        <v>0</v>
      </c>
      <c r="O300" s="7" t="n">
        <f aca="false">MIN(O3:O298)</f>
        <v>0</v>
      </c>
      <c r="P300" s="7" t="n">
        <f aca="false">MIN(P3:P298)</f>
        <v>0</v>
      </c>
      <c r="Q300" s="7" t="n">
        <f aca="false">MIN(Q3:Q298)</f>
        <v>0</v>
      </c>
      <c r="R300" s="7" t="n">
        <f aca="false">MIN(R3:R298)</f>
        <v>0</v>
      </c>
      <c r="S300" s="7" t="n">
        <f aca="false">MIN(S3:S298)</f>
        <v>0</v>
      </c>
      <c r="T300" s="7" t="n">
        <f aca="false">MIN(T3:T298)</f>
        <v>0</v>
      </c>
      <c r="U300" s="7" t="n">
        <f aca="false">MIN(U3:U298)</f>
        <v>0</v>
      </c>
      <c r="V300" s="7"/>
      <c r="W300" s="7" t="n">
        <f aca="false">MIN(W3:W298)</f>
        <v>-1.2</v>
      </c>
      <c r="X300" s="7" t="n">
        <f aca="false">MIN(X3:X298)</f>
        <v>-0.4</v>
      </c>
      <c r="Y300" s="7" t="n">
        <f aca="false">MIN(Y3:Y298)</f>
        <v>-1.2</v>
      </c>
      <c r="Z300" s="7" t="n">
        <f aca="false">MIN(Z3:Z298)</f>
        <v>-0.421</v>
      </c>
      <c r="AA300" s="7" t="n">
        <f aca="false">MIN(AA3:AA298)</f>
        <v>0</v>
      </c>
      <c r="AB300" s="7" t="n">
        <f aca="false">MIN(AB3:AB298)</f>
        <v>0</v>
      </c>
      <c r="AC300" s="7" t="n">
        <f aca="false">MIN(AC3:AC298)</f>
        <v>-119</v>
      </c>
      <c r="AD300" s="7" t="n">
        <f aca="false">MIN(AD3:AD298)</f>
        <v>0</v>
      </c>
      <c r="AE300" s="7" t="n">
        <f aca="false">MIN(AE3:AE298)</f>
        <v>0</v>
      </c>
      <c r="AF300" s="7" t="n">
        <f aca="false">MIN(AF3:AF298)</f>
        <v>0</v>
      </c>
    </row>
    <row r="301" customFormat="false" ht="15.75" hidden="false" customHeight="true" outlineLevel="0" collapsed="false">
      <c r="A301" s="1" t="s">
        <v>240</v>
      </c>
      <c r="B301" s="5"/>
      <c r="C301" s="5"/>
      <c r="D301" s="7" t="n">
        <f aca="false">MAX(D3:D298)</f>
        <v>45</v>
      </c>
      <c r="E301" s="7" t="n">
        <f aca="false">MAX(E3:E298)</f>
        <v>1508</v>
      </c>
      <c r="F301" s="7" t="n">
        <f aca="false">MAX(F3:F298)</f>
        <v>45</v>
      </c>
      <c r="G301" s="7" t="n">
        <f aca="false">MAX(G3:G298)</f>
        <v>1508</v>
      </c>
      <c r="H301" s="7" t="n">
        <f aca="false">MAX(H3:H298)</f>
        <v>37.3</v>
      </c>
      <c r="I301" s="7" t="n">
        <f aca="false">MAX(I3:I298)</f>
        <v>0.752</v>
      </c>
      <c r="J301" s="7" t="n">
        <f aca="false">MAX(J3:J298)</f>
        <v>0.714</v>
      </c>
      <c r="K301" s="7" t="n">
        <f aca="false">MAX(K3:K298)</f>
        <v>1</v>
      </c>
      <c r="L301" s="7" t="n">
        <f aca="false">MAX(L3:L298)</f>
        <v>1</v>
      </c>
      <c r="M301" s="7" t="n">
        <f aca="false">MAX(M3:M298)</f>
        <v>16.6</v>
      </c>
      <c r="N301" s="7" t="n">
        <f aca="false">MAX(N3:N298)</f>
        <v>23.4</v>
      </c>
      <c r="O301" s="7" t="n">
        <f aca="false">MAX(O3:O298)</f>
        <v>53.6</v>
      </c>
      <c r="P301" s="7" t="n">
        <f aca="false">MAX(P3:P298)</f>
        <v>9.5</v>
      </c>
      <c r="Q301" s="7" t="n">
        <f aca="false">MAX(Q3:Q298)</f>
        <v>11.7</v>
      </c>
      <c r="R301" s="7" t="n">
        <f aca="false">MAX(R3:R298)</f>
        <v>66.7</v>
      </c>
      <c r="S301" s="7" t="n">
        <f aca="false">MAX(S3:S298)</f>
        <v>37.9</v>
      </c>
      <c r="T301" s="7" t="n">
        <f aca="false">MAX(T3:T298)</f>
        <v>156</v>
      </c>
      <c r="U301" s="7" t="n">
        <f aca="false">MAX(U3:U298)</f>
        <v>120</v>
      </c>
      <c r="V301" s="7"/>
      <c r="W301" s="7" t="n">
        <f aca="false">MAX(W3:W298)</f>
        <v>6.2</v>
      </c>
      <c r="X301" s="7" t="n">
        <f aca="false">MAX(X3:X298)</f>
        <v>3.3</v>
      </c>
      <c r="Y301" s="7" t="n">
        <f aca="false">MAX(Y3:Y298)</f>
        <v>9.5</v>
      </c>
      <c r="Z301" s="7" t="n">
        <f aca="false">MAX(Z3:Z298)</f>
        <v>0.364</v>
      </c>
      <c r="AA301" s="7" t="n">
        <f aca="false">MAX(AA3:AA298)</f>
        <v>138.745387453875</v>
      </c>
      <c r="AB301" s="7" t="n">
        <f aca="false">MAX(AB3:AB298)</f>
        <v>1.56</v>
      </c>
      <c r="AC301" s="7" t="n">
        <f aca="false">MAX(AC3:AC298)</f>
        <v>58</v>
      </c>
      <c r="AD301" s="7" t="n">
        <f aca="false">MAX(AD3:AD298)</f>
        <v>1.504</v>
      </c>
      <c r="AE301" s="7" t="n">
        <f aca="false">MAX(AE3:AE298)</f>
        <v>3.265625</v>
      </c>
      <c r="AF301" s="7" t="n">
        <f aca="false">MAX(AF3:AF298)</f>
        <v>2.84905660377359</v>
      </c>
    </row>
    <row r="302" customFormat="false" ht="15.75" hidden="false" customHeight="true" outlineLevel="0" collapsed="false">
      <c r="A302" s="1" t="s">
        <v>241</v>
      </c>
      <c r="B302" s="5"/>
      <c r="C302" s="5"/>
      <c r="D302" s="7" t="n">
        <f aca="false">AVERAGE(D3:D298)</f>
        <v>29.7087912087912</v>
      </c>
      <c r="E302" s="7" t="n">
        <f aca="false">AVERAGE(E3:E298)</f>
        <v>630.241758241758</v>
      </c>
      <c r="F302" s="7" t="n">
        <f aca="false">AVERAGE(F3:F298)</f>
        <v>29.7087912087912</v>
      </c>
      <c r="G302" s="7" t="n">
        <f aca="false">AVERAGE(G3:G298)</f>
        <v>630.241758241758</v>
      </c>
      <c r="H302" s="7" t="n">
        <f aca="false">AVERAGE(H3:H298)</f>
        <v>12.2543956043956</v>
      </c>
      <c r="I302" s="7" t="n">
        <v>0.542</v>
      </c>
      <c r="J302" s="7" t="n">
        <f aca="false">AVERAGE(J3:J298)</f>
        <v>0.463989010989011</v>
      </c>
      <c r="K302" s="7" t="n">
        <f aca="false">AVERAGE(K3:K298)</f>
        <v>0.367873626373626</v>
      </c>
      <c r="L302" s="7" t="n">
        <f aca="false">AVERAGE(L3:L298)</f>
        <v>0.256181318681319</v>
      </c>
      <c r="M302" s="7" t="n">
        <f aca="false">AVERAGE(M3:M298)</f>
        <v>5.0467032967033</v>
      </c>
      <c r="N302" s="7" t="n">
        <f aca="false">AVERAGE(N3:N298)</f>
        <v>9.76098901098901</v>
      </c>
      <c r="O302" s="7" t="n">
        <f aca="false">AVERAGE(O3:O298)</f>
        <v>14.5412087912088</v>
      </c>
      <c r="P302" s="7" t="n">
        <f aca="false">AVERAGE(P3:P298)</f>
        <v>1.87582417582418</v>
      </c>
      <c r="Q302" s="7" t="n">
        <f aca="false">AVERAGE(Q3:Q298)</f>
        <v>1.75</v>
      </c>
      <c r="R302" s="7" t="n">
        <f aca="false">AVERAGE(R3:R298)</f>
        <v>15.9587912087912</v>
      </c>
      <c r="S302" s="7" t="n">
        <f aca="false">AVERAGE(S3:S298)</f>
        <v>18.3615384615385</v>
      </c>
      <c r="T302" s="7" t="n">
        <f aca="false">AVERAGE(T3:T298)</f>
        <v>97.8956043956044</v>
      </c>
      <c r="U302" s="7" t="n">
        <f aca="false">AVERAGE(U3:U298)</f>
        <v>105.472527472527</v>
      </c>
      <c r="V302" s="7"/>
      <c r="W302" s="7" t="n">
        <f aca="false">AVERAGE(W3:W298)</f>
        <v>0.774725274725275</v>
      </c>
      <c r="X302" s="7" t="n">
        <f aca="false">AVERAGE(X3:X298)</f>
        <v>0.751098901098901</v>
      </c>
      <c r="Y302" s="7" t="n">
        <f aca="false">AVERAGE(Y3:Y298)</f>
        <v>1.52967032967033</v>
      </c>
      <c r="Z302" s="7" t="n">
        <f aca="false">AVERAGE(Z3:Z298)</f>
        <v>0.0643131868131868</v>
      </c>
      <c r="AA302" s="7" t="n">
        <f aca="false">AVERAGE(AA3:AA298)</f>
        <v>92.3512834029439</v>
      </c>
      <c r="AB302" s="7" t="n">
        <f aca="false">AVERAGE(AB3:AB298)</f>
        <v>0.978956043956044</v>
      </c>
      <c r="AC302" s="7" t="n">
        <f aca="false">AVERAGE(AC3:AC298)</f>
        <v>-7.57692307692308</v>
      </c>
      <c r="AD302" s="7" t="n">
        <f aca="false">AVERAGE(AD3:AD298)</f>
        <v>1.00108791208791</v>
      </c>
      <c r="AE302" s="7" t="n">
        <f aca="false">AVERAGE(AE3:AE298)</f>
        <v>0.805669402021727</v>
      </c>
      <c r="AF302" s="7" t="n">
        <f aca="false">AVERAGE(AF3:AF298)</f>
        <v>0.952723408377503</v>
      </c>
    </row>
    <row r="303" customFormat="false" ht="15.75" hidden="false" customHeight="true" outlineLevel="0" collapsed="false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.75" hidden="false" customHeight="true" outlineLevel="0" collapsed="false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.75" hidden="false" customHeight="true" outlineLevel="0" collapsed="false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.75" hidden="false" customHeight="true" outlineLevel="0" collapsed="false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.75" hidden="false" customHeight="true" outlineLevel="0" collapsed="false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.75" hidden="false" customHeight="true" outlineLevel="0" collapsed="false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.75" hidden="false" customHeight="true" outlineLevel="0" collapsed="false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.75" hidden="false" customHeight="true" outlineLevel="0" collapsed="false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.75" hidden="false" customHeight="true" outlineLevel="0" collapsed="false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.75" hidden="false" customHeight="true" outlineLevel="0" collapsed="false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.75" hidden="false" customHeight="true" outlineLevel="0" collapsed="false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.75" hidden="false" customHeight="true" outlineLevel="0" collapsed="false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.75" hidden="false" customHeight="true" outlineLevel="0" collapsed="false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.75" hidden="false" customHeight="true" outlineLevel="0" collapsed="false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.75" hidden="false" customHeight="true" outlineLevel="0" collapsed="false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.75" hidden="false" customHeight="true" outlineLevel="0" collapsed="false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.75" hidden="false" customHeight="true" outlineLevel="0" collapsed="false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.75" hidden="false" customHeight="true" outlineLevel="0" collapsed="false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.75" hidden="false" customHeight="true" outlineLevel="0" collapsed="false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.75" hidden="false" customHeight="true" outlineLevel="0" collapsed="false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.75" hidden="false" customHeight="true" outlineLevel="0" collapsed="false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.75" hidden="false" customHeight="true" outlineLevel="0" collapsed="false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.75" hidden="false" customHeight="true" outlineLevel="0" collapsed="false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.75" hidden="false" customHeight="true" outlineLevel="0" collapsed="false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.75" hidden="false" customHeight="true" outlineLevel="0" collapsed="false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.75" hidden="false" customHeight="true" outlineLevel="0" collapsed="false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.75" hidden="false" customHeight="true" outlineLevel="0" collapsed="false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.75" hidden="false" customHeight="true" outlineLevel="0" collapsed="false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.75" hidden="false" customHeight="true" outlineLevel="0" collapsed="false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.75" hidden="false" customHeight="true" outlineLevel="0" collapsed="false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.75" hidden="false" customHeight="true" outlineLevel="0" collapsed="false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.75" hidden="false" customHeight="true" outlineLevel="0" collapsed="false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.75" hidden="false" customHeight="true" outlineLevel="0" collapsed="false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.75" hidden="false" customHeight="true" outlineLevel="0" collapsed="false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.75" hidden="false" customHeight="true" outlineLevel="0" collapsed="false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.75" hidden="false" customHeight="true" outlineLevel="0" collapsed="false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.75" hidden="false" customHeight="true" outlineLevel="0" collapsed="false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.75" hidden="false" customHeight="true" outlineLevel="0" collapsed="false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.75" hidden="false" customHeight="true" outlineLevel="0" collapsed="false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.75" hidden="false" customHeight="true" outlineLevel="0" collapsed="false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.75" hidden="false" customHeight="true" outlineLevel="0" collapsed="false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.75" hidden="false" customHeight="true" outlineLevel="0" collapsed="false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.75" hidden="false" customHeight="true" outlineLevel="0" collapsed="false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.75" hidden="false" customHeight="true" outlineLevel="0" collapsed="false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.75" hidden="false" customHeight="true" outlineLevel="0" collapsed="false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.75" hidden="false" customHeight="true" outlineLevel="0" collapsed="false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.75" hidden="false" customHeight="true" outlineLevel="0" collapsed="false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.75" hidden="false" customHeight="true" outlineLevel="0" collapsed="false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.75" hidden="false" customHeight="true" outlineLevel="0" collapsed="false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.75" hidden="false" customHeight="true" outlineLevel="0" collapsed="false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.75" hidden="false" customHeight="true" outlineLevel="0" collapsed="false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.75" hidden="false" customHeight="true" outlineLevel="0" collapsed="false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.75" hidden="false" customHeight="true" outlineLevel="0" collapsed="false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.75" hidden="false" customHeight="true" outlineLevel="0" collapsed="false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.75" hidden="false" customHeight="true" outlineLevel="0" collapsed="false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.75" hidden="false" customHeight="true" outlineLevel="0" collapsed="false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.75" hidden="false" customHeight="true" outlineLevel="0" collapsed="false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.75" hidden="false" customHeight="true" outlineLevel="0" collapsed="false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.75" hidden="false" customHeight="true" outlineLevel="0" collapsed="false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.75" hidden="false" customHeight="true" outlineLevel="0" collapsed="false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.75" hidden="false" customHeight="true" outlineLevel="0" collapsed="false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.75" hidden="false" customHeight="true" outlineLevel="0" collapsed="false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.75" hidden="false" customHeight="true" outlineLevel="0" collapsed="false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.75" hidden="false" customHeight="true" outlineLevel="0" collapsed="false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.75" hidden="false" customHeight="true" outlineLevel="0" collapsed="false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.75" hidden="false" customHeight="true" outlineLevel="0" collapsed="false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.75" hidden="false" customHeight="true" outlineLevel="0" collapsed="false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.75" hidden="false" customHeight="true" outlineLevel="0" collapsed="false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.75" hidden="false" customHeight="true" outlineLevel="0" collapsed="false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.75" hidden="false" customHeight="true" outlineLevel="0" collapsed="false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.75" hidden="false" customHeight="true" outlineLevel="0" collapsed="false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.75" hidden="false" customHeight="true" outlineLevel="0" collapsed="false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.75" hidden="false" customHeight="true" outlineLevel="0" collapsed="false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.75" hidden="false" customHeight="true" outlineLevel="0" collapsed="false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.75" hidden="false" customHeight="true" outlineLevel="0" collapsed="false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.75" hidden="false" customHeight="true" outlineLevel="0" collapsed="false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.75" hidden="false" customHeight="true" outlineLevel="0" collapsed="false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.75" hidden="false" customHeight="true" outlineLevel="0" collapsed="false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.75" hidden="false" customHeight="true" outlineLevel="0" collapsed="false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.75" hidden="false" customHeight="true" outlineLevel="0" collapsed="false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.75" hidden="false" customHeight="true" outlineLevel="0" collapsed="false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.75" hidden="false" customHeight="true" outlineLevel="0" collapsed="false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.75" hidden="false" customHeight="true" outlineLevel="0" collapsed="false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.75" hidden="false" customHeight="true" outlineLevel="0" collapsed="false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.75" hidden="false" customHeight="true" outlineLevel="0" collapsed="false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.75" hidden="false" customHeight="true" outlineLevel="0" collapsed="false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.75" hidden="false" customHeight="true" outlineLevel="0" collapsed="false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.75" hidden="false" customHeight="true" outlineLevel="0" collapsed="false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.75" hidden="false" customHeight="true" outlineLevel="0" collapsed="false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.75" hidden="false" customHeight="true" outlineLevel="0" collapsed="false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.75" hidden="false" customHeight="true" outlineLevel="0" collapsed="false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.75" hidden="false" customHeight="true" outlineLevel="0" collapsed="false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.75" hidden="false" customHeight="true" outlineLevel="0" collapsed="false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.75" hidden="false" customHeight="true" outlineLevel="0" collapsed="false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.75" hidden="false" customHeight="true" outlineLevel="0" collapsed="false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.75" hidden="false" customHeight="true" outlineLevel="0" collapsed="false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.75" hidden="false" customHeight="true" outlineLevel="0" collapsed="false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.75" hidden="false" customHeight="true" outlineLevel="0" collapsed="false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.75" hidden="false" customHeight="true" outlineLevel="0" collapsed="false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.75" hidden="false" customHeight="true" outlineLevel="0" collapsed="false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.75" hidden="false" customHeight="true" outlineLevel="0" collapsed="false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.75" hidden="false" customHeight="true" outlineLevel="0" collapsed="false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.75" hidden="false" customHeight="true" outlineLevel="0" collapsed="false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.75" hidden="false" customHeight="true" outlineLevel="0" collapsed="false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.75" hidden="false" customHeight="true" outlineLevel="0" collapsed="false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.75" hidden="false" customHeight="true" outlineLevel="0" collapsed="false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.75" hidden="false" customHeight="true" outlineLevel="0" collapsed="false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.75" hidden="false" customHeight="true" outlineLevel="0" collapsed="false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.75" hidden="false" customHeight="true" outlineLevel="0" collapsed="false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.75" hidden="false" customHeight="true" outlineLevel="0" collapsed="false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.75" hidden="false" customHeight="true" outlineLevel="0" collapsed="false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.75" hidden="false" customHeight="true" outlineLevel="0" collapsed="false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.75" hidden="false" customHeight="true" outlineLevel="0" collapsed="false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.75" hidden="false" customHeight="true" outlineLevel="0" collapsed="false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.75" hidden="false" customHeight="true" outlineLevel="0" collapsed="false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.75" hidden="false" customHeight="true" outlineLevel="0" collapsed="false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.75" hidden="false" customHeight="true" outlineLevel="0" collapsed="false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.75" hidden="false" customHeight="true" outlineLevel="0" collapsed="false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.75" hidden="false" customHeight="true" outlineLevel="0" collapsed="false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.75" hidden="false" customHeight="true" outlineLevel="0" collapsed="false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.75" hidden="false" customHeight="true" outlineLevel="0" collapsed="false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.75" hidden="false" customHeight="true" outlineLevel="0" collapsed="false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.75" hidden="false" customHeight="true" outlineLevel="0" collapsed="false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.75" hidden="false" customHeight="true" outlineLevel="0" collapsed="false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.75" hidden="false" customHeight="true" outlineLevel="0" collapsed="false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.75" hidden="false" customHeight="true" outlineLevel="0" collapsed="false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.75" hidden="false" customHeight="true" outlineLevel="0" collapsed="false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.75" hidden="false" customHeight="true" outlineLevel="0" collapsed="false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.75" hidden="false" customHeight="true" outlineLevel="0" collapsed="false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.75" hidden="false" customHeight="true" outlineLevel="0" collapsed="false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.75" hidden="false" customHeight="true" outlineLevel="0" collapsed="false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.75" hidden="false" customHeight="true" outlineLevel="0" collapsed="false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.75" hidden="false" customHeight="true" outlineLevel="0" collapsed="false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.75" hidden="false" customHeight="true" outlineLevel="0" collapsed="false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.75" hidden="false" customHeight="true" outlineLevel="0" collapsed="false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.75" hidden="false" customHeight="true" outlineLevel="0" collapsed="false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.75" hidden="false" customHeight="true" outlineLevel="0" collapsed="false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.75" hidden="false" customHeight="true" outlineLevel="0" collapsed="false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.75" hidden="false" customHeight="true" outlineLevel="0" collapsed="false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.75" hidden="false" customHeight="true" outlineLevel="0" collapsed="false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.75" hidden="false" customHeight="true" outlineLevel="0" collapsed="false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.75" hidden="false" customHeight="true" outlineLevel="0" collapsed="false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.75" hidden="false" customHeight="true" outlineLevel="0" collapsed="false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.75" hidden="false" customHeight="true" outlineLevel="0" collapsed="false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.75" hidden="false" customHeight="true" outlineLevel="0" collapsed="false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.75" hidden="false" customHeight="true" outlineLevel="0" collapsed="false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.75" hidden="false" customHeight="true" outlineLevel="0" collapsed="false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.75" hidden="false" customHeight="true" outlineLevel="0" collapsed="false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.75" hidden="false" customHeight="true" outlineLevel="0" collapsed="false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.75" hidden="false" customHeight="true" outlineLevel="0" collapsed="false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.75" hidden="false" customHeight="true" outlineLevel="0" collapsed="false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.75" hidden="false" customHeight="true" outlineLevel="0" collapsed="false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.75" hidden="false" customHeight="true" outlineLevel="0" collapsed="false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.75" hidden="false" customHeight="true" outlineLevel="0" collapsed="false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.75" hidden="false" customHeight="true" outlineLevel="0" collapsed="false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.75" hidden="false" customHeight="true" outlineLevel="0" collapsed="false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.75" hidden="false" customHeight="true" outlineLevel="0" collapsed="false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.75" hidden="false" customHeight="true" outlineLevel="0" collapsed="false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.75" hidden="false" customHeight="true" outlineLevel="0" collapsed="false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.75" hidden="false" customHeight="true" outlineLevel="0" collapsed="false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.75" hidden="false" customHeight="true" outlineLevel="0" collapsed="false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.75" hidden="false" customHeight="true" outlineLevel="0" collapsed="false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.75" hidden="false" customHeight="true" outlineLevel="0" collapsed="false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.75" hidden="false" customHeight="true" outlineLevel="0" collapsed="false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.75" hidden="false" customHeight="true" outlineLevel="0" collapsed="false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.75" hidden="false" customHeight="true" outlineLevel="0" collapsed="false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.75" hidden="false" customHeight="true" outlineLevel="0" collapsed="false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.75" hidden="false" customHeight="true" outlineLevel="0" collapsed="false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.75" hidden="false" customHeight="true" outlineLevel="0" collapsed="false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.75" hidden="false" customHeight="true" outlineLevel="0" collapsed="false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.75" hidden="false" customHeight="true" outlineLevel="0" collapsed="false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.75" hidden="false" customHeight="true" outlineLevel="0" collapsed="false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.75" hidden="false" customHeight="true" outlineLevel="0" collapsed="false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.75" hidden="false" customHeight="true" outlineLevel="0" collapsed="false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.75" hidden="false" customHeight="true" outlineLevel="0" collapsed="false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.75" hidden="false" customHeight="true" outlineLevel="0" collapsed="false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.75" hidden="false" customHeight="true" outlineLevel="0" collapsed="false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.75" hidden="false" customHeight="true" outlineLevel="0" collapsed="false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.75" hidden="false" customHeight="true" outlineLevel="0" collapsed="false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.75" hidden="false" customHeight="true" outlineLevel="0" collapsed="false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.75" hidden="false" customHeight="true" outlineLevel="0" collapsed="false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.75" hidden="false" customHeight="true" outlineLevel="0" collapsed="false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.75" hidden="false" customHeight="true" outlineLevel="0" collapsed="false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.75" hidden="false" customHeight="true" outlineLevel="0" collapsed="false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.75" hidden="false" customHeight="true" outlineLevel="0" collapsed="false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.75" hidden="false" customHeight="true" outlineLevel="0" collapsed="false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.75" hidden="false" customHeight="true" outlineLevel="0" collapsed="false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.75" hidden="false" customHeight="true" outlineLevel="0" collapsed="false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.75" hidden="false" customHeight="true" outlineLevel="0" collapsed="false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.75" hidden="false" customHeight="true" outlineLevel="0" collapsed="false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.75" hidden="false" customHeight="true" outlineLevel="0" collapsed="false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.75" hidden="false" customHeight="true" outlineLevel="0" collapsed="false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.75" hidden="false" customHeight="true" outlineLevel="0" collapsed="false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.75" hidden="false" customHeight="true" outlineLevel="0" collapsed="false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.75" hidden="false" customHeight="true" outlineLevel="0" collapsed="false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.75" hidden="false" customHeight="true" outlineLevel="0" collapsed="false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.75" hidden="false" customHeight="true" outlineLevel="0" collapsed="false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.75" hidden="false" customHeight="true" outlineLevel="0" collapsed="false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.75" hidden="false" customHeight="true" outlineLevel="0" collapsed="false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.75" hidden="false" customHeight="true" outlineLevel="0" collapsed="false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.75" hidden="false" customHeight="true" outlineLevel="0" collapsed="false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.75" hidden="false" customHeight="true" outlineLevel="0" collapsed="false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.75" hidden="false" customHeight="true" outlineLevel="0" collapsed="false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.75" hidden="false" customHeight="true" outlineLevel="0" collapsed="false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.75" hidden="false" customHeight="true" outlineLevel="0" collapsed="false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.75" hidden="false" customHeight="true" outlineLevel="0" collapsed="false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.75" hidden="false" customHeight="true" outlineLevel="0" collapsed="false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.75" hidden="false" customHeight="true" outlineLevel="0" collapsed="false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.75" hidden="false" customHeight="true" outlineLevel="0" collapsed="false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.75" hidden="false" customHeight="true" outlineLevel="0" collapsed="false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.75" hidden="false" customHeight="true" outlineLevel="0" collapsed="false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.75" hidden="false" customHeight="true" outlineLevel="0" collapsed="false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.75" hidden="false" customHeight="true" outlineLevel="0" collapsed="false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.75" hidden="false" customHeight="true" outlineLevel="0" collapsed="false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.75" hidden="false" customHeight="true" outlineLevel="0" collapsed="false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.75" hidden="false" customHeight="true" outlineLevel="0" collapsed="false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.75" hidden="false" customHeight="true" outlineLevel="0" collapsed="false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.75" hidden="false" customHeight="true" outlineLevel="0" collapsed="false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.75" hidden="false" customHeight="true" outlineLevel="0" collapsed="false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.75" hidden="false" customHeight="true" outlineLevel="0" collapsed="false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.75" hidden="false" customHeight="true" outlineLevel="0" collapsed="false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.75" hidden="false" customHeight="true" outlineLevel="0" collapsed="false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.75" hidden="false" customHeight="true" outlineLevel="0" collapsed="false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.75" hidden="false" customHeight="true" outlineLevel="0" collapsed="false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.75" hidden="false" customHeight="true" outlineLevel="0" collapsed="false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.75" hidden="false" customHeight="true" outlineLevel="0" collapsed="false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.75" hidden="false" customHeight="true" outlineLevel="0" collapsed="false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.75" hidden="false" customHeight="true" outlineLevel="0" collapsed="false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.75" hidden="false" customHeight="true" outlineLevel="0" collapsed="false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.75" hidden="false" customHeight="true" outlineLevel="0" collapsed="false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.75" hidden="false" customHeight="true" outlineLevel="0" collapsed="false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.75" hidden="false" customHeight="true" outlineLevel="0" collapsed="false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.75" hidden="false" customHeight="true" outlineLevel="0" collapsed="false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.75" hidden="false" customHeight="true" outlineLevel="0" collapsed="false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.75" hidden="false" customHeight="true" outlineLevel="0" collapsed="false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.75" hidden="false" customHeight="true" outlineLevel="0" collapsed="false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.75" hidden="false" customHeight="true" outlineLevel="0" collapsed="false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.75" hidden="false" customHeight="true" outlineLevel="0" collapsed="false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.75" hidden="false" customHeight="true" outlineLevel="0" collapsed="false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.75" hidden="false" customHeight="true" outlineLevel="0" collapsed="false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.75" hidden="false" customHeight="true" outlineLevel="0" collapsed="false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.75" hidden="false" customHeight="true" outlineLevel="0" collapsed="false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.75" hidden="false" customHeight="true" outlineLevel="0" collapsed="false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.75" hidden="false" customHeight="true" outlineLevel="0" collapsed="false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.75" hidden="false" customHeight="true" outlineLevel="0" collapsed="false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.75" hidden="false" customHeight="true" outlineLevel="0" collapsed="false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.75" hidden="false" customHeight="true" outlineLevel="0" collapsed="false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.75" hidden="false" customHeight="true" outlineLevel="0" collapsed="false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.75" hidden="false" customHeight="true" outlineLevel="0" collapsed="false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.75" hidden="false" customHeight="true" outlineLevel="0" collapsed="false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.75" hidden="false" customHeight="true" outlineLevel="0" collapsed="false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.75" hidden="false" customHeight="true" outlineLevel="0" collapsed="false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.75" hidden="false" customHeight="true" outlineLevel="0" collapsed="false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.75" hidden="false" customHeight="true" outlineLevel="0" collapsed="false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.75" hidden="false" customHeight="true" outlineLevel="0" collapsed="false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.75" hidden="false" customHeight="true" outlineLevel="0" collapsed="false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.75" hidden="false" customHeight="true" outlineLevel="0" collapsed="false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.75" hidden="false" customHeight="true" outlineLevel="0" collapsed="false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.75" hidden="false" customHeight="true" outlineLevel="0" collapsed="false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.75" hidden="false" customHeight="true" outlineLevel="0" collapsed="false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.75" hidden="false" customHeight="true" outlineLevel="0" collapsed="false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.75" hidden="false" customHeight="true" outlineLevel="0" collapsed="false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.75" hidden="false" customHeight="true" outlineLevel="0" collapsed="false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.75" hidden="false" customHeight="true" outlineLevel="0" collapsed="false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.75" hidden="false" customHeight="true" outlineLevel="0" collapsed="false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.75" hidden="false" customHeight="true" outlineLevel="0" collapsed="false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.75" hidden="false" customHeight="true" outlineLevel="0" collapsed="false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.75" hidden="false" customHeight="true" outlineLevel="0" collapsed="false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.75" hidden="false" customHeight="true" outlineLevel="0" collapsed="false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.75" hidden="false" customHeight="true" outlineLevel="0" collapsed="false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.75" hidden="false" customHeight="true" outlineLevel="0" collapsed="false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.75" hidden="false" customHeight="true" outlineLevel="0" collapsed="false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.75" hidden="false" customHeight="true" outlineLevel="0" collapsed="false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.75" hidden="false" customHeight="true" outlineLevel="0" collapsed="false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.75" hidden="false" customHeight="true" outlineLevel="0" collapsed="false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.75" hidden="false" customHeight="true" outlineLevel="0" collapsed="false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.75" hidden="false" customHeight="true" outlineLevel="0" collapsed="false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.75" hidden="false" customHeight="true" outlineLevel="0" collapsed="false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.75" hidden="false" customHeight="true" outlineLevel="0" collapsed="false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.75" hidden="false" customHeight="true" outlineLevel="0" collapsed="false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.75" hidden="false" customHeight="true" outlineLevel="0" collapsed="false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.75" hidden="false" customHeight="true" outlineLevel="0" collapsed="false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.75" hidden="false" customHeight="true" outlineLevel="0" collapsed="false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.75" hidden="false" customHeight="true" outlineLevel="0" collapsed="false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.75" hidden="false" customHeight="true" outlineLevel="0" collapsed="false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.75" hidden="false" customHeight="true" outlineLevel="0" collapsed="false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.75" hidden="false" customHeight="true" outlineLevel="0" collapsed="false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.75" hidden="false" customHeight="true" outlineLevel="0" collapsed="false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.75" hidden="false" customHeight="true" outlineLevel="0" collapsed="false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.75" hidden="false" customHeight="true" outlineLevel="0" collapsed="false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.75" hidden="false" customHeight="true" outlineLevel="0" collapsed="false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.75" hidden="false" customHeight="true" outlineLevel="0" collapsed="false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.75" hidden="false" customHeight="true" outlineLevel="0" collapsed="false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.75" hidden="false" customHeight="true" outlineLevel="0" collapsed="false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.75" hidden="false" customHeight="true" outlineLevel="0" collapsed="false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.75" hidden="false" customHeight="true" outlineLevel="0" collapsed="false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.75" hidden="false" customHeight="true" outlineLevel="0" collapsed="false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.75" hidden="false" customHeight="true" outlineLevel="0" collapsed="false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.75" hidden="false" customHeight="true" outlineLevel="0" collapsed="false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.75" hidden="false" customHeight="true" outlineLevel="0" collapsed="false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.75" hidden="false" customHeight="true" outlineLevel="0" collapsed="false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.75" hidden="false" customHeight="true" outlineLevel="0" collapsed="false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.75" hidden="false" customHeight="true" outlineLevel="0" collapsed="false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.75" hidden="false" customHeight="true" outlineLevel="0" collapsed="false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.75" hidden="false" customHeight="true" outlineLevel="0" collapsed="false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.75" hidden="false" customHeight="true" outlineLevel="0" collapsed="false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.75" hidden="false" customHeight="true" outlineLevel="0" collapsed="false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.75" hidden="false" customHeight="true" outlineLevel="0" collapsed="false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.75" hidden="false" customHeight="true" outlineLevel="0" collapsed="false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.75" hidden="false" customHeight="true" outlineLevel="0" collapsed="false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.75" hidden="false" customHeight="true" outlineLevel="0" collapsed="false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.75" hidden="false" customHeight="true" outlineLevel="0" collapsed="false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.75" hidden="false" customHeight="true" outlineLevel="0" collapsed="false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.75" hidden="false" customHeight="true" outlineLevel="0" collapsed="false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.75" hidden="false" customHeight="true" outlineLevel="0" collapsed="false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.75" hidden="false" customHeight="true" outlineLevel="0" collapsed="false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.75" hidden="false" customHeight="true" outlineLevel="0" collapsed="false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.75" hidden="false" customHeight="true" outlineLevel="0" collapsed="false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.75" hidden="false" customHeight="true" outlineLevel="0" collapsed="false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.75" hidden="false" customHeight="true" outlineLevel="0" collapsed="false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.75" hidden="false" customHeight="true" outlineLevel="0" collapsed="false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.75" hidden="false" customHeight="true" outlineLevel="0" collapsed="false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.75" hidden="false" customHeight="true" outlineLevel="0" collapsed="false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.75" hidden="false" customHeight="true" outlineLevel="0" collapsed="false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.75" hidden="false" customHeight="true" outlineLevel="0" collapsed="false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.75" hidden="false" customHeight="true" outlineLevel="0" collapsed="false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.75" hidden="false" customHeight="true" outlineLevel="0" collapsed="false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.75" hidden="false" customHeight="true" outlineLevel="0" collapsed="false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.75" hidden="false" customHeight="true" outlineLevel="0" collapsed="false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.75" hidden="false" customHeight="true" outlineLevel="0" collapsed="false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.75" hidden="false" customHeight="true" outlineLevel="0" collapsed="false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.75" hidden="false" customHeight="true" outlineLevel="0" collapsed="false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.75" hidden="false" customHeight="true" outlineLevel="0" collapsed="false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.75" hidden="false" customHeight="true" outlineLevel="0" collapsed="false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.75" hidden="false" customHeight="true" outlineLevel="0" collapsed="false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.75" hidden="false" customHeight="true" outlineLevel="0" collapsed="false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.75" hidden="false" customHeight="true" outlineLevel="0" collapsed="false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.75" hidden="false" customHeight="true" outlineLevel="0" collapsed="false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.75" hidden="false" customHeight="true" outlineLevel="0" collapsed="false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.75" hidden="false" customHeight="true" outlineLevel="0" collapsed="false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.75" hidden="false" customHeight="true" outlineLevel="0" collapsed="false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.75" hidden="false" customHeight="true" outlineLevel="0" collapsed="false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.75" hidden="false" customHeight="true" outlineLevel="0" collapsed="false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.75" hidden="false" customHeight="true" outlineLevel="0" collapsed="false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.75" hidden="false" customHeight="true" outlineLevel="0" collapsed="false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.75" hidden="false" customHeight="true" outlineLevel="0" collapsed="false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.75" hidden="false" customHeight="true" outlineLevel="0" collapsed="false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.75" hidden="false" customHeight="true" outlineLevel="0" collapsed="false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.75" hidden="false" customHeight="true" outlineLevel="0" collapsed="false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.75" hidden="false" customHeight="true" outlineLevel="0" collapsed="false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.75" hidden="false" customHeight="true" outlineLevel="0" collapsed="false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.75" hidden="false" customHeight="true" outlineLevel="0" collapsed="false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.75" hidden="false" customHeight="true" outlineLevel="0" collapsed="false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.75" hidden="false" customHeight="true" outlineLevel="0" collapsed="false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.75" hidden="false" customHeight="true" outlineLevel="0" collapsed="false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.75" hidden="false" customHeight="true" outlineLevel="0" collapsed="false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.75" hidden="false" customHeight="true" outlineLevel="0" collapsed="false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.75" hidden="false" customHeight="true" outlineLevel="0" collapsed="false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.75" hidden="false" customHeight="true" outlineLevel="0" collapsed="false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.75" hidden="false" customHeight="true" outlineLevel="0" collapsed="false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.75" hidden="false" customHeight="true" outlineLevel="0" collapsed="false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.75" hidden="false" customHeight="true" outlineLevel="0" collapsed="false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.75" hidden="false" customHeight="true" outlineLevel="0" collapsed="false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.75" hidden="false" customHeight="true" outlineLevel="0" collapsed="false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.75" hidden="false" customHeight="true" outlineLevel="0" collapsed="false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.75" hidden="false" customHeight="true" outlineLevel="0" collapsed="false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.75" hidden="false" customHeight="true" outlineLevel="0" collapsed="false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.75" hidden="false" customHeight="true" outlineLevel="0" collapsed="false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.75" hidden="false" customHeight="true" outlineLevel="0" collapsed="false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.75" hidden="false" customHeight="true" outlineLevel="0" collapsed="false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.75" hidden="false" customHeight="true" outlineLevel="0" collapsed="false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.75" hidden="false" customHeight="true" outlineLevel="0" collapsed="false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.75" hidden="false" customHeight="true" outlineLevel="0" collapsed="false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.75" hidden="false" customHeight="true" outlineLevel="0" collapsed="false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.75" hidden="false" customHeight="true" outlineLevel="0" collapsed="false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.75" hidden="false" customHeight="true" outlineLevel="0" collapsed="false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.75" hidden="false" customHeight="true" outlineLevel="0" collapsed="false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.75" hidden="false" customHeight="true" outlineLevel="0" collapsed="false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.75" hidden="false" customHeight="true" outlineLevel="0" collapsed="false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.75" hidden="false" customHeight="true" outlineLevel="0" collapsed="false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.75" hidden="false" customHeight="true" outlineLevel="0" collapsed="false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.75" hidden="false" customHeight="true" outlineLevel="0" collapsed="false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.75" hidden="false" customHeight="true" outlineLevel="0" collapsed="false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.75" hidden="false" customHeight="true" outlineLevel="0" collapsed="false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.75" hidden="false" customHeight="true" outlineLevel="0" collapsed="false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.75" hidden="false" customHeight="true" outlineLevel="0" collapsed="false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.75" hidden="false" customHeight="true" outlineLevel="0" collapsed="false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.75" hidden="false" customHeight="true" outlineLevel="0" collapsed="false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.75" hidden="false" customHeight="true" outlineLevel="0" collapsed="false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.75" hidden="false" customHeight="true" outlineLevel="0" collapsed="false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.75" hidden="false" customHeight="true" outlineLevel="0" collapsed="false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.75" hidden="false" customHeight="true" outlineLevel="0" collapsed="false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.75" hidden="false" customHeight="true" outlineLevel="0" collapsed="false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.75" hidden="false" customHeight="true" outlineLevel="0" collapsed="false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.75" hidden="false" customHeight="true" outlineLevel="0" collapsed="false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.75" hidden="false" customHeight="true" outlineLevel="0" collapsed="false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.75" hidden="false" customHeight="true" outlineLevel="0" collapsed="false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.75" hidden="false" customHeight="true" outlineLevel="0" collapsed="false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.75" hidden="false" customHeight="true" outlineLevel="0" collapsed="false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.75" hidden="false" customHeight="true" outlineLevel="0" collapsed="false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.75" hidden="false" customHeight="true" outlineLevel="0" collapsed="false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.75" hidden="false" customHeight="true" outlineLevel="0" collapsed="false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.75" hidden="false" customHeight="true" outlineLevel="0" collapsed="false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.75" hidden="false" customHeight="true" outlineLevel="0" collapsed="false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.75" hidden="false" customHeight="true" outlineLevel="0" collapsed="false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.75" hidden="false" customHeight="true" outlineLevel="0" collapsed="false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.75" hidden="false" customHeight="true" outlineLevel="0" collapsed="false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.75" hidden="false" customHeight="true" outlineLevel="0" collapsed="false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.75" hidden="false" customHeight="true" outlineLevel="0" collapsed="false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.75" hidden="false" customHeight="true" outlineLevel="0" collapsed="false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.75" hidden="false" customHeight="true" outlineLevel="0" collapsed="false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.75" hidden="false" customHeight="true" outlineLevel="0" collapsed="false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.75" hidden="false" customHeight="true" outlineLevel="0" collapsed="false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.75" hidden="false" customHeight="true" outlineLevel="0" collapsed="false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.75" hidden="false" customHeight="true" outlineLevel="0" collapsed="false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.75" hidden="false" customHeight="true" outlineLevel="0" collapsed="false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.75" hidden="false" customHeight="true" outlineLevel="0" collapsed="false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.75" hidden="false" customHeight="true" outlineLevel="0" collapsed="false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.75" hidden="false" customHeight="true" outlineLevel="0" collapsed="false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.75" hidden="false" customHeight="true" outlineLevel="0" collapsed="false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.75" hidden="false" customHeight="true" outlineLevel="0" collapsed="false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.75" hidden="false" customHeight="true" outlineLevel="0" collapsed="false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.75" hidden="false" customHeight="true" outlineLevel="0" collapsed="false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.75" hidden="false" customHeight="true" outlineLevel="0" collapsed="false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.75" hidden="false" customHeight="true" outlineLevel="0" collapsed="false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.75" hidden="false" customHeight="true" outlineLevel="0" collapsed="false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.75" hidden="false" customHeight="true" outlineLevel="0" collapsed="false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.75" hidden="false" customHeight="true" outlineLevel="0" collapsed="false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.75" hidden="false" customHeight="true" outlineLevel="0" collapsed="false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.75" hidden="false" customHeight="true" outlineLevel="0" collapsed="false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.75" hidden="false" customHeight="true" outlineLevel="0" collapsed="false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.75" hidden="false" customHeight="true" outlineLevel="0" collapsed="false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.75" hidden="false" customHeight="true" outlineLevel="0" collapsed="false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.75" hidden="false" customHeight="true" outlineLevel="0" collapsed="false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.75" hidden="false" customHeight="true" outlineLevel="0" collapsed="false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.75" hidden="false" customHeight="true" outlineLevel="0" collapsed="false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.75" hidden="false" customHeight="true" outlineLevel="0" collapsed="false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.75" hidden="false" customHeight="true" outlineLevel="0" collapsed="false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.75" hidden="false" customHeight="true" outlineLevel="0" collapsed="false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.75" hidden="false" customHeight="true" outlineLevel="0" collapsed="false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.75" hidden="false" customHeight="true" outlineLevel="0" collapsed="false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.75" hidden="false" customHeight="true" outlineLevel="0" collapsed="false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.75" hidden="false" customHeight="true" outlineLevel="0" collapsed="false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.75" hidden="false" customHeight="true" outlineLevel="0" collapsed="false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.75" hidden="false" customHeight="true" outlineLevel="0" collapsed="false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.75" hidden="false" customHeight="true" outlineLevel="0" collapsed="false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.75" hidden="false" customHeight="true" outlineLevel="0" collapsed="false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.75" hidden="false" customHeight="true" outlineLevel="0" collapsed="false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.75" hidden="false" customHeight="true" outlineLevel="0" collapsed="false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.75" hidden="false" customHeight="true" outlineLevel="0" collapsed="false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.75" hidden="false" customHeight="true" outlineLevel="0" collapsed="false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.75" hidden="false" customHeight="true" outlineLevel="0" collapsed="false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.75" hidden="false" customHeight="true" outlineLevel="0" collapsed="false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.75" hidden="false" customHeight="true" outlineLevel="0" collapsed="false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.75" hidden="false" customHeight="true" outlineLevel="0" collapsed="false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.75" hidden="false" customHeight="true" outlineLevel="0" collapsed="false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.75" hidden="false" customHeight="true" outlineLevel="0" collapsed="false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.75" hidden="false" customHeight="true" outlineLevel="0" collapsed="false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.75" hidden="false" customHeight="true" outlineLevel="0" collapsed="false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.75" hidden="false" customHeight="true" outlineLevel="0" collapsed="false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.75" hidden="false" customHeight="true" outlineLevel="0" collapsed="false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.75" hidden="false" customHeight="true" outlineLevel="0" collapsed="false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.75" hidden="false" customHeight="true" outlineLevel="0" collapsed="false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.75" hidden="false" customHeight="true" outlineLevel="0" collapsed="false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.75" hidden="false" customHeight="true" outlineLevel="0" collapsed="false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.75" hidden="false" customHeight="true" outlineLevel="0" collapsed="false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.75" hidden="false" customHeight="true" outlineLevel="0" collapsed="false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.75" hidden="false" customHeight="true" outlineLevel="0" collapsed="false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.75" hidden="false" customHeight="true" outlineLevel="0" collapsed="false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.75" hidden="false" customHeight="true" outlineLevel="0" collapsed="false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.75" hidden="false" customHeight="true" outlineLevel="0" collapsed="false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.75" hidden="false" customHeight="true" outlineLevel="0" collapsed="false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.75" hidden="false" customHeight="true" outlineLevel="0" collapsed="false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.75" hidden="false" customHeight="true" outlineLevel="0" collapsed="false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.75" hidden="false" customHeight="true" outlineLevel="0" collapsed="false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.75" hidden="false" customHeight="true" outlineLevel="0" collapsed="false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.75" hidden="false" customHeight="true" outlineLevel="0" collapsed="false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.75" hidden="false" customHeight="true" outlineLevel="0" collapsed="false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.75" hidden="false" customHeight="true" outlineLevel="0" collapsed="false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.75" hidden="false" customHeight="true" outlineLevel="0" collapsed="false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true" outlineLevel="0" collapsed="false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true" outlineLevel="0" collapsed="false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true" outlineLevel="0" collapsed="false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true" outlineLevel="0" collapsed="false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true" outlineLevel="0" collapsed="false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true" outlineLevel="0" collapsed="false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true" outlineLevel="0" collapsed="false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true" outlineLevel="0" collapsed="false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true" outlineLevel="0" collapsed="false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true" outlineLevel="0" collapsed="false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true" outlineLevel="0" collapsed="false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true" outlineLevel="0" collapsed="false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true" outlineLevel="0" collapsed="false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true" outlineLevel="0" collapsed="false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true" outlineLevel="0" collapsed="false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true" outlineLevel="0" collapsed="false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true" outlineLevel="0" collapsed="false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true" outlineLevel="0" collapsed="false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true" outlineLevel="0" collapsed="false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true" outlineLevel="0" collapsed="false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true" outlineLevel="0" collapsed="false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true" outlineLevel="0" collapsed="false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true" outlineLevel="0" collapsed="false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true" outlineLevel="0" collapsed="false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true" outlineLevel="0" collapsed="false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true" outlineLevel="0" collapsed="false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true" outlineLevel="0" collapsed="false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true" outlineLevel="0" collapsed="false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true" outlineLevel="0" collapsed="false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true" outlineLevel="0" collapsed="false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true" outlineLevel="0" collapsed="false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true" outlineLevel="0" collapsed="false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true" outlineLevel="0" collapsed="false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true" outlineLevel="0" collapsed="false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true" outlineLevel="0" collapsed="false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true" outlineLevel="0" collapsed="false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true" outlineLevel="0" collapsed="false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true" outlineLevel="0" collapsed="false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true" outlineLevel="0" collapsed="false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true" outlineLevel="0" collapsed="false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true" outlineLevel="0" collapsed="false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true" outlineLevel="0" collapsed="false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true" outlineLevel="0" collapsed="false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true" outlineLevel="0" collapsed="false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true" outlineLevel="0" collapsed="false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true" outlineLevel="0" collapsed="false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true" outlineLevel="0" collapsed="false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true" outlineLevel="0" collapsed="false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true" outlineLevel="0" collapsed="false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true" outlineLevel="0" collapsed="false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true" outlineLevel="0" collapsed="false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true" outlineLevel="0" collapsed="false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true" outlineLevel="0" collapsed="false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true" outlineLevel="0" collapsed="false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true" outlineLevel="0" collapsed="false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true" outlineLevel="0" collapsed="false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true" outlineLevel="0" collapsed="false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true" outlineLevel="0" collapsed="false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true" outlineLevel="0" collapsed="false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true" outlineLevel="0" collapsed="false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true" outlineLevel="0" collapsed="false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true" outlineLevel="0" collapsed="false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true" outlineLevel="0" collapsed="false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true" outlineLevel="0" collapsed="false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true" outlineLevel="0" collapsed="false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true" outlineLevel="0" collapsed="false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true" outlineLevel="0" collapsed="false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true" outlineLevel="0" collapsed="false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true" outlineLevel="0" collapsed="false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true" outlineLevel="0" collapsed="false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true" outlineLevel="0" collapsed="false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true" outlineLevel="0" collapsed="false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true" outlineLevel="0" collapsed="false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true" outlineLevel="0" collapsed="false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true" outlineLevel="0" collapsed="false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true" outlineLevel="0" collapsed="false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true" outlineLevel="0" collapsed="false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true" outlineLevel="0" collapsed="false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true" outlineLevel="0" collapsed="false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true" outlineLevel="0" collapsed="false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true" outlineLevel="0" collapsed="false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true" outlineLevel="0" collapsed="false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true" outlineLevel="0" collapsed="false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true" outlineLevel="0" collapsed="false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true" outlineLevel="0" collapsed="false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true" outlineLevel="0" collapsed="false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true" outlineLevel="0" collapsed="false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true" outlineLevel="0" collapsed="false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true" outlineLevel="0" collapsed="false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true" outlineLevel="0" collapsed="false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true" outlineLevel="0" collapsed="false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true" outlineLevel="0" collapsed="false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true" outlineLevel="0" collapsed="false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true" outlineLevel="0" collapsed="false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true" outlineLevel="0" collapsed="false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true" outlineLevel="0" collapsed="false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true" outlineLevel="0" collapsed="false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true" outlineLevel="0" collapsed="false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5.75" hidden="false" customHeight="true" outlineLevel="0" collapsed="false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5.75" hidden="false" customHeight="true" outlineLevel="0" collapsed="false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5.75" hidden="false" customHeight="true" outlineLevel="0" collapsed="false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5.75" hidden="false" customHeight="true" outlineLevel="0" collapsed="false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5.75" hidden="false" customHeight="true" outlineLevel="0" collapsed="false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5.75" hidden="false" customHeight="true" outlineLevel="0" collapsed="false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5.75" hidden="false" customHeight="true" outlineLevel="0" collapsed="false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5.75" hidden="false" customHeight="true" outlineLevel="0" collapsed="false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5.75" hidden="false" customHeight="true" outlineLevel="0" collapsed="false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5.75" hidden="false" customHeight="true" outlineLevel="0" collapsed="false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5.75" hidden="false" customHeight="true" outlineLevel="0" collapsed="false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5.75" hidden="false" customHeight="true" outlineLevel="0" collapsed="false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5.75" hidden="false" customHeight="true" outlineLevel="0" collapsed="false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5.75" hidden="false" customHeight="true" outlineLevel="0" collapsed="false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5.75" hidden="false" customHeight="true" outlineLevel="0" collapsed="false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5.75" hidden="false" customHeight="true" outlineLevel="0" collapsed="false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5.75" hidden="false" customHeight="true" outlineLevel="0" collapsed="false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5.75" hidden="false" customHeight="true" outlineLevel="0" collapsed="false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5.75" hidden="false" customHeight="true" outlineLevel="0" collapsed="false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5.75" hidden="false" customHeight="true" outlineLevel="0" collapsed="false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5.75" hidden="false" customHeight="true" outlineLevel="0" collapsed="false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5.75" hidden="false" customHeight="true" outlineLevel="0" collapsed="false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5.75" hidden="false" customHeight="true" outlineLevel="0" collapsed="false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5.75" hidden="false" customHeight="true" outlineLevel="0" collapsed="false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5.75" hidden="false" customHeight="true" outlineLevel="0" collapsed="false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5.75" hidden="false" customHeight="true" outlineLevel="0" collapsed="false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5.75" hidden="false" customHeight="true" outlineLevel="0" collapsed="false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5.75" hidden="false" customHeight="true" outlineLevel="0" collapsed="false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5.75" hidden="false" customHeight="true" outlineLevel="0" collapsed="false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5.75" hidden="false" customHeight="true" outlineLevel="0" collapsed="false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5.75" hidden="false" customHeight="true" outlineLevel="0" collapsed="false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5.75" hidden="false" customHeight="true" outlineLevel="0" collapsed="false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5.75" hidden="false" customHeight="true" outlineLevel="0" collapsed="false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5.75" hidden="false" customHeight="true" outlineLevel="0" collapsed="false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5.75" hidden="false" customHeight="true" outlineLevel="0" collapsed="false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5.75" hidden="false" customHeight="true" outlineLevel="0" collapsed="false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5.75" hidden="false" customHeight="true" outlineLevel="0" collapsed="false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5.75" hidden="false" customHeight="true" outlineLevel="0" collapsed="false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5.75" hidden="false" customHeight="true" outlineLevel="0" collapsed="false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5.75" hidden="false" customHeight="true" outlineLevel="0" collapsed="false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5.75" hidden="false" customHeight="true" outlineLevel="0" collapsed="false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5.75" hidden="false" customHeight="true" outlineLevel="0" collapsed="false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5.75" hidden="false" customHeight="true" outlineLevel="0" collapsed="false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5.75" hidden="false" customHeight="true" outlineLevel="0" collapsed="false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5.75" hidden="false" customHeight="true" outlineLevel="0" collapsed="false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5.75" hidden="false" customHeight="true" outlineLevel="0" collapsed="false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5.75" hidden="false" customHeight="true" outlineLevel="0" collapsed="false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5.75" hidden="false" customHeight="true" outlineLevel="0" collapsed="false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5.75" hidden="false" customHeight="true" outlineLevel="0" collapsed="false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5.75" hidden="false" customHeight="true" outlineLevel="0" collapsed="false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5.75" hidden="false" customHeight="true" outlineLevel="0" collapsed="false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5.75" hidden="false" customHeight="true" outlineLevel="0" collapsed="false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5.75" hidden="false" customHeight="true" outlineLevel="0" collapsed="false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5.75" hidden="false" customHeight="true" outlineLevel="0" collapsed="false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5.75" hidden="false" customHeight="true" outlineLevel="0" collapsed="false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5.75" hidden="false" customHeight="true" outlineLevel="0" collapsed="false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5.75" hidden="false" customHeight="true" outlineLevel="0" collapsed="false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5.75" hidden="false" customHeight="true" outlineLevel="0" collapsed="false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5.75" hidden="false" customHeight="true" outlineLevel="0" collapsed="false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5.75" hidden="false" customHeight="true" outlineLevel="0" collapsed="false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5.75" hidden="false" customHeight="true" outlineLevel="0" collapsed="false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5.75" hidden="false" customHeight="true" outlineLevel="0" collapsed="false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5.75" hidden="false" customHeight="true" outlineLevel="0" collapsed="false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5.75" hidden="false" customHeight="true" outlineLevel="0" collapsed="false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5.75" hidden="false" customHeight="true" outlineLevel="0" collapsed="false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5.75" hidden="false" customHeight="true" outlineLevel="0" collapsed="false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5.75" hidden="false" customHeight="true" outlineLevel="0" collapsed="false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5.75" hidden="false" customHeight="true" outlineLevel="0" collapsed="false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5.75" hidden="false" customHeight="true" outlineLevel="0" collapsed="false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5.75" hidden="false" customHeight="true" outlineLevel="0" collapsed="false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5.75" hidden="false" customHeight="true" outlineLevel="0" collapsed="false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5.75" hidden="false" customHeight="true" outlineLevel="0" collapsed="false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5.75" hidden="false" customHeight="true" outlineLevel="0" collapsed="false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5.75" hidden="false" customHeight="true" outlineLevel="0" collapsed="false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5.75" hidden="false" customHeight="true" outlineLevel="0" collapsed="false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5.75" hidden="false" customHeight="true" outlineLevel="0" collapsed="false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5.75" hidden="false" customHeight="true" outlineLevel="0" collapsed="false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5.75" hidden="false" customHeight="true" outlineLevel="0" collapsed="false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5.75" hidden="false" customHeight="true" outlineLevel="0" collapsed="false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5.75" hidden="false" customHeight="true" outlineLevel="0" collapsed="false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5.75" hidden="false" customHeight="true" outlineLevel="0" collapsed="false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5.75" hidden="false" customHeight="true" outlineLevel="0" collapsed="false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5.75" hidden="false" customHeight="true" outlineLevel="0" collapsed="false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5.75" hidden="false" customHeight="true" outlineLevel="0" collapsed="false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5.75" hidden="false" customHeight="true" outlineLevel="0" collapsed="false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5.75" hidden="false" customHeight="true" outlineLevel="0" collapsed="false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5.75" hidden="false" customHeight="true" outlineLevel="0" collapsed="false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5.75" hidden="false" customHeight="true" outlineLevel="0" collapsed="false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5.75" hidden="false" customHeight="true" outlineLevel="0" collapsed="false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5.75" hidden="false" customHeight="true" outlineLevel="0" collapsed="false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5.75" hidden="false" customHeight="true" outlineLevel="0" collapsed="false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5.75" hidden="false" customHeight="true" outlineLevel="0" collapsed="false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5.75" hidden="false" customHeight="true" outlineLevel="0" collapsed="false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5.75" hidden="false" customHeight="true" outlineLevel="0" collapsed="false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5.75" hidden="false" customHeight="true" outlineLevel="0" collapsed="false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5.75" hidden="false" customHeight="true" outlineLevel="0" collapsed="false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5.75" hidden="false" customHeight="true" outlineLevel="0" collapsed="false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5.75" hidden="false" customHeight="true" outlineLevel="0" collapsed="false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5.75" hidden="false" customHeight="true" outlineLevel="0" collapsed="false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5.75" hidden="false" customHeight="true" outlineLevel="0" collapsed="false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5.75" hidden="false" customHeight="true" outlineLevel="0" collapsed="false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5.75" hidden="false" customHeight="true" outlineLevel="0" collapsed="false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5.75" hidden="false" customHeight="true" outlineLevel="0" collapsed="false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5.75" hidden="false" customHeight="true" outlineLevel="0" collapsed="false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5.75" hidden="false" customHeight="true" outlineLevel="0" collapsed="false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5.75" hidden="false" customHeight="true" outlineLevel="0" collapsed="false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5.75" hidden="false" customHeight="true" outlineLevel="0" collapsed="false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5.75" hidden="false" customHeight="true" outlineLevel="0" collapsed="false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5.75" hidden="false" customHeight="true" outlineLevel="0" collapsed="false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5.75" hidden="false" customHeight="true" outlineLevel="0" collapsed="false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5.75" hidden="false" customHeight="true" outlineLevel="0" collapsed="false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5.75" hidden="false" customHeight="true" outlineLevel="0" collapsed="false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5.75" hidden="false" customHeight="true" outlineLevel="0" collapsed="false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5.75" hidden="false" customHeight="true" outlineLevel="0" collapsed="false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5.75" hidden="false" customHeight="true" outlineLevel="0" collapsed="false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5.75" hidden="false" customHeight="true" outlineLevel="0" collapsed="false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5.75" hidden="false" customHeight="true" outlineLevel="0" collapsed="false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5.75" hidden="false" customHeight="true" outlineLevel="0" collapsed="false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5.75" hidden="false" customHeight="true" outlineLevel="0" collapsed="false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5.75" hidden="false" customHeight="true" outlineLevel="0" collapsed="false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customFormat="false" ht="15.75" hidden="false" customHeight="true" outlineLevel="0" collapsed="false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customFormat="false" ht="15.75" hidden="false" customHeight="true" outlineLevel="0" collapsed="false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customFormat="false" ht="15.75" hidden="false" customHeight="true" outlineLevel="0" collapsed="false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customFormat="false" ht="15.75" hidden="false" customHeight="true" outlineLevel="0" collapsed="false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customFormat="false" ht="15.75" hidden="false" customHeight="true" outlineLevel="0" collapsed="false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customFormat="false" ht="15.75" hidden="false" customHeight="true" outlineLevel="0" collapsed="false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customFormat="false" ht="15.75" hidden="false" customHeight="true" outlineLevel="0" collapsed="false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customFormat="false" ht="15.75" hidden="false" customHeight="true" outlineLevel="0" collapsed="false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customFormat="false" ht="15.75" hidden="false" customHeight="true" outlineLevel="0" collapsed="false"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customFormat="false" ht="15.75" hidden="false" customHeight="true" outlineLevel="0" collapsed="false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customFormat="false" ht="15.75" hidden="false" customHeight="true" outlineLevel="0" collapsed="false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customFormat="false" ht="15.75" hidden="false" customHeight="true" outlineLevel="0" collapsed="false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customFormat="false" ht="15.75" hidden="false" customHeight="true" outlineLevel="0" collapsed="false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customFormat="false" ht="15.75" hidden="false" customHeight="true" outlineLevel="0" collapsed="false"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customFormat="false" ht="15.75" hidden="false" customHeight="true" outlineLevel="0" collapsed="false"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customFormat="false" ht="15.75" hidden="false" customHeight="true" outlineLevel="0" collapsed="false"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customFormat="false" ht="15.75" hidden="false" customHeight="true" outlineLevel="0" collapsed="false"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customFormat="false" ht="15.75" hidden="false" customHeight="true" outlineLevel="0" collapsed="false"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customFormat="false" ht="15.75" hidden="false" customHeight="true" outlineLevel="0" collapsed="false"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customFormat="false" ht="15.75" hidden="false" customHeight="true" outlineLevel="0" collapsed="false"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customFormat="false" ht="15.75" hidden="false" customHeight="true" outlineLevel="0" collapsed="false"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customFormat="false" ht="15.75" hidden="false" customHeight="true" outlineLevel="0" collapsed="false"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customFormat="false" ht="15.75" hidden="false" customHeight="true" outlineLevel="0" collapsed="false"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customFormat="false" ht="15.75" hidden="false" customHeight="true" outlineLevel="0" collapsed="false"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customFormat="false" ht="15.75" hidden="false" customHeight="true" outlineLevel="0" collapsed="false"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customFormat="false" ht="15.75" hidden="false" customHeight="true" outlineLevel="0" collapsed="false"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customFormat="false" ht="15.75" hidden="false" customHeight="true" outlineLevel="0" collapsed="false"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customFormat="false" ht="15.75" hidden="false" customHeight="true" outlineLevel="0" collapsed="false"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customFormat="false" ht="15.75" hidden="false" customHeight="true" outlineLevel="0" collapsed="false"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customFormat="false" ht="15.75" hidden="false" customHeight="true" outlineLevel="0" collapsed="false"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customFormat="false" ht="15.75" hidden="false" customHeight="true" outlineLevel="0" collapsed="false"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customFormat="false" ht="15.75" hidden="false" customHeight="true" outlineLevel="0" collapsed="false"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customFormat="false" ht="15.75" hidden="false" customHeight="true" outlineLevel="0" collapsed="false"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customFormat="false" ht="15.75" hidden="false" customHeight="true" outlineLevel="0" collapsed="false"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customFormat="false" ht="15.75" hidden="false" customHeight="true" outlineLevel="0" collapsed="false"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customFormat="false" ht="15.75" hidden="false" customHeight="true" outlineLevel="0" collapsed="false"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customFormat="false" ht="15.75" hidden="false" customHeight="true" outlineLevel="0" collapsed="false"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customFormat="false" ht="15.75" hidden="false" customHeight="true" outlineLevel="0" collapsed="false"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customFormat="false" ht="15.75" hidden="false" customHeight="true" outlineLevel="0" collapsed="false"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customFormat="false" ht="15.75" hidden="false" customHeight="true" outlineLevel="0" collapsed="false"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customFormat="false" ht="15.75" hidden="false" customHeight="true" outlineLevel="0" collapsed="false"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customFormat="false" ht="15.75" hidden="false" customHeight="true" outlineLevel="0" collapsed="false"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customFormat="false" ht="15.75" hidden="false" customHeight="true" outlineLevel="0" collapsed="false"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customFormat="false" ht="15.75" hidden="false" customHeight="true" outlineLevel="0" collapsed="false"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customFormat="false" ht="15.75" hidden="false" customHeight="true" outlineLevel="0" collapsed="false"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customFormat="false" ht="15.75" hidden="false" customHeight="true" outlineLevel="0" collapsed="false"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customFormat="false" ht="15.75" hidden="false" customHeight="true" outlineLevel="0" collapsed="false"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customFormat="false" ht="15.75" hidden="false" customHeight="true" outlineLevel="0" collapsed="false"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customFormat="false" ht="15.75" hidden="false" customHeight="true" outlineLevel="0" collapsed="false"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customFormat="false" ht="15.75" hidden="false" customHeight="true" outlineLevel="0" collapsed="false"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customFormat="false" ht="15.75" hidden="false" customHeight="true" outlineLevel="0" collapsed="false"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customFormat="false" ht="15.75" hidden="false" customHeight="true" outlineLevel="0" collapsed="false"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customFormat="false" ht="15.75" hidden="false" customHeight="true" outlineLevel="0" collapsed="false"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customFormat="false" ht="15.75" hidden="false" customHeight="true" outlineLevel="0" collapsed="false"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customFormat="false" ht="15.75" hidden="false" customHeight="true" outlineLevel="0" collapsed="false"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customFormat="false" ht="15.75" hidden="false" customHeight="true" outlineLevel="0" collapsed="false"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customFormat="false" ht="15.75" hidden="false" customHeight="true" outlineLevel="0" collapsed="false"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customFormat="false" ht="15.75" hidden="false" customHeight="true" outlineLevel="0" collapsed="false"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customFormat="false" ht="15.75" hidden="false" customHeight="true" outlineLevel="0" collapsed="false"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customFormat="false" ht="15.75" hidden="false" customHeight="true" outlineLevel="0" collapsed="false"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customFormat="false" ht="15.75" hidden="false" customHeight="true" outlineLevel="0" collapsed="false"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customFormat="false" ht="15.75" hidden="false" customHeight="true" outlineLevel="0" collapsed="false"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customFormat="false" ht="15.75" hidden="false" customHeight="true" outlineLevel="0" collapsed="false"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customFormat="false" ht="15.75" hidden="false" customHeight="true" outlineLevel="0" collapsed="false"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customFormat="false" ht="15.75" hidden="false" customHeight="true" outlineLevel="0" collapsed="false"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customFormat="false" ht="15.75" hidden="false" customHeight="true" outlineLevel="0" collapsed="false"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customFormat="false" ht="15.75" hidden="false" customHeight="true" outlineLevel="0" collapsed="false"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customFormat="false" ht="15.75" hidden="false" customHeight="true" outlineLevel="0" collapsed="false"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customFormat="false" ht="15.75" hidden="false" customHeight="true" outlineLevel="0" collapsed="false"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customFormat="false" ht="15.75" hidden="false" customHeight="true" outlineLevel="0" collapsed="false"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customFormat="false" ht="15.75" hidden="false" customHeight="true" outlineLevel="0" collapsed="false"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customFormat="false" ht="15.75" hidden="false" customHeight="true" outlineLevel="0" collapsed="false"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customFormat="false" ht="15.75" hidden="false" customHeight="true" outlineLevel="0" collapsed="false"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customFormat="false" ht="15.75" hidden="false" customHeight="true" outlineLevel="0" collapsed="false"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customFormat="false" ht="15.75" hidden="false" customHeight="true" outlineLevel="0" collapsed="false"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customFormat="false" ht="15.75" hidden="false" customHeight="true" outlineLevel="0" collapsed="false"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customFormat="false" ht="15.75" hidden="false" customHeight="true" outlineLevel="0" collapsed="false"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customFormat="false" ht="15.75" hidden="false" customHeight="true" outlineLevel="0" collapsed="false"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customFormat="false" ht="15.75" hidden="false" customHeight="true" outlineLevel="0" collapsed="false"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customFormat="false" ht="15.75" hidden="false" customHeight="true" outlineLevel="0" collapsed="false"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customFormat="false" ht="15.75" hidden="false" customHeight="true" outlineLevel="0" collapsed="false"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customFormat="false" ht="15.75" hidden="false" customHeight="true" outlineLevel="0" collapsed="false"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customFormat="false" ht="15.75" hidden="false" customHeight="true" outlineLevel="0" collapsed="false"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customFormat="false" ht="15.75" hidden="false" customHeight="true" outlineLevel="0" collapsed="false"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customFormat="false" ht="15.75" hidden="false" customHeight="true" outlineLevel="0" collapsed="false"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customFormat="false" ht="15.75" hidden="false" customHeight="true" outlineLevel="0" collapsed="false"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customFormat="false" ht="15.75" hidden="false" customHeight="true" outlineLevel="0" collapsed="false"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customFormat="false" ht="15.75" hidden="false" customHeight="true" outlineLevel="0" collapsed="false"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customFormat="false" ht="15.75" hidden="false" customHeight="true" outlineLevel="0" collapsed="false"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customFormat="false" ht="15.75" hidden="false" customHeight="true" outlineLevel="0" collapsed="false"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customFormat="false" ht="15.75" hidden="false" customHeight="true" outlineLevel="0" collapsed="false"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customFormat="false" ht="15.75" hidden="false" customHeight="true" outlineLevel="0" collapsed="false"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customFormat="false" ht="15.75" hidden="false" customHeight="true" outlineLevel="0" collapsed="false"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customFormat="false" ht="15.75" hidden="false" customHeight="true" outlineLevel="0" collapsed="false"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customFormat="false" ht="15.75" hidden="false" customHeight="true" outlineLevel="0" collapsed="false"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customFormat="false" ht="15.75" hidden="false" customHeight="true" outlineLevel="0" collapsed="false"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customFormat="false" ht="15.75" hidden="false" customHeight="true" outlineLevel="0" collapsed="false"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customFormat="false" ht="15.75" hidden="false" customHeight="true" outlineLevel="0" collapsed="false"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customFormat="false" ht="15.75" hidden="false" customHeight="true" outlineLevel="0" collapsed="false"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customFormat="false" ht="15.75" hidden="false" customHeight="true" outlineLevel="0" collapsed="false"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customFormat="false" ht="15.75" hidden="false" customHeight="true" outlineLevel="0" collapsed="false"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customFormat="false" ht="15.75" hidden="false" customHeight="true" outlineLevel="0" collapsed="false"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customFormat="false" ht="15.75" hidden="false" customHeight="true" outlineLevel="0" collapsed="false"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customFormat="false" ht="15.75" hidden="false" customHeight="true" outlineLevel="0" collapsed="false"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customFormat="false" ht="15.75" hidden="false" customHeight="true" outlineLevel="0" collapsed="false"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customFormat="false" ht="15.75" hidden="false" customHeight="true" outlineLevel="0" collapsed="false"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customFormat="false" ht="15.75" hidden="false" customHeight="true" outlineLevel="0" collapsed="false"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customFormat="false" ht="15.75" hidden="false" customHeight="true" outlineLevel="0" collapsed="false"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customFormat="false" ht="15.75" hidden="false" customHeight="true" outlineLevel="0" collapsed="false"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customFormat="false" ht="15.75" hidden="false" customHeight="true" outlineLevel="0" collapsed="false"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customFormat="false" ht="15.75" hidden="false" customHeight="true" outlineLevel="0" collapsed="false"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customFormat="false" ht="15.75" hidden="false" customHeight="true" outlineLevel="0" collapsed="false"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customFormat="false" ht="15.75" hidden="false" customHeight="true" outlineLevel="0" collapsed="false"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customFormat="false" ht="15.75" hidden="false" customHeight="true" outlineLevel="0" collapsed="false"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customFormat="false" ht="15.75" hidden="false" customHeight="true" outlineLevel="0" collapsed="false"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customFormat="false" ht="15.75" hidden="false" customHeight="true" outlineLevel="0" collapsed="false"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customFormat="false" ht="15.75" hidden="false" customHeight="true" outlineLevel="0" collapsed="false"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customFormat="false" ht="15.75" hidden="false" customHeight="true" outlineLevel="0" collapsed="false"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customFormat="false" ht="15.75" hidden="false" customHeight="true" outlineLevel="0" collapsed="false"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customFormat="false" ht="15.75" hidden="false" customHeight="true" outlineLevel="0" collapsed="false"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customFormat="false" ht="15.75" hidden="false" customHeight="true" outlineLevel="0" collapsed="false"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customFormat="false" ht="15.75" hidden="false" customHeight="true" outlineLevel="0" collapsed="false"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customFormat="false" ht="15.75" hidden="false" customHeight="true" outlineLevel="0" collapsed="false"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customFormat="false" ht="15.75" hidden="false" customHeight="true" outlineLevel="0" collapsed="false"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customFormat="false" ht="15.75" hidden="false" customHeight="true" outlineLevel="0" collapsed="false"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customFormat="false" ht="15.75" hidden="false" customHeight="true" outlineLevel="0" collapsed="false"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customFormat="false" ht="15.75" hidden="false" customHeight="true" outlineLevel="0" collapsed="false"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customFormat="false" ht="15.75" hidden="false" customHeight="true" outlineLevel="0" collapsed="false"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customFormat="false" ht="15.75" hidden="false" customHeight="true" outlineLevel="0" collapsed="false"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customFormat="false" ht="15.75" hidden="false" customHeight="true" outlineLevel="0" collapsed="false"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customFormat="false" ht="15.75" hidden="false" customHeight="true" outlineLevel="0" collapsed="false"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customFormat="false" ht="15.75" hidden="false" customHeight="true" outlineLevel="0" collapsed="false"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customFormat="false" ht="15.75" hidden="false" customHeight="true" outlineLevel="0" collapsed="false"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customFormat="false" ht="15.75" hidden="false" customHeight="true" outlineLevel="0" collapsed="false"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customFormat="false" ht="15.75" hidden="false" customHeight="true" outlineLevel="0" collapsed="false"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customFormat="false" ht="15.75" hidden="false" customHeight="true" outlineLevel="0" collapsed="false"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customFormat="false" ht="15.75" hidden="false" customHeight="true" outlineLevel="0" collapsed="false"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customFormat="false" ht="15.75" hidden="false" customHeight="true" outlineLevel="0" collapsed="false"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</sheetData>
  <autoFilter ref="A2:BI2"/>
  <mergeCells count="2">
    <mergeCell ref="A1:AF1"/>
    <mergeCell ref="AI1:BI1"/>
  </mergeCells>
  <conditionalFormatting sqref="AK3:BI3 AJ3:AJ298 AZ4:BI298 AK4:AX298 AN3:AN298 AQ3:AQ298">
    <cfRule type="colorScale" priority="2">
      <colorScale>
        <cfvo type="min" val="0"/>
        <cfvo type="percentile" val="50"/>
        <cfvo type="max" val="0"/>
        <color rgb="FFF8696B"/>
        <color rgb="FFF2F2F2"/>
        <color rgb="FF63BE7B"/>
      </colorScale>
    </cfRule>
  </conditionalFormatting>
  <conditionalFormatting sqref="AD3:AD298 AE3:AE298 AF3:AF298 AJ3:BI3 AI3:AI298 AZ4:BI298 AJ4:AX298 AK3:AK298 AL3:AL298 AM3:AM298 AO3:AO298 AP3:AP298 AR3:AR298 AS3:AS298 AT3:AT298 AU3:AU298 AV3:AV298 AW3:AW298 AX3:AX298 AZ3:AZ298 BA3:BA298 BB3:BB298 BC3:BC298 BD3:BD298 BE3:BE298 BF3:BF298 BG3:BG298 BH3:BH298 BI3:BI298">
    <cfRule type="colorScale" priority="3">
      <colorScale>
        <cfvo type="min" val="0"/>
        <cfvo type="percentile" val="50"/>
        <cfvo type="max" val="0"/>
        <color rgb="FFF8696B"/>
        <color rgb="FFFFFFFF"/>
        <color rgb="FF63BE7B"/>
      </colorScale>
    </cfRule>
  </conditionalFormatting>
  <conditionalFormatting sqref="D3:D298 E3:E298 H3:H298 I3:I298 J3:J298 K3:K298 L3:L298 M3:M298 N3:N298 O3:O298 P3:P298 Q3:Q298 S3:S298 T3:T298 W3:W298 X3:X298 Y3:Y298 Z3:Z298 AA3:AA298 AB3:AB298 AC3:AC298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R3:R298 U3:U298">
    <cfRule type="colorScale" priority="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1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12.5703125" defaultRowHeight="15" customHeight="true" zeroHeight="false" outlineLevelRow="0" outlineLevelCol="0"/>
  <cols>
    <col collapsed="false" customWidth="true" hidden="false" outlineLevel="0" max="1" min="1" style="0" width="25.71"/>
    <col collapsed="false" customWidth="true" hidden="false" outlineLevel="0" max="29" min="2" style="0" width="7.72"/>
  </cols>
  <sheetData>
    <row r="1" customFormat="false" ht="24.45" hidden="false" customHeight="false" outlineLevel="0" collapsed="false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G1" s="3" t="s">
        <v>242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customFormat="false" ht="15" hidden="false" customHeight="true" outlineLevel="0" collapsed="false">
      <c r="A2" s="19" t="s">
        <v>270</v>
      </c>
      <c r="B2" s="19"/>
      <c r="C2" s="19"/>
      <c r="D2" s="19"/>
      <c r="E2" s="19"/>
      <c r="F2" s="19"/>
      <c r="G2" s="19"/>
      <c r="H2" s="19"/>
      <c r="I2" s="19"/>
      <c r="K2" s="19" t="s">
        <v>271</v>
      </c>
      <c r="L2" s="19"/>
      <c r="M2" s="19"/>
      <c r="N2" s="19"/>
      <c r="O2" s="19"/>
      <c r="P2" s="19"/>
      <c r="R2" s="19" t="s">
        <v>272</v>
      </c>
      <c r="S2" s="19"/>
      <c r="T2" s="19"/>
      <c r="U2" s="19"/>
      <c r="V2" s="19"/>
      <c r="W2" s="19"/>
      <c r="Y2" s="19" t="s">
        <v>273</v>
      </c>
      <c r="Z2" s="19"/>
      <c r="AB2" s="19" t="s">
        <v>274</v>
      </c>
      <c r="AC2" s="19"/>
      <c r="AD2" s="20"/>
      <c r="AG2" s="21" t="s">
        <v>270</v>
      </c>
      <c r="AH2" s="21"/>
      <c r="AI2" s="21"/>
      <c r="AJ2" s="21"/>
      <c r="AL2" s="19" t="s">
        <v>271</v>
      </c>
      <c r="AM2" s="19"/>
      <c r="AN2" s="19"/>
      <c r="AO2" s="19"/>
      <c r="AP2" s="19"/>
      <c r="AQ2" s="19"/>
      <c r="AS2" s="19" t="s">
        <v>272</v>
      </c>
      <c r="AT2" s="19"/>
      <c r="AU2" s="19"/>
      <c r="AV2" s="19"/>
      <c r="AW2" s="19"/>
      <c r="AX2" s="19"/>
      <c r="AZ2" s="19" t="s">
        <v>273</v>
      </c>
      <c r="BA2" s="19"/>
      <c r="BC2" s="19" t="s">
        <v>274</v>
      </c>
      <c r="BD2" s="19"/>
    </row>
    <row r="3" customFormat="false" ht="15" hidden="false" customHeight="false" outlineLevel="0" collapsed="false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13</v>
      </c>
      <c r="G3" s="4" t="s">
        <v>14</v>
      </c>
      <c r="H3" s="4" t="s">
        <v>18</v>
      </c>
      <c r="I3" s="4" t="s">
        <v>275</v>
      </c>
      <c r="J3" s="4"/>
      <c r="K3" s="4" t="s">
        <v>22</v>
      </c>
      <c r="L3" s="4" t="s">
        <v>276</v>
      </c>
      <c r="M3" s="22" t="s">
        <v>277</v>
      </c>
      <c r="N3" s="22" t="s">
        <v>278</v>
      </c>
      <c r="O3" s="4" t="s">
        <v>279</v>
      </c>
      <c r="P3" s="4" t="s">
        <v>19</v>
      </c>
      <c r="Q3" s="4"/>
      <c r="R3" s="4" t="s">
        <v>22</v>
      </c>
      <c r="S3" s="4" t="s">
        <v>276</v>
      </c>
      <c r="T3" s="22" t="s">
        <v>277</v>
      </c>
      <c r="U3" s="22" t="s">
        <v>278</v>
      </c>
      <c r="V3" s="4" t="s">
        <v>279</v>
      </c>
      <c r="W3" s="4" t="s">
        <v>19</v>
      </c>
      <c r="X3" s="4"/>
      <c r="Y3" s="4" t="s">
        <v>22</v>
      </c>
      <c r="Z3" s="4" t="s">
        <v>19</v>
      </c>
      <c r="AA3" s="4"/>
      <c r="AB3" s="4" t="s">
        <v>280</v>
      </c>
      <c r="AC3" s="4" t="s">
        <v>21</v>
      </c>
      <c r="AD3" s="4" t="s">
        <v>281</v>
      </c>
      <c r="AG3" s="4" t="s">
        <v>13</v>
      </c>
      <c r="AH3" s="4" t="s">
        <v>14</v>
      </c>
      <c r="AI3" s="4" t="s">
        <v>18</v>
      </c>
      <c r="AJ3" s="4" t="s">
        <v>275</v>
      </c>
      <c r="AK3" s="4"/>
      <c r="AL3" s="4" t="s">
        <v>22</v>
      </c>
      <c r="AM3" s="4" t="s">
        <v>276</v>
      </c>
      <c r="AN3" s="22" t="s">
        <v>277</v>
      </c>
      <c r="AO3" s="22" t="s">
        <v>278</v>
      </c>
      <c r="AP3" s="4" t="s">
        <v>279</v>
      </c>
      <c r="AQ3" s="4" t="s">
        <v>19</v>
      </c>
      <c r="AR3" s="4"/>
      <c r="AS3" s="4" t="s">
        <v>22</v>
      </c>
      <c r="AT3" s="4" t="s">
        <v>276</v>
      </c>
      <c r="AU3" s="22" t="s">
        <v>277</v>
      </c>
      <c r="AV3" s="22" t="s">
        <v>278</v>
      </c>
      <c r="AW3" s="4" t="s">
        <v>279</v>
      </c>
      <c r="AX3" s="4" t="s">
        <v>19</v>
      </c>
      <c r="AY3" s="4"/>
      <c r="AZ3" s="4" t="s">
        <v>22</v>
      </c>
      <c r="BA3" s="4" t="s">
        <v>19</v>
      </c>
      <c r="BB3" s="4"/>
      <c r="BC3" s="4" t="s">
        <v>280</v>
      </c>
      <c r="BD3" s="4" t="s">
        <v>21</v>
      </c>
      <c r="BE3" s="4" t="s">
        <v>281</v>
      </c>
    </row>
    <row r="4" customFormat="false" ht="15" hidden="false" customHeight="false" outlineLevel="0" collapsed="false">
      <c r="A4" s="1" t="s">
        <v>37</v>
      </c>
      <c r="B4" s="5" t="s">
        <v>38</v>
      </c>
      <c r="C4" s="6" t="s">
        <v>13</v>
      </c>
      <c r="D4" s="6" t="n">
        <v>43</v>
      </c>
      <c r="E4" s="6" t="n">
        <v>1508</v>
      </c>
      <c r="F4" s="6" t="n">
        <v>43</v>
      </c>
      <c r="G4" s="6" t="n">
        <v>1508</v>
      </c>
      <c r="H4" s="6" t="n">
        <v>0.422</v>
      </c>
      <c r="I4" s="6" t="n">
        <v>14.7</v>
      </c>
      <c r="J4" s="6" t="n">
        <v>0</v>
      </c>
      <c r="K4" s="6" t="n">
        <v>0.549</v>
      </c>
      <c r="L4" s="6" t="n">
        <v>0.15</v>
      </c>
      <c r="M4" s="6" t="n">
        <v>0.304</v>
      </c>
      <c r="N4" s="6" t="n">
        <v>0.057</v>
      </c>
      <c r="O4" s="6" t="n">
        <v>0.037</v>
      </c>
      <c r="P4" s="6" t="n">
        <v>0.451</v>
      </c>
      <c r="Q4" s="6" t="n">
        <v>0</v>
      </c>
      <c r="R4" s="6" t="n">
        <v>0.478</v>
      </c>
      <c r="S4" s="6" t="n">
        <v>0.667</v>
      </c>
      <c r="T4" s="6" t="n">
        <v>0.436</v>
      </c>
      <c r="U4" s="6" t="n">
        <v>0.343</v>
      </c>
      <c r="V4" s="6" t="n">
        <v>0.261</v>
      </c>
      <c r="W4" s="6" t="n">
        <v>0.355</v>
      </c>
      <c r="X4" s="6" t="n">
        <v>0</v>
      </c>
      <c r="Y4" s="6" t="n">
        <v>0.253</v>
      </c>
      <c r="Z4" s="6" t="n">
        <v>0.636</v>
      </c>
      <c r="AA4" s="6" t="n">
        <v>0</v>
      </c>
      <c r="AB4" s="6" t="n">
        <v>0.14</v>
      </c>
      <c r="AC4" s="6" t="n">
        <v>0.487</v>
      </c>
      <c r="AD4" s="14" t="n">
        <f aca="false">(K4*Y4+P4*Z4)</f>
        <v>0.425733</v>
      </c>
      <c r="AE4" s="5"/>
      <c r="AF4" s="5"/>
      <c r="AG4" s="15" t="n">
        <f aca="false">(PERCENTRANK(F$4:F$298,F4))*100</f>
        <v>79</v>
      </c>
      <c r="AH4" s="15" t="n">
        <f aca="false">(PERCENTRANK(G$4:G$298,G4))*100</f>
        <v>100</v>
      </c>
      <c r="AI4" s="15" t="n">
        <f aca="false">(PERCENTRANK(H$4:H$298,H4))*100</f>
        <v>50.8</v>
      </c>
      <c r="AJ4" s="15" t="n">
        <f aca="false">(PERCENTRANK(I$4:I$298,I4))*100</f>
        <v>54.7</v>
      </c>
      <c r="AK4" s="15"/>
      <c r="AL4" s="15" t="n">
        <f aca="false">(PERCENTRANK(K$4:K$298,K4))*100</f>
        <v>39.2</v>
      </c>
      <c r="AM4" s="15" t="n">
        <f aca="false">(PERCENTRANK(L$4:L$298,L4))*100</f>
        <v>42</v>
      </c>
      <c r="AN4" s="15" t="n">
        <f aca="false">(PERCENTRANK(M$4:M$298,M4))*100</f>
        <v>63</v>
      </c>
      <c r="AO4" s="15" t="n">
        <f aca="false">(PERCENTRANK(N$4:N$298,N4))*100</f>
        <v>37.6</v>
      </c>
      <c r="AP4" s="15" t="n">
        <f aca="false">(PERCENTRANK(O$4:O$298,O4))*100</f>
        <v>39.2</v>
      </c>
      <c r="AQ4" s="15" t="n">
        <f aca="false">(PERCENTRANK(P$4:P$298,P4))*100</f>
        <v>61.9</v>
      </c>
      <c r="AR4" s="15"/>
      <c r="AS4" s="15" t="n">
        <f aca="false">(PERCENTRANK(R$4:R$298,R4))*100</f>
        <v>50.8</v>
      </c>
      <c r="AT4" s="15" t="n">
        <f aca="false">(PERCENTRANK(S$4:S$298,S4))*100</f>
        <v>55.8</v>
      </c>
      <c r="AU4" s="15" t="n">
        <f aca="false">(PERCENTRANK(T$4:T$298,T4))*100</f>
        <v>54.7</v>
      </c>
      <c r="AV4" s="15" t="n">
        <f aca="false">(PERCENTRANK(U$4:U$298,U4))*100</f>
        <v>50.8</v>
      </c>
      <c r="AW4" s="15" t="n">
        <f aca="false">(PERCENTRANK(V$4:V$298,V4))*100</f>
        <v>38.1</v>
      </c>
      <c r="AX4" s="15" t="n">
        <f aca="false">(PERCENTRANK(W$4:W$298,W4))*100</f>
        <v>68</v>
      </c>
      <c r="AY4" s="15"/>
      <c r="AZ4" s="15" t="n">
        <f aca="false">100-(PERCENTRANK(Y$4:Y$298,Y4))*100</f>
        <v>91.71</v>
      </c>
      <c r="BA4" s="15" t="n">
        <f aca="false">100-(PERCENTRANK(Z$4:Z$298,Z4))*100</f>
        <v>82.9</v>
      </c>
      <c r="BB4" s="15"/>
      <c r="BC4" s="15" t="n">
        <f aca="false">(PERCENTRANK(AB$4:AB$298,AB4))*100</f>
        <v>37.6</v>
      </c>
      <c r="BD4" s="15" t="n">
        <f aca="false">(PERCENTRANK(AC$4:AC$298,AC4))*100</f>
        <v>82.3</v>
      </c>
      <c r="BE4" s="15" t="n">
        <f aca="false">100-(PERCENTRANK(AD$4:AD$298,AD4))*100</f>
        <v>92.82</v>
      </c>
    </row>
    <row r="5" customFormat="false" ht="15" hidden="false" customHeight="false" outlineLevel="0" collapsed="false">
      <c r="A5" s="1" t="s">
        <v>39</v>
      </c>
      <c r="B5" s="5" t="s">
        <v>40</v>
      </c>
      <c r="C5" s="6" t="s">
        <v>13</v>
      </c>
      <c r="D5" s="6" t="n">
        <v>42</v>
      </c>
      <c r="E5" s="6" t="n">
        <v>1451</v>
      </c>
      <c r="F5" s="6" t="n">
        <v>42</v>
      </c>
      <c r="G5" s="6" t="n">
        <v>1451</v>
      </c>
      <c r="H5" s="6" t="n">
        <v>0.451</v>
      </c>
      <c r="I5" s="6" t="n">
        <v>14.7</v>
      </c>
      <c r="J5" s="6" t="n">
        <v>0</v>
      </c>
      <c r="K5" s="6" t="n">
        <v>0.533</v>
      </c>
      <c r="L5" s="6" t="n">
        <v>0.211</v>
      </c>
      <c r="M5" s="6" t="n">
        <v>0.236</v>
      </c>
      <c r="N5" s="6" t="n">
        <v>0.051</v>
      </c>
      <c r="O5" s="6" t="n">
        <v>0.035</v>
      </c>
      <c r="P5" s="6" t="n">
        <v>0.467</v>
      </c>
      <c r="Q5" s="6" t="n">
        <v>0</v>
      </c>
      <c r="R5" s="6" t="n">
        <v>0.509</v>
      </c>
      <c r="S5" s="6" t="n">
        <v>0.643</v>
      </c>
      <c r="T5" s="6" t="n">
        <v>0.411</v>
      </c>
      <c r="U5" s="6" t="n">
        <v>0.536</v>
      </c>
      <c r="V5" s="6" t="n">
        <v>0.316</v>
      </c>
      <c r="W5" s="6" t="n">
        <v>0.384</v>
      </c>
      <c r="X5" s="6" t="n">
        <v>0</v>
      </c>
      <c r="Y5" s="6" t="n">
        <v>0.615</v>
      </c>
      <c r="Z5" s="6" t="n">
        <v>0.959</v>
      </c>
      <c r="AA5" s="6" t="n">
        <v>0</v>
      </c>
      <c r="AB5" s="6" t="n">
        <v>0.086</v>
      </c>
      <c r="AC5" s="6" t="n">
        <v>0.273</v>
      </c>
      <c r="AD5" s="14" t="n">
        <f aca="false">(K5*Y5+P5*Z5)</f>
        <v>0.775648</v>
      </c>
      <c r="AE5" s="5"/>
      <c r="AF5" s="5"/>
      <c r="AG5" s="15" t="n">
        <f aca="false">(PERCENTRANK(F$4:F$298,F5))*100</f>
        <v>75.1</v>
      </c>
      <c r="AH5" s="15" t="n">
        <f aca="false">(PERCENTRANK(G$4:G$298,G5))*100</f>
        <v>99.4</v>
      </c>
      <c r="AI5" s="15" t="n">
        <f aca="false">(PERCENTRANK(H$4:H$298,H5))*100</f>
        <v>68</v>
      </c>
      <c r="AJ5" s="15" t="n">
        <f aca="false">(PERCENTRANK(I$4:I$298,I5))*100</f>
        <v>54.7</v>
      </c>
      <c r="AK5" s="15"/>
      <c r="AL5" s="15" t="n">
        <f aca="false">(PERCENTRANK(K$4:K$298,K5))*100</f>
        <v>35.4</v>
      </c>
      <c r="AM5" s="15" t="n">
        <f aca="false">(PERCENTRANK(L$4:L$298,L5))*100</f>
        <v>62.4</v>
      </c>
      <c r="AN5" s="15" t="n">
        <f aca="false">(PERCENTRANK(M$4:M$298,M5))*100</f>
        <v>45.3</v>
      </c>
      <c r="AO5" s="15" t="n">
        <f aca="false">(PERCENTRANK(N$4:N$298,N5))*100</f>
        <v>33.7</v>
      </c>
      <c r="AP5" s="15" t="n">
        <f aca="false">(PERCENTRANK(O$4:O$298,O5))*100</f>
        <v>35.4</v>
      </c>
      <c r="AQ5" s="15" t="n">
        <f aca="false">(PERCENTRANK(P$4:P$298,P5))*100</f>
        <v>65.7</v>
      </c>
      <c r="AR5" s="15"/>
      <c r="AS5" s="15" t="n">
        <f aca="false">(PERCENTRANK(R$4:R$298,R5))*100</f>
        <v>65.2</v>
      </c>
      <c r="AT5" s="15" t="n">
        <f aca="false">(PERCENTRANK(S$4:S$298,S5))*100</f>
        <v>49.2</v>
      </c>
      <c r="AU5" s="15" t="n">
        <f aca="false">(PERCENTRANK(T$4:T$298,T5))*100</f>
        <v>46.4</v>
      </c>
      <c r="AV5" s="15" t="n">
        <f aca="false">(PERCENTRANK(U$4:U$298,U5))*100</f>
        <v>88.4</v>
      </c>
      <c r="AW5" s="15" t="n">
        <f aca="false">(PERCENTRANK(V$4:V$298,V5))*100</f>
        <v>44.8</v>
      </c>
      <c r="AX5" s="15" t="n">
        <f aca="false">(PERCENTRANK(W$4:W$298,W5))*100</f>
        <v>82.3</v>
      </c>
      <c r="AY5" s="15"/>
      <c r="AZ5" s="15" t="n">
        <f aca="false">100-(PERCENTRANK(Y$4:Y$298,Y5))*100</f>
        <v>51.4</v>
      </c>
      <c r="BA5" s="15" t="n">
        <f aca="false">100-(PERCENTRANK(Z$4:Z$298,Z5))*100</f>
        <v>44.2</v>
      </c>
      <c r="BB5" s="15"/>
      <c r="BC5" s="15" t="n">
        <f aca="false">(PERCENTRANK(AB$4:AB$298,AB5))*100</f>
        <v>21.5</v>
      </c>
      <c r="BD5" s="15" t="n">
        <f aca="false">(PERCENTRANK(AC$4:AC$298,AC5))*100</f>
        <v>43.1</v>
      </c>
      <c r="BE5" s="15" t="n">
        <f aca="false">100-(PERCENTRANK(AD$4:AD$298,AD5))*100</f>
        <v>37</v>
      </c>
    </row>
    <row r="6" customFormat="false" ht="15" hidden="false" customHeight="false" outlineLevel="0" collapsed="false">
      <c r="A6" s="1" t="s">
        <v>41</v>
      </c>
      <c r="B6" s="5" t="s">
        <v>42</v>
      </c>
      <c r="C6" s="6" t="s">
        <v>13</v>
      </c>
      <c r="D6" s="6" t="n">
        <v>44</v>
      </c>
      <c r="E6" s="6" t="n">
        <v>1415</v>
      </c>
      <c r="F6" s="6" t="n">
        <v>44</v>
      </c>
      <c r="G6" s="6" t="n">
        <v>1415</v>
      </c>
      <c r="H6" s="6" t="n">
        <v>0.47</v>
      </c>
      <c r="I6" s="6" t="n">
        <v>14.7</v>
      </c>
      <c r="J6" s="6" t="n">
        <v>0</v>
      </c>
      <c r="K6" s="6" t="n">
        <v>0.616</v>
      </c>
      <c r="L6" s="6" t="n">
        <v>0.156</v>
      </c>
      <c r="M6" s="6" t="n">
        <v>0.255</v>
      </c>
      <c r="N6" s="6" t="n">
        <v>0.112</v>
      </c>
      <c r="O6" s="6" t="n">
        <v>0.093</v>
      </c>
      <c r="P6" s="6" t="n">
        <v>0.384</v>
      </c>
      <c r="Q6" s="6" t="n">
        <v>0</v>
      </c>
      <c r="R6" s="6" t="n">
        <v>0.486</v>
      </c>
      <c r="S6" s="6" t="n">
        <v>0.743</v>
      </c>
      <c r="T6" s="6" t="n">
        <v>0.421</v>
      </c>
      <c r="U6" s="6" t="n">
        <v>0.377</v>
      </c>
      <c r="V6" s="6" t="n">
        <v>0.364</v>
      </c>
      <c r="W6" s="6" t="n">
        <v>0.445</v>
      </c>
      <c r="X6" s="6" t="n">
        <v>0</v>
      </c>
      <c r="Y6" s="6" t="n">
        <v>0.697</v>
      </c>
      <c r="Z6" s="6" t="n">
        <v>0.901</v>
      </c>
      <c r="AA6" s="6" t="n">
        <v>0</v>
      </c>
      <c r="AB6" s="6" t="n">
        <v>0.225</v>
      </c>
      <c r="AC6" s="6" t="n">
        <v>0.488</v>
      </c>
      <c r="AD6" s="14" t="n">
        <f aca="false">(K6*Y6+P6*Z6)</f>
        <v>0.775336</v>
      </c>
      <c r="AE6" s="5"/>
      <c r="AF6" s="5"/>
      <c r="AG6" s="15" t="n">
        <f aca="false">(PERCENTRANK(F$4:F$298,F6))*100</f>
        <v>84.5</v>
      </c>
      <c r="AH6" s="15" t="n">
        <f aca="false">(PERCENTRANK(G$4:G$298,G6))*100</f>
        <v>98.9</v>
      </c>
      <c r="AI6" s="15" t="n">
        <f aca="false">(PERCENTRANK(H$4:H$298,H6))*100</f>
        <v>75.7</v>
      </c>
      <c r="AJ6" s="15" t="n">
        <f aca="false">(PERCENTRANK(I$4:I$298,I6))*100</f>
        <v>54.7</v>
      </c>
      <c r="AK6" s="15"/>
      <c r="AL6" s="15" t="n">
        <f aca="false">(PERCENTRANK(K$4:K$298,K6))*100</f>
        <v>52.5</v>
      </c>
      <c r="AM6" s="15" t="n">
        <f aca="false">(PERCENTRANK(L$4:L$298,L6))*100</f>
        <v>44.2</v>
      </c>
      <c r="AN6" s="15" t="n">
        <f aca="false">(PERCENTRANK(M$4:M$298,M6))*100</f>
        <v>50.3</v>
      </c>
      <c r="AO6" s="15" t="n">
        <f aca="false">(PERCENTRANK(N$4:N$298,N6))*100</f>
        <v>67.4</v>
      </c>
      <c r="AP6" s="15" t="n">
        <f aca="false">(PERCENTRANK(O$4:O$298,O6))*100</f>
        <v>74.6</v>
      </c>
      <c r="AQ6" s="15" t="n">
        <f aca="false">(PERCENTRANK(P$4:P$298,P6))*100</f>
        <v>49.2</v>
      </c>
      <c r="AR6" s="15"/>
      <c r="AS6" s="15" t="n">
        <f aca="false">(PERCENTRANK(R$4:R$298,R6))*100</f>
        <v>54.7</v>
      </c>
      <c r="AT6" s="15" t="n">
        <f aca="false">(PERCENTRANK(S$4:S$298,S6))*100</f>
        <v>79.6</v>
      </c>
      <c r="AU6" s="15" t="n">
        <f aca="false">(PERCENTRANK(T$4:T$298,T6))*100</f>
        <v>48.6</v>
      </c>
      <c r="AV6" s="15" t="n">
        <f aca="false">(PERCENTRANK(U$4:U$298,U6))*100</f>
        <v>61.3</v>
      </c>
      <c r="AW6" s="15" t="n">
        <f aca="false">(PERCENTRANK(V$4:V$298,V6))*100</f>
        <v>54.1</v>
      </c>
      <c r="AX6" s="15" t="n">
        <f aca="false">(PERCENTRANK(W$4:W$298,W6))*100</f>
        <v>94.5</v>
      </c>
      <c r="AY6" s="15"/>
      <c r="AZ6" s="15" t="n">
        <f aca="false">100-(PERCENTRANK(Y$4:Y$298,Y6))*100</f>
        <v>40.3</v>
      </c>
      <c r="BA6" s="15" t="n">
        <f aca="false">100-(PERCENTRANK(Z$4:Z$298,Z6))*100</f>
        <v>59.7</v>
      </c>
      <c r="BB6" s="15"/>
      <c r="BC6" s="15" t="n">
        <f aca="false">(PERCENTRANK(AB$4:AB$298,AB6))*100</f>
        <v>60.8</v>
      </c>
      <c r="BD6" s="15" t="n">
        <f aca="false">(PERCENTRANK(AC$4:AC$298,AC6))*100</f>
        <v>82.9</v>
      </c>
      <c r="BE6" s="15" t="n">
        <f aca="false">100-(PERCENTRANK(AD$4:AD$298,AD6))*100</f>
        <v>37.6</v>
      </c>
    </row>
    <row r="7" customFormat="false" ht="15" hidden="false" customHeight="false" outlineLevel="0" collapsed="false">
      <c r="A7" s="1" t="s">
        <v>43</v>
      </c>
      <c r="B7" s="5" t="s">
        <v>44</v>
      </c>
      <c r="C7" s="6" t="s">
        <v>45</v>
      </c>
      <c r="D7" s="6" t="n">
        <v>44</v>
      </c>
      <c r="E7" s="6" t="n">
        <v>1391</v>
      </c>
      <c r="F7" s="6" t="n">
        <v>44</v>
      </c>
      <c r="G7" s="6" t="n">
        <v>1391</v>
      </c>
      <c r="H7" s="6" t="n">
        <v>0.422</v>
      </c>
      <c r="I7" s="6" t="n">
        <v>13.7</v>
      </c>
      <c r="J7" s="6" t="n">
        <v>0</v>
      </c>
      <c r="K7" s="6" t="n">
        <v>0.65</v>
      </c>
      <c r="L7" s="6" t="n">
        <v>0.183</v>
      </c>
      <c r="M7" s="6" t="n">
        <v>0.243</v>
      </c>
      <c r="N7" s="6" t="n">
        <v>0.113</v>
      </c>
      <c r="O7" s="6" t="n">
        <v>0.111</v>
      </c>
      <c r="P7" s="6" t="n">
        <v>0.35</v>
      </c>
      <c r="Q7" s="6" t="n">
        <v>0</v>
      </c>
      <c r="R7" s="6" t="n">
        <v>0.485</v>
      </c>
      <c r="S7" s="6" t="n">
        <v>0.767</v>
      </c>
      <c r="T7" s="6" t="n">
        <v>0.377</v>
      </c>
      <c r="U7" s="6" t="n">
        <v>0.377</v>
      </c>
      <c r="V7" s="6" t="n">
        <v>0.365</v>
      </c>
      <c r="W7" s="6" t="n">
        <v>0.305</v>
      </c>
      <c r="X7" s="6" t="n">
        <v>0</v>
      </c>
      <c r="Y7" s="6" t="n">
        <v>0.446</v>
      </c>
      <c r="Z7" s="6" t="n">
        <v>0.92</v>
      </c>
      <c r="AA7" s="6" t="n">
        <v>0</v>
      </c>
      <c r="AB7" s="6" t="n">
        <v>0.226</v>
      </c>
      <c r="AC7" s="6" t="n">
        <v>0.324</v>
      </c>
      <c r="AD7" s="14" t="n">
        <f aca="false">(K7*Y7+P7*Z7)</f>
        <v>0.6119</v>
      </c>
      <c r="AE7" s="5"/>
      <c r="AF7" s="5"/>
      <c r="AG7" s="15" t="n">
        <f aca="false">(PERCENTRANK(F$4:F$298,F7))*100</f>
        <v>84.5</v>
      </c>
      <c r="AH7" s="15" t="n">
        <f aca="false">(PERCENTRANK(G$4:G$298,G7))*100</f>
        <v>98.3</v>
      </c>
      <c r="AI7" s="15" t="n">
        <f aca="false">(PERCENTRANK(H$4:H$298,H7))*100</f>
        <v>50.8</v>
      </c>
      <c r="AJ7" s="15" t="n">
        <f aca="false">(PERCENTRANK(I$4:I$298,I7))*100</f>
        <v>47</v>
      </c>
      <c r="AK7" s="15"/>
      <c r="AL7" s="15" t="n">
        <f aca="false">(PERCENTRANK(K$4:K$298,K7))*100</f>
        <v>57.5</v>
      </c>
      <c r="AM7" s="15" t="n">
        <f aca="false">(PERCENTRANK(L$4:L$298,L7))*100</f>
        <v>52.5</v>
      </c>
      <c r="AN7" s="15" t="n">
        <f aca="false">(PERCENTRANK(M$4:M$298,M7))*100</f>
        <v>47</v>
      </c>
      <c r="AO7" s="15" t="n">
        <f aca="false">(PERCENTRANK(N$4:N$298,N7))*100</f>
        <v>69.1</v>
      </c>
      <c r="AP7" s="15" t="n">
        <f aca="false">(PERCENTRANK(O$4:O$298,O7))*100</f>
        <v>81.8</v>
      </c>
      <c r="AQ7" s="15" t="n">
        <f aca="false">(PERCENTRANK(P$4:P$298,P7))*100</f>
        <v>44.2</v>
      </c>
      <c r="AR7" s="15"/>
      <c r="AS7" s="15" t="n">
        <f aca="false">(PERCENTRANK(R$4:R$298,R7))*100</f>
        <v>54.1</v>
      </c>
      <c r="AT7" s="15" t="n">
        <f aca="false">(PERCENTRANK(S$4:S$298,S7))*100</f>
        <v>84.5</v>
      </c>
      <c r="AU7" s="15" t="n">
        <f aca="false">(PERCENTRANK(T$4:T$298,T7))*100</f>
        <v>31.5</v>
      </c>
      <c r="AV7" s="15" t="n">
        <f aca="false">(PERCENTRANK(U$4:U$298,U7))*100</f>
        <v>61.3</v>
      </c>
      <c r="AW7" s="15" t="n">
        <f aca="false">(PERCENTRANK(V$4:V$298,V7))*100</f>
        <v>55.2</v>
      </c>
      <c r="AX7" s="15" t="n">
        <f aca="false">(PERCENTRANK(W$4:W$298,W7))*100</f>
        <v>45.9</v>
      </c>
      <c r="AY7" s="15"/>
      <c r="AZ7" s="15" t="n">
        <f aca="false">100-(PERCENTRANK(Y$4:Y$298,Y7))*100</f>
        <v>71.3</v>
      </c>
      <c r="BA7" s="15" t="n">
        <f aca="false">100-(PERCENTRANK(Z$4:Z$298,Z7))*100</f>
        <v>56.4</v>
      </c>
      <c r="BB7" s="15"/>
      <c r="BC7" s="15" t="n">
        <f aca="false">(PERCENTRANK(AB$4:AB$298,AB7))*100</f>
        <v>61.9</v>
      </c>
      <c r="BD7" s="15" t="n">
        <f aca="false">(PERCENTRANK(AC$4:AC$298,AC7))*100</f>
        <v>54.7</v>
      </c>
      <c r="BE7" s="15" t="n">
        <f aca="false">100-(PERCENTRANK(AD$4:AD$298,AD7))*100</f>
        <v>70.7</v>
      </c>
    </row>
    <row r="8" customFormat="false" ht="15" hidden="false" customHeight="false" outlineLevel="0" collapsed="false">
      <c r="A8" s="1" t="s">
        <v>46</v>
      </c>
      <c r="B8" s="5" t="s">
        <v>47</v>
      </c>
      <c r="C8" s="6" t="s">
        <v>13</v>
      </c>
      <c r="D8" s="6" t="n">
        <v>44</v>
      </c>
      <c r="E8" s="6" t="n">
        <v>1381</v>
      </c>
      <c r="F8" s="6" t="n">
        <v>44</v>
      </c>
      <c r="G8" s="6" t="n">
        <v>1381</v>
      </c>
      <c r="H8" s="6" t="n">
        <v>0.456</v>
      </c>
      <c r="I8" s="6" t="n">
        <v>14.8</v>
      </c>
      <c r="J8" s="6" t="n">
        <v>0</v>
      </c>
      <c r="K8" s="6" t="n">
        <v>0.592</v>
      </c>
      <c r="L8" s="6" t="n">
        <v>0.223</v>
      </c>
      <c r="M8" s="6" t="n">
        <v>0.178</v>
      </c>
      <c r="N8" s="6" t="n">
        <v>0.036</v>
      </c>
      <c r="O8" s="6" t="n">
        <v>0.155</v>
      </c>
      <c r="P8" s="6" t="n">
        <v>0.408</v>
      </c>
      <c r="Q8" s="6" t="n">
        <v>0</v>
      </c>
      <c r="R8" s="6" t="n">
        <v>0.499</v>
      </c>
      <c r="S8" s="6" t="n">
        <v>0.636</v>
      </c>
      <c r="T8" s="6" t="n">
        <v>0.463</v>
      </c>
      <c r="U8" s="6" t="n">
        <v>0.36</v>
      </c>
      <c r="V8" s="6" t="n">
        <v>0.374</v>
      </c>
      <c r="W8" s="6" t="n">
        <v>0.394</v>
      </c>
      <c r="X8" s="6" t="n">
        <v>0</v>
      </c>
      <c r="Y8" s="6" t="n">
        <v>0.544</v>
      </c>
      <c r="Z8" s="6" t="n">
        <v>0.784</v>
      </c>
      <c r="AA8" s="6" t="n">
        <v>0</v>
      </c>
      <c r="AB8" s="6" t="n">
        <v>0.145</v>
      </c>
      <c r="AC8" s="6" t="n">
        <v>0.439</v>
      </c>
      <c r="AD8" s="14" t="n">
        <f aca="false">(K8*Y8+P8*Z8)</f>
        <v>0.64192</v>
      </c>
      <c r="AE8" s="5"/>
      <c r="AF8" s="5"/>
      <c r="AG8" s="15" t="n">
        <f aca="false">(PERCENTRANK(F$4:F$298,F8))*100</f>
        <v>84.5</v>
      </c>
      <c r="AH8" s="15" t="n">
        <f aca="false">(PERCENTRANK(G$4:G$298,G8))*100</f>
        <v>97.8</v>
      </c>
      <c r="AI8" s="15" t="n">
        <f aca="false">(PERCENTRANK(H$4:H$298,H8))*100</f>
        <v>69.6</v>
      </c>
      <c r="AJ8" s="15" t="n">
        <f aca="false">(PERCENTRANK(I$4:I$298,I8))*100</f>
        <v>56.9</v>
      </c>
      <c r="AK8" s="15"/>
      <c r="AL8" s="15" t="n">
        <f aca="false">(PERCENTRANK(K$4:K$298,K8))*100</f>
        <v>47</v>
      </c>
      <c r="AM8" s="15" t="n">
        <f aca="false">(PERCENTRANK(L$4:L$298,L8))*100</f>
        <v>66.9</v>
      </c>
      <c r="AN8" s="15" t="n">
        <f aca="false">(PERCENTRANK(M$4:M$298,M8))*100</f>
        <v>29.3</v>
      </c>
      <c r="AO8" s="15" t="n">
        <f aca="false">(PERCENTRANK(N$4:N$298,N8))*100</f>
        <v>22.1</v>
      </c>
      <c r="AP8" s="15" t="n">
        <f aca="false">(PERCENTRANK(O$4:O$298,O8))*100</f>
        <v>91.7</v>
      </c>
      <c r="AQ8" s="15" t="n">
        <f aca="false">(PERCENTRANK(P$4:P$298,P8))*100</f>
        <v>53.6</v>
      </c>
      <c r="AR8" s="15"/>
      <c r="AS8" s="15" t="n">
        <f aca="false">(PERCENTRANK(R$4:R$298,R8))*100</f>
        <v>60.2</v>
      </c>
      <c r="AT8" s="15" t="n">
        <f aca="false">(PERCENTRANK(S$4:S$298,S8))*100</f>
        <v>46.4</v>
      </c>
      <c r="AU8" s="15" t="n">
        <f aca="false">(PERCENTRANK(T$4:T$298,T8))*100</f>
        <v>65.2</v>
      </c>
      <c r="AV8" s="15" t="n">
        <f aca="false">(PERCENTRANK(U$4:U$298,U8))*100</f>
        <v>55.2</v>
      </c>
      <c r="AW8" s="15" t="n">
        <f aca="false">(PERCENTRANK(V$4:V$298,V8))*100</f>
        <v>56.4</v>
      </c>
      <c r="AX8" s="15" t="n">
        <f aca="false">(PERCENTRANK(W$4:W$298,W8))*100</f>
        <v>85.1</v>
      </c>
      <c r="AY8" s="15"/>
      <c r="AZ8" s="15" t="n">
        <f aca="false">100-(PERCENTRANK(Y$4:Y$298,Y8))*100</f>
        <v>62.4</v>
      </c>
      <c r="BA8" s="15" t="n">
        <f aca="false">100-(PERCENTRANK(Z$4:Z$298,Z8))*100</f>
        <v>74</v>
      </c>
      <c r="BB8" s="15"/>
      <c r="BC8" s="15" t="n">
        <f aca="false">(PERCENTRANK(AB$4:AB$298,AB8))*100</f>
        <v>39.2</v>
      </c>
      <c r="BD8" s="15" t="n">
        <f aca="false">(PERCENTRANK(AC$4:AC$298,AC8))*100</f>
        <v>77.9</v>
      </c>
      <c r="BE8" s="15" t="n">
        <f aca="false">100-(PERCENTRANK(AD$4:AD$298,AD8))*100</f>
        <v>66.9</v>
      </c>
    </row>
    <row r="9" customFormat="false" ht="15" hidden="false" customHeight="false" outlineLevel="0" collapsed="false">
      <c r="A9" s="1" t="s">
        <v>48</v>
      </c>
      <c r="B9" s="5" t="s">
        <v>38</v>
      </c>
      <c r="C9" s="6" t="s">
        <v>45</v>
      </c>
      <c r="D9" s="6" t="n">
        <v>44</v>
      </c>
      <c r="E9" s="6" t="n">
        <v>1374</v>
      </c>
      <c r="F9" s="6" t="n">
        <v>44</v>
      </c>
      <c r="G9" s="6" t="n">
        <v>1374</v>
      </c>
      <c r="H9" s="6" t="n">
        <v>0.572</v>
      </c>
      <c r="I9" s="6" t="n">
        <v>5.4</v>
      </c>
      <c r="J9" s="6" t="n">
        <v>0</v>
      </c>
      <c r="K9" s="6" t="n">
        <v>0.905</v>
      </c>
      <c r="L9" s="6" t="n">
        <v>0.488</v>
      </c>
      <c r="M9" s="6" t="n">
        <v>0.405</v>
      </c>
      <c r="N9" s="6" t="n">
        <v>0.012</v>
      </c>
      <c r="O9" s="6" t="n">
        <v>0</v>
      </c>
      <c r="P9" s="6" t="n">
        <v>0.095</v>
      </c>
      <c r="Q9" s="6" t="n">
        <v>0</v>
      </c>
      <c r="R9" s="6" t="n">
        <v>0.604</v>
      </c>
      <c r="S9" s="6" t="n">
        <v>0.743</v>
      </c>
      <c r="T9" s="6" t="n">
        <v>0.437</v>
      </c>
      <c r="U9" s="6" t="n">
        <v>0.571</v>
      </c>
      <c r="V9" s="6" t="n">
        <v>0</v>
      </c>
      <c r="W9" s="6" t="n">
        <v>0.278</v>
      </c>
      <c r="X9" s="6" t="n">
        <v>0</v>
      </c>
      <c r="Y9" s="6" t="n">
        <v>0.754</v>
      </c>
      <c r="Z9" s="6" t="n">
        <v>0.933</v>
      </c>
      <c r="AA9" s="6" t="n">
        <v>0</v>
      </c>
      <c r="AB9" s="6" t="n">
        <v>0.148</v>
      </c>
      <c r="AC9" s="6" t="n">
        <v>0.125</v>
      </c>
      <c r="AD9" s="14" t="n">
        <f aca="false">(K9*Y9+P9*Z9)</f>
        <v>0.771005</v>
      </c>
      <c r="AE9" s="5"/>
      <c r="AF9" s="5"/>
      <c r="AG9" s="15" t="n">
        <f aca="false">(PERCENTRANK(F$4:F$298,F9))*100</f>
        <v>84.5</v>
      </c>
      <c r="AH9" s="15" t="n">
        <f aca="false">(PERCENTRANK(G$4:G$298,G9))*100</f>
        <v>97.2</v>
      </c>
      <c r="AI9" s="15" t="n">
        <f aca="false">(PERCENTRANK(H$4:H$298,H9))*100</f>
        <v>96.7</v>
      </c>
      <c r="AJ9" s="15" t="n">
        <f aca="false">(PERCENTRANK(I$4:I$298,I9))*100</f>
        <v>6.63</v>
      </c>
      <c r="AK9" s="15"/>
      <c r="AL9" s="15" t="n">
        <f aca="false">(PERCENTRANK(K$4:K$298,K9))*100</f>
        <v>84</v>
      </c>
      <c r="AM9" s="15" t="n">
        <f aca="false">(PERCENTRANK(L$4:L$298,L9))*100</f>
        <v>93.9</v>
      </c>
      <c r="AN9" s="15" t="n">
        <f aca="false">(PERCENTRANK(M$4:M$298,M9))*100</f>
        <v>85.6</v>
      </c>
      <c r="AO9" s="15" t="n">
        <f aca="false">(PERCENTRANK(N$4:N$298,N9))*100</f>
        <v>14.4</v>
      </c>
      <c r="AP9" s="15" t="n">
        <f aca="false">(PERCENTRANK(O$4:O$298,O9))*100</f>
        <v>0</v>
      </c>
      <c r="AQ9" s="15" t="n">
        <f aca="false">(PERCENTRANK(P$4:P$298,P9))*100</f>
        <v>17.7</v>
      </c>
      <c r="AR9" s="15"/>
      <c r="AS9" s="15" t="n">
        <f aca="false">(PERCENTRANK(R$4:R$298,R9))*100</f>
        <v>93.4</v>
      </c>
      <c r="AT9" s="15" t="n">
        <f aca="false">(PERCENTRANK(S$4:S$298,S9))*100</f>
        <v>79.6</v>
      </c>
      <c r="AU9" s="15" t="n">
        <f aca="false">(PERCENTRANK(T$4:T$298,T9))*100</f>
        <v>55.2</v>
      </c>
      <c r="AV9" s="15" t="n">
        <f aca="false">(PERCENTRANK(U$4:U$298,U9))*100</f>
        <v>91.2</v>
      </c>
      <c r="AW9" s="15" t="n">
        <f aca="false">(PERCENTRANK(V$4:V$298,V9))*100</f>
        <v>0</v>
      </c>
      <c r="AX9" s="15" t="n">
        <f aca="false">(PERCENTRANK(W$4:W$298,W9))*100</f>
        <v>37</v>
      </c>
      <c r="AY9" s="15"/>
      <c r="AZ9" s="15" t="n">
        <f aca="false">100-(PERCENTRANK(Y$4:Y$298,Y9))*100</f>
        <v>27.1</v>
      </c>
      <c r="BA9" s="15" t="n">
        <f aca="false">100-(PERCENTRANK(Z$4:Z$298,Z9))*100</f>
        <v>50.8</v>
      </c>
      <c r="BB9" s="15"/>
      <c r="BC9" s="15" t="n">
        <f aca="false">(PERCENTRANK(AB$4:AB$298,AB9))*100</f>
        <v>40.3</v>
      </c>
      <c r="BD9" s="15" t="n">
        <f aca="false">(PERCENTRANK(AC$4:AC$298,AC9))*100</f>
        <v>29.8</v>
      </c>
      <c r="BE9" s="15" t="n">
        <f aca="false">100-(PERCENTRANK(AD$4:AD$298,AD9))*100</f>
        <v>39.2</v>
      </c>
    </row>
    <row r="10" customFormat="false" ht="15" hidden="false" customHeight="false" outlineLevel="0" collapsed="false">
      <c r="A10" s="1" t="s">
        <v>49</v>
      </c>
      <c r="B10" s="5" t="s">
        <v>50</v>
      </c>
      <c r="C10" s="6" t="s">
        <v>13</v>
      </c>
      <c r="D10" s="6" t="n">
        <v>44</v>
      </c>
      <c r="E10" s="6" t="n">
        <v>1368</v>
      </c>
      <c r="F10" s="6" t="n">
        <v>44</v>
      </c>
      <c r="G10" s="6" t="n">
        <v>1368</v>
      </c>
      <c r="H10" s="6" t="n">
        <v>0.439</v>
      </c>
      <c r="I10" s="6" t="n">
        <v>17.8</v>
      </c>
      <c r="J10" s="6" t="n">
        <v>0</v>
      </c>
      <c r="K10" s="6" t="n">
        <v>0.556</v>
      </c>
      <c r="L10" s="6" t="n">
        <v>0.026</v>
      </c>
      <c r="M10" s="6" t="n">
        <v>0.158</v>
      </c>
      <c r="N10" s="6" t="n">
        <v>0.21</v>
      </c>
      <c r="O10" s="6" t="n">
        <v>0.164</v>
      </c>
      <c r="P10" s="6" t="n">
        <v>0.444</v>
      </c>
      <c r="Q10" s="6" t="n">
        <v>0</v>
      </c>
      <c r="R10" s="6" t="n">
        <v>0.495</v>
      </c>
      <c r="S10" s="6" t="n">
        <v>0.9</v>
      </c>
      <c r="T10" s="6" t="n">
        <v>0.443</v>
      </c>
      <c r="U10" s="6" t="n">
        <v>0.531</v>
      </c>
      <c r="V10" s="6" t="n">
        <v>0.429</v>
      </c>
      <c r="W10" s="6" t="n">
        <v>0.368</v>
      </c>
      <c r="X10" s="6" t="n">
        <v>0</v>
      </c>
      <c r="Y10" s="6" t="n">
        <v>0.283</v>
      </c>
      <c r="Z10" s="6" t="n">
        <v>0.921</v>
      </c>
      <c r="AA10" s="6" t="n">
        <v>0</v>
      </c>
      <c r="AB10" s="6" t="n">
        <v>0.17</v>
      </c>
      <c r="AC10" s="6" t="n">
        <v>0.517</v>
      </c>
      <c r="AD10" s="14" t="n">
        <f aca="false">(K10*Y10+P10*Z10)</f>
        <v>0.566272</v>
      </c>
      <c r="AE10" s="5"/>
      <c r="AF10" s="5"/>
      <c r="AG10" s="15" t="n">
        <f aca="false">(PERCENTRANK(F$4:F$298,F10))*100</f>
        <v>84.5</v>
      </c>
      <c r="AH10" s="15" t="n">
        <f aca="false">(PERCENTRANK(G$4:G$298,G10))*100</f>
        <v>96.7</v>
      </c>
      <c r="AI10" s="15" t="n">
        <f aca="false">(PERCENTRANK(H$4:H$298,H10))*100</f>
        <v>61.9</v>
      </c>
      <c r="AJ10" s="15" t="n">
        <f aca="false">(PERCENTRANK(I$4:I$298,I10))*100</f>
        <v>82.9</v>
      </c>
      <c r="AK10" s="15"/>
      <c r="AL10" s="15" t="n">
        <f aca="false">(PERCENTRANK(K$4:K$298,K10))*100</f>
        <v>40.3</v>
      </c>
      <c r="AM10" s="15" t="n">
        <f aca="false">(PERCENTRANK(L$4:L$298,L10))*100</f>
        <v>6.08</v>
      </c>
      <c r="AN10" s="15" t="n">
        <f aca="false">(PERCENTRANK(M$4:M$298,M10))*100</f>
        <v>24.3</v>
      </c>
      <c r="AO10" s="15" t="n">
        <f aca="false">(PERCENTRANK(N$4:N$298,N10))*100</f>
        <v>93.4</v>
      </c>
      <c r="AP10" s="15" t="n">
        <f aca="false">(PERCENTRANK(O$4:O$298,O10))*100</f>
        <v>93.4</v>
      </c>
      <c r="AQ10" s="15" t="n">
        <f aca="false">(PERCENTRANK(P$4:P$298,P10))*100</f>
        <v>61.3</v>
      </c>
      <c r="AR10" s="15"/>
      <c r="AS10" s="15" t="n">
        <f aca="false">(PERCENTRANK(R$4:R$298,R10))*100</f>
        <v>58</v>
      </c>
      <c r="AT10" s="15" t="n">
        <f aca="false">(PERCENTRANK(S$4:S$298,S10))*100</f>
        <v>96.1</v>
      </c>
      <c r="AU10" s="15" t="n">
        <f aca="false">(PERCENTRANK(T$4:T$298,T10))*100</f>
        <v>58</v>
      </c>
      <c r="AV10" s="15" t="n">
        <f aca="false">(PERCENTRANK(U$4:U$298,U10))*100</f>
        <v>87.8</v>
      </c>
      <c r="AW10" s="15" t="n">
        <f aca="false">(PERCENTRANK(V$4:V$298,V10))*100</f>
        <v>71.3</v>
      </c>
      <c r="AX10" s="15" t="n">
        <f aca="false">(PERCENTRANK(W$4:W$298,W10))*100</f>
        <v>77.3</v>
      </c>
      <c r="AY10" s="15"/>
      <c r="AZ10" s="15" t="n">
        <f aca="false">100-(PERCENTRANK(Y$4:Y$298,Y10))*100</f>
        <v>90.06</v>
      </c>
      <c r="BA10" s="15" t="n">
        <f aca="false">100-(PERCENTRANK(Z$4:Z$298,Z10))*100</f>
        <v>55.2</v>
      </c>
      <c r="BB10" s="15"/>
      <c r="BC10" s="15" t="n">
        <f aca="false">(PERCENTRANK(AB$4:AB$298,AB10))*100</f>
        <v>48.6</v>
      </c>
      <c r="BD10" s="15" t="n">
        <f aca="false">(PERCENTRANK(AC$4:AC$298,AC10))*100</f>
        <v>88.4</v>
      </c>
      <c r="BE10" s="15" t="n">
        <f aca="false">100-(PERCENTRANK(AD$4:AD$298,AD10))*100</f>
        <v>79.6</v>
      </c>
    </row>
    <row r="11" customFormat="false" ht="15" hidden="false" customHeight="false" outlineLevel="0" collapsed="false">
      <c r="A11" s="1" t="s">
        <v>51</v>
      </c>
      <c r="B11" s="5" t="s">
        <v>44</v>
      </c>
      <c r="C11" s="6" t="s">
        <v>45</v>
      </c>
      <c r="D11" s="6" t="n">
        <v>44</v>
      </c>
      <c r="E11" s="6" t="n">
        <v>1359</v>
      </c>
      <c r="F11" s="6" t="n">
        <v>44</v>
      </c>
      <c r="G11" s="6" t="n">
        <v>1359</v>
      </c>
      <c r="H11" s="6" t="n">
        <v>0.519</v>
      </c>
      <c r="I11" s="6" t="n">
        <v>13.1</v>
      </c>
      <c r="J11" s="6" t="n">
        <v>0</v>
      </c>
      <c r="K11" s="6" t="n">
        <v>0.708</v>
      </c>
      <c r="L11" s="6" t="n">
        <v>0.159</v>
      </c>
      <c r="M11" s="6" t="n">
        <v>0.272</v>
      </c>
      <c r="N11" s="6" t="n">
        <v>0.182</v>
      </c>
      <c r="O11" s="6" t="n">
        <v>0.096</v>
      </c>
      <c r="P11" s="6" t="n">
        <v>0.292</v>
      </c>
      <c r="Q11" s="6" t="n">
        <v>0</v>
      </c>
      <c r="R11" s="6" t="n">
        <v>0.581</v>
      </c>
      <c r="S11" s="6" t="n">
        <v>0.816</v>
      </c>
      <c r="T11" s="6" t="n">
        <v>0.536</v>
      </c>
      <c r="U11" s="6" t="n">
        <v>0.5</v>
      </c>
      <c r="V11" s="6" t="n">
        <v>0.475</v>
      </c>
      <c r="W11" s="6" t="n">
        <v>0.367</v>
      </c>
      <c r="X11" s="6" t="n">
        <v>0</v>
      </c>
      <c r="Y11" s="6" t="n">
        <v>0.78</v>
      </c>
      <c r="Z11" s="6" t="n">
        <v>0.97</v>
      </c>
      <c r="AA11" s="6" t="n">
        <v>0</v>
      </c>
      <c r="AB11" s="6" t="n">
        <v>0.189</v>
      </c>
      <c r="AC11" s="6" t="n">
        <v>0.412</v>
      </c>
      <c r="AD11" s="14" t="n">
        <f aca="false">(K11*Y11+P11*Z11)</f>
        <v>0.83548</v>
      </c>
      <c r="AE11" s="5"/>
      <c r="AF11" s="5"/>
      <c r="AG11" s="15" t="n">
        <f aca="false">(PERCENTRANK(F$4:F$298,F11))*100</f>
        <v>84.5</v>
      </c>
      <c r="AH11" s="15" t="n">
        <f aca="false">(PERCENTRANK(G$4:G$298,G11))*100</f>
        <v>96.1</v>
      </c>
      <c r="AI11" s="15" t="n">
        <f aca="false">(PERCENTRANK(H$4:H$298,H11))*100</f>
        <v>90.6</v>
      </c>
      <c r="AJ11" s="15" t="n">
        <f aca="false">(PERCENTRANK(I$4:I$298,I11))*100</f>
        <v>39.2</v>
      </c>
      <c r="AK11" s="15"/>
      <c r="AL11" s="15" t="n">
        <f aca="false">(PERCENTRANK(K$4:K$298,K11))*100</f>
        <v>66.9</v>
      </c>
      <c r="AM11" s="15" t="n">
        <f aca="false">(PERCENTRANK(L$4:L$298,L11))*100</f>
        <v>45.3</v>
      </c>
      <c r="AN11" s="15" t="n">
        <f aca="false">(PERCENTRANK(M$4:M$298,M11))*100</f>
        <v>54.1</v>
      </c>
      <c r="AO11" s="15" t="n">
        <f aca="false">(PERCENTRANK(N$4:N$298,N11))*100</f>
        <v>90.1</v>
      </c>
      <c r="AP11" s="15" t="n">
        <f aca="false">(PERCENTRANK(O$4:O$298,O11))*100</f>
        <v>75.1</v>
      </c>
      <c r="AQ11" s="15" t="n">
        <f aca="false">(PERCENTRANK(P$4:P$298,P11))*100</f>
        <v>34.3</v>
      </c>
      <c r="AR11" s="15"/>
      <c r="AS11" s="15" t="n">
        <f aca="false">(PERCENTRANK(R$4:R$298,R11))*100</f>
        <v>91.2</v>
      </c>
      <c r="AT11" s="15" t="n">
        <f aca="false">(PERCENTRANK(S$4:S$298,S11))*100</f>
        <v>90.6</v>
      </c>
      <c r="AU11" s="15" t="n">
        <f aca="false">(PERCENTRANK(T$4:T$298,T11))*100</f>
        <v>85.6</v>
      </c>
      <c r="AV11" s="15" t="n">
        <f aca="false">(PERCENTRANK(U$4:U$298,U11))*100</f>
        <v>79.6</v>
      </c>
      <c r="AW11" s="15" t="n">
        <f aca="false">(PERCENTRANK(V$4:V$298,V11))*100</f>
        <v>80.7</v>
      </c>
      <c r="AX11" s="15" t="n">
        <f aca="false">(PERCENTRANK(W$4:W$298,W11))*100</f>
        <v>75.1</v>
      </c>
      <c r="AY11" s="15"/>
      <c r="AZ11" s="15" t="n">
        <f aca="false">100-(PERCENTRANK(Y$4:Y$298,Y11))*100</f>
        <v>21</v>
      </c>
      <c r="BA11" s="15" t="n">
        <f aca="false">100-(PERCENTRANK(Z$4:Z$298,Z11))*100</f>
        <v>42</v>
      </c>
      <c r="BB11" s="15"/>
      <c r="BC11" s="15" t="n">
        <f aca="false">(PERCENTRANK(AB$4:AB$298,AB11))*100</f>
        <v>52.5</v>
      </c>
      <c r="BD11" s="15" t="n">
        <f aca="false">(PERCENTRANK(AC$4:AC$298,AC11))*100</f>
        <v>73.5</v>
      </c>
      <c r="BE11" s="15" t="n">
        <f aca="false">100-(PERCENTRANK(AD$4:AD$298,AD11))*100</f>
        <v>23.8</v>
      </c>
    </row>
    <row r="12" customFormat="false" ht="15" hidden="false" customHeight="false" outlineLevel="0" collapsed="false">
      <c r="A12" s="1" t="s">
        <v>52</v>
      </c>
      <c r="B12" s="5" t="s">
        <v>44</v>
      </c>
      <c r="C12" s="6" t="s">
        <v>13</v>
      </c>
      <c r="D12" s="6" t="n">
        <v>43</v>
      </c>
      <c r="E12" s="6" t="n">
        <v>1343</v>
      </c>
      <c r="F12" s="6" t="n">
        <v>43</v>
      </c>
      <c r="G12" s="6" t="n">
        <v>1343</v>
      </c>
      <c r="H12" s="6" t="n">
        <v>0.423</v>
      </c>
      <c r="I12" s="6" t="n">
        <v>13.9</v>
      </c>
      <c r="J12" s="6" t="n">
        <v>0</v>
      </c>
      <c r="K12" s="6" t="n">
        <v>0.685</v>
      </c>
      <c r="L12" s="6" t="n">
        <v>0.122</v>
      </c>
      <c r="M12" s="6" t="n">
        <v>0.301</v>
      </c>
      <c r="N12" s="6" t="n">
        <v>0.141</v>
      </c>
      <c r="O12" s="6" t="n">
        <v>0.121</v>
      </c>
      <c r="P12" s="6" t="n">
        <v>0.315</v>
      </c>
      <c r="Q12" s="6" t="n">
        <v>0</v>
      </c>
      <c r="R12" s="6" t="n">
        <v>0.45</v>
      </c>
      <c r="S12" s="6" t="n">
        <v>0.621</v>
      </c>
      <c r="T12" s="6" t="n">
        <v>0.407</v>
      </c>
      <c r="U12" s="6" t="n">
        <v>0.395</v>
      </c>
      <c r="V12" s="6" t="n">
        <v>0.446</v>
      </c>
      <c r="W12" s="6" t="n">
        <v>0.365</v>
      </c>
      <c r="X12" s="6" t="n">
        <v>0</v>
      </c>
      <c r="Y12" s="6" t="n">
        <v>0.452</v>
      </c>
      <c r="Z12" s="6" t="n">
        <v>0.823</v>
      </c>
      <c r="AA12" s="6" t="n">
        <v>0</v>
      </c>
      <c r="AB12" s="6" t="n">
        <v>0.118</v>
      </c>
      <c r="AC12" s="6" t="n">
        <v>0.55</v>
      </c>
      <c r="AD12" s="14" t="n">
        <f aca="false">(K12*Y12+P12*Z12)</f>
        <v>0.568865</v>
      </c>
      <c r="AE12" s="5"/>
      <c r="AF12" s="5"/>
      <c r="AG12" s="15" t="n">
        <f aca="false">(PERCENTRANK(F$4:F$298,F12))*100</f>
        <v>79</v>
      </c>
      <c r="AH12" s="15" t="n">
        <f aca="false">(PERCENTRANK(G$4:G$298,G12))*100</f>
        <v>95.6</v>
      </c>
      <c r="AI12" s="15" t="n">
        <f aca="false">(PERCENTRANK(H$4:H$298,H12))*100</f>
        <v>53</v>
      </c>
      <c r="AJ12" s="15" t="n">
        <f aca="false">(PERCENTRANK(I$4:I$298,I12))*100</f>
        <v>48.6</v>
      </c>
      <c r="AK12" s="15"/>
      <c r="AL12" s="15" t="n">
        <f aca="false">(PERCENTRANK(K$4:K$298,K12))*100</f>
        <v>63</v>
      </c>
      <c r="AM12" s="15" t="n">
        <f aca="false">(PERCENTRANK(L$4:L$298,L12))*100</f>
        <v>32.6</v>
      </c>
      <c r="AN12" s="15" t="n">
        <f aca="false">(PERCENTRANK(M$4:M$298,M12))*100</f>
        <v>62.4</v>
      </c>
      <c r="AO12" s="15" t="n">
        <f aca="false">(PERCENTRANK(N$4:N$298,N12))*100</f>
        <v>77.9</v>
      </c>
      <c r="AP12" s="15" t="n">
        <f aca="false">(PERCENTRANK(O$4:O$298,O12))*100</f>
        <v>84.5</v>
      </c>
      <c r="AQ12" s="15" t="n">
        <f aca="false">(PERCENTRANK(P$4:P$298,P12))*100</f>
        <v>38.1</v>
      </c>
      <c r="AR12" s="15"/>
      <c r="AS12" s="15" t="n">
        <f aca="false">(PERCENTRANK(R$4:R$298,R12))*100</f>
        <v>38.7</v>
      </c>
      <c r="AT12" s="15" t="n">
        <f aca="false">(PERCENTRANK(S$4:S$298,S12))*100</f>
        <v>40.3</v>
      </c>
      <c r="AU12" s="15" t="n">
        <f aca="false">(PERCENTRANK(T$4:T$298,T12))*100</f>
        <v>44.8</v>
      </c>
      <c r="AV12" s="15" t="n">
        <f aca="false">(PERCENTRANK(U$4:U$298,U12))*100</f>
        <v>64.1</v>
      </c>
      <c r="AW12" s="15" t="n">
        <f aca="false">(PERCENTRANK(V$4:V$298,V12))*100</f>
        <v>77.3</v>
      </c>
      <c r="AX12" s="15" t="n">
        <f aca="false">(PERCENTRANK(W$4:W$298,W12))*100</f>
        <v>73.5</v>
      </c>
      <c r="AY12" s="15"/>
      <c r="AZ12" s="15" t="n">
        <f aca="false">100-(PERCENTRANK(Y$4:Y$298,Y12))*100</f>
        <v>69.6</v>
      </c>
      <c r="BA12" s="15" t="n">
        <f aca="false">100-(PERCENTRANK(Z$4:Z$298,Z12))*100</f>
        <v>69.1</v>
      </c>
      <c r="BB12" s="15"/>
      <c r="BC12" s="15" t="n">
        <f aca="false">(PERCENTRANK(AB$4:AB$298,AB12))*100</f>
        <v>29.8</v>
      </c>
      <c r="BD12" s="15" t="n">
        <f aca="false">(PERCENTRANK(AC$4:AC$298,AC12))*100</f>
        <v>90.6</v>
      </c>
      <c r="BE12" s="15" t="n">
        <f aca="false">100-(PERCENTRANK(AD$4:AD$298,AD12))*100</f>
        <v>77.3</v>
      </c>
    </row>
    <row r="13" customFormat="false" ht="15" hidden="false" customHeight="false" outlineLevel="0" collapsed="false">
      <c r="A13" s="1" t="s">
        <v>53</v>
      </c>
      <c r="B13" s="5" t="s">
        <v>50</v>
      </c>
      <c r="C13" s="6" t="s">
        <v>13</v>
      </c>
      <c r="D13" s="6" t="n">
        <v>44</v>
      </c>
      <c r="E13" s="6" t="n">
        <v>1336</v>
      </c>
      <c r="F13" s="6" t="n">
        <v>44</v>
      </c>
      <c r="G13" s="6" t="n">
        <v>1336</v>
      </c>
      <c r="H13" s="6" t="n">
        <v>0.475</v>
      </c>
      <c r="I13" s="6" t="n">
        <v>14.5</v>
      </c>
      <c r="J13" s="6" t="n">
        <v>0</v>
      </c>
      <c r="K13" s="6" t="n">
        <v>0.592</v>
      </c>
      <c r="L13" s="6" t="n">
        <v>0.086</v>
      </c>
      <c r="M13" s="6" t="n">
        <v>0.36</v>
      </c>
      <c r="N13" s="6" t="n">
        <v>0.088</v>
      </c>
      <c r="O13" s="6" t="n">
        <v>0.06</v>
      </c>
      <c r="P13" s="6" t="n">
        <v>0.408</v>
      </c>
      <c r="Q13" s="6" t="n">
        <v>0</v>
      </c>
      <c r="R13" s="6" t="n">
        <v>0.556</v>
      </c>
      <c r="S13" s="6" t="n">
        <v>0.638</v>
      </c>
      <c r="T13" s="6" t="n">
        <v>0.569</v>
      </c>
      <c r="U13" s="6" t="n">
        <v>0.458</v>
      </c>
      <c r="V13" s="6" t="n">
        <v>0.485</v>
      </c>
      <c r="W13" s="6" t="n">
        <v>0.359</v>
      </c>
      <c r="X13" s="6" t="n">
        <v>0</v>
      </c>
      <c r="Y13" s="6" t="n">
        <v>0.406</v>
      </c>
      <c r="Z13" s="6" t="n">
        <v>0.675</v>
      </c>
      <c r="AA13" s="6" t="n">
        <v>0</v>
      </c>
      <c r="AB13" s="6" t="n">
        <v>0.081</v>
      </c>
      <c r="AC13" s="6" t="n">
        <v>0.389</v>
      </c>
      <c r="AD13" s="14" t="n">
        <f aca="false">(K13*Y13+P13*Z13)</f>
        <v>0.515752</v>
      </c>
      <c r="AE13" s="5"/>
      <c r="AF13" s="5"/>
      <c r="AG13" s="15" t="n">
        <f aca="false">(PERCENTRANK(F$4:F$298,F13))*100</f>
        <v>84.5</v>
      </c>
      <c r="AH13" s="15" t="n">
        <f aca="false">(PERCENTRANK(G$4:G$298,G13))*100</f>
        <v>95</v>
      </c>
      <c r="AI13" s="15" t="n">
        <f aca="false">(PERCENTRANK(H$4:H$298,H13))*100</f>
        <v>76.2</v>
      </c>
      <c r="AJ13" s="15" t="n">
        <f aca="false">(PERCENTRANK(I$4:I$298,I13))*100</f>
        <v>53.6</v>
      </c>
      <c r="AK13" s="15"/>
      <c r="AL13" s="15" t="n">
        <f aca="false">(PERCENTRANK(K$4:K$298,K13))*100</f>
        <v>47</v>
      </c>
      <c r="AM13" s="15" t="n">
        <f aca="false">(PERCENTRANK(L$4:L$298,L13))*100</f>
        <v>19.9</v>
      </c>
      <c r="AN13" s="15" t="n">
        <f aca="false">(PERCENTRANK(M$4:M$298,M13))*100</f>
        <v>76.2</v>
      </c>
      <c r="AO13" s="15" t="n">
        <f aca="false">(PERCENTRANK(N$4:N$298,N13))*100</f>
        <v>54.7</v>
      </c>
      <c r="AP13" s="15" t="n">
        <f aca="false">(PERCENTRANK(O$4:O$298,O13))*100</f>
        <v>56.9</v>
      </c>
      <c r="AQ13" s="15" t="n">
        <f aca="false">(PERCENTRANK(P$4:P$298,P13))*100</f>
        <v>53.6</v>
      </c>
      <c r="AR13" s="15"/>
      <c r="AS13" s="15" t="n">
        <f aca="false">(PERCENTRANK(R$4:R$298,R13))*100</f>
        <v>82.3</v>
      </c>
      <c r="AT13" s="15" t="n">
        <f aca="false">(PERCENTRANK(S$4:S$298,S13))*100</f>
        <v>48.6</v>
      </c>
      <c r="AU13" s="15" t="n">
        <f aca="false">(PERCENTRANK(T$4:T$298,T13))*100</f>
        <v>91.2</v>
      </c>
      <c r="AV13" s="15" t="n">
        <f aca="false">(PERCENTRANK(U$4:U$298,U13))*100</f>
        <v>76.2</v>
      </c>
      <c r="AW13" s="15" t="n">
        <f aca="false">(PERCENTRANK(V$4:V$298,V13))*100</f>
        <v>82.9</v>
      </c>
      <c r="AX13" s="15" t="n">
        <f aca="false">(PERCENTRANK(W$4:W$298,W13))*100</f>
        <v>70.2</v>
      </c>
      <c r="AY13" s="15"/>
      <c r="AZ13" s="15" t="n">
        <f aca="false">100-(PERCENTRANK(Y$4:Y$298,Y13))*100</f>
        <v>79</v>
      </c>
      <c r="BA13" s="15" t="n">
        <f aca="false">100-(PERCENTRANK(Z$4:Z$298,Z13))*100</f>
        <v>81.2</v>
      </c>
      <c r="BB13" s="15"/>
      <c r="BC13" s="15" t="n">
        <f aca="false">(PERCENTRANK(AB$4:AB$298,AB13))*100</f>
        <v>21</v>
      </c>
      <c r="BD13" s="15" t="n">
        <f aca="false">(PERCENTRANK(AC$4:AC$298,AC13))*100</f>
        <v>68</v>
      </c>
      <c r="BE13" s="15" t="n">
        <f aca="false">100-(PERCENTRANK(AD$4:AD$298,AD13))*100</f>
        <v>86.2</v>
      </c>
    </row>
    <row r="14" customFormat="false" ht="15" hidden="false" customHeight="false" outlineLevel="0" collapsed="false">
      <c r="A14" s="1" t="s">
        <v>54</v>
      </c>
      <c r="B14" s="5" t="s">
        <v>47</v>
      </c>
      <c r="C14" s="6" t="s">
        <v>55</v>
      </c>
      <c r="D14" s="6" t="n">
        <v>44</v>
      </c>
      <c r="E14" s="6" t="n">
        <v>1327</v>
      </c>
      <c r="F14" s="6" t="n">
        <v>44</v>
      </c>
      <c r="G14" s="6" t="n">
        <v>1327</v>
      </c>
      <c r="H14" s="6" t="n">
        <v>0.538</v>
      </c>
      <c r="I14" s="6" t="n">
        <v>6.5</v>
      </c>
      <c r="J14" s="6" t="n">
        <v>0</v>
      </c>
      <c r="K14" s="6" t="n">
        <v>0.942</v>
      </c>
      <c r="L14" s="6" t="n">
        <v>0.363</v>
      </c>
      <c r="M14" s="6" t="n">
        <v>0.442</v>
      </c>
      <c r="N14" s="6" t="n">
        <v>0.089</v>
      </c>
      <c r="O14" s="6" t="n">
        <v>0.048</v>
      </c>
      <c r="P14" s="6" t="n">
        <v>0.058</v>
      </c>
      <c r="Q14" s="6" t="n">
        <v>0</v>
      </c>
      <c r="R14" s="6" t="n">
        <v>0.558</v>
      </c>
      <c r="S14" s="6" t="n">
        <v>0.623</v>
      </c>
      <c r="T14" s="6" t="n">
        <v>0.511</v>
      </c>
      <c r="U14" s="6" t="n">
        <v>0.578</v>
      </c>
      <c r="V14" s="6" t="n">
        <v>0.458</v>
      </c>
      <c r="W14" s="6" t="n">
        <v>0.207</v>
      </c>
      <c r="X14" s="6" t="n">
        <v>0</v>
      </c>
      <c r="Y14" s="6" t="n">
        <v>0.683</v>
      </c>
      <c r="Z14" s="6" t="n">
        <v>1</v>
      </c>
      <c r="AA14" s="6" t="n">
        <v>0</v>
      </c>
      <c r="AB14" s="6" t="n">
        <v>0.103</v>
      </c>
      <c r="AC14" s="6" t="n">
        <v>0</v>
      </c>
      <c r="AD14" s="14" t="n">
        <f aca="false">(K14*Y14+P14*Z14)</f>
        <v>0.701386</v>
      </c>
      <c r="AE14" s="5"/>
      <c r="AF14" s="5"/>
      <c r="AG14" s="15" t="n">
        <f aca="false">(PERCENTRANK(F$4:F$298,F14))*100</f>
        <v>84.5</v>
      </c>
      <c r="AH14" s="15" t="n">
        <f aca="false">(PERCENTRANK(G$4:G$298,G14))*100</f>
        <v>94.5</v>
      </c>
      <c r="AI14" s="15" t="n">
        <f aca="false">(PERCENTRANK(H$4:H$298,H14))*100</f>
        <v>94.5</v>
      </c>
      <c r="AJ14" s="15" t="n">
        <f aca="false">(PERCENTRANK(I$4:I$298,I14))*100</f>
        <v>10.5</v>
      </c>
      <c r="AK14" s="15"/>
      <c r="AL14" s="15" t="n">
        <f aca="false">(PERCENTRANK(K$4:K$298,K14))*100</f>
        <v>90.1</v>
      </c>
      <c r="AM14" s="15" t="n">
        <f aca="false">(PERCENTRANK(L$4:L$298,L14))*100</f>
        <v>87.8</v>
      </c>
      <c r="AN14" s="15" t="n">
        <f aca="false">(PERCENTRANK(M$4:M$298,M14))*100</f>
        <v>90.1</v>
      </c>
      <c r="AO14" s="15" t="n">
        <f aca="false">(PERCENTRANK(N$4:N$298,N14))*100</f>
        <v>55.2</v>
      </c>
      <c r="AP14" s="15" t="n">
        <f aca="false">(PERCENTRANK(O$4:O$298,O14))*100</f>
        <v>48.6</v>
      </c>
      <c r="AQ14" s="15" t="n">
        <f aca="false">(PERCENTRANK(P$4:P$298,P14))*100</f>
        <v>11</v>
      </c>
      <c r="AR14" s="15"/>
      <c r="AS14" s="15" t="n">
        <f aca="false">(PERCENTRANK(R$4:R$298,R14))*100</f>
        <v>83.4</v>
      </c>
      <c r="AT14" s="15" t="n">
        <f aca="false">(PERCENTRANK(S$4:S$298,S14))*100</f>
        <v>40.9</v>
      </c>
      <c r="AU14" s="15" t="n">
        <f aca="false">(PERCENTRANK(T$4:T$298,T14))*100</f>
        <v>81.2</v>
      </c>
      <c r="AV14" s="15" t="n">
        <f aca="false">(PERCENTRANK(U$4:U$298,U14))*100</f>
        <v>92.8</v>
      </c>
      <c r="AW14" s="15" t="n">
        <f aca="false">(PERCENTRANK(V$4:V$298,V14))*100</f>
        <v>79</v>
      </c>
      <c r="AX14" s="15" t="n">
        <f aca="false">(PERCENTRANK(W$4:W$298,W14))*100</f>
        <v>24.3</v>
      </c>
      <c r="AY14" s="15"/>
      <c r="AZ14" s="15" t="n">
        <f aca="false">100-(PERCENTRANK(Y$4:Y$298,Y14))*100</f>
        <v>43.1</v>
      </c>
      <c r="BA14" s="15" t="n">
        <f aca="false">100-(PERCENTRANK(Z$4:Z$298,Z14))*100</f>
        <v>36.5</v>
      </c>
      <c r="BB14" s="15"/>
      <c r="BC14" s="15" t="n">
        <f aca="false">(PERCENTRANK(AB$4:AB$298,AB14))*100</f>
        <v>27.1</v>
      </c>
      <c r="BD14" s="15" t="n">
        <f aca="false">(PERCENTRANK(AC$4:AC$298,AC14))*100</f>
        <v>0</v>
      </c>
      <c r="BE14" s="15" t="n">
        <f aca="false">100-(PERCENTRANK(AD$4:AD$298,AD14))*100</f>
        <v>56.9</v>
      </c>
    </row>
    <row r="15" customFormat="false" ht="15" hidden="false" customHeight="false" outlineLevel="0" collapsed="false">
      <c r="A15" s="1" t="s">
        <v>56</v>
      </c>
      <c r="B15" s="5" t="s">
        <v>57</v>
      </c>
      <c r="C15" s="6" t="s">
        <v>13</v>
      </c>
      <c r="D15" s="6" t="n">
        <v>44</v>
      </c>
      <c r="E15" s="6" t="n">
        <v>1292</v>
      </c>
      <c r="F15" s="6" t="n">
        <v>44</v>
      </c>
      <c r="G15" s="6" t="n">
        <v>1292</v>
      </c>
      <c r="H15" s="6" t="n">
        <v>0.387</v>
      </c>
      <c r="I15" s="6" t="n">
        <v>15.2</v>
      </c>
      <c r="J15" s="6" t="n">
        <v>0</v>
      </c>
      <c r="K15" s="6" t="n">
        <v>0.54</v>
      </c>
      <c r="L15" s="6" t="n">
        <v>0.104</v>
      </c>
      <c r="M15" s="6" t="n">
        <v>0.371</v>
      </c>
      <c r="N15" s="6" t="n">
        <v>0.042</v>
      </c>
      <c r="O15" s="6" t="n">
        <v>0.023</v>
      </c>
      <c r="P15" s="6" t="n">
        <v>0.46</v>
      </c>
      <c r="Q15" s="6" t="n">
        <v>0</v>
      </c>
      <c r="R15" s="6" t="n">
        <v>0.423</v>
      </c>
      <c r="S15" s="6" t="n">
        <v>0.45</v>
      </c>
      <c r="T15" s="6" t="n">
        <v>0.406</v>
      </c>
      <c r="U15" s="6" t="n">
        <v>0.375</v>
      </c>
      <c r="V15" s="6" t="n">
        <v>0.667</v>
      </c>
      <c r="W15" s="6" t="n">
        <v>0.345</v>
      </c>
      <c r="X15" s="6" t="n">
        <v>0</v>
      </c>
      <c r="Y15" s="6" t="n">
        <v>0.364</v>
      </c>
      <c r="Z15" s="6" t="n">
        <v>0.754</v>
      </c>
      <c r="AA15" s="6" t="n">
        <v>0</v>
      </c>
      <c r="AB15" s="6" t="n">
        <v>0.068</v>
      </c>
      <c r="AC15" s="6" t="n">
        <v>0.583</v>
      </c>
      <c r="AD15" s="14" t="n">
        <f aca="false">(K15*Y15+P15*Z15)</f>
        <v>0.5434</v>
      </c>
      <c r="AE15" s="5"/>
      <c r="AF15" s="5"/>
      <c r="AG15" s="15" t="n">
        <f aca="false">(PERCENTRANK(F$4:F$298,F15))*100</f>
        <v>84.5</v>
      </c>
      <c r="AH15" s="15" t="n">
        <f aca="false">(PERCENTRANK(G$4:G$298,G15))*100</f>
        <v>93.9</v>
      </c>
      <c r="AI15" s="15" t="n">
        <f aca="false">(PERCENTRANK(H$4:H$298,H15))*100</f>
        <v>34.8</v>
      </c>
      <c r="AJ15" s="15" t="n">
        <f aca="false">(PERCENTRANK(I$4:I$298,I15))*100</f>
        <v>61.3</v>
      </c>
      <c r="AK15" s="15"/>
      <c r="AL15" s="15" t="n">
        <f aca="false">(PERCENTRANK(K$4:K$298,K15))*100</f>
        <v>37.6</v>
      </c>
      <c r="AM15" s="15" t="n">
        <f aca="false">(PERCENTRANK(L$4:L$298,L15))*100</f>
        <v>28.2</v>
      </c>
      <c r="AN15" s="15" t="n">
        <f aca="false">(PERCENTRANK(M$4:M$298,M15))*100</f>
        <v>79.6</v>
      </c>
      <c r="AO15" s="15" t="n">
        <f aca="false">(PERCENTRANK(N$4:N$298,N15))*100</f>
        <v>27.1</v>
      </c>
      <c r="AP15" s="15" t="n">
        <f aca="false">(PERCENTRANK(O$4:O$298,O15))*100</f>
        <v>21</v>
      </c>
      <c r="AQ15" s="15" t="n">
        <f aca="false">(PERCENTRANK(P$4:P$298,P15))*100</f>
        <v>64.1</v>
      </c>
      <c r="AR15" s="15"/>
      <c r="AS15" s="15" t="n">
        <f aca="false">(PERCENTRANK(R$4:R$298,R15))*100</f>
        <v>26</v>
      </c>
      <c r="AT15" s="15" t="n">
        <f aca="false">(PERCENTRANK(S$4:S$298,S15))*100</f>
        <v>12.7</v>
      </c>
      <c r="AU15" s="15" t="n">
        <f aca="false">(PERCENTRANK(T$4:T$298,T15))*100</f>
        <v>43.6</v>
      </c>
      <c r="AV15" s="15" t="n">
        <f aca="false">(PERCENTRANK(U$4:U$298,U15))*100</f>
        <v>59.7</v>
      </c>
      <c r="AW15" s="15" t="n">
        <f aca="false">(PERCENTRANK(V$4:V$298,V15))*100</f>
        <v>92.8</v>
      </c>
      <c r="AX15" s="15" t="n">
        <f aca="false">(PERCENTRANK(W$4:W$298,W15))*100</f>
        <v>64.1</v>
      </c>
      <c r="AY15" s="15"/>
      <c r="AZ15" s="15" t="n">
        <f aca="false">100-(PERCENTRANK(Y$4:Y$298,Y15))*100</f>
        <v>85.1</v>
      </c>
      <c r="BA15" s="15" t="n">
        <f aca="false">100-(PERCENTRANK(Z$4:Z$298,Z15))*100</f>
        <v>77.9</v>
      </c>
      <c r="BB15" s="15"/>
      <c r="BC15" s="15" t="n">
        <f aca="false">(PERCENTRANK(AB$4:AB$298,AB15))*100</f>
        <v>19.9</v>
      </c>
      <c r="BD15" s="15" t="n">
        <f aca="false">(PERCENTRANK(AC$4:AC$298,AC15))*100</f>
        <v>92.8</v>
      </c>
      <c r="BE15" s="15" t="n">
        <f aca="false">100-(PERCENTRANK(AD$4:AD$298,AD15))*100</f>
        <v>84.5</v>
      </c>
    </row>
    <row r="16" customFormat="false" ht="15" hidden="false" customHeight="false" outlineLevel="0" collapsed="false">
      <c r="A16" s="1" t="s">
        <v>58</v>
      </c>
      <c r="B16" s="5" t="s">
        <v>59</v>
      </c>
      <c r="C16" s="6" t="s">
        <v>13</v>
      </c>
      <c r="D16" s="6" t="n">
        <v>44</v>
      </c>
      <c r="E16" s="6" t="n">
        <v>1260</v>
      </c>
      <c r="F16" s="6" t="n">
        <v>44</v>
      </c>
      <c r="G16" s="6" t="n">
        <v>1260</v>
      </c>
      <c r="H16" s="6" t="n">
        <v>0.428</v>
      </c>
      <c r="I16" s="6" t="n">
        <v>16.6</v>
      </c>
      <c r="J16" s="6" t="n">
        <v>0</v>
      </c>
      <c r="K16" s="6" t="n">
        <v>0.743</v>
      </c>
      <c r="L16" s="6" t="n">
        <v>0.088</v>
      </c>
      <c r="M16" s="6" t="n">
        <v>0.103</v>
      </c>
      <c r="N16" s="6" t="n">
        <v>0.167</v>
      </c>
      <c r="O16" s="6" t="n">
        <v>0.386</v>
      </c>
      <c r="P16" s="6" t="n">
        <v>0.257</v>
      </c>
      <c r="Q16" s="6" t="n">
        <v>0</v>
      </c>
      <c r="R16" s="6" t="n">
        <v>0.441</v>
      </c>
      <c r="S16" s="6" t="n">
        <v>0.627</v>
      </c>
      <c r="T16" s="6" t="n">
        <v>0.467</v>
      </c>
      <c r="U16" s="6" t="n">
        <v>0.371</v>
      </c>
      <c r="V16" s="6" t="n">
        <v>0.42</v>
      </c>
      <c r="W16" s="6" t="n">
        <v>0.389</v>
      </c>
      <c r="X16" s="6" t="n">
        <v>0</v>
      </c>
      <c r="Y16" s="6" t="n">
        <v>0.389</v>
      </c>
      <c r="Z16" s="6" t="n">
        <v>0.724</v>
      </c>
      <c r="AA16" s="6" t="n">
        <v>0</v>
      </c>
      <c r="AB16" s="6" t="n">
        <v>0.047</v>
      </c>
      <c r="AC16" s="6" t="n">
        <v>0.143</v>
      </c>
      <c r="AD16" s="14" t="n">
        <f aca="false">(K16*Y16+P16*Z16)</f>
        <v>0.475095</v>
      </c>
      <c r="AE16" s="5"/>
      <c r="AF16" s="5"/>
      <c r="AG16" s="15" t="n">
        <f aca="false">(PERCENTRANK(F$4:F$298,F16))*100</f>
        <v>84.5</v>
      </c>
      <c r="AH16" s="15" t="n">
        <f aca="false">(PERCENTRANK(G$4:G$298,G16))*100</f>
        <v>93.4</v>
      </c>
      <c r="AI16" s="15" t="n">
        <f aca="false">(PERCENTRANK(H$4:H$298,H16))*100</f>
        <v>58</v>
      </c>
      <c r="AJ16" s="15" t="n">
        <f aca="false">(PERCENTRANK(I$4:I$298,I16))*100</f>
        <v>72.4</v>
      </c>
      <c r="AK16" s="15"/>
      <c r="AL16" s="15" t="n">
        <f aca="false">(PERCENTRANK(K$4:K$298,K16))*100</f>
        <v>71.3</v>
      </c>
      <c r="AM16" s="15" t="n">
        <f aca="false">(PERCENTRANK(L$4:L$298,L16))*100</f>
        <v>21.5</v>
      </c>
      <c r="AN16" s="15" t="n">
        <f aca="false">(PERCENTRANK(M$4:M$298,M16))*100</f>
        <v>9.94</v>
      </c>
      <c r="AO16" s="15" t="n">
        <f aca="false">(PERCENTRANK(N$4:N$298,N16))*100</f>
        <v>85.6</v>
      </c>
      <c r="AP16" s="15" t="n">
        <f aca="false">(PERCENTRANK(O$4:O$298,O16))*100</f>
        <v>100</v>
      </c>
      <c r="AQ16" s="15" t="n">
        <f aca="false">(PERCENTRANK(P$4:P$298,P16))*100</f>
        <v>30.4</v>
      </c>
      <c r="AR16" s="15"/>
      <c r="AS16" s="15" t="n">
        <f aca="false">(PERCENTRANK(R$4:R$298,R16))*100</f>
        <v>32</v>
      </c>
      <c r="AT16" s="15" t="n">
        <f aca="false">(PERCENTRANK(S$4:S$298,S16))*100</f>
        <v>43.1</v>
      </c>
      <c r="AU16" s="15" t="n">
        <f aca="false">(PERCENTRANK(T$4:T$298,T16))*100</f>
        <v>68</v>
      </c>
      <c r="AV16" s="15" t="n">
        <f aca="false">(PERCENTRANK(U$4:U$298,U16))*100</f>
        <v>59.1</v>
      </c>
      <c r="AW16" s="15" t="n">
        <f aca="false">(PERCENTRANK(V$4:V$298,V16))*100</f>
        <v>69.6</v>
      </c>
      <c r="AX16" s="15" t="n">
        <f aca="false">(PERCENTRANK(W$4:W$298,W16))*100</f>
        <v>83.4</v>
      </c>
      <c r="AY16" s="15"/>
      <c r="AZ16" s="15" t="n">
        <f aca="false">100-(PERCENTRANK(Y$4:Y$298,Y16))*100</f>
        <v>81.2</v>
      </c>
      <c r="BA16" s="15" t="n">
        <f aca="false">100-(PERCENTRANK(Z$4:Z$298,Z16))*100</f>
        <v>79.6</v>
      </c>
      <c r="BB16" s="15"/>
      <c r="BC16" s="15" t="n">
        <f aca="false">(PERCENTRANK(AB$4:AB$298,AB16))*100</f>
        <v>16.6</v>
      </c>
      <c r="BD16" s="15" t="n">
        <f aca="false">(PERCENTRANK(AC$4:AC$298,AC16))*100</f>
        <v>31.5</v>
      </c>
      <c r="BE16" s="15" t="n">
        <f aca="false">100-(PERCENTRANK(AD$4:AD$298,AD16))*100</f>
        <v>90.61</v>
      </c>
    </row>
    <row r="17" customFormat="false" ht="15" hidden="false" customHeight="false" outlineLevel="0" collapsed="false">
      <c r="A17" s="1" t="s">
        <v>60</v>
      </c>
      <c r="B17" s="5" t="s">
        <v>38</v>
      </c>
      <c r="C17" s="6" t="s">
        <v>61</v>
      </c>
      <c r="D17" s="6" t="n">
        <v>44</v>
      </c>
      <c r="E17" s="6" t="n">
        <v>1249</v>
      </c>
      <c r="F17" s="6" t="n">
        <v>44</v>
      </c>
      <c r="G17" s="6" t="n">
        <v>1249</v>
      </c>
      <c r="H17" s="6" t="n">
        <v>0.478</v>
      </c>
      <c r="I17" s="6" t="n">
        <v>13.6</v>
      </c>
      <c r="J17" s="6" t="n">
        <v>0</v>
      </c>
      <c r="K17" s="6" t="n">
        <v>0.546</v>
      </c>
      <c r="L17" s="6" t="n">
        <v>0.255</v>
      </c>
      <c r="M17" s="6" t="n">
        <v>0.213</v>
      </c>
      <c r="N17" s="6" t="n">
        <v>0.059</v>
      </c>
      <c r="O17" s="6" t="n">
        <v>0.019</v>
      </c>
      <c r="P17" s="6" t="n">
        <v>0.454</v>
      </c>
      <c r="Q17" s="6" t="n">
        <v>0</v>
      </c>
      <c r="R17" s="6" t="n">
        <v>0.558</v>
      </c>
      <c r="S17" s="6" t="n">
        <v>0.697</v>
      </c>
      <c r="T17" s="6" t="n">
        <v>0.44</v>
      </c>
      <c r="U17" s="6" t="n">
        <v>0.48</v>
      </c>
      <c r="V17" s="6" t="n">
        <v>0.25</v>
      </c>
      <c r="W17" s="6" t="n">
        <v>0.381</v>
      </c>
      <c r="X17" s="6" t="n">
        <v>0</v>
      </c>
      <c r="Y17" s="6" t="n">
        <v>0.669</v>
      </c>
      <c r="Z17" s="6" t="n">
        <v>0.986</v>
      </c>
      <c r="AA17" s="6" t="n">
        <v>0</v>
      </c>
      <c r="AB17" s="6" t="n">
        <v>0.253</v>
      </c>
      <c r="AC17" s="6" t="n">
        <v>0.408</v>
      </c>
      <c r="AD17" s="14" t="n">
        <f aca="false">(K17*Y17+P17*Z17)</f>
        <v>0.812918</v>
      </c>
      <c r="AE17" s="5"/>
      <c r="AF17" s="5"/>
      <c r="AG17" s="15" t="n">
        <f aca="false">(PERCENTRANK(F$4:F$298,F17))*100</f>
        <v>84.5</v>
      </c>
      <c r="AH17" s="15" t="n">
        <f aca="false">(PERCENTRANK(G$4:G$298,G17))*100</f>
        <v>92.8</v>
      </c>
      <c r="AI17" s="15" t="n">
        <f aca="false">(PERCENTRANK(H$4:H$298,H17))*100</f>
        <v>78.5</v>
      </c>
      <c r="AJ17" s="15" t="n">
        <f aca="false">(PERCENTRANK(I$4:I$298,I17))*100</f>
        <v>45.3</v>
      </c>
      <c r="AK17" s="15"/>
      <c r="AL17" s="15" t="n">
        <f aca="false">(PERCENTRANK(K$4:K$298,K17))*100</f>
        <v>38.1</v>
      </c>
      <c r="AM17" s="15" t="n">
        <f aca="false">(PERCENTRANK(L$4:L$298,L17))*100</f>
        <v>74.6</v>
      </c>
      <c r="AN17" s="15" t="n">
        <f aca="false">(PERCENTRANK(M$4:M$298,M17))*100</f>
        <v>42</v>
      </c>
      <c r="AO17" s="15" t="n">
        <f aca="false">(PERCENTRANK(N$4:N$298,N17))*100</f>
        <v>38.1</v>
      </c>
      <c r="AP17" s="15" t="n">
        <f aca="false">(PERCENTRANK(O$4:O$298,O17))*100</f>
        <v>17.7</v>
      </c>
      <c r="AQ17" s="15" t="n">
        <f aca="false">(PERCENTRANK(P$4:P$298,P17))*100</f>
        <v>63.5</v>
      </c>
      <c r="AR17" s="15"/>
      <c r="AS17" s="15" t="n">
        <f aca="false">(PERCENTRANK(R$4:R$298,R17))*100</f>
        <v>83.4</v>
      </c>
      <c r="AT17" s="15" t="n">
        <f aca="false">(PERCENTRANK(S$4:S$298,S17))*100</f>
        <v>70.2</v>
      </c>
      <c r="AU17" s="15" t="n">
        <f aca="false">(PERCENTRANK(T$4:T$298,T17))*100</f>
        <v>56.9</v>
      </c>
      <c r="AV17" s="15" t="n">
        <f aca="false">(PERCENTRANK(U$4:U$298,U17))*100</f>
        <v>78.5</v>
      </c>
      <c r="AW17" s="15" t="n">
        <f aca="false">(PERCENTRANK(V$4:V$298,V17))*100</f>
        <v>35.4</v>
      </c>
      <c r="AX17" s="15" t="n">
        <f aca="false">(PERCENTRANK(W$4:W$298,W17))*100</f>
        <v>81.2</v>
      </c>
      <c r="AY17" s="15"/>
      <c r="AZ17" s="15" t="n">
        <f aca="false">100-(PERCENTRANK(Y$4:Y$298,Y17))*100</f>
        <v>45.3</v>
      </c>
      <c r="BA17" s="15" t="n">
        <f aca="false">100-(PERCENTRANK(Z$4:Z$298,Z17))*100</f>
        <v>37</v>
      </c>
      <c r="BB17" s="15"/>
      <c r="BC17" s="15" t="n">
        <f aca="false">(PERCENTRANK(AB$4:AB$298,AB17))*100</f>
        <v>67.4</v>
      </c>
      <c r="BD17" s="15" t="n">
        <f aca="false">(PERCENTRANK(AC$4:AC$298,AC17))*100</f>
        <v>72.4</v>
      </c>
      <c r="BE17" s="15" t="n">
        <f aca="false">100-(PERCENTRANK(AD$4:AD$298,AD17))*100</f>
        <v>30.4</v>
      </c>
    </row>
    <row r="18" customFormat="false" ht="15" hidden="false" customHeight="false" outlineLevel="0" collapsed="false">
      <c r="A18" s="1" t="s">
        <v>62</v>
      </c>
      <c r="B18" s="5" t="s">
        <v>50</v>
      </c>
      <c r="C18" s="6" t="s">
        <v>63</v>
      </c>
      <c r="D18" s="6" t="n">
        <v>40</v>
      </c>
      <c r="E18" s="6" t="n">
        <v>1247</v>
      </c>
      <c r="F18" s="6" t="n">
        <v>40</v>
      </c>
      <c r="G18" s="6" t="n">
        <v>1247</v>
      </c>
      <c r="H18" s="6" t="n">
        <v>0.505</v>
      </c>
      <c r="I18" s="6" t="n">
        <v>9.8</v>
      </c>
      <c r="J18" s="6" t="n">
        <v>0</v>
      </c>
      <c r="K18" s="6" t="n">
        <v>0.91</v>
      </c>
      <c r="L18" s="6" t="n">
        <v>0.112</v>
      </c>
      <c r="M18" s="6" t="n">
        <v>0.451</v>
      </c>
      <c r="N18" s="6" t="n">
        <v>0.269</v>
      </c>
      <c r="O18" s="6" t="n">
        <v>0.076</v>
      </c>
      <c r="P18" s="6" t="n">
        <v>0.09</v>
      </c>
      <c r="Q18" s="6" t="n">
        <v>0</v>
      </c>
      <c r="R18" s="6" t="n">
        <v>0.513</v>
      </c>
      <c r="S18" s="6" t="n">
        <v>0.757</v>
      </c>
      <c r="T18" s="6" t="n">
        <v>0.515</v>
      </c>
      <c r="U18" s="6" t="n">
        <v>0.418</v>
      </c>
      <c r="V18" s="6" t="n">
        <v>0.48</v>
      </c>
      <c r="W18" s="6" t="n">
        <v>0.424</v>
      </c>
      <c r="X18" s="6" t="n">
        <v>0</v>
      </c>
      <c r="Y18" s="6" t="n">
        <v>0.697</v>
      </c>
      <c r="Z18" s="6" t="n">
        <v>1</v>
      </c>
      <c r="AA18" s="6" t="n">
        <v>0</v>
      </c>
      <c r="AB18" s="6" t="n">
        <v>0.203</v>
      </c>
      <c r="AC18" s="6" t="n">
        <v>0.333</v>
      </c>
      <c r="AD18" s="14" t="n">
        <f aca="false">(K18*Y18+P18*Z18)</f>
        <v>0.72427</v>
      </c>
      <c r="AE18" s="5"/>
      <c r="AF18" s="5"/>
      <c r="AG18" s="15" t="n">
        <f aca="false">(PERCENTRANK(F$4:F$298,F18))*100</f>
        <v>67.4</v>
      </c>
      <c r="AH18" s="15" t="n">
        <f aca="false">(PERCENTRANK(G$4:G$298,G18))*100</f>
        <v>92.3</v>
      </c>
      <c r="AI18" s="15" t="n">
        <f aca="false">(PERCENTRANK(H$4:H$298,H18))*100</f>
        <v>89</v>
      </c>
      <c r="AJ18" s="15" t="n">
        <f aca="false">(PERCENTRANK(I$4:I$298,I18))*100</f>
        <v>23.8</v>
      </c>
      <c r="AK18" s="15"/>
      <c r="AL18" s="15" t="n">
        <f aca="false">(PERCENTRANK(K$4:K$298,K18))*100</f>
        <v>86.2</v>
      </c>
      <c r="AM18" s="15" t="n">
        <f aca="false">(PERCENTRANK(L$4:L$298,L18))*100</f>
        <v>31.5</v>
      </c>
      <c r="AN18" s="15" t="n">
        <f aca="false">(PERCENTRANK(M$4:M$298,M18))*100</f>
        <v>91.2</v>
      </c>
      <c r="AO18" s="15" t="n">
        <f aca="false">(PERCENTRANK(N$4:N$298,N18))*100</f>
        <v>98.3</v>
      </c>
      <c r="AP18" s="15" t="n">
        <f aca="false">(PERCENTRANK(O$4:O$298,O18))*100</f>
        <v>66.3</v>
      </c>
      <c r="AQ18" s="15" t="n">
        <f aca="false">(PERCENTRANK(P$4:P$298,P18))*100</f>
        <v>15.5</v>
      </c>
      <c r="AR18" s="15"/>
      <c r="AS18" s="15" t="n">
        <f aca="false">(PERCENTRANK(R$4:R$298,R18))*100</f>
        <v>65.7</v>
      </c>
      <c r="AT18" s="15" t="n">
        <f aca="false">(PERCENTRANK(S$4:S$298,S18))*100</f>
        <v>82.9</v>
      </c>
      <c r="AU18" s="15" t="n">
        <f aca="false">(PERCENTRANK(T$4:T$298,T18))*100</f>
        <v>82.9</v>
      </c>
      <c r="AV18" s="15" t="n">
        <f aca="false">(PERCENTRANK(U$4:U$298,U18))*100</f>
        <v>68</v>
      </c>
      <c r="AW18" s="15" t="n">
        <f aca="false">(PERCENTRANK(V$4:V$298,V18))*100</f>
        <v>81.8</v>
      </c>
      <c r="AX18" s="15" t="n">
        <f aca="false">(PERCENTRANK(W$4:W$298,W18))*100</f>
        <v>91.2</v>
      </c>
      <c r="AY18" s="15"/>
      <c r="AZ18" s="15" t="n">
        <f aca="false">100-(PERCENTRANK(Y$4:Y$298,Y18))*100</f>
        <v>40.3</v>
      </c>
      <c r="BA18" s="15" t="n">
        <f aca="false">100-(PERCENTRANK(Z$4:Z$298,Z18))*100</f>
        <v>36.5</v>
      </c>
      <c r="BB18" s="15"/>
      <c r="BC18" s="15" t="n">
        <f aca="false">(PERCENTRANK(AB$4:AB$298,AB18))*100</f>
        <v>56.9</v>
      </c>
      <c r="BD18" s="15" t="n">
        <f aca="false">(PERCENTRANK(AC$4:AC$298,AC18))*100</f>
        <v>55.2</v>
      </c>
      <c r="BE18" s="15" t="n">
        <f aca="false">100-(PERCENTRANK(AD$4:AD$298,AD18))*100</f>
        <v>52.5</v>
      </c>
    </row>
    <row r="19" customFormat="false" ht="15" hidden="false" customHeight="false" outlineLevel="0" collapsed="false">
      <c r="A19" s="1" t="s">
        <v>64</v>
      </c>
      <c r="B19" s="6" t="s">
        <v>50</v>
      </c>
      <c r="C19" s="6" t="s">
        <v>13</v>
      </c>
      <c r="D19" s="6" t="n">
        <v>44</v>
      </c>
      <c r="E19" s="6" t="n">
        <v>1245</v>
      </c>
      <c r="F19" s="6" t="n">
        <v>44</v>
      </c>
      <c r="G19" s="6" t="n">
        <v>1245</v>
      </c>
      <c r="H19" s="6" t="n">
        <v>0.389</v>
      </c>
      <c r="I19" s="6" t="n">
        <v>18.4</v>
      </c>
      <c r="J19" s="6" t="n">
        <v>0</v>
      </c>
      <c r="K19" s="6" t="n">
        <v>0.386</v>
      </c>
      <c r="L19" s="6" t="n">
        <v>0.054</v>
      </c>
      <c r="M19" s="6" t="n">
        <v>0.19</v>
      </c>
      <c r="N19" s="6" t="n">
        <v>0.089</v>
      </c>
      <c r="O19" s="6" t="n">
        <v>0.054</v>
      </c>
      <c r="P19" s="6" t="n">
        <v>0.614</v>
      </c>
      <c r="Q19" s="6" t="n">
        <v>0</v>
      </c>
      <c r="R19" s="6" t="n">
        <v>0.4</v>
      </c>
      <c r="S19" s="6" t="n">
        <v>0.522</v>
      </c>
      <c r="T19" s="6" t="n">
        <v>0.395</v>
      </c>
      <c r="U19" s="6" t="n">
        <v>0.316</v>
      </c>
      <c r="V19" s="6" t="n">
        <v>0.435</v>
      </c>
      <c r="W19" s="6" t="n">
        <v>0.382</v>
      </c>
      <c r="X19" s="6" t="n">
        <v>0</v>
      </c>
      <c r="Y19" s="6" t="n">
        <v>0.561</v>
      </c>
      <c r="Z19" s="6" t="n">
        <v>0.95</v>
      </c>
      <c r="AA19" s="6" t="n">
        <v>0</v>
      </c>
      <c r="AB19" s="6" t="n">
        <v>0.344</v>
      </c>
      <c r="AC19" s="6" t="n">
        <v>0.433</v>
      </c>
      <c r="AD19" s="14" t="n">
        <f aca="false">(K19*Y19+P19*Z19)</f>
        <v>0.799846</v>
      </c>
      <c r="AE19" s="5"/>
      <c r="AF19" s="5"/>
      <c r="AG19" s="15" t="n">
        <f aca="false">(PERCENTRANK(F$4:F$298,F19))*100</f>
        <v>84.5</v>
      </c>
      <c r="AH19" s="15" t="n">
        <f aca="false">(PERCENTRANK(G$4:G$298,G19))*100</f>
        <v>91.7</v>
      </c>
      <c r="AI19" s="15" t="n">
        <f aca="false">(PERCENTRANK(H$4:H$298,H19))*100</f>
        <v>35.9</v>
      </c>
      <c r="AJ19" s="15" t="n">
        <f aca="false">(PERCENTRANK(I$4:I$298,I19))*100</f>
        <v>86.2</v>
      </c>
      <c r="AK19" s="15"/>
      <c r="AL19" s="15" t="n">
        <f aca="false">(PERCENTRANK(K$4:K$298,K19))*100</f>
        <v>14.4</v>
      </c>
      <c r="AM19" s="15" t="n">
        <f aca="false">(PERCENTRANK(L$4:L$298,L19))*100</f>
        <v>10.5</v>
      </c>
      <c r="AN19" s="15" t="n">
        <f aca="false">(PERCENTRANK(M$4:M$298,M19))*100</f>
        <v>32</v>
      </c>
      <c r="AO19" s="15" t="n">
        <f aca="false">(PERCENTRANK(N$4:N$298,N19))*100</f>
        <v>55.2</v>
      </c>
      <c r="AP19" s="15" t="n">
        <f aca="false">(PERCENTRANK(O$4:O$298,O19))*100</f>
        <v>52.5</v>
      </c>
      <c r="AQ19" s="15" t="n">
        <f aca="false">(PERCENTRANK(P$4:P$298,P19))*100</f>
        <v>87.3</v>
      </c>
      <c r="AR19" s="15"/>
      <c r="AS19" s="15" t="n">
        <f aca="false">(PERCENTRANK(R$4:R$298,R19))*100</f>
        <v>16</v>
      </c>
      <c r="AT19" s="15" t="n">
        <f aca="false">(PERCENTRANK(S$4:S$298,S19))*100</f>
        <v>21</v>
      </c>
      <c r="AU19" s="15" t="n">
        <f aca="false">(PERCENTRANK(T$4:T$298,T19))*100</f>
        <v>38.7</v>
      </c>
      <c r="AV19" s="15" t="n">
        <f aca="false">(PERCENTRANK(U$4:U$298,U19))*100</f>
        <v>42.5</v>
      </c>
      <c r="AW19" s="15" t="n">
        <f aca="false">(PERCENTRANK(V$4:V$298,V19))*100</f>
        <v>74.6</v>
      </c>
      <c r="AX19" s="15" t="n">
        <f aca="false">(PERCENTRANK(W$4:W$298,W19))*100</f>
        <v>81.8</v>
      </c>
      <c r="AY19" s="15"/>
      <c r="AZ19" s="15" t="n">
        <f aca="false">100-(PERCENTRANK(Y$4:Y$298,Y19))*100</f>
        <v>60.8</v>
      </c>
      <c r="BA19" s="15" t="n">
        <f aca="false">100-(PERCENTRANK(Z$4:Z$298,Z19))*100</f>
        <v>47</v>
      </c>
      <c r="BB19" s="15"/>
      <c r="BC19" s="15" t="n">
        <f aca="false">(PERCENTRANK(AB$4:AB$298,AB19))*100</f>
        <v>84.5</v>
      </c>
      <c r="BD19" s="15" t="n">
        <f aca="false">(PERCENTRANK(AC$4:AC$298,AC19))*100</f>
        <v>76.8</v>
      </c>
      <c r="BE19" s="15" t="n">
        <f aca="false">100-(PERCENTRANK(AD$4:AD$298,AD19))*100</f>
        <v>34.3</v>
      </c>
    </row>
    <row r="20" customFormat="false" ht="15" hidden="false" customHeight="false" outlineLevel="0" collapsed="false">
      <c r="A20" s="1" t="s">
        <v>65</v>
      </c>
      <c r="B20" s="5" t="s">
        <v>59</v>
      </c>
      <c r="C20" s="6" t="s">
        <v>45</v>
      </c>
      <c r="D20" s="6" t="n">
        <v>44</v>
      </c>
      <c r="E20" s="6" t="n">
        <v>1227</v>
      </c>
      <c r="F20" s="6" t="n">
        <v>44</v>
      </c>
      <c r="G20" s="6" t="n">
        <v>1227</v>
      </c>
      <c r="H20" s="6" t="n">
        <v>0.402</v>
      </c>
      <c r="I20" s="6" t="n">
        <v>19.2</v>
      </c>
      <c r="J20" s="6" t="n">
        <v>0</v>
      </c>
      <c r="K20" s="6" t="n">
        <v>0.335</v>
      </c>
      <c r="L20" s="6" t="n">
        <v>0.094</v>
      </c>
      <c r="M20" s="6" t="n">
        <v>0.079</v>
      </c>
      <c r="N20" s="6" t="n">
        <v>0.106</v>
      </c>
      <c r="O20" s="6" t="n">
        <v>0.055</v>
      </c>
      <c r="P20" s="6" t="n">
        <v>0.665</v>
      </c>
      <c r="Q20" s="6" t="n">
        <v>0</v>
      </c>
      <c r="R20" s="6" t="n">
        <v>0.459</v>
      </c>
      <c r="S20" s="6" t="n">
        <v>0.583</v>
      </c>
      <c r="T20" s="6" t="n">
        <v>0.35</v>
      </c>
      <c r="U20" s="6" t="n">
        <v>0.444</v>
      </c>
      <c r="V20" s="6" t="n">
        <v>0.429</v>
      </c>
      <c r="W20" s="6" t="n">
        <v>0.373</v>
      </c>
      <c r="X20" s="6" t="n">
        <v>0</v>
      </c>
      <c r="Y20" s="6" t="n">
        <v>0.744</v>
      </c>
      <c r="Z20" s="6" t="n">
        <v>0.984</v>
      </c>
      <c r="AA20" s="6" t="n">
        <v>0</v>
      </c>
      <c r="AB20" s="6" t="n">
        <v>0.32</v>
      </c>
      <c r="AC20" s="6" t="n">
        <v>0.463</v>
      </c>
      <c r="AD20" s="14" t="n">
        <f aca="false">(K20*Y20+P20*Z20)</f>
        <v>0.9036</v>
      </c>
      <c r="AE20" s="5"/>
      <c r="AF20" s="5"/>
      <c r="AG20" s="15" t="n">
        <f aca="false">(PERCENTRANK(F$4:F$298,F20))*100</f>
        <v>84.5</v>
      </c>
      <c r="AH20" s="15" t="n">
        <f aca="false">(PERCENTRANK(G$4:G$298,G20))*100</f>
        <v>91.2</v>
      </c>
      <c r="AI20" s="15" t="n">
        <f aca="false">(PERCENTRANK(H$4:H$298,H20))*100</f>
        <v>42.5</v>
      </c>
      <c r="AJ20" s="15" t="n">
        <f aca="false">(PERCENTRANK(I$4:I$298,I20))*100</f>
        <v>91.7</v>
      </c>
      <c r="AK20" s="15"/>
      <c r="AL20" s="15" t="n">
        <f aca="false">(PERCENTRANK(K$4:K$298,K20))*100</f>
        <v>10.5</v>
      </c>
      <c r="AM20" s="15" t="n">
        <f aca="false">(PERCENTRANK(L$4:L$298,L20))*100</f>
        <v>23.8</v>
      </c>
      <c r="AN20" s="15" t="n">
        <f aca="false">(PERCENTRANK(M$4:M$298,M20))*100</f>
        <v>7.18</v>
      </c>
      <c r="AO20" s="15" t="n">
        <f aca="false">(PERCENTRANK(N$4:N$298,N20))*100</f>
        <v>64.6</v>
      </c>
      <c r="AP20" s="15" t="n">
        <f aca="false">(PERCENTRANK(O$4:O$298,O20))*100</f>
        <v>53.6</v>
      </c>
      <c r="AQ20" s="15" t="n">
        <f aca="false">(PERCENTRANK(P$4:P$298,P20))*100</f>
        <v>91.2</v>
      </c>
      <c r="AR20" s="15"/>
      <c r="AS20" s="15" t="n">
        <f aca="false">(PERCENTRANK(R$4:R$298,R20))*100</f>
        <v>42.5</v>
      </c>
      <c r="AT20" s="15" t="n">
        <f aca="false">(PERCENTRANK(S$4:S$298,S20))*100</f>
        <v>31.5</v>
      </c>
      <c r="AU20" s="15" t="n">
        <f aca="false">(PERCENTRANK(T$4:T$298,T20))*100</f>
        <v>25.4</v>
      </c>
      <c r="AV20" s="15" t="n">
        <f aca="false">(PERCENTRANK(U$4:U$298,U20))*100</f>
        <v>73.5</v>
      </c>
      <c r="AW20" s="15" t="n">
        <f aca="false">(PERCENTRANK(V$4:V$298,V20))*100</f>
        <v>71.3</v>
      </c>
      <c r="AX20" s="15" t="n">
        <f aca="false">(PERCENTRANK(W$4:W$298,W20))*100</f>
        <v>79</v>
      </c>
      <c r="AY20" s="15"/>
      <c r="AZ20" s="15" t="n">
        <f aca="false">100-(PERCENTRANK(Y$4:Y$298,Y20))*100</f>
        <v>32</v>
      </c>
      <c r="BA20" s="15" t="n">
        <f aca="false">100-(PERCENTRANK(Z$4:Z$298,Z20))*100</f>
        <v>38.1</v>
      </c>
      <c r="BB20" s="15"/>
      <c r="BC20" s="15" t="n">
        <f aca="false">(PERCENTRANK(AB$4:AB$298,AB20))*100</f>
        <v>79.6</v>
      </c>
      <c r="BD20" s="15" t="n">
        <f aca="false">(PERCENTRANK(AC$4:AC$298,AC20))*100</f>
        <v>81.2</v>
      </c>
      <c r="BE20" s="15" t="n">
        <f aca="false">100-(PERCENTRANK(AD$4:AD$298,AD20))*100</f>
        <v>9.89999999999999</v>
      </c>
    </row>
    <row r="21" customFormat="false" ht="15.75" hidden="false" customHeight="true" outlineLevel="0" collapsed="false">
      <c r="A21" s="1" t="s">
        <v>66</v>
      </c>
      <c r="B21" s="5" t="s">
        <v>67</v>
      </c>
      <c r="C21" s="6" t="s">
        <v>63</v>
      </c>
      <c r="D21" s="6" t="n">
        <v>43</v>
      </c>
      <c r="E21" s="6" t="n">
        <v>1222</v>
      </c>
      <c r="F21" s="6" t="n">
        <v>43</v>
      </c>
      <c r="G21" s="6" t="n">
        <v>1222</v>
      </c>
      <c r="H21" s="6" t="n">
        <v>0.438</v>
      </c>
      <c r="I21" s="6" t="n">
        <v>9.6</v>
      </c>
      <c r="J21" s="6" t="n">
        <v>0</v>
      </c>
      <c r="K21" s="6" t="n">
        <v>0.922</v>
      </c>
      <c r="L21" s="6" t="n">
        <v>0.191</v>
      </c>
      <c r="M21" s="6" t="n">
        <v>0.403</v>
      </c>
      <c r="N21" s="6" t="n">
        <v>0.199</v>
      </c>
      <c r="O21" s="6" t="n">
        <v>0.13</v>
      </c>
      <c r="P21" s="6" t="n">
        <v>0.078</v>
      </c>
      <c r="Q21" s="6" t="n">
        <v>0</v>
      </c>
      <c r="R21" s="6" t="n">
        <v>0.453</v>
      </c>
      <c r="S21" s="6" t="n">
        <v>0.619</v>
      </c>
      <c r="T21" s="6" t="n">
        <v>0.402</v>
      </c>
      <c r="U21" s="6" t="n">
        <v>0.381</v>
      </c>
      <c r="V21" s="6" t="n">
        <v>0.481</v>
      </c>
      <c r="W21" s="6" t="n">
        <v>0.261</v>
      </c>
      <c r="X21" s="6" t="n">
        <v>0</v>
      </c>
      <c r="Y21" s="6" t="n">
        <v>0.786</v>
      </c>
      <c r="Z21" s="6" t="n">
        <v>1</v>
      </c>
      <c r="AA21" s="6" t="n">
        <v>0</v>
      </c>
      <c r="AB21" s="6" t="n">
        <v>0.065</v>
      </c>
      <c r="AC21" s="6" t="n">
        <v>0.667</v>
      </c>
      <c r="AD21" s="14" t="n">
        <f aca="false">(K21*Y21+P21*Z21)</f>
        <v>0.802692</v>
      </c>
      <c r="AE21" s="5"/>
      <c r="AF21" s="5"/>
      <c r="AG21" s="15" t="n">
        <f aca="false">(PERCENTRANK(F$4:F$298,F21))*100</f>
        <v>79</v>
      </c>
      <c r="AH21" s="15" t="n">
        <f aca="false">(PERCENTRANK(G$4:G$298,G21))*100</f>
        <v>90.6</v>
      </c>
      <c r="AI21" s="15" t="n">
        <f aca="false">(PERCENTRANK(H$4:H$298,H21))*100</f>
        <v>60.8</v>
      </c>
      <c r="AJ21" s="15" t="n">
        <f aca="false">(PERCENTRANK(I$4:I$298,I21))*100</f>
        <v>22.1</v>
      </c>
      <c r="AK21" s="15"/>
      <c r="AL21" s="15" t="n">
        <f aca="false">(PERCENTRANK(K$4:K$298,K21))*100</f>
        <v>87.3</v>
      </c>
      <c r="AM21" s="15" t="n">
        <f aca="false">(PERCENTRANK(L$4:L$298,L21))*100</f>
        <v>55.2</v>
      </c>
      <c r="AN21" s="15" t="n">
        <f aca="false">(PERCENTRANK(M$4:M$298,M21))*100</f>
        <v>84.5</v>
      </c>
      <c r="AO21" s="15" t="n">
        <f aca="false">(PERCENTRANK(N$4:N$298,N21))*100</f>
        <v>92.3</v>
      </c>
      <c r="AP21" s="15" t="n">
        <f aca="false">(PERCENTRANK(O$4:O$298,O21))*100</f>
        <v>87.8</v>
      </c>
      <c r="AQ21" s="15" t="n">
        <f aca="false">(PERCENTRANK(P$4:P$298,P21))*100</f>
        <v>14.4</v>
      </c>
      <c r="AR21" s="15"/>
      <c r="AS21" s="15" t="n">
        <f aca="false">(PERCENTRANK(R$4:R$298,R21))*100</f>
        <v>39.8</v>
      </c>
      <c r="AT21" s="15" t="n">
        <f aca="false">(PERCENTRANK(S$4:S$298,S21))*100</f>
        <v>39.2</v>
      </c>
      <c r="AU21" s="15" t="n">
        <f aca="false">(PERCENTRANK(T$4:T$298,T21))*100</f>
        <v>42</v>
      </c>
      <c r="AV21" s="15" t="n">
        <f aca="false">(PERCENTRANK(U$4:U$298,U21))*100</f>
        <v>62.4</v>
      </c>
      <c r="AW21" s="15" t="n">
        <f aca="false">(PERCENTRANK(V$4:V$298,V21))*100</f>
        <v>82.3</v>
      </c>
      <c r="AX21" s="15" t="n">
        <f aca="false">(PERCENTRANK(W$4:W$298,W21))*100</f>
        <v>29.3</v>
      </c>
      <c r="AY21" s="15"/>
      <c r="AZ21" s="15" t="n">
        <f aca="false">100-(PERCENTRANK(Y$4:Y$298,Y21))*100</f>
        <v>19.9</v>
      </c>
      <c r="BA21" s="15" t="n">
        <f aca="false">100-(PERCENTRANK(Z$4:Z$298,Z21))*100</f>
        <v>36.5</v>
      </c>
      <c r="BB21" s="15"/>
      <c r="BC21" s="15" t="n">
        <f aca="false">(PERCENTRANK(AB$4:AB$298,AB21))*100</f>
        <v>18.8</v>
      </c>
      <c r="BD21" s="15" t="n">
        <f aca="false">(PERCENTRANK(AC$4:AC$298,AC21))*100</f>
        <v>93.9</v>
      </c>
      <c r="BE21" s="15" t="n">
        <f aca="false">100-(PERCENTRANK(AD$4:AD$298,AD21))*100</f>
        <v>32.6</v>
      </c>
    </row>
    <row r="22" customFormat="false" ht="15.75" hidden="false" customHeight="true" outlineLevel="0" collapsed="false">
      <c r="A22" s="1" t="s">
        <v>68</v>
      </c>
      <c r="B22" s="5" t="s">
        <v>69</v>
      </c>
      <c r="C22" s="6" t="s">
        <v>45</v>
      </c>
      <c r="D22" s="6" t="n">
        <v>39</v>
      </c>
      <c r="E22" s="6" t="n">
        <v>1221</v>
      </c>
      <c r="F22" s="6" t="n">
        <v>39</v>
      </c>
      <c r="G22" s="6" t="n">
        <v>1221</v>
      </c>
      <c r="H22" s="6" t="n">
        <v>0.532</v>
      </c>
      <c r="I22" s="6" t="n">
        <v>7.1</v>
      </c>
      <c r="J22" s="6" t="n">
        <v>0</v>
      </c>
      <c r="K22" s="6" t="n">
        <v>0.987</v>
      </c>
      <c r="L22" s="6" t="n">
        <v>0.256</v>
      </c>
      <c r="M22" s="6" t="n">
        <v>0.483</v>
      </c>
      <c r="N22" s="6" t="n">
        <v>0.194</v>
      </c>
      <c r="O22" s="6" t="n">
        <v>0.053</v>
      </c>
      <c r="P22" s="6" t="n">
        <v>0.013</v>
      </c>
      <c r="Q22" s="6" t="n">
        <v>0</v>
      </c>
      <c r="R22" s="6" t="n">
        <v>0.539</v>
      </c>
      <c r="S22" s="6" t="n">
        <v>0.716</v>
      </c>
      <c r="T22" s="6" t="n">
        <v>0.475</v>
      </c>
      <c r="U22" s="6" t="n">
        <v>0.466</v>
      </c>
      <c r="V22" s="6" t="n">
        <v>0.542</v>
      </c>
      <c r="W22" s="6" t="n">
        <v>0</v>
      </c>
      <c r="X22" s="6" t="n">
        <v>0</v>
      </c>
      <c r="Y22" s="6" t="n">
        <v>0.515</v>
      </c>
      <c r="Z22" s="6" t="n">
        <v>0</v>
      </c>
      <c r="AA22" s="6" t="n">
        <v>0</v>
      </c>
      <c r="AB22" s="6" t="n">
        <v>0</v>
      </c>
      <c r="AC22" s="6" t="n">
        <v>0</v>
      </c>
      <c r="AD22" s="14" t="n">
        <f aca="false">(K22*Y22+P22*Z22)</f>
        <v>0.508305</v>
      </c>
      <c r="AE22" s="5"/>
      <c r="AF22" s="5"/>
      <c r="AG22" s="15" t="n">
        <f aca="false">(PERCENTRANK(F$4:F$298,F22))*100</f>
        <v>63.5</v>
      </c>
      <c r="AH22" s="15" t="n">
        <f aca="false">(PERCENTRANK(G$4:G$298,G22))*100</f>
        <v>90.1</v>
      </c>
      <c r="AI22" s="15" t="n">
        <f aca="false">(PERCENTRANK(H$4:H$298,H22))*100</f>
        <v>93.4</v>
      </c>
      <c r="AJ22" s="15" t="n">
        <f aca="false">(PERCENTRANK(I$4:I$298,I22))*100</f>
        <v>14.9</v>
      </c>
      <c r="AK22" s="15"/>
      <c r="AL22" s="15" t="n">
        <f aca="false">(PERCENTRANK(K$4:K$298,K22))*100</f>
        <v>95.6</v>
      </c>
      <c r="AM22" s="15" t="n">
        <f aca="false">(PERCENTRANK(L$4:L$298,L22))*100</f>
        <v>75.1</v>
      </c>
      <c r="AN22" s="15" t="n">
        <f aca="false">(PERCENTRANK(M$4:M$298,M22))*100</f>
        <v>95</v>
      </c>
      <c r="AO22" s="15" t="n">
        <f aca="false">(PERCENTRANK(N$4:N$298,N22))*100</f>
        <v>91.2</v>
      </c>
      <c r="AP22" s="15" t="n">
        <f aca="false">(PERCENTRANK(O$4:O$298,O22))*100</f>
        <v>51.9</v>
      </c>
      <c r="AQ22" s="15" t="n">
        <f aca="false">(PERCENTRANK(P$4:P$298,P22))*100</f>
        <v>6.08</v>
      </c>
      <c r="AR22" s="15"/>
      <c r="AS22" s="15" t="n">
        <f aca="false">(PERCENTRANK(R$4:R$298,R22))*100</f>
        <v>78.5</v>
      </c>
      <c r="AT22" s="15" t="n">
        <f aca="false">(PERCENTRANK(S$4:S$298,S22))*100</f>
        <v>75.7</v>
      </c>
      <c r="AU22" s="15" t="n">
        <f aca="false">(PERCENTRANK(T$4:T$298,T22))*100</f>
        <v>70.7</v>
      </c>
      <c r="AV22" s="15" t="n">
        <f aca="false">(PERCENTRANK(U$4:U$298,U22))*100</f>
        <v>76.8</v>
      </c>
      <c r="AW22" s="15" t="n">
        <f aca="false">(PERCENTRANK(V$4:V$298,V22))*100</f>
        <v>89.5</v>
      </c>
      <c r="AX22" s="15" t="n">
        <f aca="false">(PERCENTRANK(W$4:W$298,W22))*100</f>
        <v>0</v>
      </c>
      <c r="AY22" s="15"/>
      <c r="AZ22" s="15" t="n">
        <f aca="false">100-(PERCENTRANK(Y$4:Y$298,Y22))*100</f>
        <v>65.7</v>
      </c>
      <c r="BA22" s="15" t="n">
        <f aca="false">100-(PERCENTRANK(Z$4:Z$298,Z22))*100</f>
        <v>100</v>
      </c>
      <c r="BB22" s="15"/>
      <c r="BC22" s="15" t="n">
        <f aca="false">(PERCENTRANK(AB$4:AB$298,AB22))*100</f>
        <v>0</v>
      </c>
      <c r="BD22" s="15" t="n">
        <f aca="false">(PERCENTRANK(AC$4:AC$298,AC22))*100</f>
        <v>0</v>
      </c>
      <c r="BE22" s="15" t="n">
        <f aca="false">100-(PERCENTRANK(AD$4:AD$298,AD22))*100</f>
        <v>87.8</v>
      </c>
    </row>
    <row r="23" customFormat="false" ht="15" hidden="false" customHeight="true" outlineLevel="0" collapsed="false">
      <c r="A23" s="1" t="s">
        <v>70</v>
      </c>
      <c r="B23" s="5" t="s">
        <v>59</v>
      </c>
      <c r="C23" s="6" t="s">
        <v>13</v>
      </c>
      <c r="D23" s="6" t="n">
        <v>39</v>
      </c>
      <c r="E23" s="6" t="n">
        <v>1220</v>
      </c>
      <c r="F23" s="6" t="n">
        <v>39</v>
      </c>
      <c r="G23" s="6" t="n">
        <v>1220</v>
      </c>
      <c r="H23" s="6" t="n">
        <v>0.416</v>
      </c>
      <c r="I23" s="6" t="n">
        <v>19</v>
      </c>
      <c r="J23" s="6" t="n">
        <v>0</v>
      </c>
      <c r="K23" s="6" t="n">
        <v>0.39</v>
      </c>
      <c r="L23" s="6" t="n">
        <v>0.089</v>
      </c>
      <c r="M23" s="6" t="n">
        <v>0.126</v>
      </c>
      <c r="N23" s="6" t="n">
        <v>0.07</v>
      </c>
      <c r="O23" s="6" t="n">
        <v>0.105</v>
      </c>
      <c r="P23" s="6" t="n">
        <v>0.61</v>
      </c>
      <c r="Q23" s="6" t="n">
        <v>0</v>
      </c>
      <c r="R23" s="6" t="n">
        <v>0.449</v>
      </c>
      <c r="S23" s="6" t="n">
        <v>0.632</v>
      </c>
      <c r="T23" s="6" t="n">
        <v>0.444</v>
      </c>
      <c r="U23" s="6" t="n">
        <v>0.433</v>
      </c>
      <c r="V23" s="6" t="n">
        <v>0.311</v>
      </c>
      <c r="W23" s="6" t="n">
        <v>0.395</v>
      </c>
      <c r="X23" s="6" t="n">
        <v>0</v>
      </c>
      <c r="Y23" s="6" t="n">
        <v>0.613</v>
      </c>
      <c r="Z23" s="6" t="n">
        <v>0.942</v>
      </c>
      <c r="AA23" s="6" t="n">
        <v>0</v>
      </c>
      <c r="AB23" s="6" t="n">
        <v>0.138</v>
      </c>
      <c r="AC23" s="6" t="n">
        <v>0.417</v>
      </c>
      <c r="AD23" s="14" t="n">
        <f aca="false">(K23*Y23+P23*Z23)</f>
        <v>0.81369</v>
      </c>
      <c r="AE23" s="5"/>
      <c r="AF23" s="5"/>
      <c r="AG23" s="15" t="n">
        <f aca="false">(PERCENTRANK(F$4:F$298,F23))*100</f>
        <v>63.5</v>
      </c>
      <c r="AH23" s="15" t="n">
        <f aca="false">(PERCENTRANK(G$4:G$298,G23))*100</f>
        <v>89.5</v>
      </c>
      <c r="AI23" s="15" t="n">
        <f aca="false">(PERCENTRANK(H$4:H$298,H23))*100</f>
        <v>49.2</v>
      </c>
      <c r="AJ23" s="15" t="n">
        <f aca="false">(PERCENTRANK(I$4:I$298,I23))*100</f>
        <v>89.5</v>
      </c>
      <c r="AK23" s="15"/>
      <c r="AL23" s="15" t="n">
        <f aca="false">(PERCENTRANK(K$4:K$298,K23))*100</f>
        <v>15.5</v>
      </c>
      <c r="AM23" s="15" t="n">
        <f aca="false">(PERCENTRANK(L$4:L$298,L23))*100</f>
        <v>22.1</v>
      </c>
      <c r="AN23" s="15" t="n">
        <f aca="false">(PERCENTRANK(M$4:M$298,M23))*100</f>
        <v>14.4</v>
      </c>
      <c r="AO23" s="15" t="n">
        <f aca="false">(PERCENTRANK(N$4:N$298,N23))*100</f>
        <v>45.9</v>
      </c>
      <c r="AP23" s="15" t="n">
        <f aca="false">(PERCENTRANK(O$4:O$298,O23))*100</f>
        <v>77.9</v>
      </c>
      <c r="AQ23" s="15" t="n">
        <f aca="false">(PERCENTRANK(P$4:P$298,P23))*100</f>
        <v>86.2</v>
      </c>
      <c r="AR23" s="15"/>
      <c r="AS23" s="15" t="n">
        <f aca="false">(PERCENTRANK(R$4:R$298,R23))*100</f>
        <v>38.1</v>
      </c>
      <c r="AT23" s="15" t="n">
        <f aca="false">(PERCENTRANK(S$4:S$298,S23))*100</f>
        <v>45.3</v>
      </c>
      <c r="AU23" s="15" t="n">
        <f aca="false">(PERCENTRANK(T$4:T$298,T23))*100</f>
        <v>58.6</v>
      </c>
      <c r="AV23" s="15" t="n">
        <f aca="false">(PERCENTRANK(U$4:U$298,U23))*100</f>
        <v>70.7</v>
      </c>
      <c r="AW23" s="15" t="n">
        <f aca="false">(PERCENTRANK(V$4:V$298,V23))*100</f>
        <v>43.6</v>
      </c>
      <c r="AX23" s="15" t="n">
        <f aca="false">(PERCENTRANK(W$4:W$298,W23))*100</f>
        <v>85.6</v>
      </c>
      <c r="AY23" s="15"/>
      <c r="AZ23" s="15" t="n">
        <f aca="false">100-(PERCENTRANK(Y$4:Y$298,Y23))*100</f>
        <v>51.9</v>
      </c>
      <c r="BA23" s="15" t="n">
        <f aca="false">100-(PERCENTRANK(Z$4:Z$298,Z23))*100</f>
        <v>48.6</v>
      </c>
      <c r="BB23" s="15"/>
      <c r="BC23" s="15" t="n">
        <f aca="false">(PERCENTRANK(AB$4:AB$298,AB23))*100</f>
        <v>37</v>
      </c>
      <c r="BD23" s="15" t="n">
        <f aca="false">(PERCENTRANK(AC$4:AC$298,AC23))*100</f>
        <v>74</v>
      </c>
      <c r="BE23" s="15" t="n">
        <f aca="false">100-(PERCENTRANK(AD$4:AD$298,AD23))*100</f>
        <v>29.8</v>
      </c>
    </row>
    <row r="24" customFormat="false" ht="15.75" hidden="false" customHeight="true" outlineLevel="0" collapsed="false">
      <c r="A24" s="1" t="s">
        <v>71</v>
      </c>
      <c r="B24" s="5" t="s">
        <v>44</v>
      </c>
      <c r="C24" s="6" t="s">
        <v>61</v>
      </c>
      <c r="D24" s="6" t="n">
        <v>44</v>
      </c>
      <c r="E24" s="6" t="n">
        <v>1203</v>
      </c>
      <c r="F24" s="6" t="n">
        <v>44</v>
      </c>
      <c r="G24" s="6" t="n">
        <v>1203</v>
      </c>
      <c r="H24" s="6" t="n">
        <v>0.493</v>
      </c>
      <c r="I24" s="6" t="n">
        <v>8</v>
      </c>
      <c r="J24" s="6" t="n">
        <v>0</v>
      </c>
      <c r="K24" s="6" t="n">
        <v>0.832</v>
      </c>
      <c r="L24" s="6" t="n">
        <v>0.353</v>
      </c>
      <c r="M24" s="6" t="n">
        <v>0.402</v>
      </c>
      <c r="N24" s="6" t="n">
        <v>0.059</v>
      </c>
      <c r="O24" s="6" t="n">
        <v>0.017</v>
      </c>
      <c r="P24" s="6" t="n">
        <v>0.168</v>
      </c>
      <c r="Q24" s="6" t="n">
        <v>0</v>
      </c>
      <c r="R24" s="6" t="n">
        <v>0.534</v>
      </c>
      <c r="S24" s="6" t="n">
        <v>0.653</v>
      </c>
      <c r="T24" s="6" t="n">
        <v>0.461</v>
      </c>
      <c r="U24" s="6" t="n">
        <v>0.353</v>
      </c>
      <c r="V24" s="6" t="n">
        <v>0.4</v>
      </c>
      <c r="W24" s="6" t="n">
        <v>0.292</v>
      </c>
      <c r="X24" s="6" t="n">
        <v>0</v>
      </c>
      <c r="Y24" s="6" t="n">
        <v>0.78</v>
      </c>
      <c r="Z24" s="6" t="n">
        <v>1</v>
      </c>
      <c r="AA24" s="6" t="n">
        <v>0</v>
      </c>
      <c r="AB24" s="6" t="n">
        <v>0.271</v>
      </c>
      <c r="AC24" s="6" t="n">
        <v>0.154</v>
      </c>
      <c r="AD24" s="14" t="n">
        <f aca="false">(K24*Y24+P24*Z24)</f>
        <v>0.81696</v>
      </c>
      <c r="AE24" s="5"/>
      <c r="AF24" s="5"/>
      <c r="AG24" s="15" t="n">
        <f aca="false">(PERCENTRANK(F$4:F$298,F24))*100</f>
        <v>84.5</v>
      </c>
      <c r="AH24" s="15" t="n">
        <f aca="false">(PERCENTRANK(G$4:G$298,G24))*100</f>
        <v>89</v>
      </c>
      <c r="AI24" s="15" t="n">
        <f aca="false">(PERCENTRANK(H$4:H$298,H24))*100</f>
        <v>85.6</v>
      </c>
      <c r="AJ24" s="15" t="n">
        <f aca="false">(PERCENTRANK(I$4:I$298,I24))*100</f>
        <v>18.2</v>
      </c>
      <c r="AK24" s="15"/>
      <c r="AL24" s="15" t="n">
        <f aca="false">(PERCENTRANK(K$4:K$298,K24))*100</f>
        <v>80.7</v>
      </c>
      <c r="AM24" s="15" t="n">
        <f aca="false">(PERCENTRANK(L$4:L$298,L24))*100</f>
        <v>86.2</v>
      </c>
      <c r="AN24" s="15" t="n">
        <f aca="false">(PERCENTRANK(M$4:M$298,M24))*100</f>
        <v>84</v>
      </c>
      <c r="AO24" s="15" t="n">
        <f aca="false">(PERCENTRANK(N$4:N$298,N24))*100</f>
        <v>38.1</v>
      </c>
      <c r="AP24" s="15" t="n">
        <f aca="false">(PERCENTRANK(O$4:O$298,O24))*100</f>
        <v>13.8</v>
      </c>
      <c r="AQ24" s="15" t="n">
        <f aca="false">(PERCENTRANK(P$4:P$298,P24))*100</f>
        <v>21</v>
      </c>
      <c r="AR24" s="15"/>
      <c r="AS24" s="15" t="n">
        <f aca="false">(PERCENTRANK(R$4:R$298,R24))*100</f>
        <v>75.7</v>
      </c>
      <c r="AT24" s="15" t="n">
        <f aca="false">(PERCENTRANK(S$4:S$298,S24))*100</f>
        <v>52.5</v>
      </c>
      <c r="AU24" s="15" t="n">
        <f aca="false">(PERCENTRANK(T$4:T$298,T24))*100</f>
        <v>64.1</v>
      </c>
      <c r="AV24" s="15" t="n">
        <f aca="false">(PERCENTRANK(U$4:U$298,U24))*100</f>
        <v>52.5</v>
      </c>
      <c r="AW24" s="15" t="n">
        <f aca="false">(PERCENTRANK(V$4:V$298,V24))*100</f>
        <v>61.9</v>
      </c>
      <c r="AX24" s="15" t="n">
        <f aca="false">(PERCENTRANK(W$4:W$298,W24))*100</f>
        <v>41.4</v>
      </c>
      <c r="AY24" s="15"/>
      <c r="AZ24" s="15" t="n">
        <f aca="false">100-(PERCENTRANK(Y$4:Y$298,Y24))*100</f>
        <v>21</v>
      </c>
      <c r="BA24" s="15" t="n">
        <f aca="false">100-(PERCENTRANK(Z$4:Z$298,Z24))*100</f>
        <v>36.5</v>
      </c>
      <c r="BB24" s="15"/>
      <c r="BC24" s="15" t="n">
        <f aca="false">(PERCENTRANK(AB$4:AB$298,AB24))*100</f>
        <v>72.4</v>
      </c>
      <c r="BD24" s="15" t="n">
        <f aca="false">(PERCENTRANK(AC$4:AC$298,AC24))*100</f>
        <v>32.6</v>
      </c>
      <c r="BE24" s="15" t="n">
        <f aca="false">100-(PERCENTRANK(AD$4:AD$298,AD24))*100</f>
        <v>29.3</v>
      </c>
    </row>
    <row r="25" customFormat="false" ht="15.75" hidden="false" customHeight="true" outlineLevel="0" collapsed="false">
      <c r="A25" s="1" t="s">
        <v>72</v>
      </c>
      <c r="B25" s="5" t="s">
        <v>73</v>
      </c>
      <c r="C25" s="6" t="s">
        <v>13</v>
      </c>
      <c r="D25" s="6" t="n">
        <v>36</v>
      </c>
      <c r="E25" s="6" t="n">
        <v>1199</v>
      </c>
      <c r="F25" s="6" t="n">
        <v>36</v>
      </c>
      <c r="G25" s="6" t="n">
        <v>1199</v>
      </c>
      <c r="H25" s="6" t="n">
        <v>0.477</v>
      </c>
      <c r="I25" s="6" t="n">
        <v>14.4</v>
      </c>
      <c r="J25" s="6" t="n">
        <v>0</v>
      </c>
      <c r="K25" s="6" t="n">
        <v>0.783</v>
      </c>
      <c r="L25" s="6" t="n">
        <v>0.096</v>
      </c>
      <c r="M25" s="6" t="n">
        <v>0.227</v>
      </c>
      <c r="N25" s="6" t="n">
        <v>0.249</v>
      </c>
      <c r="O25" s="6" t="n">
        <v>0.212</v>
      </c>
      <c r="P25" s="6" t="n">
        <v>0.217</v>
      </c>
      <c r="Q25" s="6" t="n">
        <v>0</v>
      </c>
      <c r="R25" s="6" t="n">
        <v>0.518</v>
      </c>
      <c r="S25" s="6" t="n">
        <v>0.692</v>
      </c>
      <c r="T25" s="6" t="n">
        <v>0.537</v>
      </c>
      <c r="U25" s="6" t="n">
        <v>0.526</v>
      </c>
      <c r="V25" s="6" t="n">
        <v>0.409</v>
      </c>
      <c r="W25" s="6" t="n">
        <v>0.331</v>
      </c>
      <c r="X25" s="6" t="n">
        <v>0</v>
      </c>
      <c r="Y25" s="6" t="n">
        <v>0.518</v>
      </c>
      <c r="Z25" s="6" t="n">
        <v>0.667</v>
      </c>
      <c r="AA25" s="6" t="n">
        <v>0</v>
      </c>
      <c r="AB25" s="6" t="n">
        <v>0.042</v>
      </c>
      <c r="AC25" s="6" t="n">
        <v>0</v>
      </c>
      <c r="AD25" s="14" t="n">
        <f aca="false">(K25*Y25+P25*Z25)</f>
        <v>0.550333</v>
      </c>
      <c r="AE25" s="5"/>
      <c r="AF25" s="5"/>
      <c r="AG25" s="15" t="n">
        <f aca="false">(PERCENTRANK(F$4:F$298,F25))*100</f>
        <v>55.8</v>
      </c>
      <c r="AH25" s="15" t="n">
        <f aca="false">(PERCENTRANK(G$4:G$298,G25))*100</f>
        <v>88.4</v>
      </c>
      <c r="AI25" s="15" t="n">
        <f aca="false">(PERCENTRANK(H$4:H$298,H25))*100</f>
        <v>76.8</v>
      </c>
      <c r="AJ25" s="15" t="n">
        <f aca="false">(PERCENTRANK(I$4:I$298,I25))*100</f>
        <v>52.5</v>
      </c>
      <c r="AK25" s="15"/>
      <c r="AL25" s="15" t="n">
        <f aca="false">(PERCENTRANK(K$4:K$298,K25))*100</f>
        <v>77.3</v>
      </c>
      <c r="AM25" s="15" t="n">
        <f aca="false">(PERCENTRANK(L$4:L$298,L25))*100</f>
        <v>24.3</v>
      </c>
      <c r="AN25" s="15" t="n">
        <f aca="false">(PERCENTRANK(M$4:M$298,M25))*100</f>
        <v>44.2</v>
      </c>
      <c r="AO25" s="15" t="n">
        <f aca="false">(PERCENTRANK(N$4:N$298,N25))*100</f>
        <v>95</v>
      </c>
      <c r="AP25" s="15" t="n">
        <f aca="false">(PERCENTRANK(O$4:O$298,O25))*100</f>
        <v>97.8</v>
      </c>
      <c r="AQ25" s="15" t="n">
        <f aca="false">(PERCENTRANK(P$4:P$298,P25))*100</f>
        <v>24.3</v>
      </c>
      <c r="AR25" s="15"/>
      <c r="AS25" s="15" t="n">
        <f aca="false">(PERCENTRANK(R$4:R$298,R25))*100</f>
        <v>67.4</v>
      </c>
      <c r="AT25" s="15" t="n">
        <f aca="false">(PERCENTRANK(S$4:S$298,S25))*100</f>
        <v>66.3</v>
      </c>
      <c r="AU25" s="15" t="n">
        <f aca="false">(PERCENTRANK(T$4:T$298,T25))*100</f>
        <v>86.2</v>
      </c>
      <c r="AV25" s="15" t="n">
        <f aca="false">(PERCENTRANK(U$4:U$298,U25))*100</f>
        <v>86.7</v>
      </c>
      <c r="AW25" s="15" t="n">
        <f aca="false">(PERCENTRANK(V$4:V$298,V25))*100</f>
        <v>66.9</v>
      </c>
      <c r="AX25" s="15" t="n">
        <f aca="false">(PERCENTRANK(W$4:W$298,W25))*100</f>
        <v>56.4</v>
      </c>
      <c r="AY25" s="15"/>
      <c r="AZ25" s="15" t="n">
        <f aca="false">100-(PERCENTRANK(Y$4:Y$298,Y25))*100</f>
        <v>64.6</v>
      </c>
      <c r="BA25" s="15" t="n">
        <f aca="false">100-(PERCENTRANK(Z$4:Z$298,Z25))*100</f>
        <v>82.3</v>
      </c>
      <c r="BB25" s="15"/>
      <c r="BC25" s="15" t="n">
        <f aca="false">(PERCENTRANK(AB$4:AB$298,AB25))*100</f>
        <v>15.5</v>
      </c>
      <c r="BD25" s="15" t="n">
        <f aca="false">(PERCENTRANK(AC$4:AC$298,AC25))*100</f>
        <v>0</v>
      </c>
      <c r="BE25" s="15" t="n">
        <f aca="false">100-(PERCENTRANK(AD$4:AD$298,AD25))*100</f>
        <v>82.3</v>
      </c>
    </row>
    <row r="26" customFormat="false" ht="15.75" hidden="false" customHeight="true" outlineLevel="0" collapsed="false">
      <c r="A26" s="1" t="s">
        <v>74</v>
      </c>
      <c r="B26" s="5" t="s">
        <v>75</v>
      </c>
      <c r="C26" s="6" t="s">
        <v>13</v>
      </c>
      <c r="D26" s="6" t="n">
        <v>38</v>
      </c>
      <c r="E26" s="6" t="n">
        <v>1194</v>
      </c>
      <c r="F26" s="6" t="n">
        <v>38</v>
      </c>
      <c r="G26" s="6" t="n">
        <v>1194</v>
      </c>
      <c r="H26" s="6" t="n">
        <v>0.401</v>
      </c>
      <c r="I26" s="6" t="n">
        <v>16.8</v>
      </c>
      <c r="J26" s="6" t="n">
        <v>0</v>
      </c>
      <c r="K26" s="6" t="n">
        <v>0.527</v>
      </c>
      <c r="L26" s="6" t="n">
        <v>0.08</v>
      </c>
      <c r="M26" s="6" t="n">
        <v>0.25</v>
      </c>
      <c r="N26" s="6" t="n">
        <v>0.12</v>
      </c>
      <c r="O26" s="6" t="n">
        <v>0.077</v>
      </c>
      <c r="P26" s="6" t="n">
        <v>0.473</v>
      </c>
      <c r="Q26" s="6" t="n">
        <v>0</v>
      </c>
      <c r="R26" s="6" t="n">
        <v>0.493</v>
      </c>
      <c r="S26" s="6" t="n">
        <v>0.739</v>
      </c>
      <c r="T26" s="6" t="n">
        <v>0.413</v>
      </c>
      <c r="U26" s="6" t="n">
        <v>0.478</v>
      </c>
      <c r="V26" s="6" t="n">
        <v>0.523</v>
      </c>
      <c r="W26" s="6" t="n">
        <v>0.299</v>
      </c>
      <c r="X26" s="6" t="n">
        <v>0</v>
      </c>
      <c r="Y26" s="6" t="n">
        <v>0.503</v>
      </c>
      <c r="Z26" s="6" t="n">
        <v>0.802</v>
      </c>
      <c r="AA26" s="6" t="n">
        <v>0</v>
      </c>
      <c r="AB26" s="6" t="n">
        <v>0.125</v>
      </c>
      <c r="AC26" s="6" t="n">
        <v>0.265</v>
      </c>
      <c r="AD26" s="14" t="n">
        <f aca="false">(K26*Y26+P26*Z26)</f>
        <v>0.644427</v>
      </c>
      <c r="AE26" s="5"/>
      <c r="AF26" s="5"/>
      <c r="AG26" s="15" t="n">
        <f aca="false">(PERCENTRANK(F$4:F$298,F26))*100</f>
        <v>59.7</v>
      </c>
      <c r="AH26" s="15" t="n">
        <f aca="false">(PERCENTRANK(G$4:G$298,G26))*100</f>
        <v>87.3</v>
      </c>
      <c r="AI26" s="15" t="n">
        <f aca="false">(PERCENTRANK(H$4:H$298,H26))*100</f>
        <v>42</v>
      </c>
      <c r="AJ26" s="15" t="n">
        <f aca="false">(PERCENTRANK(I$4:I$298,I26))*100</f>
        <v>74</v>
      </c>
      <c r="AK26" s="15"/>
      <c r="AL26" s="15" t="n">
        <f aca="false">(PERCENTRANK(K$4:K$298,K26))*100</f>
        <v>34.3</v>
      </c>
      <c r="AM26" s="15" t="n">
        <f aca="false">(PERCENTRANK(L$4:L$298,L26))*100</f>
        <v>17.1</v>
      </c>
      <c r="AN26" s="15" t="n">
        <f aca="false">(PERCENTRANK(M$4:M$298,M26))*100</f>
        <v>48.1</v>
      </c>
      <c r="AO26" s="15" t="n">
        <f aca="false">(PERCENTRANK(N$4:N$298,N26))*100</f>
        <v>72.4</v>
      </c>
      <c r="AP26" s="15" t="n">
        <f aca="false">(PERCENTRANK(O$4:O$298,O26))*100</f>
        <v>66.9</v>
      </c>
      <c r="AQ26" s="15" t="n">
        <f aca="false">(PERCENTRANK(P$4:P$298,P26))*100</f>
        <v>67.4</v>
      </c>
      <c r="AR26" s="15"/>
      <c r="AS26" s="15" t="n">
        <f aca="false">(PERCENTRANK(R$4:R$298,R26))*100</f>
        <v>56.9</v>
      </c>
      <c r="AT26" s="15" t="n">
        <f aca="false">(PERCENTRANK(S$4:S$298,S26))*100</f>
        <v>78.5</v>
      </c>
      <c r="AU26" s="15" t="n">
        <f aca="false">(PERCENTRANK(T$4:T$298,T26))*100</f>
        <v>47</v>
      </c>
      <c r="AV26" s="15" t="n">
        <f aca="false">(PERCENTRANK(U$4:U$298,U26))*100</f>
        <v>77.9</v>
      </c>
      <c r="AW26" s="15" t="n">
        <f aca="false">(PERCENTRANK(V$4:V$298,V26))*100</f>
        <v>88.4</v>
      </c>
      <c r="AX26" s="15" t="n">
        <f aca="false">(PERCENTRANK(W$4:W$298,W26))*100</f>
        <v>44.2</v>
      </c>
      <c r="AY26" s="15"/>
      <c r="AZ26" s="15" t="n">
        <f aca="false">100-(PERCENTRANK(Y$4:Y$298,Y26))*100</f>
        <v>66.9</v>
      </c>
      <c r="BA26" s="15" t="n">
        <f aca="false">100-(PERCENTRANK(Z$4:Z$298,Z26))*100</f>
        <v>71.3</v>
      </c>
      <c r="BB26" s="15"/>
      <c r="BC26" s="15" t="n">
        <f aca="false">(PERCENTRANK(AB$4:AB$298,AB26))*100</f>
        <v>31.5</v>
      </c>
      <c r="BD26" s="15" t="n">
        <f aca="false">(PERCENTRANK(AC$4:AC$298,AC26))*100</f>
        <v>41.4</v>
      </c>
      <c r="BE26" s="15" t="n">
        <f aca="false">100-(PERCENTRANK(AD$4:AD$298,AD26))*100</f>
        <v>65.2</v>
      </c>
    </row>
    <row r="27" customFormat="false" ht="15.75" hidden="false" customHeight="true" outlineLevel="0" collapsed="false">
      <c r="A27" s="1" t="s">
        <v>76</v>
      </c>
      <c r="B27" s="5" t="s">
        <v>77</v>
      </c>
      <c r="C27" s="6" t="s">
        <v>13</v>
      </c>
      <c r="D27" s="6" t="n">
        <v>39</v>
      </c>
      <c r="E27" s="6" t="n">
        <v>1194</v>
      </c>
      <c r="F27" s="6" t="n">
        <v>39</v>
      </c>
      <c r="G27" s="6" t="n">
        <v>1194</v>
      </c>
      <c r="H27" s="6" t="n">
        <v>0.381</v>
      </c>
      <c r="I27" s="6" t="n">
        <v>11</v>
      </c>
      <c r="J27" s="6" t="n">
        <v>0</v>
      </c>
      <c r="K27" s="6" t="n">
        <v>0.777</v>
      </c>
      <c r="L27" s="6" t="n">
        <v>0.236</v>
      </c>
      <c r="M27" s="6" t="n">
        <v>0.328</v>
      </c>
      <c r="N27" s="6" t="n">
        <v>0.129</v>
      </c>
      <c r="O27" s="6" t="n">
        <v>0.083</v>
      </c>
      <c r="P27" s="6" t="n">
        <v>0.223</v>
      </c>
      <c r="Q27" s="6" t="n">
        <v>0</v>
      </c>
      <c r="R27" s="6" t="n">
        <v>0.403</v>
      </c>
      <c r="S27" s="6" t="n">
        <v>0.648</v>
      </c>
      <c r="T27" s="6" t="n">
        <v>0.367</v>
      </c>
      <c r="U27" s="6" t="n">
        <v>0.186</v>
      </c>
      <c r="V27" s="6" t="n">
        <v>0.184</v>
      </c>
      <c r="W27" s="6" t="n">
        <v>0.304</v>
      </c>
      <c r="X27" s="6" t="n">
        <v>0</v>
      </c>
      <c r="Y27" s="6" t="n">
        <v>0.42</v>
      </c>
      <c r="Z27" s="6" t="n">
        <v>1</v>
      </c>
      <c r="AA27" s="6" t="n">
        <v>0</v>
      </c>
      <c r="AB27" s="6" t="n">
        <v>0.255</v>
      </c>
      <c r="AC27" s="6" t="n">
        <v>0.269</v>
      </c>
      <c r="AD27" s="14" t="n">
        <f aca="false">(K27*Y27+P27*Z27)</f>
        <v>0.54934</v>
      </c>
      <c r="AE27" s="5"/>
      <c r="AF27" s="5"/>
      <c r="AG27" s="15" t="n">
        <f aca="false">(PERCENTRANK(F$4:F$298,F27))*100</f>
        <v>63.5</v>
      </c>
      <c r="AH27" s="15" t="n">
        <f aca="false">(PERCENTRANK(G$4:G$298,G27))*100</f>
        <v>87.3</v>
      </c>
      <c r="AI27" s="15" t="n">
        <f aca="false">(PERCENTRANK(H$4:H$298,H27))*100</f>
        <v>32</v>
      </c>
      <c r="AJ27" s="15" t="n">
        <f aca="false">(PERCENTRANK(I$4:I$298,I27))*100</f>
        <v>28.7</v>
      </c>
      <c r="AK27" s="15"/>
      <c r="AL27" s="15" t="n">
        <f aca="false">(PERCENTRANK(K$4:K$298,K27))*100</f>
        <v>76.2</v>
      </c>
      <c r="AM27" s="15" t="n">
        <f aca="false">(PERCENTRANK(L$4:L$298,L27))*100</f>
        <v>71.3</v>
      </c>
      <c r="AN27" s="15" t="n">
        <f aca="false">(PERCENTRANK(M$4:M$298,M27))*100</f>
        <v>69.1</v>
      </c>
      <c r="AO27" s="15" t="n">
        <f aca="false">(PERCENTRANK(N$4:N$298,N27))*100</f>
        <v>75.1</v>
      </c>
      <c r="AP27" s="15" t="n">
        <f aca="false">(PERCENTRANK(O$4:O$298,O27))*100</f>
        <v>69.6</v>
      </c>
      <c r="AQ27" s="15" t="n">
        <f aca="false">(PERCENTRANK(P$4:P$298,P27))*100</f>
        <v>25.4</v>
      </c>
      <c r="AR27" s="15"/>
      <c r="AS27" s="15" t="n">
        <f aca="false">(PERCENTRANK(R$4:R$298,R27))*100</f>
        <v>19.9</v>
      </c>
      <c r="AT27" s="15" t="n">
        <f aca="false">(PERCENTRANK(S$4:S$298,S27))*100</f>
        <v>51.4</v>
      </c>
      <c r="AU27" s="15" t="n">
        <f aca="false">(PERCENTRANK(T$4:T$298,T27))*100</f>
        <v>26</v>
      </c>
      <c r="AV27" s="15" t="n">
        <f aca="false">(PERCENTRANK(U$4:U$298,U27))*100</f>
        <v>26.5</v>
      </c>
      <c r="AW27" s="15" t="n">
        <f aca="false">(PERCENTRANK(V$4:V$298,V27))*100</f>
        <v>27.6</v>
      </c>
      <c r="AX27" s="15" t="n">
        <f aca="false">(PERCENTRANK(W$4:W$298,W27))*100</f>
        <v>44.8</v>
      </c>
      <c r="AY27" s="15"/>
      <c r="AZ27" s="15" t="n">
        <f aca="false">100-(PERCENTRANK(Y$4:Y$298,Y27))*100</f>
        <v>75.1</v>
      </c>
      <c r="BA27" s="15" t="n">
        <f aca="false">100-(PERCENTRANK(Z$4:Z$298,Z27))*100</f>
        <v>36.5</v>
      </c>
      <c r="BB27" s="15"/>
      <c r="BC27" s="15" t="n">
        <f aca="false">(PERCENTRANK(AB$4:AB$298,AB27))*100</f>
        <v>68</v>
      </c>
      <c r="BD27" s="15" t="n">
        <f aca="false">(PERCENTRANK(AC$4:AC$298,AC27))*100</f>
        <v>42.5</v>
      </c>
      <c r="BE27" s="15" t="n">
        <f aca="false">100-(PERCENTRANK(AD$4:AD$298,AD27))*100</f>
        <v>83.4</v>
      </c>
    </row>
    <row r="28" customFormat="false" ht="15.75" hidden="false" customHeight="true" outlineLevel="0" collapsed="false">
      <c r="A28" s="1" t="s">
        <v>78</v>
      </c>
      <c r="B28" s="5" t="s">
        <v>75</v>
      </c>
      <c r="C28" s="6" t="s">
        <v>13</v>
      </c>
      <c r="D28" s="6" t="n">
        <v>41</v>
      </c>
      <c r="E28" s="6" t="n">
        <v>1191</v>
      </c>
      <c r="F28" s="6" t="n">
        <v>41</v>
      </c>
      <c r="G28" s="6" t="n">
        <v>1191</v>
      </c>
      <c r="H28" s="6" t="n">
        <v>0.433</v>
      </c>
      <c r="I28" s="6" t="n">
        <v>15</v>
      </c>
      <c r="J28" s="6" t="n">
        <v>0</v>
      </c>
      <c r="K28" s="6" t="n">
        <v>0.559</v>
      </c>
      <c r="L28" s="6" t="n">
        <v>0.166</v>
      </c>
      <c r="M28" s="6" t="n">
        <v>0.264</v>
      </c>
      <c r="N28" s="6" t="n">
        <v>0.043</v>
      </c>
      <c r="O28" s="6" t="n">
        <v>0.086</v>
      </c>
      <c r="P28" s="6" t="n">
        <v>0.441</v>
      </c>
      <c r="Q28" s="6" t="n">
        <v>0</v>
      </c>
      <c r="R28" s="6" t="n">
        <v>0.508</v>
      </c>
      <c r="S28" s="6" t="n">
        <v>0.672</v>
      </c>
      <c r="T28" s="6" t="n">
        <v>0.489</v>
      </c>
      <c r="U28" s="6" t="n">
        <v>0.133</v>
      </c>
      <c r="V28" s="6" t="n">
        <v>0.433</v>
      </c>
      <c r="W28" s="6" t="n">
        <v>0.338</v>
      </c>
      <c r="X28" s="6" t="n">
        <v>0</v>
      </c>
      <c r="Y28" s="6" t="n">
        <v>0.414</v>
      </c>
      <c r="Z28" s="6" t="n">
        <v>0.788</v>
      </c>
      <c r="AA28" s="6" t="n">
        <v>0</v>
      </c>
      <c r="AB28" s="6" t="n">
        <v>0.13</v>
      </c>
      <c r="AC28" s="6" t="n">
        <v>0.3</v>
      </c>
      <c r="AD28" s="14" t="n">
        <f aca="false">(K28*Y28+P28*Z28)</f>
        <v>0.578934</v>
      </c>
      <c r="AE28" s="5"/>
      <c r="AF28" s="5"/>
      <c r="AG28" s="15" t="n">
        <f aca="false">(PERCENTRANK(F$4:F$298,F28))*100</f>
        <v>71.3</v>
      </c>
      <c r="AH28" s="15" t="n">
        <f aca="false">(PERCENTRANK(G$4:G$298,G28))*100</f>
        <v>86.7</v>
      </c>
      <c r="AI28" s="15" t="n">
        <f aca="false">(PERCENTRANK(H$4:H$298,H28))*100</f>
        <v>59.7</v>
      </c>
      <c r="AJ28" s="15" t="n">
        <f aca="false">(PERCENTRANK(I$4:I$298,I28))*100</f>
        <v>59.1</v>
      </c>
      <c r="AK28" s="15"/>
      <c r="AL28" s="15" t="n">
        <f aca="false">(PERCENTRANK(K$4:K$298,K28))*100</f>
        <v>40.9</v>
      </c>
      <c r="AM28" s="15" t="n">
        <f aca="false">(PERCENTRANK(L$4:L$298,L28))*100</f>
        <v>47</v>
      </c>
      <c r="AN28" s="15" t="n">
        <f aca="false">(PERCENTRANK(M$4:M$298,M28))*100</f>
        <v>52.5</v>
      </c>
      <c r="AO28" s="15" t="n">
        <f aca="false">(PERCENTRANK(N$4:N$298,N28))*100</f>
        <v>27.6</v>
      </c>
      <c r="AP28" s="15" t="n">
        <f aca="false">(PERCENTRANK(O$4:O$298,O28))*100</f>
        <v>70.7</v>
      </c>
      <c r="AQ28" s="15" t="n">
        <f aca="false">(PERCENTRANK(P$4:P$298,P28))*100</f>
        <v>60.8</v>
      </c>
      <c r="AR28" s="15"/>
      <c r="AS28" s="15" t="n">
        <f aca="false">(PERCENTRANK(R$4:R$298,R28))*100</f>
        <v>63.5</v>
      </c>
      <c r="AT28" s="15" t="n">
        <f aca="false">(PERCENTRANK(S$4:S$298,S28))*100</f>
        <v>60.2</v>
      </c>
      <c r="AU28" s="15" t="n">
        <f aca="false">(PERCENTRANK(T$4:T$298,T28))*100</f>
        <v>74</v>
      </c>
      <c r="AV28" s="15" t="n">
        <f aca="false">(PERCENTRANK(U$4:U$298,U28))*100</f>
        <v>24.3</v>
      </c>
      <c r="AW28" s="15" t="n">
        <f aca="false">(PERCENTRANK(V$4:V$298,V28))*100</f>
        <v>73.5</v>
      </c>
      <c r="AX28" s="15" t="n">
        <f aca="false">(PERCENTRANK(W$4:W$298,W28))*100</f>
        <v>62.4</v>
      </c>
      <c r="AY28" s="15"/>
      <c r="AZ28" s="15" t="n">
        <f aca="false">100-(PERCENTRANK(Y$4:Y$298,Y28))*100</f>
        <v>77.3</v>
      </c>
      <c r="BA28" s="15" t="n">
        <f aca="false">100-(PERCENTRANK(Z$4:Z$298,Z28))*100</f>
        <v>73.5</v>
      </c>
      <c r="BB28" s="15"/>
      <c r="BC28" s="15" t="n">
        <f aca="false">(PERCENTRANK(AB$4:AB$298,AB28))*100</f>
        <v>33.7</v>
      </c>
      <c r="BD28" s="15" t="n">
        <f aca="false">(PERCENTRANK(AC$4:AC$298,AC28))*100</f>
        <v>49.2</v>
      </c>
      <c r="BE28" s="15" t="n">
        <f aca="false">100-(PERCENTRANK(AD$4:AD$298,AD28))*100</f>
        <v>75.7</v>
      </c>
    </row>
    <row r="29" customFormat="false" ht="15.75" hidden="false" customHeight="true" outlineLevel="0" collapsed="false">
      <c r="A29" s="1" t="s">
        <v>79</v>
      </c>
      <c r="B29" s="5" t="s">
        <v>47</v>
      </c>
      <c r="C29" s="6" t="s">
        <v>13</v>
      </c>
      <c r="D29" s="6" t="n">
        <v>44</v>
      </c>
      <c r="E29" s="6" t="n">
        <v>1189</v>
      </c>
      <c r="F29" s="6" t="n">
        <v>44</v>
      </c>
      <c r="G29" s="6" t="n">
        <v>1189</v>
      </c>
      <c r="H29" s="6" t="n">
        <v>0.395</v>
      </c>
      <c r="I29" s="6" t="n">
        <v>15.7</v>
      </c>
      <c r="J29" s="6" t="n">
        <v>0</v>
      </c>
      <c r="K29" s="6" t="n">
        <v>0.498</v>
      </c>
      <c r="L29" s="6" t="n">
        <v>0.174</v>
      </c>
      <c r="M29" s="6" t="n">
        <v>0.177</v>
      </c>
      <c r="N29" s="6" t="n">
        <v>0.077</v>
      </c>
      <c r="O29" s="6" t="n">
        <v>0.07</v>
      </c>
      <c r="P29" s="6" t="n">
        <v>0.502</v>
      </c>
      <c r="Q29" s="6" t="n">
        <v>0</v>
      </c>
      <c r="R29" s="6" t="n">
        <v>0.423</v>
      </c>
      <c r="S29" s="6" t="n">
        <v>0.5</v>
      </c>
      <c r="T29" s="6" t="n">
        <v>0.321</v>
      </c>
      <c r="U29" s="6" t="n">
        <v>0.435</v>
      </c>
      <c r="V29" s="6" t="n">
        <v>0.476</v>
      </c>
      <c r="W29" s="6" t="n">
        <v>0.367</v>
      </c>
      <c r="X29" s="6" t="n">
        <v>0</v>
      </c>
      <c r="Y29" s="6" t="n">
        <v>0.619</v>
      </c>
      <c r="Z29" s="6" t="n">
        <v>0.927</v>
      </c>
      <c r="AA29" s="6" t="n">
        <v>0</v>
      </c>
      <c r="AB29" s="6" t="n">
        <v>0.46</v>
      </c>
      <c r="AC29" s="6" t="n">
        <v>0.348</v>
      </c>
      <c r="AD29" s="14" t="n">
        <f aca="false">(K29*Y29+P29*Z29)</f>
        <v>0.773616</v>
      </c>
      <c r="AE29" s="5"/>
      <c r="AF29" s="5"/>
      <c r="AG29" s="15" t="n">
        <f aca="false">(PERCENTRANK(F$4:F$298,F29))*100</f>
        <v>84.5</v>
      </c>
      <c r="AH29" s="15" t="n">
        <f aca="false">(PERCENTRANK(G$4:G$298,G29))*100</f>
        <v>86.2</v>
      </c>
      <c r="AI29" s="15" t="n">
        <f aca="false">(PERCENTRANK(H$4:H$298,H29))*100</f>
        <v>37.6</v>
      </c>
      <c r="AJ29" s="15" t="n">
        <f aca="false">(PERCENTRANK(I$4:I$298,I29))*100</f>
        <v>65.2</v>
      </c>
      <c r="AK29" s="15"/>
      <c r="AL29" s="15" t="n">
        <f aca="false">(PERCENTRANK(K$4:K$298,K29))*100</f>
        <v>28.2</v>
      </c>
      <c r="AM29" s="15" t="n">
        <f aca="false">(PERCENTRANK(L$4:L$298,L29))*100</f>
        <v>50.8</v>
      </c>
      <c r="AN29" s="15" t="n">
        <f aca="false">(PERCENTRANK(M$4:M$298,M29))*100</f>
        <v>28.7</v>
      </c>
      <c r="AO29" s="15" t="n">
        <f aca="false">(PERCENTRANK(N$4:N$298,N29))*100</f>
        <v>48.6</v>
      </c>
      <c r="AP29" s="15" t="n">
        <f aca="false">(PERCENTRANK(O$4:O$298,O29))*100</f>
        <v>64.6</v>
      </c>
      <c r="AQ29" s="15" t="n">
        <f aca="false">(PERCENTRANK(P$4:P$298,P29))*100</f>
        <v>72.9</v>
      </c>
      <c r="AR29" s="15"/>
      <c r="AS29" s="15" t="n">
        <f aca="false">(PERCENTRANK(R$4:R$298,R29))*100</f>
        <v>26</v>
      </c>
      <c r="AT29" s="15" t="n">
        <f aca="false">(PERCENTRANK(S$4:S$298,S29))*100</f>
        <v>14.4</v>
      </c>
      <c r="AU29" s="15" t="n">
        <f aca="false">(PERCENTRANK(T$4:T$298,T29))*100</f>
        <v>18.2</v>
      </c>
      <c r="AV29" s="15" t="n">
        <f aca="false">(PERCENTRANK(U$4:U$298,U29))*100</f>
        <v>71.8</v>
      </c>
      <c r="AW29" s="15" t="n">
        <f aca="false">(PERCENTRANK(V$4:V$298,V29))*100</f>
        <v>81.2</v>
      </c>
      <c r="AX29" s="15" t="n">
        <f aca="false">(PERCENTRANK(W$4:W$298,W29))*100</f>
        <v>75.1</v>
      </c>
      <c r="AY29" s="15"/>
      <c r="AZ29" s="15" t="n">
        <f aca="false">100-(PERCENTRANK(Y$4:Y$298,Y29))*100</f>
        <v>50.3</v>
      </c>
      <c r="BA29" s="15" t="n">
        <f aca="false">100-(PERCENTRANK(Z$4:Z$298,Z29))*100</f>
        <v>53.6</v>
      </c>
      <c r="BB29" s="15"/>
      <c r="BC29" s="15" t="n">
        <f aca="false">(PERCENTRANK(AB$4:AB$298,AB29))*100</f>
        <v>91.7</v>
      </c>
      <c r="BD29" s="15" t="n">
        <f aca="false">(PERCENTRANK(AC$4:AC$298,AC29))*100</f>
        <v>61.3</v>
      </c>
      <c r="BE29" s="15" t="n">
        <f aca="false">100-(PERCENTRANK(AD$4:AD$298,AD29))*100</f>
        <v>38.1</v>
      </c>
    </row>
    <row r="30" customFormat="false" ht="15.75" hidden="false" customHeight="true" outlineLevel="0" collapsed="false">
      <c r="A30" s="1" t="s">
        <v>80</v>
      </c>
      <c r="B30" s="5" t="s">
        <v>42</v>
      </c>
      <c r="C30" s="6" t="s">
        <v>45</v>
      </c>
      <c r="D30" s="6" t="n">
        <v>44</v>
      </c>
      <c r="E30" s="6" t="n">
        <v>1185</v>
      </c>
      <c r="F30" s="6" t="n">
        <v>44</v>
      </c>
      <c r="G30" s="6" t="n">
        <v>1185</v>
      </c>
      <c r="H30" s="6" t="n">
        <v>0.488</v>
      </c>
      <c r="I30" s="6" t="n">
        <v>6.8</v>
      </c>
      <c r="J30" s="6" t="n">
        <v>0</v>
      </c>
      <c r="K30" s="6" t="n">
        <v>0.976</v>
      </c>
      <c r="L30" s="6" t="n">
        <v>0.371</v>
      </c>
      <c r="M30" s="6" t="n">
        <v>0.352</v>
      </c>
      <c r="N30" s="6" t="n">
        <v>0.149</v>
      </c>
      <c r="O30" s="6" t="n">
        <v>0.103</v>
      </c>
      <c r="P30" s="6" t="n">
        <v>0.024</v>
      </c>
      <c r="Q30" s="6" t="n">
        <v>0</v>
      </c>
      <c r="R30" s="6" t="n">
        <v>0.495</v>
      </c>
      <c r="S30" s="6" t="n">
        <v>0.692</v>
      </c>
      <c r="T30" s="6" t="n">
        <v>0.394</v>
      </c>
      <c r="U30" s="6" t="n">
        <v>0.353</v>
      </c>
      <c r="V30" s="6" t="n">
        <v>0.34</v>
      </c>
      <c r="W30" s="6" t="n">
        <v>0.182</v>
      </c>
      <c r="X30" s="6" t="n">
        <v>0</v>
      </c>
      <c r="Y30" s="6" t="n">
        <v>0.75</v>
      </c>
      <c r="Z30" s="6" t="n">
        <v>1</v>
      </c>
      <c r="AA30" s="6" t="n">
        <v>0</v>
      </c>
      <c r="AB30" s="6" t="n">
        <v>0.091</v>
      </c>
      <c r="AC30" s="6" t="n">
        <v>0</v>
      </c>
      <c r="AD30" s="14" t="n">
        <f aca="false">(K30*Y30+P30*Z30)</f>
        <v>0.756</v>
      </c>
      <c r="AE30" s="5"/>
      <c r="AF30" s="5"/>
      <c r="AG30" s="15" t="n">
        <f aca="false">(PERCENTRANK(F$4:F$298,F30))*100</f>
        <v>84.5</v>
      </c>
      <c r="AH30" s="15" t="n">
        <f aca="false">(PERCENTRANK(G$4:G$298,G30))*100</f>
        <v>85.6</v>
      </c>
      <c r="AI30" s="15" t="n">
        <f aca="false">(PERCENTRANK(H$4:H$298,H30))*100</f>
        <v>81.8</v>
      </c>
      <c r="AJ30" s="15" t="n">
        <f aca="false">(PERCENTRANK(I$4:I$298,I30))*100</f>
        <v>12.2</v>
      </c>
      <c r="AK30" s="15"/>
      <c r="AL30" s="15" t="n">
        <f aca="false">(PERCENTRANK(K$4:K$298,K30))*100</f>
        <v>95</v>
      </c>
      <c r="AM30" s="15" t="n">
        <f aca="false">(PERCENTRANK(L$4:L$298,L30))*100</f>
        <v>89</v>
      </c>
      <c r="AN30" s="15" t="n">
        <f aca="false">(PERCENTRANK(M$4:M$298,M30))*100</f>
        <v>74.6</v>
      </c>
      <c r="AO30" s="15" t="n">
        <f aca="false">(PERCENTRANK(N$4:N$298,N30))*100</f>
        <v>81.8</v>
      </c>
      <c r="AP30" s="15" t="n">
        <f aca="false">(PERCENTRANK(O$4:O$298,O30))*100</f>
        <v>76.8</v>
      </c>
      <c r="AQ30" s="15" t="n">
        <f aca="false">(PERCENTRANK(P$4:P$298,P30))*100</f>
        <v>6.63</v>
      </c>
      <c r="AR30" s="15"/>
      <c r="AS30" s="15" t="n">
        <f aca="false">(PERCENTRANK(R$4:R$298,R30))*100</f>
        <v>58</v>
      </c>
      <c r="AT30" s="15" t="n">
        <f aca="false">(PERCENTRANK(S$4:S$298,S30))*100</f>
        <v>66.3</v>
      </c>
      <c r="AU30" s="15" t="n">
        <f aca="false">(PERCENTRANK(T$4:T$298,T30))*100</f>
        <v>37.6</v>
      </c>
      <c r="AV30" s="15" t="n">
        <f aca="false">(PERCENTRANK(U$4:U$298,U30))*100</f>
        <v>52.5</v>
      </c>
      <c r="AW30" s="15" t="n">
        <f aca="false">(PERCENTRANK(V$4:V$298,V30))*100</f>
        <v>51.4</v>
      </c>
      <c r="AX30" s="15" t="n">
        <f aca="false">(PERCENTRANK(W$4:W$298,W30))*100</f>
        <v>20.4</v>
      </c>
      <c r="AY30" s="15"/>
      <c r="AZ30" s="15" t="n">
        <f aca="false">100-(PERCENTRANK(Y$4:Y$298,Y30))*100</f>
        <v>30.9</v>
      </c>
      <c r="BA30" s="15" t="n">
        <f aca="false">100-(PERCENTRANK(Z$4:Z$298,Z30))*100</f>
        <v>36.5</v>
      </c>
      <c r="BB30" s="15"/>
      <c r="BC30" s="15" t="n">
        <f aca="false">(PERCENTRANK(AB$4:AB$298,AB30))*100</f>
        <v>23.2</v>
      </c>
      <c r="BD30" s="15" t="n">
        <f aca="false">(PERCENTRANK(AC$4:AC$298,AC30))*100</f>
        <v>0</v>
      </c>
      <c r="BE30" s="15" t="n">
        <f aca="false">100-(PERCENTRANK(AD$4:AD$298,AD30))*100</f>
        <v>43.6</v>
      </c>
    </row>
    <row r="31" customFormat="false" ht="15.75" hidden="false" customHeight="true" outlineLevel="0" collapsed="false">
      <c r="A31" s="1" t="s">
        <v>81</v>
      </c>
      <c r="B31" s="5" t="s">
        <v>38</v>
      </c>
      <c r="C31" s="6" t="s">
        <v>45</v>
      </c>
      <c r="D31" s="6" t="n">
        <v>38</v>
      </c>
      <c r="E31" s="6" t="n">
        <v>1173</v>
      </c>
      <c r="F31" s="6" t="n">
        <v>38</v>
      </c>
      <c r="G31" s="6" t="n">
        <v>1173</v>
      </c>
      <c r="H31" s="6" t="n">
        <v>0.424</v>
      </c>
      <c r="I31" s="6" t="n">
        <v>13.3</v>
      </c>
      <c r="J31" s="6" t="n">
        <v>0</v>
      </c>
      <c r="K31" s="6" t="n">
        <v>0.613</v>
      </c>
      <c r="L31" s="6" t="n">
        <v>0.193</v>
      </c>
      <c r="M31" s="6" t="n">
        <v>0.288</v>
      </c>
      <c r="N31" s="6" t="n">
        <v>0.079</v>
      </c>
      <c r="O31" s="6" t="n">
        <v>0.054</v>
      </c>
      <c r="P31" s="6" t="n">
        <v>0.387</v>
      </c>
      <c r="Q31" s="6" t="n">
        <v>0</v>
      </c>
      <c r="R31" s="6" t="n">
        <v>0.473</v>
      </c>
      <c r="S31" s="6" t="n">
        <v>0.699</v>
      </c>
      <c r="T31" s="6" t="n">
        <v>0.367</v>
      </c>
      <c r="U31" s="6" t="n">
        <v>0.368</v>
      </c>
      <c r="V31" s="6" t="n">
        <v>0.385</v>
      </c>
      <c r="W31" s="6" t="n">
        <v>0.348</v>
      </c>
      <c r="X31" s="6" t="n">
        <v>0</v>
      </c>
      <c r="Y31" s="6" t="n">
        <v>0.629</v>
      </c>
      <c r="Z31" s="6" t="n">
        <v>0.815</v>
      </c>
      <c r="AA31" s="6" t="n">
        <v>0</v>
      </c>
      <c r="AB31" s="6" t="n">
        <v>0.225</v>
      </c>
      <c r="AC31" s="6" t="n">
        <v>0.381</v>
      </c>
      <c r="AD31" s="14" t="n">
        <f aca="false">(K31*Y31+P31*Z31)</f>
        <v>0.700982</v>
      </c>
      <c r="AE31" s="5"/>
      <c r="AF31" s="5"/>
      <c r="AG31" s="15" t="n">
        <f aca="false">(PERCENTRANK(F$4:F$298,F31))*100</f>
        <v>59.7</v>
      </c>
      <c r="AH31" s="15" t="n">
        <f aca="false">(PERCENTRANK(G$4:G$298,G31))*100</f>
        <v>85.1</v>
      </c>
      <c r="AI31" s="15" t="n">
        <f aca="false">(PERCENTRANK(H$4:H$298,H31))*100</f>
        <v>54.1</v>
      </c>
      <c r="AJ31" s="15" t="n">
        <f aca="false">(PERCENTRANK(I$4:I$298,I31))*100</f>
        <v>42</v>
      </c>
      <c r="AK31" s="15"/>
      <c r="AL31" s="15" t="n">
        <f aca="false">(PERCENTRANK(K$4:K$298,K31))*100</f>
        <v>51.9</v>
      </c>
      <c r="AM31" s="15" t="n">
        <f aca="false">(PERCENTRANK(L$4:L$298,L31))*100</f>
        <v>56.9</v>
      </c>
      <c r="AN31" s="15" t="n">
        <f aca="false">(PERCENTRANK(M$4:M$298,M31))*100</f>
        <v>60.8</v>
      </c>
      <c r="AO31" s="15" t="n">
        <f aca="false">(PERCENTRANK(N$4:N$298,N31))*100</f>
        <v>50.3</v>
      </c>
      <c r="AP31" s="15" t="n">
        <f aca="false">(PERCENTRANK(O$4:O$298,O31))*100</f>
        <v>52.5</v>
      </c>
      <c r="AQ31" s="15" t="n">
        <f aca="false">(PERCENTRANK(P$4:P$298,P31))*100</f>
        <v>49.7</v>
      </c>
      <c r="AR31" s="15"/>
      <c r="AS31" s="15" t="n">
        <f aca="false">(PERCENTRANK(R$4:R$298,R31))*100</f>
        <v>48.1</v>
      </c>
      <c r="AT31" s="15" t="n">
        <f aca="false">(PERCENTRANK(S$4:S$298,S31))*100</f>
        <v>71.3</v>
      </c>
      <c r="AU31" s="15" t="n">
        <f aca="false">(PERCENTRANK(T$4:T$298,T31))*100</f>
        <v>26</v>
      </c>
      <c r="AV31" s="15" t="n">
        <f aca="false">(PERCENTRANK(U$4:U$298,U31))*100</f>
        <v>58</v>
      </c>
      <c r="AW31" s="15" t="n">
        <f aca="false">(PERCENTRANK(V$4:V$298,V31))*100</f>
        <v>59.1</v>
      </c>
      <c r="AX31" s="15" t="n">
        <f aca="false">(PERCENTRANK(W$4:W$298,W31))*100</f>
        <v>65.7</v>
      </c>
      <c r="AY31" s="15"/>
      <c r="AZ31" s="15" t="n">
        <f aca="false">100-(PERCENTRANK(Y$4:Y$298,Y31))*100</f>
        <v>49.2</v>
      </c>
      <c r="BA31" s="15" t="n">
        <f aca="false">100-(PERCENTRANK(Z$4:Z$298,Z31))*100</f>
        <v>69.6</v>
      </c>
      <c r="BB31" s="15"/>
      <c r="BC31" s="15" t="n">
        <f aca="false">(PERCENTRANK(AB$4:AB$298,AB31))*100</f>
        <v>60.8</v>
      </c>
      <c r="BD31" s="15" t="n">
        <f aca="false">(PERCENTRANK(AC$4:AC$298,AC31))*100</f>
        <v>66.3</v>
      </c>
      <c r="BE31" s="15" t="n">
        <f aca="false">100-(PERCENTRANK(AD$4:AD$298,AD31))*100</f>
        <v>57.5</v>
      </c>
    </row>
    <row r="32" customFormat="false" ht="15.75" hidden="false" customHeight="true" outlineLevel="0" collapsed="false">
      <c r="A32" s="1" t="s">
        <v>82</v>
      </c>
      <c r="B32" s="5" t="s">
        <v>40</v>
      </c>
      <c r="C32" s="6" t="s">
        <v>45</v>
      </c>
      <c r="D32" s="6" t="n">
        <v>44</v>
      </c>
      <c r="E32" s="6" t="n">
        <v>1169</v>
      </c>
      <c r="F32" s="6" t="n">
        <v>44</v>
      </c>
      <c r="G32" s="6" t="n">
        <v>1169</v>
      </c>
      <c r="H32" s="6" t="n">
        <v>0.527</v>
      </c>
      <c r="I32" s="6" t="n">
        <v>6.2</v>
      </c>
      <c r="J32" s="6" t="n">
        <v>0</v>
      </c>
      <c r="K32" s="6" t="n">
        <v>0.892</v>
      </c>
      <c r="L32" s="6" t="n">
        <v>0.489</v>
      </c>
      <c r="M32" s="6" t="n">
        <v>0.314</v>
      </c>
      <c r="N32" s="6" t="n">
        <v>0.061</v>
      </c>
      <c r="O32" s="6" t="n">
        <v>0.028</v>
      </c>
      <c r="P32" s="6" t="n">
        <v>0.108</v>
      </c>
      <c r="Q32" s="6" t="n">
        <v>0</v>
      </c>
      <c r="R32" s="6" t="n">
        <v>0.559</v>
      </c>
      <c r="S32" s="6" t="n">
        <v>0.646</v>
      </c>
      <c r="T32" s="6" t="n">
        <v>0.463</v>
      </c>
      <c r="U32" s="6" t="n">
        <v>0.423</v>
      </c>
      <c r="V32" s="6" t="n">
        <v>0.417</v>
      </c>
      <c r="W32" s="6" t="n">
        <v>0.261</v>
      </c>
      <c r="X32" s="6" t="n">
        <v>0</v>
      </c>
      <c r="Y32" s="6" t="n">
        <v>0.742</v>
      </c>
      <c r="Z32" s="6" t="n">
        <v>0.833</v>
      </c>
      <c r="AA32" s="6" t="n">
        <v>0</v>
      </c>
      <c r="AB32" s="6" t="n">
        <v>0.022</v>
      </c>
      <c r="AC32" s="6" t="n">
        <v>0</v>
      </c>
      <c r="AD32" s="14" t="n">
        <f aca="false">(K32*Y32+P32*Z32)</f>
        <v>0.751828</v>
      </c>
      <c r="AE32" s="5"/>
      <c r="AF32" s="5"/>
      <c r="AG32" s="15" t="n">
        <f aca="false">(PERCENTRANK(F$4:F$298,F32))*100</f>
        <v>84.5</v>
      </c>
      <c r="AH32" s="15" t="n">
        <f aca="false">(PERCENTRANK(G$4:G$298,G32))*100</f>
        <v>84.5</v>
      </c>
      <c r="AI32" s="15" t="n">
        <f aca="false">(PERCENTRANK(H$4:H$298,H32))*100</f>
        <v>91.7</v>
      </c>
      <c r="AJ32" s="15" t="n">
        <f aca="false">(PERCENTRANK(I$4:I$298,I32))*100</f>
        <v>8.84</v>
      </c>
      <c r="AK32" s="15"/>
      <c r="AL32" s="15" t="n">
        <f aca="false">(PERCENTRANK(K$4:K$298,K32))*100</f>
        <v>82.9</v>
      </c>
      <c r="AM32" s="15" t="n">
        <f aca="false">(PERCENTRANK(L$4:L$298,L32))*100</f>
        <v>94.5</v>
      </c>
      <c r="AN32" s="15" t="n">
        <f aca="false">(PERCENTRANK(M$4:M$298,M32))*100</f>
        <v>65.2</v>
      </c>
      <c r="AO32" s="15" t="n">
        <f aca="false">(PERCENTRANK(N$4:N$298,N32))*100</f>
        <v>40.3</v>
      </c>
      <c r="AP32" s="15" t="n">
        <f aca="false">(PERCENTRANK(O$4:O$298,O32))*100</f>
        <v>28.2</v>
      </c>
      <c r="AQ32" s="15" t="n">
        <f aca="false">(PERCENTRANK(P$4:P$298,P32))*100</f>
        <v>18.8</v>
      </c>
      <c r="AR32" s="15"/>
      <c r="AS32" s="15" t="n">
        <f aca="false">(PERCENTRANK(R$4:R$298,R32))*100</f>
        <v>85.6</v>
      </c>
      <c r="AT32" s="15" t="n">
        <f aca="false">(PERCENTRANK(S$4:S$298,S32))*100</f>
        <v>50.3</v>
      </c>
      <c r="AU32" s="15" t="n">
        <f aca="false">(PERCENTRANK(T$4:T$298,T32))*100</f>
        <v>65.2</v>
      </c>
      <c r="AV32" s="15" t="n">
        <f aca="false">(PERCENTRANK(U$4:U$298,U32))*100</f>
        <v>68.5</v>
      </c>
      <c r="AW32" s="15" t="n">
        <f aca="false">(PERCENTRANK(V$4:V$298,V32))*100</f>
        <v>68</v>
      </c>
      <c r="AX32" s="15" t="n">
        <f aca="false">(PERCENTRANK(W$4:W$298,W32))*100</f>
        <v>29.3</v>
      </c>
      <c r="AY32" s="15"/>
      <c r="AZ32" s="15" t="n">
        <f aca="false">100-(PERCENTRANK(Y$4:Y$298,Y32))*100</f>
        <v>33.7</v>
      </c>
      <c r="BA32" s="15" t="n">
        <f aca="false">100-(PERCENTRANK(Z$4:Z$298,Z32))*100</f>
        <v>68</v>
      </c>
      <c r="BB32" s="15"/>
      <c r="BC32" s="15" t="n">
        <f aca="false">(PERCENTRANK(AB$4:AB$298,AB32))*100</f>
        <v>14.4</v>
      </c>
      <c r="BD32" s="15" t="n">
        <f aca="false">(PERCENTRANK(AC$4:AC$298,AC32))*100</f>
        <v>0</v>
      </c>
      <c r="BE32" s="15" t="n">
        <f aca="false">100-(PERCENTRANK(AD$4:AD$298,AD32))*100</f>
        <v>44.8</v>
      </c>
    </row>
    <row r="33" customFormat="false" ht="15.75" hidden="false" customHeight="true" outlineLevel="0" collapsed="false">
      <c r="A33" s="1" t="s">
        <v>83</v>
      </c>
      <c r="B33" s="5" t="s">
        <v>40</v>
      </c>
      <c r="C33" s="6" t="s">
        <v>13</v>
      </c>
      <c r="D33" s="6" t="n">
        <v>33</v>
      </c>
      <c r="E33" s="6" t="n">
        <v>1151</v>
      </c>
      <c r="F33" s="6" t="n">
        <v>33</v>
      </c>
      <c r="G33" s="6" t="n">
        <v>1151</v>
      </c>
      <c r="H33" s="6" t="n">
        <v>0.375</v>
      </c>
      <c r="I33" s="6" t="n">
        <v>19.9</v>
      </c>
      <c r="J33" s="6" t="n">
        <v>0</v>
      </c>
      <c r="K33" s="6" t="n">
        <v>0.365</v>
      </c>
      <c r="L33" s="6" t="n">
        <v>0.096</v>
      </c>
      <c r="M33" s="6" t="n">
        <v>0.104</v>
      </c>
      <c r="N33" s="6" t="n">
        <v>0.094</v>
      </c>
      <c r="O33" s="6" t="n">
        <v>0.068</v>
      </c>
      <c r="P33" s="6" t="n">
        <v>0.635</v>
      </c>
      <c r="Q33" s="6" t="n">
        <v>0</v>
      </c>
      <c r="R33" s="6" t="n">
        <v>0.467</v>
      </c>
      <c r="S33" s="6" t="n">
        <v>0.521</v>
      </c>
      <c r="T33" s="6" t="n">
        <v>0.462</v>
      </c>
      <c r="U33" s="6" t="n">
        <v>0.447</v>
      </c>
      <c r="V33" s="6" t="n">
        <v>0.441</v>
      </c>
      <c r="W33" s="6" t="n">
        <v>0.322</v>
      </c>
      <c r="X33" s="6" t="n">
        <v>0</v>
      </c>
      <c r="Y33" s="6" t="n">
        <v>0.176</v>
      </c>
      <c r="Z33" s="6" t="n">
        <v>0.735</v>
      </c>
      <c r="AA33" s="6" t="n">
        <v>0</v>
      </c>
      <c r="AB33" s="6" t="n">
        <v>0.114</v>
      </c>
      <c r="AC33" s="6" t="n">
        <v>0.389</v>
      </c>
      <c r="AD33" s="14" t="n">
        <f aca="false">(K33*Y33+P33*Z33)</f>
        <v>0.530965</v>
      </c>
      <c r="AE33" s="5"/>
      <c r="AF33" s="5"/>
      <c r="AG33" s="15" t="n">
        <f aca="false">(PERCENTRANK(F$4:F$298,F33))*100</f>
        <v>47</v>
      </c>
      <c r="AH33" s="15" t="n">
        <f aca="false">(PERCENTRANK(G$4:G$298,G33))*100</f>
        <v>84</v>
      </c>
      <c r="AI33" s="15" t="n">
        <f aca="false">(PERCENTRANK(H$4:H$298,H33))*100</f>
        <v>27.6</v>
      </c>
      <c r="AJ33" s="15" t="n">
        <f aca="false">(PERCENTRANK(I$4:I$298,I33))*100</f>
        <v>94.5</v>
      </c>
      <c r="AK33" s="15"/>
      <c r="AL33" s="15" t="n">
        <f aca="false">(PERCENTRANK(K$4:K$298,K33))*100</f>
        <v>12.2</v>
      </c>
      <c r="AM33" s="15" t="n">
        <f aca="false">(PERCENTRANK(L$4:L$298,L33))*100</f>
        <v>24.3</v>
      </c>
      <c r="AN33" s="15" t="n">
        <f aca="false">(PERCENTRANK(M$4:M$298,M33))*100</f>
        <v>10.5</v>
      </c>
      <c r="AO33" s="15" t="n">
        <f aca="false">(PERCENTRANK(N$4:N$298,N33))*100</f>
        <v>58.6</v>
      </c>
      <c r="AP33" s="15" t="n">
        <f aca="false">(PERCENTRANK(O$4:O$298,O33))*100</f>
        <v>63.5</v>
      </c>
      <c r="AQ33" s="15" t="n">
        <f aca="false">(PERCENTRANK(P$4:P$298,P33))*100</f>
        <v>89</v>
      </c>
      <c r="AR33" s="15"/>
      <c r="AS33" s="15" t="n">
        <f aca="false">(PERCENTRANK(R$4:R$298,R33))*100</f>
        <v>45.3</v>
      </c>
      <c r="AT33" s="15" t="n">
        <f aca="false">(PERCENTRANK(S$4:S$298,S33))*100</f>
        <v>20.4</v>
      </c>
      <c r="AU33" s="15" t="n">
        <f aca="false">(PERCENTRANK(T$4:T$298,T33))*100</f>
        <v>64.6</v>
      </c>
      <c r="AV33" s="15" t="n">
        <f aca="false">(PERCENTRANK(U$4:U$298,U33))*100</f>
        <v>74.6</v>
      </c>
      <c r="AW33" s="15" t="n">
        <f aca="false">(PERCENTRANK(V$4:V$298,V33))*100</f>
        <v>75.1</v>
      </c>
      <c r="AX33" s="15" t="n">
        <f aca="false">(PERCENTRANK(W$4:W$298,W33))*100</f>
        <v>53.6</v>
      </c>
      <c r="AY33" s="15"/>
      <c r="AZ33" s="15" t="n">
        <f aca="false">100-(PERCENTRANK(Y$4:Y$298,Y33))*100</f>
        <v>92.82</v>
      </c>
      <c r="BA33" s="15" t="n">
        <f aca="false">100-(PERCENTRANK(Z$4:Z$298,Z33))*100</f>
        <v>78.5</v>
      </c>
      <c r="BB33" s="15"/>
      <c r="BC33" s="15" t="n">
        <f aca="false">(PERCENTRANK(AB$4:AB$298,AB33))*100</f>
        <v>28.7</v>
      </c>
      <c r="BD33" s="15" t="n">
        <f aca="false">(PERCENTRANK(AC$4:AC$298,AC33))*100</f>
        <v>68</v>
      </c>
      <c r="BE33" s="15" t="n">
        <f aca="false">100-(PERCENTRANK(AD$4:AD$298,AD33))*100</f>
        <v>85.1</v>
      </c>
    </row>
    <row r="34" customFormat="false" ht="15.75" hidden="false" customHeight="true" outlineLevel="0" collapsed="false">
      <c r="A34" s="1" t="s">
        <v>84</v>
      </c>
      <c r="B34" s="5" t="s">
        <v>44</v>
      </c>
      <c r="C34" s="6" t="s">
        <v>13</v>
      </c>
      <c r="D34" s="6" t="n">
        <v>44</v>
      </c>
      <c r="E34" s="6" t="n">
        <v>1126</v>
      </c>
      <c r="F34" s="6" t="n">
        <v>44</v>
      </c>
      <c r="G34" s="6" t="n">
        <v>1126</v>
      </c>
      <c r="H34" s="6" t="n">
        <v>0.4</v>
      </c>
      <c r="I34" s="6" t="n">
        <v>17.6</v>
      </c>
      <c r="J34" s="6" t="n">
        <v>0</v>
      </c>
      <c r="K34" s="6" t="n">
        <v>0.514</v>
      </c>
      <c r="L34" s="6" t="n">
        <v>0.079</v>
      </c>
      <c r="M34" s="6" t="n">
        <v>0.171</v>
      </c>
      <c r="N34" s="6" t="n">
        <v>0.15</v>
      </c>
      <c r="O34" s="6" t="n">
        <v>0.114</v>
      </c>
      <c r="P34" s="6" t="n">
        <v>0.486</v>
      </c>
      <c r="Q34" s="6" t="n">
        <v>0</v>
      </c>
      <c r="R34" s="6" t="n">
        <v>0.426</v>
      </c>
      <c r="S34" s="6" t="n">
        <v>0.697</v>
      </c>
      <c r="T34" s="6" t="n">
        <v>0.403</v>
      </c>
      <c r="U34" s="6" t="n">
        <v>0.365</v>
      </c>
      <c r="V34" s="6" t="n">
        <v>0.354</v>
      </c>
      <c r="W34" s="6" t="n">
        <v>0.373</v>
      </c>
      <c r="X34" s="6" t="n">
        <v>0</v>
      </c>
      <c r="Y34" s="6" t="n">
        <v>0.326</v>
      </c>
      <c r="Z34" s="6" t="n">
        <v>0.789</v>
      </c>
      <c r="AA34" s="6" t="n">
        <v>0</v>
      </c>
      <c r="AB34" s="6" t="n">
        <v>0.123</v>
      </c>
      <c r="AC34" s="6" t="n">
        <v>0.36</v>
      </c>
      <c r="AD34" s="14" t="n">
        <f aca="false">(K34*Y34+P34*Z34)</f>
        <v>0.551018</v>
      </c>
      <c r="AE34" s="5"/>
      <c r="AF34" s="5"/>
      <c r="AG34" s="15" t="n">
        <f aca="false">(PERCENTRANK(F$4:F$298,F34))*100</f>
        <v>84.5</v>
      </c>
      <c r="AH34" s="15" t="n">
        <f aca="false">(PERCENTRANK(G$4:G$298,G34))*100</f>
        <v>83.4</v>
      </c>
      <c r="AI34" s="15" t="n">
        <f aca="false">(PERCENTRANK(H$4:H$298,H34))*100</f>
        <v>39.8</v>
      </c>
      <c r="AJ34" s="15" t="n">
        <f aca="false">(PERCENTRANK(I$4:I$298,I34))*100</f>
        <v>81.8</v>
      </c>
      <c r="AK34" s="15"/>
      <c r="AL34" s="15" t="n">
        <f aca="false">(PERCENTRANK(K$4:K$298,K34))*100</f>
        <v>32</v>
      </c>
      <c r="AM34" s="15" t="n">
        <f aca="false">(PERCENTRANK(L$4:L$298,L34))*100</f>
        <v>16</v>
      </c>
      <c r="AN34" s="15" t="n">
        <f aca="false">(PERCENTRANK(M$4:M$298,M34))*100</f>
        <v>27.6</v>
      </c>
      <c r="AO34" s="15" t="n">
        <f aca="false">(PERCENTRANK(N$4:N$298,N34))*100</f>
        <v>82.3</v>
      </c>
      <c r="AP34" s="15" t="n">
        <f aca="false">(PERCENTRANK(O$4:O$298,O34))*100</f>
        <v>82.3</v>
      </c>
      <c r="AQ34" s="15" t="n">
        <f aca="false">(PERCENTRANK(P$4:P$298,P34))*100</f>
        <v>69.1</v>
      </c>
      <c r="AR34" s="15"/>
      <c r="AS34" s="15" t="n">
        <f aca="false">(PERCENTRANK(R$4:R$298,R34))*100</f>
        <v>27.1</v>
      </c>
      <c r="AT34" s="15" t="n">
        <f aca="false">(PERCENTRANK(S$4:S$298,S34))*100</f>
        <v>70.2</v>
      </c>
      <c r="AU34" s="15" t="n">
        <f aca="false">(PERCENTRANK(T$4:T$298,T34))*100</f>
        <v>42.5</v>
      </c>
      <c r="AV34" s="15" t="n">
        <f aca="false">(PERCENTRANK(U$4:U$298,U34))*100</f>
        <v>56.9</v>
      </c>
      <c r="AW34" s="15" t="n">
        <f aca="false">(PERCENTRANK(V$4:V$298,V34))*100</f>
        <v>53.6</v>
      </c>
      <c r="AX34" s="15" t="n">
        <f aca="false">(PERCENTRANK(W$4:W$298,W34))*100</f>
        <v>79</v>
      </c>
      <c r="AY34" s="15"/>
      <c r="AZ34" s="15" t="n">
        <f aca="false">100-(PERCENTRANK(Y$4:Y$298,Y34))*100</f>
        <v>86.7</v>
      </c>
      <c r="BA34" s="15" t="n">
        <f aca="false">100-(PERCENTRANK(Z$4:Z$298,Z34))*100</f>
        <v>72.9</v>
      </c>
      <c r="BB34" s="15"/>
      <c r="BC34" s="15" t="n">
        <f aca="false">(PERCENTRANK(AB$4:AB$298,AB34))*100</f>
        <v>30.9</v>
      </c>
      <c r="BD34" s="15" t="n">
        <f aca="false">(PERCENTRANK(AC$4:AC$298,AC34))*100</f>
        <v>63</v>
      </c>
      <c r="BE34" s="15" t="n">
        <f aca="false">100-(PERCENTRANK(AD$4:AD$298,AD34))*100</f>
        <v>81.8</v>
      </c>
    </row>
    <row r="35" customFormat="false" ht="15.75" hidden="false" customHeight="true" outlineLevel="0" collapsed="false">
      <c r="A35" s="1" t="s">
        <v>85</v>
      </c>
      <c r="B35" s="5" t="s">
        <v>40</v>
      </c>
      <c r="C35" s="6" t="s">
        <v>45</v>
      </c>
      <c r="D35" s="6" t="n">
        <v>44</v>
      </c>
      <c r="E35" s="6" t="n">
        <v>1122</v>
      </c>
      <c r="F35" s="6" t="n">
        <v>44</v>
      </c>
      <c r="G35" s="6" t="n">
        <v>1122</v>
      </c>
      <c r="H35" s="6" t="n">
        <v>0.463</v>
      </c>
      <c r="I35" s="6" t="n">
        <v>14.8</v>
      </c>
      <c r="J35" s="6" t="n">
        <v>0</v>
      </c>
      <c r="K35" s="6" t="n">
        <v>0.45</v>
      </c>
      <c r="L35" s="6" t="n">
        <v>0.32</v>
      </c>
      <c r="M35" s="6" t="n">
        <v>0.11</v>
      </c>
      <c r="N35" s="6" t="n">
        <v>0.003</v>
      </c>
      <c r="O35" s="6" t="n">
        <v>0.017</v>
      </c>
      <c r="P35" s="6" t="n">
        <v>0.55</v>
      </c>
      <c r="Q35" s="6" t="n">
        <v>0</v>
      </c>
      <c r="R35" s="6" t="n">
        <v>0.637</v>
      </c>
      <c r="S35" s="6" t="n">
        <v>0.75</v>
      </c>
      <c r="T35" s="6" t="n">
        <v>0.394</v>
      </c>
      <c r="U35" s="6" t="n">
        <v>0</v>
      </c>
      <c r="V35" s="6" t="n">
        <v>0.2</v>
      </c>
      <c r="W35" s="6" t="n">
        <v>0.321</v>
      </c>
      <c r="X35" s="6" t="n">
        <v>0</v>
      </c>
      <c r="Y35" s="6" t="n">
        <v>0.86</v>
      </c>
      <c r="Z35" s="6" t="n">
        <v>1</v>
      </c>
      <c r="AA35" s="6" t="n">
        <v>0</v>
      </c>
      <c r="AB35" s="6" t="n">
        <v>0.206</v>
      </c>
      <c r="AC35" s="6" t="n">
        <v>0.265</v>
      </c>
      <c r="AD35" s="14" t="n">
        <f aca="false">(K35*Y35+P35*Z35)</f>
        <v>0.937</v>
      </c>
      <c r="AE35" s="5"/>
      <c r="AF35" s="5"/>
      <c r="AG35" s="15" t="n">
        <f aca="false">(PERCENTRANK(F$4:F$298,F35))*100</f>
        <v>84.5</v>
      </c>
      <c r="AH35" s="15" t="n">
        <f aca="false">(PERCENTRANK(G$4:G$298,G35))*100</f>
        <v>82.3</v>
      </c>
      <c r="AI35" s="15" t="n">
        <f aca="false">(PERCENTRANK(H$4:H$298,H35))*100</f>
        <v>72.4</v>
      </c>
      <c r="AJ35" s="15" t="n">
        <f aca="false">(PERCENTRANK(I$4:I$298,I35))*100</f>
        <v>56.9</v>
      </c>
      <c r="AK35" s="15"/>
      <c r="AL35" s="15" t="n">
        <f aca="false">(PERCENTRANK(K$4:K$298,K35))*100</f>
        <v>21.5</v>
      </c>
      <c r="AM35" s="15" t="n">
        <f aca="false">(PERCENTRANK(L$4:L$298,L35))*100</f>
        <v>82.9</v>
      </c>
      <c r="AN35" s="15" t="n">
        <f aca="false">(PERCENTRANK(M$4:M$298,M35))*100</f>
        <v>11.6</v>
      </c>
      <c r="AO35" s="15" t="n">
        <f aca="false">(PERCENTRANK(N$4:N$298,N35))*100</f>
        <v>9.39</v>
      </c>
      <c r="AP35" s="15" t="n">
        <f aca="false">(PERCENTRANK(O$4:O$298,O35))*100</f>
        <v>13.8</v>
      </c>
      <c r="AQ35" s="15" t="n">
        <f aca="false">(PERCENTRANK(P$4:P$298,P35))*100</f>
        <v>79.6</v>
      </c>
      <c r="AR35" s="15"/>
      <c r="AS35" s="15" t="n">
        <f aca="false">(PERCENTRANK(R$4:R$298,R35))*100</f>
        <v>96.1</v>
      </c>
      <c r="AT35" s="15" t="n">
        <f aca="false">(PERCENTRANK(S$4:S$298,S35))*100</f>
        <v>80.7</v>
      </c>
      <c r="AU35" s="15" t="n">
        <f aca="false">(PERCENTRANK(T$4:T$298,T35))*100</f>
        <v>37.6</v>
      </c>
      <c r="AV35" s="15" t="n">
        <f aca="false">(PERCENTRANK(U$4:U$298,U35))*100</f>
        <v>0</v>
      </c>
      <c r="AW35" s="15" t="n">
        <f aca="false">(PERCENTRANK(V$4:V$298,V35))*100</f>
        <v>28.2</v>
      </c>
      <c r="AX35" s="15" t="n">
        <f aca="false">(PERCENTRANK(W$4:W$298,W35))*100</f>
        <v>51.4</v>
      </c>
      <c r="AY35" s="15"/>
      <c r="AZ35" s="15" t="n">
        <f aca="false">100-(PERCENTRANK(Y$4:Y$298,Y35))*100</f>
        <v>8.8</v>
      </c>
      <c r="BA35" s="15" t="n">
        <f aca="false">100-(PERCENTRANK(Z$4:Z$298,Z35))*100</f>
        <v>36.5</v>
      </c>
      <c r="BB35" s="15"/>
      <c r="BC35" s="15" t="n">
        <f aca="false">(PERCENTRANK(AB$4:AB$298,AB35))*100</f>
        <v>57.5</v>
      </c>
      <c r="BD35" s="15" t="n">
        <f aca="false">(PERCENTRANK(AC$4:AC$298,AC35))*100</f>
        <v>41.4</v>
      </c>
      <c r="BE35" s="15" t="n">
        <f aca="false">100-(PERCENTRANK(AD$4:AD$298,AD35))*100</f>
        <v>4.40000000000001</v>
      </c>
    </row>
    <row r="36" customFormat="false" ht="15.75" hidden="false" customHeight="true" outlineLevel="0" collapsed="false">
      <c r="A36" s="1" t="s">
        <v>86</v>
      </c>
      <c r="B36" s="5" t="s">
        <v>42</v>
      </c>
      <c r="C36" s="6" t="s">
        <v>13</v>
      </c>
      <c r="D36" s="6" t="n">
        <v>43</v>
      </c>
      <c r="E36" s="6" t="n">
        <v>1122</v>
      </c>
      <c r="F36" s="6" t="n">
        <v>43</v>
      </c>
      <c r="G36" s="6" t="n">
        <v>1122</v>
      </c>
      <c r="H36" s="6" t="n">
        <v>0.422</v>
      </c>
      <c r="I36" s="6" t="n">
        <v>15.8</v>
      </c>
      <c r="J36" s="6" t="n">
        <v>0</v>
      </c>
      <c r="K36" s="6" t="n">
        <v>0.578</v>
      </c>
      <c r="L36" s="6" t="n">
        <v>0.074</v>
      </c>
      <c r="M36" s="6" t="n">
        <v>0.255</v>
      </c>
      <c r="N36" s="6" t="n">
        <v>0.174</v>
      </c>
      <c r="O36" s="6" t="n">
        <v>0.074</v>
      </c>
      <c r="P36" s="6" t="n">
        <v>0.422</v>
      </c>
      <c r="Q36" s="6" t="n">
        <v>0</v>
      </c>
      <c r="R36" s="6" t="n">
        <v>0.472</v>
      </c>
      <c r="S36" s="6" t="n">
        <v>0.619</v>
      </c>
      <c r="T36" s="6" t="n">
        <v>0.444</v>
      </c>
      <c r="U36" s="6" t="n">
        <v>0.49</v>
      </c>
      <c r="V36" s="6" t="n">
        <v>0.381</v>
      </c>
      <c r="W36" s="6" t="n">
        <v>0.353</v>
      </c>
      <c r="X36" s="6" t="n">
        <v>0</v>
      </c>
      <c r="Y36" s="6" t="n">
        <v>0.299</v>
      </c>
      <c r="Z36" s="6" t="n">
        <v>0.81</v>
      </c>
      <c r="AA36" s="6" t="n">
        <v>0</v>
      </c>
      <c r="AB36" s="6" t="n">
        <v>0.202</v>
      </c>
      <c r="AC36" s="6" t="n">
        <v>0.292</v>
      </c>
      <c r="AD36" s="14" t="n">
        <f aca="false">(K36*Y36+P36*Z36)</f>
        <v>0.514642</v>
      </c>
      <c r="AE36" s="5"/>
      <c r="AF36" s="5"/>
      <c r="AG36" s="15" t="n">
        <f aca="false">(PERCENTRANK(F$4:F$298,F36))*100</f>
        <v>79</v>
      </c>
      <c r="AH36" s="15" t="n">
        <f aca="false">(PERCENTRANK(G$4:G$298,G36))*100</f>
        <v>82.3</v>
      </c>
      <c r="AI36" s="15" t="n">
        <f aca="false">(PERCENTRANK(H$4:H$298,H36))*100</f>
        <v>50.8</v>
      </c>
      <c r="AJ36" s="15" t="n">
        <f aca="false">(PERCENTRANK(I$4:I$298,I36))*100</f>
        <v>65.7</v>
      </c>
      <c r="AK36" s="15"/>
      <c r="AL36" s="15" t="n">
        <f aca="false">(PERCENTRANK(K$4:K$298,K36))*100</f>
        <v>43.6</v>
      </c>
      <c r="AM36" s="15" t="n">
        <f aca="false">(PERCENTRANK(L$4:L$298,L36))*100</f>
        <v>14.4</v>
      </c>
      <c r="AN36" s="15" t="n">
        <f aca="false">(PERCENTRANK(M$4:M$298,M36))*100</f>
        <v>50.3</v>
      </c>
      <c r="AO36" s="15" t="n">
        <f aca="false">(PERCENTRANK(N$4:N$298,N36))*100</f>
        <v>88.4</v>
      </c>
      <c r="AP36" s="15" t="n">
        <f aca="false">(PERCENTRANK(O$4:O$298,O36))*100</f>
        <v>65.2</v>
      </c>
      <c r="AQ36" s="15" t="n">
        <f aca="false">(PERCENTRANK(P$4:P$298,P36))*100</f>
        <v>57.5</v>
      </c>
      <c r="AR36" s="15"/>
      <c r="AS36" s="15" t="n">
        <f aca="false">(PERCENTRANK(R$4:R$298,R36))*100</f>
        <v>47.5</v>
      </c>
      <c r="AT36" s="15" t="n">
        <f aca="false">(PERCENTRANK(S$4:S$298,S36))*100</f>
        <v>39.2</v>
      </c>
      <c r="AU36" s="15" t="n">
        <f aca="false">(PERCENTRANK(T$4:T$298,T36))*100</f>
        <v>58.6</v>
      </c>
      <c r="AV36" s="15" t="n">
        <f aca="false">(PERCENTRANK(U$4:U$298,U36))*100</f>
        <v>79</v>
      </c>
      <c r="AW36" s="15" t="n">
        <f aca="false">(PERCENTRANK(V$4:V$298,V36))*100</f>
        <v>58.6</v>
      </c>
      <c r="AX36" s="15" t="n">
        <f aca="false">(PERCENTRANK(W$4:W$298,W36))*100</f>
        <v>66.3</v>
      </c>
      <c r="AY36" s="15"/>
      <c r="AZ36" s="15" t="n">
        <f aca="false">100-(PERCENTRANK(Y$4:Y$298,Y36))*100</f>
        <v>87.8</v>
      </c>
      <c r="BA36" s="15" t="n">
        <f aca="false">100-(PERCENTRANK(Z$4:Z$298,Z36))*100</f>
        <v>70.2</v>
      </c>
      <c r="BB36" s="15"/>
      <c r="BC36" s="15" t="n">
        <f aca="false">(PERCENTRANK(AB$4:AB$298,AB36))*100</f>
        <v>56.4</v>
      </c>
      <c r="BD36" s="15" t="n">
        <f aca="false">(PERCENTRANK(AC$4:AC$298,AC36))*100</f>
        <v>48.1</v>
      </c>
      <c r="BE36" s="15" t="n">
        <f aca="false">100-(PERCENTRANK(AD$4:AD$298,AD36))*100</f>
        <v>86.7</v>
      </c>
    </row>
    <row r="37" customFormat="false" ht="15.75" hidden="false" customHeight="true" outlineLevel="0" collapsed="false">
      <c r="A37" s="1" t="s">
        <v>87</v>
      </c>
      <c r="B37" s="5" t="s">
        <v>59</v>
      </c>
      <c r="C37" s="6" t="s">
        <v>45</v>
      </c>
      <c r="D37" s="6" t="n">
        <v>42</v>
      </c>
      <c r="E37" s="6" t="n">
        <v>1114</v>
      </c>
      <c r="F37" s="6" t="n">
        <v>42</v>
      </c>
      <c r="G37" s="6" t="n">
        <v>1114</v>
      </c>
      <c r="H37" s="6" t="n">
        <v>0.485</v>
      </c>
      <c r="I37" s="6" t="n">
        <v>13.9</v>
      </c>
      <c r="J37" s="6" t="n">
        <v>0</v>
      </c>
      <c r="K37" s="6" t="n">
        <v>0.512</v>
      </c>
      <c r="L37" s="6" t="n">
        <v>0.309</v>
      </c>
      <c r="M37" s="6" t="n">
        <v>0.155</v>
      </c>
      <c r="N37" s="6" t="n">
        <v>0.039</v>
      </c>
      <c r="O37" s="6" t="n">
        <v>0.009</v>
      </c>
      <c r="P37" s="6" t="n">
        <v>0.488</v>
      </c>
      <c r="Q37" s="6" t="n">
        <v>0</v>
      </c>
      <c r="R37" s="6" t="n">
        <v>0.633</v>
      </c>
      <c r="S37" s="6" t="n">
        <v>0.686</v>
      </c>
      <c r="T37" s="6" t="n">
        <v>0.549</v>
      </c>
      <c r="U37" s="6" t="n">
        <v>0.615</v>
      </c>
      <c r="V37" s="6" t="n">
        <v>0.333</v>
      </c>
      <c r="W37" s="6" t="n">
        <v>0.329</v>
      </c>
      <c r="X37" s="6" t="n">
        <v>0</v>
      </c>
      <c r="Y37" s="6" t="n">
        <v>0.86</v>
      </c>
      <c r="Z37" s="6" t="n">
        <v>1</v>
      </c>
      <c r="AA37" s="6" t="n">
        <v>0</v>
      </c>
      <c r="AB37" s="6" t="n">
        <v>0.168</v>
      </c>
      <c r="AC37" s="6" t="n">
        <v>0.444</v>
      </c>
      <c r="AD37" s="14" t="n">
        <f aca="false">(K37*Y37+P37*Z37)</f>
        <v>0.92832</v>
      </c>
      <c r="AE37" s="5"/>
      <c r="AF37" s="5"/>
      <c r="AG37" s="15" t="n">
        <f aca="false">(PERCENTRANK(F$4:F$298,F37))*100</f>
        <v>75.1</v>
      </c>
      <c r="AH37" s="15" t="n">
        <f aca="false">(PERCENTRANK(G$4:G$298,G37))*100</f>
        <v>81.8</v>
      </c>
      <c r="AI37" s="15" t="n">
        <f aca="false">(PERCENTRANK(H$4:H$298,H37))*100</f>
        <v>80.1</v>
      </c>
      <c r="AJ37" s="15" t="n">
        <f aca="false">(PERCENTRANK(I$4:I$298,I37))*100</f>
        <v>48.6</v>
      </c>
      <c r="AK37" s="15"/>
      <c r="AL37" s="15" t="n">
        <f aca="false">(PERCENTRANK(K$4:K$298,K37))*100</f>
        <v>31.5</v>
      </c>
      <c r="AM37" s="15" t="n">
        <f aca="false">(PERCENTRANK(L$4:L$298,L37))*100</f>
        <v>81.2</v>
      </c>
      <c r="AN37" s="15" t="n">
        <f aca="false">(PERCENTRANK(M$4:M$298,M37))*100</f>
        <v>22.7</v>
      </c>
      <c r="AO37" s="15" t="n">
        <f aca="false">(PERCENTRANK(N$4:N$298,N37))*100</f>
        <v>24.9</v>
      </c>
      <c r="AP37" s="15" t="n">
        <f aca="false">(PERCENTRANK(O$4:O$298,O37))*100</f>
        <v>11.6</v>
      </c>
      <c r="AQ37" s="15" t="n">
        <f aca="false">(PERCENTRANK(P$4:P$298,P37))*100</f>
        <v>70.2</v>
      </c>
      <c r="AR37" s="15"/>
      <c r="AS37" s="15" t="n">
        <f aca="false">(PERCENTRANK(R$4:R$298,R37))*100</f>
        <v>94.5</v>
      </c>
      <c r="AT37" s="15" t="n">
        <f aca="false">(PERCENTRANK(S$4:S$298,S37))*100</f>
        <v>65.2</v>
      </c>
      <c r="AU37" s="15" t="n">
        <f aca="false">(PERCENTRANK(T$4:T$298,T37))*100</f>
        <v>89</v>
      </c>
      <c r="AV37" s="15" t="n">
        <f aca="false">(PERCENTRANK(U$4:U$298,U37))*100</f>
        <v>95</v>
      </c>
      <c r="AW37" s="15" t="n">
        <f aca="false">(PERCENTRANK(V$4:V$298,V37))*100</f>
        <v>45.9</v>
      </c>
      <c r="AX37" s="15" t="n">
        <f aca="false">(PERCENTRANK(W$4:W$298,W37))*100</f>
        <v>55.2</v>
      </c>
      <c r="AY37" s="15"/>
      <c r="AZ37" s="15" t="n">
        <f aca="false">100-(PERCENTRANK(Y$4:Y$298,Y37))*100</f>
        <v>8.8</v>
      </c>
      <c r="BA37" s="15" t="n">
        <f aca="false">100-(PERCENTRANK(Z$4:Z$298,Z37))*100</f>
        <v>36.5</v>
      </c>
      <c r="BB37" s="15"/>
      <c r="BC37" s="15" t="n">
        <f aca="false">(PERCENTRANK(AB$4:AB$298,AB37))*100</f>
        <v>48.1</v>
      </c>
      <c r="BD37" s="15" t="n">
        <f aca="false">(PERCENTRANK(AC$4:AC$298,AC37))*100</f>
        <v>79</v>
      </c>
      <c r="BE37" s="15" t="n">
        <f aca="false">100-(PERCENTRANK(AD$4:AD$298,AD37))*100</f>
        <v>5</v>
      </c>
    </row>
    <row r="38" customFormat="false" ht="15.75" hidden="false" customHeight="true" outlineLevel="0" collapsed="false">
      <c r="A38" s="1" t="s">
        <v>88</v>
      </c>
      <c r="B38" s="5" t="s">
        <v>67</v>
      </c>
      <c r="C38" s="6" t="s">
        <v>13</v>
      </c>
      <c r="D38" s="6" t="n">
        <v>35</v>
      </c>
      <c r="E38" s="6" t="n">
        <v>1103</v>
      </c>
      <c r="F38" s="6" t="n">
        <v>35</v>
      </c>
      <c r="G38" s="6" t="n">
        <v>1103</v>
      </c>
      <c r="H38" s="6" t="n">
        <v>0.367</v>
      </c>
      <c r="I38" s="6" t="n">
        <v>17.7</v>
      </c>
      <c r="J38" s="6" t="n">
        <v>0</v>
      </c>
      <c r="K38" s="6" t="n">
        <v>0.5</v>
      </c>
      <c r="L38" s="6" t="n">
        <v>0.111</v>
      </c>
      <c r="M38" s="6" t="n">
        <v>0.162</v>
      </c>
      <c r="N38" s="6" t="n">
        <v>0.113</v>
      </c>
      <c r="O38" s="6" t="n">
        <v>0.115</v>
      </c>
      <c r="P38" s="6" t="n">
        <v>0.5</v>
      </c>
      <c r="Q38" s="6" t="n">
        <v>0</v>
      </c>
      <c r="R38" s="6" t="n">
        <v>0.463</v>
      </c>
      <c r="S38" s="6" t="n">
        <v>0.648</v>
      </c>
      <c r="T38" s="6" t="n">
        <v>0.532</v>
      </c>
      <c r="U38" s="6" t="n">
        <v>0.364</v>
      </c>
      <c r="V38" s="6" t="n">
        <v>0.286</v>
      </c>
      <c r="W38" s="6" t="n">
        <v>0.27</v>
      </c>
      <c r="X38" s="6" t="n">
        <v>0</v>
      </c>
      <c r="Y38" s="6" t="n">
        <v>0.469</v>
      </c>
      <c r="Z38" s="6" t="n">
        <v>0.667</v>
      </c>
      <c r="AA38" s="6" t="n">
        <v>0</v>
      </c>
      <c r="AB38" s="6" t="n">
        <v>0.07</v>
      </c>
      <c r="AC38" s="6" t="n">
        <v>0.353</v>
      </c>
      <c r="AD38" s="14" t="n">
        <f aca="false">(K38*Y38+P38*Z38)</f>
        <v>0.568</v>
      </c>
      <c r="AE38" s="5"/>
      <c r="AF38" s="5"/>
      <c r="AG38" s="15" t="n">
        <f aca="false">(PERCENTRANK(F$4:F$298,F38))*100</f>
        <v>53.6</v>
      </c>
      <c r="AH38" s="15" t="n">
        <f aca="false">(PERCENTRANK(G$4:G$298,G38))*100</f>
        <v>81.2</v>
      </c>
      <c r="AI38" s="15" t="n">
        <f aca="false">(PERCENTRANK(H$4:H$298,H38))*100</f>
        <v>24.3</v>
      </c>
      <c r="AJ38" s="15" t="n">
        <f aca="false">(PERCENTRANK(I$4:I$298,I38))*100</f>
        <v>82.3</v>
      </c>
      <c r="AK38" s="15"/>
      <c r="AL38" s="15" t="n">
        <f aca="false">(PERCENTRANK(K$4:K$298,K38))*100</f>
        <v>29.3</v>
      </c>
      <c r="AM38" s="15" t="n">
        <f aca="false">(PERCENTRANK(L$4:L$298,L38))*100</f>
        <v>30.9</v>
      </c>
      <c r="AN38" s="15" t="n">
        <f aca="false">(PERCENTRANK(M$4:M$298,M38))*100</f>
        <v>24.9</v>
      </c>
      <c r="AO38" s="15" t="n">
        <f aca="false">(PERCENTRANK(N$4:N$298,N38))*100</f>
        <v>69.1</v>
      </c>
      <c r="AP38" s="15" t="n">
        <f aca="false">(PERCENTRANK(O$4:O$298,O38))*100</f>
        <v>82.9</v>
      </c>
      <c r="AQ38" s="15" t="n">
        <f aca="false">(PERCENTRANK(P$4:P$298,P38))*100</f>
        <v>71.8</v>
      </c>
      <c r="AR38" s="15"/>
      <c r="AS38" s="15" t="n">
        <f aca="false">(PERCENTRANK(R$4:R$298,R38))*100</f>
        <v>43.6</v>
      </c>
      <c r="AT38" s="15" t="n">
        <f aca="false">(PERCENTRANK(S$4:S$298,S38))*100</f>
        <v>51.4</v>
      </c>
      <c r="AU38" s="15" t="n">
        <f aca="false">(PERCENTRANK(T$4:T$298,T38))*100</f>
        <v>84.5</v>
      </c>
      <c r="AV38" s="15" t="n">
        <f aca="false">(PERCENTRANK(U$4:U$298,U38))*100</f>
        <v>55.8</v>
      </c>
      <c r="AW38" s="15" t="n">
        <f aca="false">(PERCENTRANK(V$4:V$298,V38))*100</f>
        <v>39.8</v>
      </c>
      <c r="AX38" s="15" t="n">
        <f aca="false">(PERCENTRANK(W$4:W$298,W38))*100</f>
        <v>32.6</v>
      </c>
      <c r="AY38" s="15"/>
      <c r="AZ38" s="15" t="n">
        <f aca="false">100-(PERCENTRANK(Y$4:Y$298,Y38))*100</f>
        <v>68.5</v>
      </c>
      <c r="BA38" s="15" t="n">
        <f aca="false">100-(PERCENTRANK(Z$4:Z$298,Z38))*100</f>
        <v>82.3</v>
      </c>
      <c r="BB38" s="15"/>
      <c r="BC38" s="15" t="n">
        <f aca="false">(PERCENTRANK(AB$4:AB$298,AB38))*100</f>
        <v>20.4</v>
      </c>
      <c r="BD38" s="15" t="n">
        <f aca="false">(PERCENTRANK(AC$4:AC$298,AC38))*100</f>
        <v>62.4</v>
      </c>
      <c r="BE38" s="15" t="n">
        <f aca="false">100-(PERCENTRANK(AD$4:AD$298,AD38))*100</f>
        <v>78.5</v>
      </c>
    </row>
    <row r="39" customFormat="false" ht="15.75" hidden="false" customHeight="true" outlineLevel="0" collapsed="false">
      <c r="A39" s="1" t="s">
        <v>89</v>
      </c>
      <c r="B39" s="5" t="s">
        <v>90</v>
      </c>
      <c r="C39" s="6" t="s">
        <v>63</v>
      </c>
      <c r="D39" s="6" t="n">
        <v>40</v>
      </c>
      <c r="E39" s="6" t="n">
        <v>1102</v>
      </c>
      <c r="F39" s="6" t="n">
        <v>40</v>
      </c>
      <c r="G39" s="6" t="n">
        <v>1102</v>
      </c>
      <c r="H39" s="6" t="n">
        <v>0.528</v>
      </c>
      <c r="I39" s="6" t="n">
        <v>3.6</v>
      </c>
      <c r="J39" s="6" t="n">
        <v>0</v>
      </c>
      <c r="K39" s="6" t="n">
        <v>0.995</v>
      </c>
      <c r="L39" s="6" t="n">
        <v>0.576</v>
      </c>
      <c r="M39" s="6" t="n">
        <v>0.377</v>
      </c>
      <c r="N39" s="6" t="n">
        <v>0.019</v>
      </c>
      <c r="O39" s="6" t="n">
        <v>0.024</v>
      </c>
      <c r="P39" s="6" t="n">
        <v>0.005</v>
      </c>
      <c r="Q39" s="6" t="n">
        <v>0</v>
      </c>
      <c r="R39" s="6" t="n">
        <v>0.529</v>
      </c>
      <c r="S39" s="6" t="n">
        <v>0.613</v>
      </c>
      <c r="T39" s="6" t="n">
        <v>0.415</v>
      </c>
      <c r="U39" s="6" t="n">
        <v>0.375</v>
      </c>
      <c r="V39" s="6" t="n">
        <v>0.4</v>
      </c>
      <c r="W39" s="6" t="n">
        <v>0.5</v>
      </c>
      <c r="X39" s="6" t="n">
        <v>0</v>
      </c>
      <c r="Y39" s="6" t="n">
        <v>0.725</v>
      </c>
      <c r="Z39" s="6" t="n">
        <v>1</v>
      </c>
      <c r="AA39" s="6" t="n">
        <v>0</v>
      </c>
      <c r="AB39" s="6" t="n">
        <v>0.5</v>
      </c>
      <c r="AC39" s="6" t="n">
        <v>1</v>
      </c>
      <c r="AD39" s="14" t="n">
        <f aca="false">(K39*Y39+P39*Z39)</f>
        <v>0.726375</v>
      </c>
      <c r="AE39" s="5"/>
      <c r="AF39" s="5"/>
      <c r="AG39" s="15" t="n">
        <f aca="false">(PERCENTRANK(F$4:F$298,F39))*100</f>
        <v>67.4</v>
      </c>
      <c r="AH39" s="15" t="n">
        <f aca="false">(PERCENTRANK(G$4:G$298,G39))*100</f>
        <v>80.7</v>
      </c>
      <c r="AI39" s="15" t="n">
        <f aca="false">(PERCENTRANK(H$4:H$298,H39))*100</f>
        <v>92.3</v>
      </c>
      <c r="AJ39" s="15" t="n">
        <f aca="false">(PERCENTRANK(I$4:I$298,I39))*100</f>
        <v>1.66</v>
      </c>
      <c r="AK39" s="15"/>
      <c r="AL39" s="15" t="n">
        <f aca="false">(PERCENTRANK(K$4:K$298,K39))*100</f>
        <v>96.7</v>
      </c>
      <c r="AM39" s="15" t="n">
        <f aca="false">(PERCENTRANK(L$4:L$298,L39))*100</f>
        <v>98.3</v>
      </c>
      <c r="AN39" s="15" t="n">
        <f aca="false">(PERCENTRANK(M$4:M$298,M39))*100</f>
        <v>81.2</v>
      </c>
      <c r="AO39" s="15" t="n">
        <f aca="false">(PERCENTRANK(N$4:N$298,N39))*100</f>
        <v>16.6</v>
      </c>
      <c r="AP39" s="15" t="n">
        <f aca="false">(PERCENTRANK(O$4:O$298,O39))*100</f>
        <v>22.7</v>
      </c>
      <c r="AQ39" s="15" t="n">
        <f aca="false">(PERCENTRANK(P$4:P$298,P39))*100</f>
        <v>4.42</v>
      </c>
      <c r="AR39" s="15"/>
      <c r="AS39" s="15" t="n">
        <f aca="false">(PERCENTRANK(R$4:R$298,R39))*100</f>
        <v>74.6</v>
      </c>
      <c r="AT39" s="15" t="n">
        <f aca="false">(PERCENTRANK(S$4:S$298,S39))*100</f>
        <v>38.1</v>
      </c>
      <c r="AU39" s="15" t="n">
        <f aca="false">(PERCENTRANK(T$4:T$298,T39))*100</f>
        <v>47.5</v>
      </c>
      <c r="AV39" s="15" t="n">
        <f aca="false">(PERCENTRANK(U$4:U$298,U39))*100</f>
        <v>59.7</v>
      </c>
      <c r="AW39" s="15" t="n">
        <f aca="false">(PERCENTRANK(V$4:V$298,V39))*100</f>
        <v>61.9</v>
      </c>
      <c r="AX39" s="15" t="n">
        <f aca="false">(PERCENTRANK(W$4:W$298,W39))*100</f>
        <v>96.7</v>
      </c>
      <c r="AY39" s="15"/>
      <c r="AZ39" s="15" t="n">
        <f aca="false">100-(PERCENTRANK(Y$4:Y$298,Y39))*100</f>
        <v>35.9</v>
      </c>
      <c r="BA39" s="15" t="n">
        <f aca="false">100-(PERCENTRANK(Z$4:Z$298,Z39))*100</f>
        <v>36.5</v>
      </c>
      <c r="BB39" s="15"/>
      <c r="BC39" s="15" t="n">
        <f aca="false">(PERCENTRANK(AB$4:AB$298,AB39))*100</f>
        <v>92.8</v>
      </c>
      <c r="BD39" s="15" t="n">
        <f aca="false">(PERCENTRANK(AC$4:AC$298,AC39))*100</f>
        <v>98.3</v>
      </c>
      <c r="BE39" s="15" t="n">
        <f aca="false">100-(PERCENTRANK(AD$4:AD$298,AD39))*100</f>
        <v>51.4</v>
      </c>
    </row>
    <row r="40" customFormat="false" ht="15.75" hidden="false" customHeight="true" outlineLevel="0" collapsed="false">
      <c r="A40" s="1" t="s">
        <v>91</v>
      </c>
      <c r="B40" s="5" t="s">
        <v>67</v>
      </c>
      <c r="C40" s="6" t="s">
        <v>13</v>
      </c>
      <c r="D40" s="6" t="n">
        <v>42</v>
      </c>
      <c r="E40" s="6" t="n">
        <v>1097</v>
      </c>
      <c r="F40" s="6" t="n">
        <v>42</v>
      </c>
      <c r="G40" s="6" t="n">
        <v>1097</v>
      </c>
      <c r="H40" s="6" t="n">
        <v>0.407</v>
      </c>
      <c r="I40" s="6" t="n">
        <v>15.3</v>
      </c>
      <c r="J40" s="6" t="n">
        <v>0</v>
      </c>
      <c r="K40" s="6" t="n">
        <v>0.639</v>
      </c>
      <c r="L40" s="6" t="n">
        <v>0.152</v>
      </c>
      <c r="M40" s="6" t="n">
        <v>0.149</v>
      </c>
      <c r="N40" s="6" t="n">
        <v>0.215</v>
      </c>
      <c r="O40" s="6" t="n">
        <v>0.123</v>
      </c>
      <c r="P40" s="6" t="n">
        <v>0.361</v>
      </c>
      <c r="Q40" s="6" t="n">
        <v>0</v>
      </c>
      <c r="R40" s="6" t="n">
        <v>0.444</v>
      </c>
      <c r="S40" s="6" t="n">
        <v>0.604</v>
      </c>
      <c r="T40" s="6" t="n">
        <v>0.442</v>
      </c>
      <c r="U40" s="6" t="n">
        <v>0.427</v>
      </c>
      <c r="V40" s="6" t="n">
        <v>0.279</v>
      </c>
      <c r="W40" s="6" t="n">
        <v>0.341</v>
      </c>
      <c r="X40" s="6" t="n">
        <v>0</v>
      </c>
      <c r="Y40" s="6" t="n">
        <v>0.404</v>
      </c>
      <c r="Z40" s="6" t="n">
        <v>0.86</v>
      </c>
      <c r="AA40" s="6" t="n">
        <v>0</v>
      </c>
      <c r="AB40" s="6" t="n">
        <v>0.286</v>
      </c>
      <c r="AC40" s="6" t="n">
        <v>0.306</v>
      </c>
      <c r="AD40" s="14" t="n">
        <f aca="false">(K40*Y40+P40*Z40)</f>
        <v>0.568616</v>
      </c>
      <c r="AE40" s="5"/>
      <c r="AF40" s="5"/>
      <c r="AG40" s="15" t="n">
        <f aca="false">(PERCENTRANK(F$4:F$298,F40))*100</f>
        <v>75.1</v>
      </c>
      <c r="AH40" s="15" t="n">
        <f aca="false">(PERCENTRANK(G$4:G$298,G40))*100</f>
        <v>80.1</v>
      </c>
      <c r="AI40" s="15" t="n">
        <f aca="false">(PERCENTRANK(H$4:H$298,H40))*100</f>
        <v>45.9</v>
      </c>
      <c r="AJ40" s="15" t="n">
        <f aca="false">(PERCENTRANK(I$4:I$298,I40))*100</f>
        <v>61.9</v>
      </c>
      <c r="AK40" s="15"/>
      <c r="AL40" s="15" t="n">
        <f aca="false">(PERCENTRANK(K$4:K$298,K40))*100</f>
        <v>56.4</v>
      </c>
      <c r="AM40" s="15" t="n">
        <f aca="false">(PERCENTRANK(L$4:L$298,L40))*100</f>
        <v>43.1</v>
      </c>
      <c r="AN40" s="15" t="n">
        <f aca="false">(PERCENTRANK(M$4:M$298,M40))*100</f>
        <v>21</v>
      </c>
      <c r="AO40" s="15" t="n">
        <f aca="false">(PERCENTRANK(N$4:N$298,N40))*100</f>
        <v>93.9</v>
      </c>
      <c r="AP40" s="15" t="n">
        <f aca="false">(PERCENTRANK(O$4:O$298,O40))*100</f>
        <v>85.1</v>
      </c>
      <c r="AQ40" s="15" t="n">
        <f aca="false">(PERCENTRANK(P$4:P$298,P40))*100</f>
        <v>45.3</v>
      </c>
      <c r="AR40" s="15"/>
      <c r="AS40" s="15" t="n">
        <f aca="false">(PERCENTRANK(R$4:R$298,R40))*100</f>
        <v>34.8</v>
      </c>
      <c r="AT40" s="15" t="n">
        <f aca="false">(PERCENTRANK(S$4:S$298,S40))*100</f>
        <v>37</v>
      </c>
      <c r="AU40" s="15" t="n">
        <f aca="false">(PERCENTRANK(T$4:T$298,T40))*100</f>
        <v>57.5</v>
      </c>
      <c r="AV40" s="15" t="n">
        <f aca="false">(PERCENTRANK(U$4:U$298,U40))*100</f>
        <v>69.1</v>
      </c>
      <c r="AW40" s="15" t="n">
        <f aca="false">(PERCENTRANK(V$4:V$298,V40))*100</f>
        <v>39.2</v>
      </c>
      <c r="AX40" s="15" t="n">
        <f aca="false">(PERCENTRANK(W$4:W$298,W40))*100</f>
        <v>63</v>
      </c>
      <c r="AY40" s="15"/>
      <c r="AZ40" s="15" t="n">
        <f aca="false">100-(PERCENTRANK(Y$4:Y$298,Y40))*100</f>
        <v>79.6</v>
      </c>
      <c r="BA40" s="15" t="n">
        <f aca="false">100-(PERCENTRANK(Z$4:Z$298,Z40))*100</f>
        <v>65.7</v>
      </c>
      <c r="BB40" s="15"/>
      <c r="BC40" s="15" t="n">
        <f aca="false">(PERCENTRANK(AB$4:AB$298,AB40))*100</f>
        <v>74.6</v>
      </c>
      <c r="BD40" s="15" t="n">
        <f aca="false">(PERCENTRANK(AC$4:AC$298,AC40))*100</f>
        <v>50.8</v>
      </c>
      <c r="BE40" s="15" t="n">
        <f aca="false">100-(PERCENTRANK(AD$4:AD$298,AD40))*100</f>
        <v>77.9</v>
      </c>
    </row>
    <row r="41" customFormat="false" ht="15.75" hidden="false" customHeight="true" outlineLevel="0" collapsed="false">
      <c r="A41" s="1" t="s">
        <v>92</v>
      </c>
      <c r="B41" s="5" t="s">
        <v>90</v>
      </c>
      <c r="C41" s="6" t="s">
        <v>13</v>
      </c>
      <c r="D41" s="6" t="n">
        <v>44</v>
      </c>
      <c r="E41" s="6" t="n">
        <v>1081</v>
      </c>
      <c r="F41" s="6" t="n">
        <v>44</v>
      </c>
      <c r="G41" s="6" t="n">
        <v>1081</v>
      </c>
      <c r="H41" s="6" t="n">
        <v>0.382</v>
      </c>
      <c r="I41" s="6" t="n">
        <v>21.3</v>
      </c>
      <c r="J41" s="6" t="n">
        <v>0</v>
      </c>
      <c r="K41" s="6" t="n">
        <v>0.287</v>
      </c>
      <c r="L41" s="6" t="n">
        <v>0.044</v>
      </c>
      <c r="M41" s="6" t="n">
        <v>0.068</v>
      </c>
      <c r="N41" s="6" t="n">
        <v>0.071</v>
      </c>
      <c r="O41" s="6" t="n">
        <v>0.104</v>
      </c>
      <c r="P41" s="6" t="n">
        <v>0.713</v>
      </c>
      <c r="Q41" s="6" t="n">
        <v>0</v>
      </c>
      <c r="R41" s="6" t="n">
        <v>0.443</v>
      </c>
      <c r="S41" s="6" t="n">
        <v>0.533</v>
      </c>
      <c r="T41" s="6" t="n">
        <v>0.391</v>
      </c>
      <c r="U41" s="6" t="n">
        <v>0.5</v>
      </c>
      <c r="V41" s="6" t="n">
        <v>0.4</v>
      </c>
      <c r="W41" s="6" t="n">
        <v>0.357</v>
      </c>
      <c r="X41" s="6" t="n">
        <v>0</v>
      </c>
      <c r="Y41" s="6" t="n">
        <v>0.512</v>
      </c>
      <c r="Z41" s="6" t="n">
        <v>0.767</v>
      </c>
      <c r="AA41" s="6" t="n">
        <v>0</v>
      </c>
      <c r="AB41" s="6" t="n">
        <v>0.104</v>
      </c>
      <c r="AC41" s="6" t="n">
        <v>0.4</v>
      </c>
      <c r="AD41" s="14" t="n">
        <f aca="false">(K41*Y41+P41*Z41)</f>
        <v>0.693815</v>
      </c>
      <c r="AE41" s="5"/>
      <c r="AF41" s="5"/>
      <c r="AG41" s="15" t="n">
        <f aca="false">(PERCENTRANK(F$4:F$298,F41))*100</f>
        <v>84.5</v>
      </c>
      <c r="AH41" s="15" t="n">
        <f aca="false">(PERCENTRANK(G$4:G$298,G41))*100</f>
        <v>79.6</v>
      </c>
      <c r="AI41" s="15" t="n">
        <f aca="false">(PERCENTRANK(H$4:H$298,H41))*100</f>
        <v>32.6</v>
      </c>
      <c r="AJ41" s="15" t="n">
        <f aca="false">(PERCENTRANK(I$4:I$298,I41))*100</f>
        <v>97.2</v>
      </c>
      <c r="AK41" s="15"/>
      <c r="AL41" s="15" t="n">
        <f aca="false">(PERCENTRANK(K$4:K$298,K41))*100</f>
        <v>5.52</v>
      </c>
      <c r="AM41" s="15" t="n">
        <f aca="false">(PERCENTRANK(L$4:L$298,L41))*100</f>
        <v>7.73</v>
      </c>
      <c r="AN41" s="15" t="n">
        <f aca="false">(PERCENTRANK(M$4:M$298,M41))*100</f>
        <v>5.52</v>
      </c>
      <c r="AO41" s="15" t="n">
        <f aca="false">(PERCENTRANK(N$4:N$298,N41))*100</f>
        <v>47</v>
      </c>
      <c r="AP41" s="15" t="n">
        <f aca="false">(PERCENTRANK(O$4:O$298,O41))*100</f>
        <v>77.3</v>
      </c>
      <c r="AQ41" s="15" t="n">
        <f aca="false">(PERCENTRANK(P$4:P$298,P41))*100</f>
        <v>96.1</v>
      </c>
      <c r="AR41" s="15"/>
      <c r="AS41" s="15" t="n">
        <f aca="false">(PERCENTRANK(R$4:R$298,R41))*100</f>
        <v>33.7</v>
      </c>
      <c r="AT41" s="15" t="n">
        <f aca="false">(PERCENTRANK(S$4:S$298,S41))*100</f>
        <v>23.8</v>
      </c>
      <c r="AU41" s="15" t="n">
        <f aca="false">(PERCENTRANK(T$4:T$298,T41))*100</f>
        <v>35.9</v>
      </c>
      <c r="AV41" s="15" t="n">
        <f aca="false">(PERCENTRANK(U$4:U$298,U41))*100</f>
        <v>79.6</v>
      </c>
      <c r="AW41" s="15" t="n">
        <f aca="false">(PERCENTRANK(V$4:V$298,V41))*100</f>
        <v>61.9</v>
      </c>
      <c r="AX41" s="15" t="n">
        <f aca="false">(PERCENTRANK(W$4:W$298,W41))*100</f>
        <v>69.6</v>
      </c>
      <c r="AY41" s="15"/>
      <c r="AZ41" s="15" t="n">
        <f aca="false">100-(PERCENTRANK(Y$4:Y$298,Y41))*100</f>
        <v>66.3</v>
      </c>
      <c r="BA41" s="15" t="n">
        <f aca="false">100-(PERCENTRANK(Z$4:Z$298,Z41))*100</f>
        <v>76.2</v>
      </c>
      <c r="BB41" s="15"/>
      <c r="BC41" s="15" t="n">
        <f aca="false">(PERCENTRANK(AB$4:AB$298,AB41))*100</f>
        <v>27.6</v>
      </c>
      <c r="BD41" s="15" t="n">
        <f aca="false">(PERCENTRANK(AC$4:AC$298,AC41))*100</f>
        <v>69.6</v>
      </c>
      <c r="BE41" s="15" t="n">
        <f aca="false">100-(PERCENTRANK(AD$4:AD$298,AD41))*100</f>
        <v>61.9</v>
      </c>
    </row>
    <row r="42" customFormat="false" ht="15.75" hidden="false" customHeight="true" outlineLevel="0" collapsed="false">
      <c r="A42" s="1" t="s">
        <v>93</v>
      </c>
      <c r="B42" s="5" t="s">
        <v>59</v>
      </c>
      <c r="C42" s="6" t="s">
        <v>45</v>
      </c>
      <c r="D42" s="6" t="n">
        <v>33</v>
      </c>
      <c r="E42" s="6" t="n">
        <v>1065</v>
      </c>
      <c r="F42" s="6" t="n">
        <v>33</v>
      </c>
      <c r="G42" s="6" t="n">
        <v>1065</v>
      </c>
      <c r="H42" s="6" t="n">
        <v>0.531</v>
      </c>
      <c r="I42" s="6" t="n">
        <v>11.3</v>
      </c>
      <c r="J42" s="6" t="n">
        <v>0</v>
      </c>
      <c r="K42" s="6" t="n">
        <v>0.761</v>
      </c>
      <c r="L42" s="6" t="n">
        <v>0.205</v>
      </c>
      <c r="M42" s="6" t="n">
        <v>0.344</v>
      </c>
      <c r="N42" s="6" t="n">
        <v>0.168</v>
      </c>
      <c r="O42" s="6" t="n">
        <v>0.044</v>
      </c>
      <c r="P42" s="6" t="n">
        <v>0.239</v>
      </c>
      <c r="Q42" s="6" t="n">
        <v>0</v>
      </c>
      <c r="R42" s="6" t="n">
        <v>0.571</v>
      </c>
      <c r="S42" s="6" t="n">
        <v>0.774</v>
      </c>
      <c r="T42" s="6" t="n">
        <v>0.466</v>
      </c>
      <c r="U42" s="6" t="n">
        <v>0.552</v>
      </c>
      <c r="V42" s="6" t="n">
        <v>0.522</v>
      </c>
      <c r="W42" s="6" t="n">
        <v>0.403</v>
      </c>
      <c r="X42" s="6" t="n">
        <v>0</v>
      </c>
      <c r="Y42" s="6" t="n">
        <v>0.791</v>
      </c>
      <c r="Z42" s="6" t="n">
        <v>0.96</v>
      </c>
      <c r="AA42" s="6" t="n">
        <v>0</v>
      </c>
      <c r="AB42" s="6" t="n">
        <v>0.097</v>
      </c>
      <c r="AC42" s="6" t="n">
        <v>0.667</v>
      </c>
      <c r="AD42" s="14" t="n">
        <f aca="false">(K42*Y42+P42*Z42)</f>
        <v>0.831391</v>
      </c>
      <c r="AE42" s="5"/>
      <c r="AF42" s="5"/>
      <c r="AG42" s="15" t="n">
        <f aca="false">(PERCENTRANK(F$4:F$298,F42))*100</f>
        <v>47</v>
      </c>
      <c r="AH42" s="15" t="n">
        <f aca="false">(PERCENTRANK(G$4:G$298,G42))*100</f>
        <v>79</v>
      </c>
      <c r="AI42" s="15" t="n">
        <f aca="false">(PERCENTRANK(H$4:H$298,H42))*100</f>
        <v>92.8</v>
      </c>
      <c r="AJ42" s="15" t="n">
        <f aca="false">(PERCENTRANK(I$4:I$298,I42))*100</f>
        <v>29.8</v>
      </c>
      <c r="AK42" s="15"/>
      <c r="AL42" s="15" t="n">
        <f aca="false">(PERCENTRANK(K$4:K$298,K42))*100</f>
        <v>74.6</v>
      </c>
      <c r="AM42" s="15" t="n">
        <f aca="false">(PERCENTRANK(L$4:L$298,L42))*100</f>
        <v>60.2</v>
      </c>
      <c r="AN42" s="15" t="n">
        <f aca="false">(PERCENTRANK(M$4:M$298,M42))*100</f>
        <v>72.9</v>
      </c>
      <c r="AO42" s="15" t="n">
        <f aca="false">(PERCENTRANK(N$4:N$298,N42))*100</f>
        <v>86.7</v>
      </c>
      <c r="AP42" s="15" t="n">
        <f aca="false">(PERCENTRANK(O$4:O$298,O42))*100</f>
        <v>43.6</v>
      </c>
      <c r="AQ42" s="15" t="n">
        <f aca="false">(PERCENTRANK(P$4:P$298,P42))*100</f>
        <v>27.1</v>
      </c>
      <c r="AR42" s="15"/>
      <c r="AS42" s="15" t="n">
        <f aca="false">(PERCENTRANK(R$4:R$298,R42))*100</f>
        <v>88.4</v>
      </c>
      <c r="AT42" s="15" t="n">
        <f aca="false">(PERCENTRANK(S$4:S$298,S42))*100</f>
        <v>85.6</v>
      </c>
      <c r="AU42" s="15" t="n">
        <f aca="false">(PERCENTRANK(T$4:T$298,T42))*100</f>
        <v>67.4</v>
      </c>
      <c r="AV42" s="15" t="n">
        <f aca="false">(PERCENTRANK(U$4:U$298,U42))*100</f>
        <v>89.5</v>
      </c>
      <c r="AW42" s="15" t="n">
        <f aca="false">(PERCENTRANK(V$4:V$298,V42))*100</f>
        <v>87.8</v>
      </c>
      <c r="AX42" s="15" t="n">
        <f aca="false">(PERCENTRANK(W$4:W$298,W42))*100</f>
        <v>88.4</v>
      </c>
      <c r="AY42" s="15"/>
      <c r="AZ42" s="15" t="n">
        <f aca="false">100-(PERCENTRANK(Y$4:Y$298,Y42))*100</f>
        <v>18.8</v>
      </c>
      <c r="BA42" s="15" t="n">
        <f aca="false">100-(PERCENTRANK(Z$4:Z$298,Z42))*100</f>
        <v>43.6</v>
      </c>
      <c r="BB42" s="15"/>
      <c r="BC42" s="15" t="n">
        <f aca="false">(PERCENTRANK(AB$4:AB$298,AB42))*100</f>
        <v>25.4</v>
      </c>
      <c r="BD42" s="15" t="n">
        <f aca="false">(PERCENTRANK(AC$4:AC$298,AC42))*100</f>
        <v>93.9</v>
      </c>
      <c r="BE42" s="15" t="n">
        <f aca="false">100-(PERCENTRANK(AD$4:AD$298,AD42))*100</f>
        <v>24.3</v>
      </c>
    </row>
    <row r="43" customFormat="false" ht="15.75" hidden="false" customHeight="true" outlineLevel="0" collapsed="false">
      <c r="A43" s="1" t="s">
        <v>94</v>
      </c>
      <c r="B43" s="5" t="s">
        <v>47</v>
      </c>
      <c r="C43" s="6" t="s">
        <v>45</v>
      </c>
      <c r="D43" s="6" t="n">
        <v>44</v>
      </c>
      <c r="E43" s="6" t="n">
        <v>1060</v>
      </c>
      <c r="F43" s="6" t="n">
        <v>44</v>
      </c>
      <c r="G43" s="6" t="n">
        <v>1060</v>
      </c>
      <c r="H43" s="6" t="n">
        <v>0.552</v>
      </c>
      <c r="I43" s="6" t="n">
        <v>6.4</v>
      </c>
      <c r="J43" s="6" t="n">
        <v>0</v>
      </c>
      <c r="K43" s="6" t="n">
        <v>0.909</v>
      </c>
      <c r="L43" s="6" t="n">
        <v>0.414</v>
      </c>
      <c r="M43" s="6" t="n">
        <v>0.403</v>
      </c>
      <c r="N43" s="6" t="n">
        <v>0.064</v>
      </c>
      <c r="O43" s="6" t="n">
        <v>0.028</v>
      </c>
      <c r="P43" s="6" t="n">
        <v>0.091</v>
      </c>
      <c r="Q43" s="6" t="n">
        <v>0</v>
      </c>
      <c r="R43" s="6" t="n">
        <v>0.59</v>
      </c>
      <c r="S43" s="6" t="n">
        <v>0.693</v>
      </c>
      <c r="T43" s="6" t="n">
        <v>0.562</v>
      </c>
      <c r="U43" s="6" t="n">
        <v>0.348</v>
      </c>
      <c r="V43" s="6" t="n">
        <v>0</v>
      </c>
      <c r="W43" s="6" t="n">
        <v>0.182</v>
      </c>
      <c r="X43" s="6" t="n">
        <v>0</v>
      </c>
      <c r="Y43" s="6" t="n">
        <v>0.665</v>
      </c>
      <c r="Z43" s="6" t="n">
        <v>1</v>
      </c>
      <c r="AA43" s="6" t="n">
        <v>0</v>
      </c>
      <c r="AB43" s="6" t="n">
        <v>0.303</v>
      </c>
      <c r="AC43" s="6" t="n">
        <v>0.2</v>
      </c>
      <c r="AD43" s="14" t="n">
        <f aca="false">(K43*Y43+P43*Z43)</f>
        <v>0.695485</v>
      </c>
      <c r="AE43" s="5"/>
      <c r="AF43" s="5"/>
      <c r="AG43" s="15" t="n">
        <f aca="false">(PERCENTRANK(F$4:F$298,F43))*100</f>
        <v>84.5</v>
      </c>
      <c r="AH43" s="15" t="n">
        <f aca="false">(PERCENTRANK(G$4:G$298,G43))*100</f>
        <v>78.5</v>
      </c>
      <c r="AI43" s="15" t="n">
        <f aca="false">(PERCENTRANK(H$4:H$298,H43))*100</f>
        <v>95.6</v>
      </c>
      <c r="AJ43" s="15" t="n">
        <f aca="false">(PERCENTRANK(I$4:I$298,I43))*100</f>
        <v>9.94</v>
      </c>
      <c r="AK43" s="15"/>
      <c r="AL43" s="15" t="n">
        <f aca="false">(PERCENTRANK(K$4:K$298,K43))*100</f>
        <v>85.1</v>
      </c>
      <c r="AM43" s="15" t="n">
        <f aca="false">(PERCENTRANK(L$4:L$298,L43))*100</f>
        <v>91.2</v>
      </c>
      <c r="AN43" s="15" t="n">
        <f aca="false">(PERCENTRANK(M$4:M$298,M43))*100</f>
        <v>84.5</v>
      </c>
      <c r="AO43" s="15" t="n">
        <f aca="false">(PERCENTRANK(N$4:N$298,N43))*100</f>
        <v>41.4</v>
      </c>
      <c r="AP43" s="15" t="n">
        <f aca="false">(PERCENTRANK(O$4:O$298,O43))*100</f>
        <v>28.2</v>
      </c>
      <c r="AQ43" s="15" t="n">
        <f aca="false">(PERCENTRANK(P$4:P$298,P43))*100</f>
        <v>16</v>
      </c>
      <c r="AR43" s="15"/>
      <c r="AS43" s="15" t="n">
        <f aca="false">(PERCENTRANK(R$4:R$298,R43))*100</f>
        <v>92.3</v>
      </c>
      <c r="AT43" s="15" t="n">
        <f aca="false">(PERCENTRANK(S$4:S$298,S43))*100</f>
        <v>68.5</v>
      </c>
      <c r="AU43" s="15" t="n">
        <f aca="false">(PERCENTRANK(T$4:T$298,T43))*100</f>
        <v>90.6</v>
      </c>
      <c r="AV43" s="15" t="n">
        <f aca="false">(PERCENTRANK(U$4:U$298,U43))*100</f>
        <v>51.4</v>
      </c>
      <c r="AW43" s="15" t="n">
        <f aca="false">(PERCENTRANK(V$4:V$298,V43))*100</f>
        <v>0</v>
      </c>
      <c r="AX43" s="15" t="n">
        <f aca="false">(PERCENTRANK(W$4:W$298,W43))*100</f>
        <v>20.4</v>
      </c>
      <c r="AY43" s="15"/>
      <c r="AZ43" s="15" t="n">
        <f aca="false">100-(PERCENTRANK(Y$4:Y$298,Y43))*100</f>
        <v>47</v>
      </c>
      <c r="BA43" s="15" t="n">
        <f aca="false">100-(PERCENTRANK(Z$4:Z$298,Z43))*100</f>
        <v>36.5</v>
      </c>
      <c r="BB43" s="15"/>
      <c r="BC43" s="15" t="n">
        <f aca="false">(PERCENTRANK(AB$4:AB$298,AB43))*100</f>
        <v>77.9</v>
      </c>
      <c r="BD43" s="15" t="n">
        <f aca="false">(PERCENTRANK(AC$4:AC$298,AC43))*100</f>
        <v>34.8</v>
      </c>
      <c r="BE43" s="15" t="n">
        <f aca="false">100-(PERCENTRANK(AD$4:AD$298,AD43))*100</f>
        <v>59.7</v>
      </c>
    </row>
    <row r="44" customFormat="false" ht="15.75" hidden="false" customHeight="true" outlineLevel="0" collapsed="false">
      <c r="A44" s="1" t="s">
        <v>95</v>
      </c>
      <c r="B44" s="5" t="s">
        <v>75</v>
      </c>
      <c r="C44" s="6" t="s">
        <v>45</v>
      </c>
      <c r="D44" s="6" t="n">
        <v>37</v>
      </c>
      <c r="E44" s="6" t="n">
        <v>1041</v>
      </c>
      <c r="F44" s="6" t="n">
        <v>37</v>
      </c>
      <c r="G44" s="6" t="n">
        <v>1041</v>
      </c>
      <c r="H44" s="6" t="n">
        <v>0.489</v>
      </c>
      <c r="I44" s="6" t="n">
        <v>15.9</v>
      </c>
      <c r="J44" s="6" t="n">
        <v>0</v>
      </c>
      <c r="K44" s="6" t="n">
        <v>0.457</v>
      </c>
      <c r="L44" s="6" t="n">
        <v>0.172</v>
      </c>
      <c r="M44" s="6" t="n">
        <v>0.222</v>
      </c>
      <c r="N44" s="6" t="n">
        <v>0.036</v>
      </c>
      <c r="O44" s="6" t="n">
        <v>0.027</v>
      </c>
      <c r="P44" s="6" t="n">
        <v>0.543</v>
      </c>
      <c r="Q44" s="6" t="n">
        <v>0</v>
      </c>
      <c r="R44" s="6" t="n">
        <v>0.564</v>
      </c>
      <c r="S44" s="6" t="n">
        <v>0.684</v>
      </c>
      <c r="T44" s="6" t="n">
        <v>0.51</v>
      </c>
      <c r="U44" s="6" t="n">
        <v>0.5</v>
      </c>
      <c r="V44" s="6" t="n">
        <v>0.333</v>
      </c>
      <c r="W44" s="6" t="n">
        <v>0.425</v>
      </c>
      <c r="X44" s="6" t="n">
        <v>0</v>
      </c>
      <c r="Y44" s="6" t="n">
        <v>0.772</v>
      </c>
      <c r="Z44" s="6" t="n">
        <v>0.961</v>
      </c>
      <c r="AA44" s="6" t="n">
        <v>0</v>
      </c>
      <c r="AB44" s="6" t="n">
        <v>0.3</v>
      </c>
      <c r="AC44" s="6" t="n">
        <v>0.5</v>
      </c>
      <c r="AD44" s="14" t="n">
        <f aca="false">(K44*Y44+P44*Z44)</f>
        <v>0.874627</v>
      </c>
      <c r="AE44" s="5"/>
      <c r="AF44" s="5"/>
      <c r="AG44" s="15" t="n">
        <f aca="false">(PERCENTRANK(F$4:F$298,F44))*100</f>
        <v>58</v>
      </c>
      <c r="AH44" s="15" t="n">
        <f aca="false">(PERCENTRANK(G$4:G$298,G44))*100</f>
        <v>77.9</v>
      </c>
      <c r="AI44" s="15" t="n">
        <f aca="false">(PERCENTRANK(H$4:H$298,H44))*100</f>
        <v>82.3</v>
      </c>
      <c r="AJ44" s="15" t="n">
        <f aca="false">(PERCENTRANK(I$4:I$298,I44))*100</f>
        <v>66.9</v>
      </c>
      <c r="AK44" s="15"/>
      <c r="AL44" s="15" t="n">
        <f aca="false">(PERCENTRANK(K$4:K$298,K44))*100</f>
        <v>22.7</v>
      </c>
      <c r="AM44" s="15" t="n">
        <f aca="false">(PERCENTRANK(L$4:L$298,L44))*100</f>
        <v>50.3</v>
      </c>
      <c r="AN44" s="15" t="n">
        <f aca="false">(PERCENTRANK(M$4:M$298,M44))*100</f>
        <v>43.6</v>
      </c>
      <c r="AO44" s="15" t="n">
        <f aca="false">(PERCENTRANK(N$4:N$298,N44))*100</f>
        <v>22.1</v>
      </c>
      <c r="AP44" s="15" t="n">
        <f aca="false">(PERCENTRANK(O$4:O$298,O44))*100</f>
        <v>27.6</v>
      </c>
      <c r="AQ44" s="15" t="n">
        <f aca="false">(PERCENTRANK(P$4:P$298,P44))*100</f>
        <v>79</v>
      </c>
      <c r="AR44" s="15"/>
      <c r="AS44" s="15" t="n">
        <f aca="false">(PERCENTRANK(R$4:R$298,R44))*100</f>
        <v>87.3</v>
      </c>
      <c r="AT44" s="15" t="n">
        <f aca="false">(PERCENTRANK(S$4:S$298,S44))*100</f>
        <v>64.6</v>
      </c>
      <c r="AU44" s="15" t="n">
        <f aca="false">(PERCENTRANK(T$4:T$298,T44))*100</f>
        <v>80.7</v>
      </c>
      <c r="AV44" s="15" t="n">
        <f aca="false">(PERCENTRANK(U$4:U$298,U44))*100</f>
        <v>79.6</v>
      </c>
      <c r="AW44" s="15" t="n">
        <f aca="false">(PERCENTRANK(V$4:V$298,V44))*100</f>
        <v>45.9</v>
      </c>
      <c r="AX44" s="15" t="n">
        <f aca="false">(PERCENTRANK(W$4:W$298,W44))*100</f>
        <v>92.3</v>
      </c>
      <c r="AY44" s="15"/>
      <c r="AZ44" s="15" t="n">
        <f aca="false">100-(PERCENTRANK(Y$4:Y$298,Y44))*100</f>
        <v>22.7</v>
      </c>
      <c r="BA44" s="15" t="n">
        <f aca="false">100-(PERCENTRANK(Z$4:Z$298,Z44))*100</f>
        <v>43.1</v>
      </c>
      <c r="BB44" s="15"/>
      <c r="BC44" s="15" t="n">
        <f aca="false">(PERCENTRANK(AB$4:AB$298,AB44))*100</f>
        <v>76.8</v>
      </c>
      <c r="BD44" s="15" t="n">
        <f aca="false">(PERCENTRANK(AC$4:AC$298,AC44))*100</f>
        <v>83.4</v>
      </c>
      <c r="BE44" s="15" t="n">
        <f aca="false">100-(PERCENTRANK(AD$4:AD$298,AD44))*100</f>
        <v>12.7</v>
      </c>
    </row>
    <row r="45" customFormat="false" ht="15.75" hidden="false" customHeight="true" outlineLevel="0" collapsed="false">
      <c r="A45" s="1" t="s">
        <v>96</v>
      </c>
      <c r="B45" s="5" t="s">
        <v>69</v>
      </c>
      <c r="C45" s="6" t="s">
        <v>45</v>
      </c>
      <c r="D45" s="6" t="n">
        <v>39</v>
      </c>
      <c r="E45" s="6" t="n">
        <v>1039</v>
      </c>
      <c r="F45" s="6" t="n">
        <v>39</v>
      </c>
      <c r="G45" s="6" t="n">
        <v>1039</v>
      </c>
      <c r="H45" s="6" t="n">
        <v>0.404</v>
      </c>
      <c r="I45" s="6" t="n">
        <v>14</v>
      </c>
      <c r="J45" s="6" t="n">
        <v>0</v>
      </c>
      <c r="K45" s="6" t="n">
        <v>0.594</v>
      </c>
      <c r="L45" s="6" t="n">
        <v>0.196</v>
      </c>
      <c r="M45" s="6" t="n">
        <v>0.289</v>
      </c>
      <c r="N45" s="6" t="n">
        <v>0.07</v>
      </c>
      <c r="O45" s="6" t="n">
        <v>0.037</v>
      </c>
      <c r="P45" s="6" t="n">
        <v>0.406</v>
      </c>
      <c r="Q45" s="6" t="n">
        <v>0</v>
      </c>
      <c r="R45" s="6" t="n">
        <v>0.461</v>
      </c>
      <c r="S45" s="6" t="n">
        <v>0.673</v>
      </c>
      <c r="T45" s="6" t="n">
        <v>0.369</v>
      </c>
      <c r="U45" s="6" t="n">
        <v>0.306</v>
      </c>
      <c r="V45" s="6" t="n">
        <v>0.368</v>
      </c>
      <c r="W45" s="6" t="n">
        <v>0.321</v>
      </c>
      <c r="X45" s="6" t="n">
        <v>0</v>
      </c>
      <c r="Y45" s="6" t="n">
        <v>0.61</v>
      </c>
      <c r="Z45" s="6" t="n">
        <v>0.836</v>
      </c>
      <c r="AA45" s="6" t="n">
        <v>0</v>
      </c>
      <c r="AB45" s="6" t="n">
        <v>0.091</v>
      </c>
      <c r="AC45" s="6" t="n">
        <v>0.474</v>
      </c>
      <c r="AD45" s="14" t="n">
        <f aca="false">(K45*Y45+P45*Z45)</f>
        <v>0.701756</v>
      </c>
      <c r="AE45" s="5"/>
      <c r="AF45" s="5"/>
      <c r="AG45" s="15" t="n">
        <f aca="false">(PERCENTRANK(F$4:F$298,F45))*100</f>
        <v>63.5</v>
      </c>
      <c r="AH45" s="15" t="n">
        <f aca="false">(PERCENTRANK(G$4:G$298,G45))*100</f>
        <v>77.3</v>
      </c>
      <c r="AI45" s="15" t="n">
        <f aca="false">(PERCENTRANK(H$4:H$298,H45))*100</f>
        <v>43.6</v>
      </c>
      <c r="AJ45" s="15" t="n">
        <f aca="false">(PERCENTRANK(I$4:I$298,I45))*100</f>
        <v>50.8</v>
      </c>
      <c r="AK45" s="15"/>
      <c r="AL45" s="15" t="n">
        <f aca="false">(PERCENTRANK(K$4:K$298,K45))*100</f>
        <v>48.6</v>
      </c>
      <c r="AM45" s="15" t="n">
        <f aca="false">(PERCENTRANK(L$4:L$298,L45))*100</f>
        <v>58</v>
      </c>
      <c r="AN45" s="15" t="n">
        <f aca="false">(PERCENTRANK(M$4:M$298,M45))*100</f>
        <v>61.3</v>
      </c>
      <c r="AO45" s="15" t="n">
        <f aca="false">(PERCENTRANK(N$4:N$298,N45))*100</f>
        <v>45.9</v>
      </c>
      <c r="AP45" s="15" t="n">
        <f aca="false">(PERCENTRANK(O$4:O$298,O45))*100</f>
        <v>39.2</v>
      </c>
      <c r="AQ45" s="15" t="n">
        <f aca="false">(PERCENTRANK(P$4:P$298,P45))*100</f>
        <v>53</v>
      </c>
      <c r="AR45" s="15"/>
      <c r="AS45" s="15" t="n">
        <f aca="false">(PERCENTRANK(R$4:R$298,R45))*100</f>
        <v>43.1</v>
      </c>
      <c r="AT45" s="15" t="n">
        <f aca="false">(PERCENTRANK(S$4:S$298,S45))*100</f>
        <v>60.8</v>
      </c>
      <c r="AU45" s="15" t="n">
        <f aca="false">(PERCENTRANK(T$4:T$298,T45))*100</f>
        <v>28.2</v>
      </c>
      <c r="AV45" s="15" t="n">
        <f aca="false">(PERCENTRANK(U$4:U$298,U45))*100</f>
        <v>40.9</v>
      </c>
      <c r="AW45" s="15" t="n">
        <f aca="false">(PERCENTRANK(V$4:V$298,V45))*100</f>
        <v>55.8</v>
      </c>
      <c r="AX45" s="15" t="n">
        <f aca="false">(PERCENTRANK(W$4:W$298,W45))*100</f>
        <v>51.4</v>
      </c>
      <c r="AY45" s="15"/>
      <c r="AZ45" s="15" t="n">
        <f aca="false">100-(PERCENTRANK(Y$4:Y$298,Y45))*100</f>
        <v>53</v>
      </c>
      <c r="BA45" s="15" t="n">
        <f aca="false">100-(PERCENTRANK(Z$4:Z$298,Z45))*100</f>
        <v>67.4</v>
      </c>
      <c r="BB45" s="15"/>
      <c r="BC45" s="15" t="n">
        <f aca="false">(PERCENTRANK(AB$4:AB$298,AB45))*100</f>
        <v>23.2</v>
      </c>
      <c r="BD45" s="15" t="n">
        <f aca="false">(PERCENTRANK(AC$4:AC$298,AC45))*100</f>
        <v>81.8</v>
      </c>
      <c r="BE45" s="15" t="n">
        <f aca="false">100-(PERCENTRANK(AD$4:AD$298,AD45))*100</f>
        <v>56.4</v>
      </c>
    </row>
    <row r="46" customFormat="false" ht="15.75" hidden="false" customHeight="true" outlineLevel="0" collapsed="false">
      <c r="A46" s="1" t="s">
        <v>97</v>
      </c>
      <c r="B46" s="5" t="s">
        <v>69</v>
      </c>
      <c r="C46" s="6" t="s">
        <v>13</v>
      </c>
      <c r="D46" s="6" t="n">
        <v>43</v>
      </c>
      <c r="E46" s="6" t="n">
        <v>1027</v>
      </c>
      <c r="F46" s="6" t="n">
        <v>43</v>
      </c>
      <c r="G46" s="6" t="n">
        <v>1027</v>
      </c>
      <c r="H46" s="6" t="n">
        <v>0.385</v>
      </c>
      <c r="I46" s="6" t="n">
        <v>19.8</v>
      </c>
      <c r="J46" s="6" t="n">
        <v>0</v>
      </c>
      <c r="K46" s="6" t="n">
        <v>0.29</v>
      </c>
      <c r="L46" s="6" t="n">
        <v>0.099</v>
      </c>
      <c r="M46" s="6" t="n">
        <v>0.116</v>
      </c>
      <c r="N46" s="6" t="n">
        <v>0.054</v>
      </c>
      <c r="O46" s="6" t="n">
        <v>0.021</v>
      </c>
      <c r="P46" s="6" t="n">
        <v>0.71</v>
      </c>
      <c r="Q46" s="6" t="n">
        <v>0</v>
      </c>
      <c r="R46" s="6" t="n">
        <v>0.443</v>
      </c>
      <c r="S46" s="6" t="n">
        <v>0.576</v>
      </c>
      <c r="T46" s="6" t="n">
        <v>0.333</v>
      </c>
      <c r="U46" s="6" t="n">
        <v>0.5</v>
      </c>
      <c r="V46" s="6" t="n">
        <v>0.286</v>
      </c>
      <c r="W46" s="6" t="n">
        <v>0.361</v>
      </c>
      <c r="X46" s="6" t="n">
        <v>0</v>
      </c>
      <c r="Y46" s="6" t="n">
        <v>0.605</v>
      </c>
      <c r="Z46" s="6" t="n">
        <v>0.93</v>
      </c>
      <c r="AA46" s="6" t="n">
        <v>0</v>
      </c>
      <c r="AB46" s="6" t="n">
        <v>0.16</v>
      </c>
      <c r="AC46" s="6" t="n">
        <v>0.421</v>
      </c>
      <c r="AD46" s="14" t="n">
        <f aca="false">(K46*Y46+P46*Z46)</f>
        <v>0.83575</v>
      </c>
      <c r="AE46" s="5"/>
      <c r="AF46" s="5"/>
      <c r="AG46" s="15" t="n">
        <f aca="false">(PERCENTRANK(F$4:F$298,F46))*100</f>
        <v>79</v>
      </c>
      <c r="AH46" s="15" t="n">
        <f aca="false">(PERCENTRANK(G$4:G$298,G46))*100</f>
        <v>76.8</v>
      </c>
      <c r="AI46" s="15" t="n">
        <f aca="false">(PERCENTRANK(H$4:H$298,H46))*100</f>
        <v>33.7</v>
      </c>
      <c r="AJ46" s="15" t="n">
        <f aca="false">(PERCENTRANK(I$4:I$298,I46))*100</f>
        <v>93.4</v>
      </c>
      <c r="AK46" s="15"/>
      <c r="AL46" s="15" t="n">
        <f aca="false">(PERCENTRANK(K$4:K$298,K46))*100</f>
        <v>6.08</v>
      </c>
      <c r="AM46" s="15" t="n">
        <f aca="false">(PERCENTRANK(L$4:L$298,L46))*100</f>
        <v>25.4</v>
      </c>
      <c r="AN46" s="15" t="n">
        <f aca="false">(PERCENTRANK(M$4:M$298,M46))*100</f>
        <v>12.7</v>
      </c>
      <c r="AO46" s="15" t="n">
        <f aca="false">(PERCENTRANK(N$4:N$298,N46))*100</f>
        <v>34.8</v>
      </c>
      <c r="AP46" s="15" t="n">
        <f aca="false">(PERCENTRANK(O$4:O$298,O46))*100</f>
        <v>19.9</v>
      </c>
      <c r="AQ46" s="15" t="n">
        <f aca="false">(PERCENTRANK(P$4:P$298,P46))*100</f>
        <v>95.6</v>
      </c>
      <c r="AR46" s="15"/>
      <c r="AS46" s="15" t="n">
        <f aca="false">(PERCENTRANK(R$4:R$298,R46))*100</f>
        <v>33.7</v>
      </c>
      <c r="AT46" s="15" t="n">
        <f aca="false">(PERCENTRANK(S$4:S$298,S46))*100</f>
        <v>30.4</v>
      </c>
      <c r="AU46" s="15" t="n">
        <f aca="false">(PERCENTRANK(T$4:T$298,T46))*100</f>
        <v>21</v>
      </c>
      <c r="AV46" s="15" t="n">
        <f aca="false">(PERCENTRANK(U$4:U$298,U46))*100</f>
        <v>79.6</v>
      </c>
      <c r="AW46" s="15" t="n">
        <f aca="false">(PERCENTRANK(V$4:V$298,V46))*100</f>
        <v>39.8</v>
      </c>
      <c r="AX46" s="15" t="n">
        <f aca="false">(PERCENTRANK(W$4:W$298,W46))*100</f>
        <v>71.3</v>
      </c>
      <c r="AY46" s="15"/>
      <c r="AZ46" s="15" t="n">
        <f aca="false">100-(PERCENTRANK(Y$4:Y$298,Y46))*100</f>
        <v>54.1</v>
      </c>
      <c r="BA46" s="15" t="n">
        <f aca="false">100-(PERCENTRANK(Z$4:Z$298,Z46))*100</f>
        <v>51.9</v>
      </c>
      <c r="BB46" s="15"/>
      <c r="BC46" s="15" t="n">
        <f aca="false">(PERCENTRANK(AB$4:AB$298,AB46))*100</f>
        <v>44.8</v>
      </c>
      <c r="BD46" s="15" t="n">
        <f aca="false">(PERCENTRANK(AC$4:AC$298,AC46))*100</f>
        <v>75.1</v>
      </c>
      <c r="BE46" s="15" t="n">
        <f aca="false">100-(PERCENTRANK(AD$4:AD$298,AD46))*100</f>
        <v>23.2</v>
      </c>
    </row>
    <row r="47" customFormat="false" ht="15.75" hidden="false" customHeight="true" outlineLevel="0" collapsed="false">
      <c r="A47" s="1" t="s">
        <v>98</v>
      </c>
      <c r="B47" s="5" t="s">
        <v>42</v>
      </c>
      <c r="C47" s="6" t="s">
        <v>13</v>
      </c>
      <c r="D47" s="6" t="n">
        <v>43</v>
      </c>
      <c r="E47" s="6" t="n">
        <v>1008</v>
      </c>
      <c r="F47" s="6" t="n">
        <v>43</v>
      </c>
      <c r="G47" s="6" t="n">
        <v>1008</v>
      </c>
      <c r="H47" s="6" t="n">
        <v>0.4</v>
      </c>
      <c r="I47" s="6" t="n">
        <v>13.7</v>
      </c>
      <c r="J47" s="6" t="n">
        <v>0</v>
      </c>
      <c r="K47" s="6" t="n">
        <v>0.578</v>
      </c>
      <c r="L47" s="6" t="n">
        <v>0.231</v>
      </c>
      <c r="M47" s="6" t="n">
        <v>0.293</v>
      </c>
      <c r="N47" s="6" t="n">
        <v>0.031</v>
      </c>
      <c r="O47" s="6" t="n">
        <v>0.022</v>
      </c>
      <c r="P47" s="6" t="n">
        <v>0.422</v>
      </c>
      <c r="Q47" s="6" t="n">
        <v>0</v>
      </c>
      <c r="R47" s="6" t="n">
        <v>0.492</v>
      </c>
      <c r="S47" s="6" t="n">
        <v>0.654</v>
      </c>
      <c r="T47" s="6" t="n">
        <v>0.379</v>
      </c>
      <c r="U47" s="6" t="n">
        <v>0.571</v>
      </c>
      <c r="V47" s="6" t="n">
        <v>0.2</v>
      </c>
      <c r="W47" s="6" t="n">
        <v>0.274</v>
      </c>
      <c r="X47" s="6" t="n">
        <v>0</v>
      </c>
      <c r="Y47" s="6" t="n">
        <v>0.516</v>
      </c>
      <c r="Z47" s="6" t="n">
        <v>0.769</v>
      </c>
      <c r="AA47" s="6" t="n">
        <v>0</v>
      </c>
      <c r="AB47" s="6" t="n">
        <v>0.242</v>
      </c>
      <c r="AC47" s="6" t="n">
        <v>0.261</v>
      </c>
      <c r="AD47" s="14" t="n">
        <f aca="false">(K47*Y47+P47*Z47)</f>
        <v>0.622766</v>
      </c>
      <c r="AE47" s="5"/>
      <c r="AF47" s="5"/>
      <c r="AG47" s="15" t="n">
        <f aca="false">(PERCENTRANK(F$4:F$298,F47))*100</f>
        <v>79</v>
      </c>
      <c r="AH47" s="15" t="n">
        <f aca="false">(PERCENTRANK(G$4:G$298,G47))*100</f>
        <v>76.2</v>
      </c>
      <c r="AI47" s="15" t="n">
        <f aca="false">(PERCENTRANK(H$4:H$298,H47))*100</f>
        <v>39.8</v>
      </c>
      <c r="AJ47" s="15" t="n">
        <f aca="false">(PERCENTRANK(I$4:I$298,I47))*100</f>
        <v>47</v>
      </c>
      <c r="AK47" s="15"/>
      <c r="AL47" s="15" t="n">
        <f aca="false">(PERCENTRANK(K$4:K$298,K47))*100</f>
        <v>43.6</v>
      </c>
      <c r="AM47" s="15" t="n">
        <f aca="false">(PERCENTRANK(L$4:L$298,L47))*100</f>
        <v>68</v>
      </c>
      <c r="AN47" s="15" t="n">
        <f aca="false">(PERCENTRANK(M$4:M$298,M47))*100</f>
        <v>61.9</v>
      </c>
      <c r="AO47" s="15" t="n">
        <f aca="false">(PERCENTRANK(N$4:N$298,N47))*100</f>
        <v>19.9</v>
      </c>
      <c r="AP47" s="15" t="n">
        <f aca="false">(PERCENTRANK(O$4:O$298,O47))*100</f>
        <v>20.4</v>
      </c>
      <c r="AQ47" s="15" t="n">
        <f aca="false">(PERCENTRANK(P$4:P$298,P47))*100</f>
        <v>57.5</v>
      </c>
      <c r="AR47" s="15"/>
      <c r="AS47" s="15" t="n">
        <f aca="false">(PERCENTRANK(R$4:R$298,R47))*100</f>
        <v>56.4</v>
      </c>
      <c r="AT47" s="15" t="n">
        <f aca="false">(PERCENTRANK(S$4:S$298,S47))*100</f>
        <v>53</v>
      </c>
      <c r="AU47" s="15" t="n">
        <f aca="false">(PERCENTRANK(T$4:T$298,T47))*100</f>
        <v>32</v>
      </c>
      <c r="AV47" s="15" t="n">
        <f aca="false">(PERCENTRANK(U$4:U$298,U47))*100</f>
        <v>91.2</v>
      </c>
      <c r="AW47" s="15" t="n">
        <f aca="false">(PERCENTRANK(V$4:V$298,V47))*100</f>
        <v>28.2</v>
      </c>
      <c r="AX47" s="15" t="n">
        <f aca="false">(PERCENTRANK(W$4:W$298,W47))*100</f>
        <v>35.4</v>
      </c>
      <c r="AY47" s="15"/>
      <c r="AZ47" s="15" t="n">
        <f aca="false">100-(PERCENTRANK(Y$4:Y$298,Y47))*100</f>
        <v>65.2</v>
      </c>
      <c r="BA47" s="15" t="n">
        <f aca="false">100-(PERCENTRANK(Z$4:Z$298,Z47))*100</f>
        <v>75.7</v>
      </c>
      <c r="BB47" s="15"/>
      <c r="BC47" s="15" t="n">
        <f aca="false">(PERCENTRANK(AB$4:AB$298,AB47))*100</f>
        <v>64.6</v>
      </c>
      <c r="BD47" s="15" t="n">
        <f aca="false">(PERCENTRANK(AC$4:AC$298,AC47))*100</f>
        <v>39.8</v>
      </c>
      <c r="BE47" s="15" t="n">
        <f aca="false">100-(PERCENTRANK(AD$4:AD$298,AD47))*100</f>
        <v>68.5</v>
      </c>
    </row>
    <row r="48" customFormat="false" ht="15.75" hidden="false" customHeight="true" outlineLevel="0" collapsed="false">
      <c r="A48" s="1" t="s">
        <v>99</v>
      </c>
      <c r="B48" s="5" t="s">
        <v>57</v>
      </c>
      <c r="C48" s="6" t="s">
        <v>45</v>
      </c>
      <c r="D48" s="6" t="n">
        <v>36</v>
      </c>
      <c r="E48" s="6" t="n">
        <v>973</v>
      </c>
      <c r="F48" s="6" t="n">
        <v>36</v>
      </c>
      <c r="G48" s="6" t="n">
        <v>973</v>
      </c>
      <c r="H48" s="6" t="n">
        <v>0.406</v>
      </c>
      <c r="I48" s="6" t="n">
        <v>17.5</v>
      </c>
      <c r="J48" s="6" t="n">
        <v>0</v>
      </c>
      <c r="K48" s="6" t="n">
        <v>0.525</v>
      </c>
      <c r="L48" s="6" t="n">
        <v>0.069</v>
      </c>
      <c r="M48" s="6" t="n">
        <v>0.174</v>
      </c>
      <c r="N48" s="6" t="n">
        <v>0.113</v>
      </c>
      <c r="O48" s="6" t="n">
        <v>0.169</v>
      </c>
      <c r="P48" s="6" t="n">
        <v>0.475</v>
      </c>
      <c r="Q48" s="6" t="n">
        <v>0</v>
      </c>
      <c r="R48" s="6" t="n">
        <v>0.442</v>
      </c>
      <c r="S48" s="6" t="n">
        <v>0.72</v>
      </c>
      <c r="T48" s="6" t="n">
        <v>0.508</v>
      </c>
      <c r="U48" s="6" t="n">
        <v>0.268</v>
      </c>
      <c r="V48" s="6" t="n">
        <v>0.377</v>
      </c>
      <c r="W48" s="6" t="n">
        <v>0.366</v>
      </c>
      <c r="X48" s="6" t="n">
        <v>0</v>
      </c>
      <c r="Y48" s="6" t="n">
        <v>0.714</v>
      </c>
      <c r="Z48" s="6" t="n">
        <v>0.984</v>
      </c>
      <c r="AA48" s="6" t="n">
        <v>0</v>
      </c>
      <c r="AB48" s="6" t="n">
        <v>0.262</v>
      </c>
      <c r="AC48" s="6" t="n">
        <v>0.311</v>
      </c>
      <c r="AD48" s="14" t="n">
        <f aca="false">(K48*Y48+P48*Z48)</f>
        <v>0.84225</v>
      </c>
      <c r="AE48" s="5"/>
      <c r="AF48" s="5"/>
      <c r="AG48" s="15" t="n">
        <f aca="false">(PERCENTRANK(F$4:F$298,F48))*100</f>
        <v>55.8</v>
      </c>
      <c r="AH48" s="15" t="n">
        <f aca="false">(PERCENTRANK(G$4:G$298,G48))*100</f>
        <v>75.7</v>
      </c>
      <c r="AI48" s="15" t="n">
        <f aca="false">(PERCENTRANK(H$4:H$298,H48))*100</f>
        <v>44.8</v>
      </c>
      <c r="AJ48" s="15" t="n">
        <f aca="false">(PERCENTRANK(I$4:I$298,I48))*100</f>
        <v>81.2</v>
      </c>
      <c r="AK48" s="15"/>
      <c r="AL48" s="15" t="n">
        <f aca="false">(PERCENTRANK(K$4:K$298,K48))*100</f>
        <v>33.7</v>
      </c>
      <c r="AM48" s="15" t="n">
        <f aca="false">(PERCENTRANK(L$4:L$298,L48))*100</f>
        <v>13.8</v>
      </c>
      <c r="AN48" s="15" t="n">
        <f aca="false">(PERCENTRANK(M$4:M$298,M48))*100</f>
        <v>28.2</v>
      </c>
      <c r="AO48" s="15" t="n">
        <f aca="false">(PERCENTRANK(N$4:N$298,N48))*100</f>
        <v>69.1</v>
      </c>
      <c r="AP48" s="15" t="n">
        <f aca="false">(PERCENTRANK(O$4:O$298,O48))*100</f>
        <v>93.9</v>
      </c>
      <c r="AQ48" s="15" t="n">
        <f aca="false">(PERCENTRANK(P$4:P$298,P48))*100</f>
        <v>68</v>
      </c>
      <c r="AR48" s="15"/>
      <c r="AS48" s="15" t="n">
        <f aca="false">(PERCENTRANK(R$4:R$298,R48))*100</f>
        <v>32.6</v>
      </c>
      <c r="AT48" s="15" t="n">
        <f aca="false">(PERCENTRANK(S$4:S$298,S48))*100</f>
        <v>76.2</v>
      </c>
      <c r="AU48" s="15" t="n">
        <f aca="false">(PERCENTRANK(T$4:T$298,T48))*100</f>
        <v>80.1</v>
      </c>
      <c r="AV48" s="15" t="n">
        <f aca="false">(PERCENTRANK(U$4:U$298,U48))*100</f>
        <v>35.4</v>
      </c>
      <c r="AW48" s="15" t="n">
        <f aca="false">(PERCENTRANK(V$4:V$298,V48))*100</f>
        <v>58</v>
      </c>
      <c r="AX48" s="15" t="n">
        <f aca="false">(PERCENTRANK(W$4:W$298,W48))*100</f>
        <v>74</v>
      </c>
      <c r="AY48" s="15"/>
      <c r="AZ48" s="15" t="n">
        <f aca="false">100-(PERCENTRANK(Y$4:Y$298,Y48))*100</f>
        <v>37.6</v>
      </c>
      <c r="BA48" s="15" t="n">
        <f aca="false">100-(PERCENTRANK(Z$4:Z$298,Z48))*100</f>
        <v>38.1</v>
      </c>
      <c r="BB48" s="15"/>
      <c r="BC48" s="15" t="n">
        <f aca="false">(PERCENTRANK(AB$4:AB$298,AB48))*100</f>
        <v>69.1</v>
      </c>
      <c r="BD48" s="15" t="n">
        <f aca="false">(PERCENTRANK(AC$4:AC$298,AC48))*100</f>
        <v>52.5</v>
      </c>
      <c r="BE48" s="15" t="n">
        <f aca="false">100-(PERCENTRANK(AD$4:AD$298,AD48))*100</f>
        <v>22.7</v>
      </c>
    </row>
    <row r="49" customFormat="false" ht="15.75" hidden="false" customHeight="true" outlineLevel="0" collapsed="false">
      <c r="A49" s="1" t="s">
        <v>100</v>
      </c>
      <c r="B49" s="5" t="s">
        <v>90</v>
      </c>
      <c r="C49" s="6" t="s">
        <v>13</v>
      </c>
      <c r="D49" s="6" t="n">
        <v>34</v>
      </c>
      <c r="E49" s="6" t="n">
        <v>970</v>
      </c>
      <c r="F49" s="6" t="n">
        <v>34</v>
      </c>
      <c r="G49" s="6" t="n">
        <v>970</v>
      </c>
      <c r="H49" s="6" t="n">
        <v>0.444</v>
      </c>
      <c r="I49" s="6" t="n">
        <v>15.8</v>
      </c>
      <c r="J49" s="6" t="n">
        <v>0</v>
      </c>
      <c r="K49" s="6" t="n">
        <v>0.674</v>
      </c>
      <c r="L49" s="6" t="n">
        <v>0.099</v>
      </c>
      <c r="M49" s="6" t="n">
        <v>0.195</v>
      </c>
      <c r="N49" s="6" t="n">
        <v>0.197</v>
      </c>
      <c r="O49" s="6" t="n">
        <v>0.184</v>
      </c>
      <c r="P49" s="6" t="n">
        <v>0.326</v>
      </c>
      <c r="Q49" s="6" t="n">
        <v>0</v>
      </c>
      <c r="R49" s="6" t="n">
        <v>0.484</v>
      </c>
      <c r="S49" s="6" t="n">
        <v>0.556</v>
      </c>
      <c r="T49" s="6" t="n">
        <v>0.423</v>
      </c>
      <c r="U49" s="6" t="n">
        <v>0.556</v>
      </c>
      <c r="V49" s="6" t="n">
        <v>0.433</v>
      </c>
      <c r="W49" s="6" t="n">
        <v>0.361</v>
      </c>
      <c r="X49" s="6" t="n">
        <v>0</v>
      </c>
      <c r="Y49" s="6" t="n">
        <v>0.412</v>
      </c>
      <c r="Z49" s="6" t="n">
        <v>0.86</v>
      </c>
      <c r="AA49" s="6" t="n">
        <v>0</v>
      </c>
      <c r="AB49" s="6" t="n">
        <v>0.134</v>
      </c>
      <c r="AC49" s="6" t="n">
        <v>0.5</v>
      </c>
      <c r="AD49" s="14" t="n">
        <f aca="false">(K49*Y49+P49*Z49)</f>
        <v>0.558048</v>
      </c>
      <c r="AE49" s="5"/>
      <c r="AF49" s="5"/>
      <c r="AG49" s="15" t="n">
        <f aca="false">(PERCENTRANK(F$4:F$298,F49))*100</f>
        <v>49.7</v>
      </c>
      <c r="AH49" s="15" t="n">
        <f aca="false">(PERCENTRANK(G$4:G$298,G49))*100</f>
        <v>75.1</v>
      </c>
      <c r="AI49" s="15" t="n">
        <f aca="false">(PERCENTRANK(H$4:H$298,H49))*100</f>
        <v>64.1</v>
      </c>
      <c r="AJ49" s="15" t="n">
        <f aca="false">(PERCENTRANK(I$4:I$298,I49))*100</f>
        <v>65.7</v>
      </c>
      <c r="AK49" s="15"/>
      <c r="AL49" s="15" t="n">
        <f aca="false">(PERCENTRANK(K$4:K$298,K49))*100</f>
        <v>61.3</v>
      </c>
      <c r="AM49" s="15" t="n">
        <f aca="false">(PERCENTRANK(L$4:L$298,L49))*100</f>
        <v>25.4</v>
      </c>
      <c r="AN49" s="15" t="n">
        <f aca="false">(PERCENTRANK(M$4:M$298,M49))*100</f>
        <v>34.3</v>
      </c>
      <c r="AO49" s="15" t="n">
        <f aca="false">(PERCENTRANK(N$4:N$298,N49))*100</f>
        <v>91.7</v>
      </c>
      <c r="AP49" s="15" t="n">
        <f aca="false">(PERCENTRANK(O$4:O$298,O49))*100</f>
        <v>95</v>
      </c>
      <c r="AQ49" s="15" t="n">
        <f aca="false">(PERCENTRANK(P$4:P$298,P49))*100</f>
        <v>40.3</v>
      </c>
      <c r="AR49" s="15"/>
      <c r="AS49" s="15" t="n">
        <f aca="false">(PERCENTRANK(R$4:R$298,R49))*100</f>
        <v>53.6</v>
      </c>
      <c r="AT49" s="15" t="n">
        <f aca="false">(PERCENTRANK(S$4:S$298,S49))*100</f>
        <v>27.6</v>
      </c>
      <c r="AU49" s="15" t="n">
        <f aca="false">(PERCENTRANK(T$4:T$298,T49))*100</f>
        <v>49.2</v>
      </c>
      <c r="AV49" s="15" t="n">
        <f aca="false">(PERCENTRANK(U$4:U$298,U49))*100</f>
        <v>90.1</v>
      </c>
      <c r="AW49" s="15" t="n">
        <f aca="false">(PERCENTRANK(V$4:V$298,V49))*100</f>
        <v>73.5</v>
      </c>
      <c r="AX49" s="15" t="n">
        <f aca="false">(PERCENTRANK(W$4:W$298,W49))*100</f>
        <v>71.3</v>
      </c>
      <c r="AY49" s="15"/>
      <c r="AZ49" s="15" t="n">
        <f aca="false">100-(PERCENTRANK(Y$4:Y$298,Y49))*100</f>
        <v>78.5</v>
      </c>
      <c r="BA49" s="15" t="n">
        <f aca="false">100-(PERCENTRANK(Z$4:Z$298,Z49))*100</f>
        <v>65.7</v>
      </c>
      <c r="BB49" s="15"/>
      <c r="BC49" s="15" t="n">
        <f aca="false">(PERCENTRANK(AB$4:AB$298,AB49))*100</f>
        <v>35.4</v>
      </c>
      <c r="BD49" s="15" t="n">
        <f aca="false">(PERCENTRANK(AC$4:AC$298,AC49))*100</f>
        <v>83.4</v>
      </c>
      <c r="BE49" s="15" t="n">
        <f aca="false">100-(PERCENTRANK(AD$4:AD$298,AD49))*100</f>
        <v>81.2</v>
      </c>
    </row>
    <row r="50" customFormat="false" ht="15.75" hidden="false" customHeight="true" outlineLevel="0" collapsed="false">
      <c r="A50" s="1" t="s">
        <v>101</v>
      </c>
      <c r="B50" s="5" t="s">
        <v>73</v>
      </c>
      <c r="C50" s="6" t="s">
        <v>13</v>
      </c>
      <c r="D50" s="6" t="n">
        <v>29</v>
      </c>
      <c r="E50" s="6" t="n">
        <v>966</v>
      </c>
      <c r="F50" s="6" t="n">
        <v>29</v>
      </c>
      <c r="G50" s="6" t="n">
        <v>966</v>
      </c>
      <c r="H50" s="6" t="n">
        <v>0.364</v>
      </c>
      <c r="I50" s="6" t="n">
        <v>16.3</v>
      </c>
      <c r="J50" s="6" t="n">
        <v>0</v>
      </c>
      <c r="K50" s="6" t="n">
        <v>0.609</v>
      </c>
      <c r="L50" s="6" t="n">
        <v>0.079</v>
      </c>
      <c r="M50" s="6" t="n">
        <v>0.196</v>
      </c>
      <c r="N50" s="6" t="n">
        <v>0.173</v>
      </c>
      <c r="O50" s="6" t="n">
        <v>0.161</v>
      </c>
      <c r="P50" s="6" t="n">
        <v>0.391</v>
      </c>
      <c r="Q50" s="6" t="n">
        <v>0</v>
      </c>
      <c r="R50" s="6" t="n">
        <v>0.402</v>
      </c>
      <c r="S50" s="6" t="n">
        <v>0.656</v>
      </c>
      <c r="T50" s="6" t="n">
        <v>0.38</v>
      </c>
      <c r="U50" s="6" t="n">
        <v>0.271</v>
      </c>
      <c r="V50" s="6" t="n">
        <v>0.446</v>
      </c>
      <c r="W50" s="6" t="n">
        <v>0.304</v>
      </c>
      <c r="X50" s="6" t="n">
        <v>0</v>
      </c>
      <c r="Y50" s="6" t="n">
        <v>0.424</v>
      </c>
      <c r="Z50" s="6" t="n">
        <v>0.875</v>
      </c>
      <c r="AA50" s="6" t="n">
        <v>0</v>
      </c>
      <c r="AB50" s="6" t="n">
        <v>0.101</v>
      </c>
      <c r="AC50" s="6" t="n">
        <v>0.438</v>
      </c>
      <c r="AD50" s="14" t="n">
        <f aca="false">(K50*Y50+P50*Z50)</f>
        <v>0.600341</v>
      </c>
      <c r="AE50" s="5"/>
      <c r="AF50" s="5"/>
      <c r="AG50" s="15" t="n">
        <f aca="false">(PERCENTRANK(F$4:F$298,F50))*100</f>
        <v>38.7</v>
      </c>
      <c r="AH50" s="15" t="n">
        <f aca="false">(PERCENTRANK(G$4:G$298,G50))*100</f>
        <v>74.6</v>
      </c>
      <c r="AI50" s="15" t="n">
        <f aca="false">(PERCENTRANK(H$4:H$298,H50))*100</f>
        <v>23.8</v>
      </c>
      <c r="AJ50" s="15" t="n">
        <f aca="false">(PERCENTRANK(I$4:I$298,I50))*100</f>
        <v>69.1</v>
      </c>
      <c r="AK50" s="15"/>
      <c r="AL50" s="15" t="n">
        <f aca="false">(PERCENTRANK(K$4:K$298,K50))*100</f>
        <v>51.4</v>
      </c>
      <c r="AM50" s="15" t="n">
        <f aca="false">(PERCENTRANK(L$4:L$298,L50))*100</f>
        <v>16</v>
      </c>
      <c r="AN50" s="15" t="n">
        <f aca="false">(PERCENTRANK(M$4:M$298,M50))*100</f>
        <v>35.4</v>
      </c>
      <c r="AO50" s="15" t="n">
        <f aca="false">(PERCENTRANK(N$4:N$298,N50))*100</f>
        <v>87.8</v>
      </c>
      <c r="AP50" s="15" t="n">
        <f aca="false">(PERCENTRANK(O$4:O$298,O50))*100</f>
        <v>92.3</v>
      </c>
      <c r="AQ50" s="15" t="n">
        <f aca="false">(PERCENTRANK(P$4:P$298,P50))*100</f>
        <v>50.3</v>
      </c>
      <c r="AR50" s="15"/>
      <c r="AS50" s="15" t="n">
        <f aca="false">(PERCENTRANK(R$4:R$298,R50))*100</f>
        <v>18.8</v>
      </c>
      <c r="AT50" s="15" t="n">
        <f aca="false">(PERCENTRANK(S$4:S$298,S50))*100</f>
        <v>54.7</v>
      </c>
      <c r="AU50" s="15" t="n">
        <f aca="false">(PERCENTRANK(T$4:T$298,T50))*100</f>
        <v>32.6</v>
      </c>
      <c r="AV50" s="15" t="n">
        <f aca="false">(PERCENTRANK(U$4:U$298,U50))*100</f>
        <v>35.9</v>
      </c>
      <c r="AW50" s="15" t="n">
        <f aca="false">(PERCENTRANK(V$4:V$298,V50))*100</f>
        <v>77.3</v>
      </c>
      <c r="AX50" s="15" t="n">
        <f aca="false">(PERCENTRANK(W$4:W$298,W50))*100</f>
        <v>44.8</v>
      </c>
      <c r="AY50" s="15"/>
      <c r="AZ50" s="15" t="n">
        <f aca="false">100-(PERCENTRANK(Y$4:Y$298,Y50))*100</f>
        <v>74.6</v>
      </c>
      <c r="BA50" s="15" t="n">
        <f aca="false">100-(PERCENTRANK(Z$4:Z$298,Z50))*100</f>
        <v>64.1</v>
      </c>
      <c r="BB50" s="15"/>
      <c r="BC50" s="15" t="n">
        <f aca="false">(PERCENTRANK(AB$4:AB$298,AB50))*100</f>
        <v>26.5</v>
      </c>
      <c r="BD50" s="15" t="n">
        <f aca="false">(PERCENTRANK(AC$4:AC$298,AC50))*100</f>
        <v>77.3</v>
      </c>
      <c r="BE50" s="15" t="n">
        <f aca="false">100-(PERCENTRANK(AD$4:AD$298,AD50))*100</f>
        <v>72.4</v>
      </c>
    </row>
    <row r="51" customFormat="false" ht="15.75" hidden="false" customHeight="true" outlineLevel="0" collapsed="false">
      <c r="A51" s="1" t="s">
        <v>102</v>
      </c>
      <c r="B51" s="5" t="s">
        <v>38</v>
      </c>
      <c r="C51" s="6" t="s">
        <v>13</v>
      </c>
      <c r="D51" s="6" t="n">
        <v>34</v>
      </c>
      <c r="E51" s="6" t="n">
        <v>963</v>
      </c>
      <c r="F51" s="6" t="n">
        <v>34</v>
      </c>
      <c r="G51" s="6" t="n">
        <v>963</v>
      </c>
      <c r="H51" s="6" t="n">
        <v>0.44</v>
      </c>
      <c r="I51" s="6" t="n">
        <v>17.4</v>
      </c>
      <c r="J51" s="6" t="n">
        <v>0</v>
      </c>
      <c r="K51" s="6" t="n">
        <v>0.365</v>
      </c>
      <c r="L51" s="6" t="n">
        <v>0.214</v>
      </c>
      <c r="M51" s="6" t="n">
        <v>0.126</v>
      </c>
      <c r="N51" s="6" t="n">
        <v>0.006</v>
      </c>
      <c r="O51" s="6" t="n">
        <v>0.019</v>
      </c>
      <c r="P51" s="6" t="n">
        <v>0.635</v>
      </c>
      <c r="Q51" s="6" t="n">
        <v>0</v>
      </c>
      <c r="R51" s="6" t="n">
        <v>0.724</v>
      </c>
      <c r="S51" s="6" t="n">
        <v>0.794</v>
      </c>
      <c r="T51" s="6" t="n">
        <v>0.65</v>
      </c>
      <c r="U51" s="6" t="n">
        <v>1</v>
      </c>
      <c r="V51" s="6" t="n">
        <v>0.333</v>
      </c>
      <c r="W51" s="6" t="n">
        <v>0.277</v>
      </c>
      <c r="X51" s="6" t="n">
        <v>0</v>
      </c>
      <c r="Y51" s="6" t="n">
        <v>0.429</v>
      </c>
      <c r="Z51" s="6" t="n">
        <v>0.893</v>
      </c>
      <c r="AA51" s="6" t="n">
        <v>0</v>
      </c>
      <c r="AB51" s="6" t="n">
        <v>0.188</v>
      </c>
      <c r="AC51" s="6" t="n">
        <v>0.158</v>
      </c>
      <c r="AD51" s="14" t="n">
        <f aca="false">(K51*Y51+P51*Z51)</f>
        <v>0.72364</v>
      </c>
      <c r="AE51" s="5"/>
      <c r="AF51" s="5"/>
      <c r="AG51" s="15" t="n">
        <f aca="false">(PERCENTRANK(F$4:F$298,F51))*100</f>
        <v>49.7</v>
      </c>
      <c r="AH51" s="15" t="n">
        <f aca="false">(PERCENTRANK(G$4:G$298,G51))*100</f>
        <v>74</v>
      </c>
      <c r="AI51" s="15" t="n">
        <f aca="false">(PERCENTRANK(H$4:H$298,H51))*100</f>
        <v>63</v>
      </c>
      <c r="AJ51" s="15" t="n">
        <f aca="false">(PERCENTRANK(I$4:I$298,I51))*100</f>
        <v>79.6</v>
      </c>
      <c r="AK51" s="15"/>
      <c r="AL51" s="15" t="n">
        <f aca="false">(PERCENTRANK(K$4:K$298,K51))*100</f>
        <v>12.2</v>
      </c>
      <c r="AM51" s="15" t="n">
        <f aca="false">(PERCENTRANK(L$4:L$298,L51))*100</f>
        <v>63.5</v>
      </c>
      <c r="AN51" s="15" t="n">
        <f aca="false">(PERCENTRANK(M$4:M$298,M51))*100</f>
        <v>14.4</v>
      </c>
      <c r="AO51" s="15" t="n">
        <f aca="false">(PERCENTRANK(N$4:N$298,N51))*100</f>
        <v>9.94</v>
      </c>
      <c r="AP51" s="15" t="n">
        <f aca="false">(PERCENTRANK(O$4:O$298,O51))*100</f>
        <v>17.7</v>
      </c>
      <c r="AQ51" s="15" t="n">
        <f aca="false">(PERCENTRANK(P$4:P$298,P51))*100</f>
        <v>89</v>
      </c>
      <c r="AR51" s="15"/>
      <c r="AS51" s="15" t="n">
        <f aca="false">(PERCENTRANK(R$4:R$298,R51))*100</f>
        <v>99.4</v>
      </c>
      <c r="AT51" s="15" t="n">
        <f aca="false">(PERCENTRANK(S$4:S$298,S51))*100</f>
        <v>87.8</v>
      </c>
      <c r="AU51" s="15" t="n">
        <f aca="false">(PERCENTRANK(T$4:T$298,T51))*100</f>
        <v>94.5</v>
      </c>
      <c r="AV51" s="15" t="n">
        <f aca="false">(PERCENTRANK(U$4:U$298,U51))*100</f>
        <v>98.3</v>
      </c>
      <c r="AW51" s="15" t="n">
        <f aca="false">(PERCENTRANK(V$4:V$298,V51))*100</f>
        <v>45.9</v>
      </c>
      <c r="AX51" s="15" t="n">
        <f aca="false">(PERCENTRANK(W$4:W$298,W51))*100</f>
        <v>35.9</v>
      </c>
      <c r="AY51" s="15"/>
      <c r="AZ51" s="15" t="n">
        <f aca="false">100-(PERCENTRANK(Y$4:Y$298,Y51))*100</f>
        <v>73.5</v>
      </c>
      <c r="BA51" s="15" t="n">
        <f aca="false">100-(PERCENTRANK(Z$4:Z$298,Z51))*100</f>
        <v>61.3</v>
      </c>
      <c r="BB51" s="15"/>
      <c r="BC51" s="15" t="n">
        <f aca="false">(PERCENTRANK(AB$4:AB$298,AB51))*100</f>
        <v>51.9</v>
      </c>
      <c r="BD51" s="15" t="n">
        <f aca="false">(PERCENTRANK(AC$4:AC$298,AC51))*100</f>
        <v>33.1</v>
      </c>
      <c r="BE51" s="15" t="n">
        <f aca="false">100-(PERCENTRANK(AD$4:AD$298,AD51))*100</f>
        <v>53</v>
      </c>
    </row>
    <row r="52" customFormat="false" ht="15.75" hidden="false" customHeight="true" outlineLevel="0" collapsed="false">
      <c r="A52" s="1" t="s">
        <v>103</v>
      </c>
      <c r="B52" s="5" t="s">
        <v>90</v>
      </c>
      <c r="C52" s="6" t="s">
        <v>13</v>
      </c>
      <c r="D52" s="6" t="n">
        <v>44</v>
      </c>
      <c r="E52" s="6" t="n">
        <v>962</v>
      </c>
      <c r="F52" s="6" t="n">
        <v>44</v>
      </c>
      <c r="G52" s="6" t="n">
        <v>962</v>
      </c>
      <c r="H52" s="6" t="n">
        <v>0.354</v>
      </c>
      <c r="I52" s="6" t="n">
        <v>18.7</v>
      </c>
      <c r="J52" s="6" t="n">
        <v>0</v>
      </c>
      <c r="K52" s="6" t="n">
        <v>0.375</v>
      </c>
      <c r="L52" s="6" t="n">
        <v>0.103</v>
      </c>
      <c r="M52" s="6" t="n">
        <v>0.127</v>
      </c>
      <c r="N52" s="6" t="n">
        <v>0.048</v>
      </c>
      <c r="O52" s="6" t="n">
        <v>0.096</v>
      </c>
      <c r="P52" s="6" t="n">
        <v>0.625</v>
      </c>
      <c r="Q52" s="6" t="n">
        <v>0</v>
      </c>
      <c r="R52" s="6" t="n">
        <v>0.385</v>
      </c>
      <c r="S52" s="6" t="n">
        <v>0.567</v>
      </c>
      <c r="T52" s="6" t="n">
        <v>0.324</v>
      </c>
      <c r="U52" s="6" t="n">
        <v>0.357</v>
      </c>
      <c r="V52" s="6" t="n">
        <v>0.286</v>
      </c>
      <c r="W52" s="6" t="n">
        <v>0.335</v>
      </c>
      <c r="X52" s="6" t="n">
        <v>0</v>
      </c>
      <c r="Y52" s="6" t="n">
        <v>0.857</v>
      </c>
      <c r="Z52" s="6" t="n">
        <v>0.951</v>
      </c>
      <c r="AA52" s="6" t="n">
        <v>0</v>
      </c>
      <c r="AB52" s="6" t="n">
        <v>0.192</v>
      </c>
      <c r="AC52" s="6" t="n">
        <v>0.286</v>
      </c>
      <c r="AD52" s="14" t="n">
        <f aca="false">(K52*Y52+P52*Z52)</f>
        <v>0.91575</v>
      </c>
      <c r="AE52" s="5"/>
      <c r="AF52" s="5"/>
      <c r="AG52" s="15" t="n">
        <f aca="false">(PERCENTRANK(F$4:F$298,F52))*100</f>
        <v>84.5</v>
      </c>
      <c r="AH52" s="15" t="n">
        <f aca="false">(PERCENTRANK(G$4:G$298,G52))*100</f>
        <v>73.5</v>
      </c>
      <c r="AI52" s="15" t="n">
        <f aca="false">(PERCENTRANK(H$4:H$298,H52))*100</f>
        <v>18.8</v>
      </c>
      <c r="AJ52" s="15" t="n">
        <f aca="false">(PERCENTRANK(I$4:I$298,I52))*100</f>
        <v>88.4</v>
      </c>
      <c r="AK52" s="15"/>
      <c r="AL52" s="15" t="n">
        <f aca="false">(PERCENTRANK(K$4:K$298,K52))*100</f>
        <v>13.3</v>
      </c>
      <c r="AM52" s="15" t="n">
        <f aca="false">(PERCENTRANK(L$4:L$298,L52))*100</f>
        <v>27.6</v>
      </c>
      <c r="AN52" s="15" t="n">
        <f aca="false">(PERCENTRANK(M$4:M$298,M52))*100</f>
        <v>15.5</v>
      </c>
      <c r="AO52" s="15" t="n">
        <f aca="false">(PERCENTRANK(N$4:N$298,N52))*100</f>
        <v>31.5</v>
      </c>
      <c r="AP52" s="15" t="n">
        <f aca="false">(PERCENTRANK(O$4:O$298,O52))*100</f>
        <v>75.1</v>
      </c>
      <c r="AQ52" s="15" t="n">
        <f aca="false">(PERCENTRANK(P$4:P$298,P52))*100</f>
        <v>88.4</v>
      </c>
      <c r="AR52" s="15"/>
      <c r="AS52" s="15" t="n">
        <f aca="false">(PERCENTRANK(R$4:R$298,R52))*100</f>
        <v>13.8</v>
      </c>
      <c r="AT52" s="15" t="n">
        <f aca="false">(PERCENTRANK(S$4:S$298,S52))*100</f>
        <v>28.2</v>
      </c>
      <c r="AU52" s="15" t="n">
        <f aca="false">(PERCENTRANK(T$4:T$298,T52))*100</f>
        <v>19.3</v>
      </c>
      <c r="AV52" s="15" t="n">
        <f aca="false">(PERCENTRANK(U$4:U$298,U52))*100</f>
        <v>53.6</v>
      </c>
      <c r="AW52" s="15" t="n">
        <f aca="false">(PERCENTRANK(V$4:V$298,V52))*100</f>
        <v>39.8</v>
      </c>
      <c r="AX52" s="15" t="n">
        <f aca="false">(PERCENTRANK(W$4:W$298,W52))*100</f>
        <v>61.9</v>
      </c>
      <c r="AY52" s="15"/>
      <c r="AZ52" s="15" t="n">
        <f aca="false">100-(PERCENTRANK(Y$4:Y$298,Y52))*100</f>
        <v>11</v>
      </c>
      <c r="BA52" s="15" t="n">
        <f aca="false">100-(PERCENTRANK(Z$4:Z$298,Z52))*100</f>
        <v>45.9</v>
      </c>
      <c r="BB52" s="15"/>
      <c r="BC52" s="15" t="n">
        <f aca="false">(PERCENTRANK(AB$4:AB$298,AB52))*100</f>
        <v>54.1</v>
      </c>
      <c r="BD52" s="15" t="n">
        <f aca="false">(PERCENTRANK(AC$4:AC$298,AC52))*100</f>
        <v>44.8</v>
      </c>
      <c r="BE52" s="15" t="n">
        <f aca="false">100-(PERCENTRANK(AD$4:AD$298,AD52))*100</f>
        <v>7.19999999999999</v>
      </c>
    </row>
    <row r="53" customFormat="false" ht="15.75" hidden="false" customHeight="true" outlineLevel="0" collapsed="false">
      <c r="A53" s="1" t="s">
        <v>104</v>
      </c>
      <c r="B53" s="5" t="s">
        <v>77</v>
      </c>
      <c r="C53" s="6" t="s">
        <v>45</v>
      </c>
      <c r="D53" s="6" t="n">
        <v>45</v>
      </c>
      <c r="E53" s="6" t="n">
        <v>956</v>
      </c>
      <c r="F53" s="6" t="n">
        <v>45</v>
      </c>
      <c r="G53" s="6" t="n">
        <v>956</v>
      </c>
      <c r="H53" s="6" t="n">
        <v>0.502</v>
      </c>
      <c r="I53" s="6" t="n">
        <v>8.4</v>
      </c>
      <c r="J53" s="6" t="n">
        <v>0</v>
      </c>
      <c r="K53" s="6" t="n">
        <v>0.899</v>
      </c>
      <c r="L53" s="6" t="n">
        <v>0.236</v>
      </c>
      <c r="M53" s="6" t="n">
        <v>0.468</v>
      </c>
      <c r="N53" s="6" t="n">
        <v>0.135</v>
      </c>
      <c r="O53" s="6" t="n">
        <v>0.056</v>
      </c>
      <c r="P53" s="6" t="n">
        <v>0.101</v>
      </c>
      <c r="Q53" s="6" t="n">
        <v>0</v>
      </c>
      <c r="R53" s="6" t="n">
        <v>0.525</v>
      </c>
      <c r="S53" s="6" t="n">
        <v>0.714</v>
      </c>
      <c r="T53" s="6" t="n">
        <v>0.464</v>
      </c>
      <c r="U53" s="6" t="n">
        <v>0.556</v>
      </c>
      <c r="V53" s="6" t="n">
        <v>0.2</v>
      </c>
      <c r="W53" s="6" t="n">
        <v>0.296</v>
      </c>
      <c r="X53" s="6" t="n">
        <v>0</v>
      </c>
      <c r="Y53" s="6" t="n">
        <v>0.833</v>
      </c>
      <c r="Z53" s="6" t="n">
        <v>1</v>
      </c>
      <c r="AA53" s="6" t="n">
        <v>0</v>
      </c>
      <c r="AB53" s="6" t="n">
        <v>0.259</v>
      </c>
      <c r="AC53" s="6" t="n">
        <v>0.286</v>
      </c>
      <c r="AD53" s="14" t="n">
        <f aca="false">(K53*Y53+P53*Z53)</f>
        <v>0.849867</v>
      </c>
      <c r="AE53" s="5"/>
      <c r="AF53" s="5"/>
      <c r="AG53" s="15" t="n">
        <f aca="false">(PERCENTRANK(F$4:F$298,F53))*100</f>
        <v>100</v>
      </c>
      <c r="AH53" s="15" t="n">
        <f aca="false">(PERCENTRANK(G$4:G$298,G53))*100</f>
        <v>72.9</v>
      </c>
      <c r="AI53" s="15" t="n">
        <f aca="false">(PERCENTRANK(H$4:H$298,H53))*100</f>
        <v>87.8</v>
      </c>
      <c r="AJ53" s="15" t="n">
        <f aca="false">(PERCENTRANK(I$4:I$298,I53))*100</f>
        <v>19.9</v>
      </c>
      <c r="AK53" s="15"/>
      <c r="AL53" s="15" t="n">
        <f aca="false">(PERCENTRANK(K$4:K$298,K53))*100</f>
        <v>83.4</v>
      </c>
      <c r="AM53" s="15" t="n">
        <f aca="false">(PERCENTRANK(L$4:L$298,L53))*100</f>
        <v>71.3</v>
      </c>
      <c r="AN53" s="15" t="n">
        <f aca="false">(PERCENTRANK(M$4:M$298,M53))*100</f>
        <v>92.8</v>
      </c>
      <c r="AO53" s="15" t="n">
        <f aca="false">(PERCENTRANK(N$4:N$298,N53))*100</f>
        <v>76.8</v>
      </c>
      <c r="AP53" s="15" t="n">
        <f aca="false">(PERCENTRANK(O$4:O$298,O53))*100</f>
        <v>54.1</v>
      </c>
      <c r="AQ53" s="15" t="n">
        <f aca="false">(PERCENTRANK(P$4:P$298,P53))*100</f>
        <v>18.2</v>
      </c>
      <c r="AR53" s="15"/>
      <c r="AS53" s="15" t="n">
        <f aca="false">(PERCENTRANK(R$4:R$298,R53))*100</f>
        <v>72.4</v>
      </c>
      <c r="AT53" s="15" t="n">
        <f aca="false">(PERCENTRANK(S$4:S$298,S53))*100</f>
        <v>75.1</v>
      </c>
      <c r="AU53" s="15" t="n">
        <f aca="false">(PERCENTRANK(T$4:T$298,T53))*100</f>
        <v>66.3</v>
      </c>
      <c r="AV53" s="15" t="n">
        <f aca="false">(PERCENTRANK(U$4:U$298,U53))*100</f>
        <v>90.1</v>
      </c>
      <c r="AW53" s="15" t="n">
        <f aca="false">(PERCENTRANK(V$4:V$298,V53))*100</f>
        <v>28.2</v>
      </c>
      <c r="AX53" s="15" t="n">
        <f aca="false">(PERCENTRANK(W$4:W$298,W53))*100</f>
        <v>43.6</v>
      </c>
      <c r="AY53" s="15"/>
      <c r="AZ53" s="15" t="n">
        <f aca="false">100-(PERCENTRANK(Y$4:Y$298,Y53))*100</f>
        <v>14.4</v>
      </c>
      <c r="BA53" s="15" t="n">
        <f aca="false">100-(PERCENTRANK(Z$4:Z$298,Z53))*100</f>
        <v>36.5</v>
      </c>
      <c r="BB53" s="15"/>
      <c r="BC53" s="15" t="n">
        <f aca="false">(PERCENTRANK(AB$4:AB$298,AB53))*100</f>
        <v>68.5</v>
      </c>
      <c r="BD53" s="15" t="n">
        <f aca="false">(PERCENTRANK(AC$4:AC$298,AC53))*100</f>
        <v>44.8</v>
      </c>
      <c r="BE53" s="15" t="n">
        <f aca="false">100-(PERCENTRANK(AD$4:AD$298,AD53))*100</f>
        <v>20.4</v>
      </c>
    </row>
    <row r="54" customFormat="false" ht="15.75" hidden="false" customHeight="true" outlineLevel="0" collapsed="false">
      <c r="A54" s="1" t="s">
        <v>105</v>
      </c>
      <c r="B54" s="6" t="s">
        <v>75</v>
      </c>
      <c r="C54" s="6" t="s">
        <v>45</v>
      </c>
      <c r="D54" s="6" t="n">
        <v>31</v>
      </c>
      <c r="E54" s="6" t="n">
        <v>948</v>
      </c>
      <c r="F54" s="6" t="n">
        <v>31</v>
      </c>
      <c r="G54" s="6" t="n">
        <v>948</v>
      </c>
      <c r="H54" s="6" t="n">
        <v>0.461</v>
      </c>
      <c r="I54" s="6" t="n">
        <v>10.4</v>
      </c>
      <c r="J54" s="6" t="n">
        <v>0</v>
      </c>
      <c r="K54" s="6" t="n">
        <v>0.787</v>
      </c>
      <c r="L54" s="6" t="n">
        <v>0.191</v>
      </c>
      <c r="M54" s="6" t="n">
        <v>0.419</v>
      </c>
      <c r="N54" s="6" t="n">
        <v>0.118</v>
      </c>
      <c r="O54" s="6" t="n">
        <v>0.059</v>
      </c>
      <c r="P54" s="6" t="n">
        <v>0.213</v>
      </c>
      <c r="Q54" s="6" t="n">
        <v>0</v>
      </c>
      <c r="R54" s="6" t="n">
        <v>0.52</v>
      </c>
      <c r="S54" s="6" t="n">
        <v>0.769</v>
      </c>
      <c r="T54" s="6" t="n">
        <v>0.497</v>
      </c>
      <c r="U54" s="6" t="n">
        <v>0.229</v>
      </c>
      <c r="V54" s="6" t="n">
        <v>0.458</v>
      </c>
      <c r="W54" s="6" t="n">
        <v>0.241</v>
      </c>
      <c r="X54" s="6" t="n">
        <v>0</v>
      </c>
      <c r="Y54" s="6" t="n">
        <v>0.772</v>
      </c>
      <c r="Z54" s="6" t="n">
        <v>0.857</v>
      </c>
      <c r="AA54" s="6" t="n">
        <v>0</v>
      </c>
      <c r="AB54" s="6" t="n">
        <v>0.184</v>
      </c>
      <c r="AC54" s="6" t="n">
        <v>0.25</v>
      </c>
      <c r="AD54" s="14" t="n">
        <f aca="false">(K54*Y54+P54*Z54)</f>
        <v>0.790105</v>
      </c>
      <c r="AE54" s="5"/>
      <c r="AF54" s="5"/>
      <c r="AG54" s="15" t="n">
        <f aca="false">(PERCENTRANK(F$4:F$298,F54))*100</f>
        <v>43.1</v>
      </c>
      <c r="AH54" s="15" t="n">
        <f aca="false">(PERCENTRANK(G$4:G$298,G54))*100</f>
        <v>72.4</v>
      </c>
      <c r="AI54" s="15" t="n">
        <f aca="false">(PERCENTRANK(H$4:H$298,H54))*100</f>
        <v>71.8</v>
      </c>
      <c r="AJ54" s="15" t="n">
        <f aca="false">(PERCENTRANK(I$4:I$298,I54))*100</f>
        <v>26</v>
      </c>
      <c r="AK54" s="15"/>
      <c r="AL54" s="15" t="n">
        <f aca="false">(PERCENTRANK(K$4:K$298,K54))*100</f>
        <v>77.9</v>
      </c>
      <c r="AM54" s="15" t="n">
        <f aca="false">(PERCENTRANK(L$4:L$298,L54))*100</f>
        <v>55.2</v>
      </c>
      <c r="AN54" s="15" t="n">
        <f aca="false">(PERCENTRANK(M$4:M$298,M54))*100</f>
        <v>86.7</v>
      </c>
      <c r="AO54" s="15" t="n">
        <f aca="false">(PERCENTRANK(N$4:N$298,N54))*100</f>
        <v>71.3</v>
      </c>
      <c r="AP54" s="15" t="n">
        <f aca="false">(PERCENTRANK(O$4:O$298,O54))*100</f>
        <v>55.2</v>
      </c>
      <c r="AQ54" s="15" t="n">
        <f aca="false">(PERCENTRANK(P$4:P$298,P54))*100</f>
        <v>23.8</v>
      </c>
      <c r="AR54" s="15"/>
      <c r="AS54" s="15" t="n">
        <f aca="false">(PERCENTRANK(R$4:R$298,R54))*100</f>
        <v>68.5</v>
      </c>
      <c r="AT54" s="15" t="n">
        <f aca="false">(PERCENTRANK(S$4:S$298,S54))*100</f>
        <v>85.1</v>
      </c>
      <c r="AU54" s="15" t="n">
        <f aca="false">(PERCENTRANK(T$4:T$298,T54))*100</f>
        <v>75.1</v>
      </c>
      <c r="AV54" s="15" t="n">
        <f aca="false">(PERCENTRANK(U$4:U$298,U54))*100</f>
        <v>29.3</v>
      </c>
      <c r="AW54" s="15" t="n">
        <f aca="false">(PERCENTRANK(V$4:V$298,V54))*100</f>
        <v>79</v>
      </c>
      <c r="AX54" s="15" t="n">
        <f aca="false">(PERCENTRANK(W$4:W$298,W54))*100</f>
        <v>27.6</v>
      </c>
      <c r="AY54" s="15"/>
      <c r="AZ54" s="15" t="n">
        <f aca="false">100-(PERCENTRANK(Y$4:Y$298,Y54))*100</f>
        <v>22.7</v>
      </c>
      <c r="BA54" s="15" t="n">
        <f aca="false">100-(PERCENTRANK(Z$4:Z$298,Z54))*100</f>
        <v>66.3</v>
      </c>
      <c r="BB54" s="15"/>
      <c r="BC54" s="15" t="n">
        <f aca="false">(PERCENTRANK(AB$4:AB$298,AB54))*100</f>
        <v>49.7</v>
      </c>
      <c r="BD54" s="15" t="n">
        <f aca="false">(PERCENTRANK(AC$4:AC$298,AC54))*100</f>
        <v>37</v>
      </c>
      <c r="BE54" s="15" t="n">
        <f aca="false">100-(PERCENTRANK(AD$4:AD$298,AD54))*100</f>
        <v>35.9</v>
      </c>
    </row>
    <row r="55" customFormat="false" ht="15.75" hidden="false" customHeight="true" outlineLevel="0" collapsed="false">
      <c r="A55" s="1" t="s">
        <v>106</v>
      </c>
      <c r="B55" s="5" t="s">
        <v>90</v>
      </c>
      <c r="C55" s="6" t="s">
        <v>45</v>
      </c>
      <c r="D55" s="6" t="n">
        <v>30</v>
      </c>
      <c r="E55" s="6" t="n">
        <v>947</v>
      </c>
      <c r="F55" s="6" t="n">
        <v>30</v>
      </c>
      <c r="G55" s="6" t="n">
        <v>947</v>
      </c>
      <c r="H55" s="6" t="n">
        <v>0.458</v>
      </c>
      <c r="I55" s="6" t="n">
        <v>4.8</v>
      </c>
      <c r="J55" s="6" t="n">
        <v>0</v>
      </c>
      <c r="K55" s="6" t="n">
        <v>0.934</v>
      </c>
      <c r="L55" s="6" t="n">
        <v>0.539</v>
      </c>
      <c r="M55" s="6" t="n">
        <v>0.35</v>
      </c>
      <c r="N55" s="6" t="n">
        <v>0.015</v>
      </c>
      <c r="O55" s="6" t="n">
        <v>0.03</v>
      </c>
      <c r="P55" s="6" t="n">
        <v>0.066</v>
      </c>
      <c r="Q55" s="6" t="n">
        <v>0</v>
      </c>
      <c r="R55" s="6" t="n">
        <v>0.478</v>
      </c>
      <c r="S55" s="6" t="n">
        <v>0.522</v>
      </c>
      <c r="T55" s="6" t="n">
        <v>0.427</v>
      </c>
      <c r="U55" s="6" t="n">
        <v>0.2</v>
      </c>
      <c r="V55" s="6" t="n">
        <v>0.4</v>
      </c>
      <c r="W55" s="6" t="n">
        <v>0.182</v>
      </c>
      <c r="X55" s="6" t="n">
        <v>0</v>
      </c>
      <c r="Y55" s="6" t="n">
        <v>0.611</v>
      </c>
      <c r="Z55" s="6" t="n">
        <v>0.5</v>
      </c>
      <c r="AA55" s="6" t="n">
        <v>0</v>
      </c>
      <c r="AB55" s="6" t="n">
        <v>0.136</v>
      </c>
      <c r="AC55" s="6" t="n">
        <v>0</v>
      </c>
      <c r="AD55" s="14" t="n">
        <f aca="false">(K55*Y55+P55*Z55)</f>
        <v>0.603674</v>
      </c>
      <c r="AE55" s="5"/>
      <c r="AF55" s="5"/>
      <c r="AG55" s="15" t="n">
        <f aca="false">(PERCENTRANK(F$4:F$298,F55))*100</f>
        <v>40.9</v>
      </c>
      <c r="AH55" s="15" t="n">
        <f aca="false">(PERCENTRANK(G$4:G$298,G55))*100</f>
        <v>71.8</v>
      </c>
      <c r="AI55" s="15" t="n">
        <f aca="false">(PERCENTRANK(H$4:H$298,H55))*100</f>
        <v>71.3</v>
      </c>
      <c r="AJ55" s="15" t="n">
        <f aca="false">(PERCENTRANK(I$4:I$298,I55))*100</f>
        <v>3.87</v>
      </c>
      <c r="AK55" s="15"/>
      <c r="AL55" s="15" t="n">
        <f aca="false">(PERCENTRANK(K$4:K$298,K55))*100</f>
        <v>89</v>
      </c>
      <c r="AM55" s="15" t="n">
        <f aca="false">(PERCENTRANK(L$4:L$298,L55))*100</f>
        <v>97.2</v>
      </c>
      <c r="AN55" s="15" t="n">
        <f aca="false">(PERCENTRANK(M$4:M$298,M55))*100</f>
        <v>74</v>
      </c>
      <c r="AO55" s="15" t="n">
        <f aca="false">(PERCENTRANK(N$4:N$298,N55))*100</f>
        <v>14.9</v>
      </c>
      <c r="AP55" s="15" t="n">
        <f aca="false">(PERCENTRANK(O$4:O$298,O55))*100</f>
        <v>30.4</v>
      </c>
      <c r="AQ55" s="15" t="n">
        <f aca="false">(PERCENTRANK(P$4:P$298,P55))*100</f>
        <v>12.7</v>
      </c>
      <c r="AR55" s="15"/>
      <c r="AS55" s="15" t="n">
        <f aca="false">(PERCENTRANK(R$4:R$298,R55))*100</f>
        <v>50.8</v>
      </c>
      <c r="AT55" s="15" t="n">
        <f aca="false">(PERCENTRANK(S$4:S$298,S55))*100</f>
        <v>21</v>
      </c>
      <c r="AU55" s="15" t="n">
        <f aca="false">(PERCENTRANK(T$4:T$298,T55))*100</f>
        <v>50.8</v>
      </c>
      <c r="AV55" s="15" t="n">
        <f aca="false">(PERCENTRANK(U$4:U$298,U55))*100</f>
        <v>27.1</v>
      </c>
      <c r="AW55" s="15" t="n">
        <f aca="false">(PERCENTRANK(V$4:V$298,V55))*100</f>
        <v>61.9</v>
      </c>
      <c r="AX55" s="15" t="n">
        <f aca="false">(PERCENTRANK(W$4:W$298,W55))*100</f>
        <v>20.4</v>
      </c>
      <c r="AY55" s="15"/>
      <c r="AZ55" s="15" t="n">
        <f aca="false">100-(PERCENTRANK(Y$4:Y$298,Y55))*100</f>
        <v>52.5</v>
      </c>
      <c r="BA55" s="15" t="n">
        <f aca="false">100-(PERCENTRANK(Z$4:Z$298,Z55))*100</f>
        <v>84</v>
      </c>
      <c r="BB55" s="15"/>
      <c r="BC55" s="15" t="n">
        <f aca="false">(PERCENTRANK(AB$4:AB$298,AB55))*100</f>
        <v>35.9</v>
      </c>
      <c r="BD55" s="15" t="n">
        <f aca="false">(PERCENTRANK(AC$4:AC$298,AC55))*100</f>
        <v>0</v>
      </c>
      <c r="BE55" s="15" t="n">
        <f aca="false">100-(PERCENTRANK(AD$4:AD$298,AD55))*100</f>
        <v>71.3</v>
      </c>
    </row>
    <row r="56" customFormat="false" ht="15.75" hidden="false" customHeight="true" outlineLevel="0" collapsed="false">
      <c r="A56" s="1" t="s">
        <v>107</v>
      </c>
      <c r="B56" s="5" t="s">
        <v>57</v>
      </c>
      <c r="C56" s="6" t="s">
        <v>63</v>
      </c>
      <c r="D56" s="6" t="n">
        <v>39</v>
      </c>
      <c r="E56" s="6" t="n">
        <v>925</v>
      </c>
      <c r="F56" s="6" t="n">
        <v>39</v>
      </c>
      <c r="G56" s="6" t="n">
        <v>925</v>
      </c>
      <c r="H56" s="6" t="n">
        <v>0.502</v>
      </c>
      <c r="I56" s="6" t="n">
        <v>10.4</v>
      </c>
      <c r="J56" s="6" t="n">
        <v>0</v>
      </c>
      <c r="K56" s="6" t="n">
        <v>0.751</v>
      </c>
      <c r="L56" s="6" t="n">
        <v>0.245</v>
      </c>
      <c r="M56" s="6" t="n">
        <v>0.386</v>
      </c>
      <c r="N56" s="6" t="n">
        <v>0.04</v>
      </c>
      <c r="O56" s="6" t="n">
        <v>0.08</v>
      </c>
      <c r="P56" s="6" t="n">
        <v>0.249</v>
      </c>
      <c r="Q56" s="6" t="n">
        <v>0</v>
      </c>
      <c r="R56" s="6" t="n">
        <v>0.604</v>
      </c>
      <c r="S56" s="6" t="n">
        <v>0.656</v>
      </c>
      <c r="T56" s="6" t="n">
        <v>0.635</v>
      </c>
      <c r="U56" s="6" t="n">
        <v>0.5</v>
      </c>
      <c r="V56" s="6" t="n">
        <v>0.35</v>
      </c>
      <c r="W56" s="6" t="n">
        <v>0.194</v>
      </c>
      <c r="X56" s="6" t="n">
        <v>0</v>
      </c>
      <c r="Y56" s="6" t="n">
        <v>0.761</v>
      </c>
      <c r="Z56" s="6" t="n">
        <v>1</v>
      </c>
      <c r="AA56" s="6" t="n">
        <v>0</v>
      </c>
      <c r="AB56" s="6" t="n">
        <v>0.371</v>
      </c>
      <c r="AC56" s="6" t="n">
        <v>0.13</v>
      </c>
      <c r="AD56" s="14" t="n">
        <f aca="false">(K56*Y56+P56*Z56)</f>
        <v>0.820511</v>
      </c>
      <c r="AE56" s="5"/>
      <c r="AF56" s="5"/>
      <c r="AG56" s="15" t="n">
        <f aca="false">(PERCENTRANK(F$4:F$298,F56))*100</f>
        <v>63.5</v>
      </c>
      <c r="AH56" s="15" t="n">
        <f aca="false">(PERCENTRANK(G$4:G$298,G56))*100</f>
        <v>71.3</v>
      </c>
      <c r="AI56" s="15" t="n">
        <f aca="false">(PERCENTRANK(H$4:H$298,H56))*100</f>
        <v>87.8</v>
      </c>
      <c r="AJ56" s="15" t="n">
        <f aca="false">(PERCENTRANK(I$4:I$298,I56))*100</f>
        <v>26</v>
      </c>
      <c r="AK56" s="15"/>
      <c r="AL56" s="15" t="n">
        <f aca="false">(PERCENTRANK(K$4:K$298,K56))*100</f>
        <v>73.5</v>
      </c>
      <c r="AM56" s="15" t="n">
        <f aca="false">(PERCENTRANK(L$4:L$298,L56))*100</f>
        <v>74</v>
      </c>
      <c r="AN56" s="15" t="n">
        <f aca="false">(PERCENTRANK(M$4:M$298,M56))*100</f>
        <v>82.3</v>
      </c>
      <c r="AO56" s="15" t="n">
        <f aca="false">(PERCENTRANK(N$4:N$298,N56))*100</f>
        <v>26.5</v>
      </c>
      <c r="AP56" s="15" t="n">
        <f aca="false">(PERCENTRANK(O$4:O$298,O56))*100</f>
        <v>68.5</v>
      </c>
      <c r="AQ56" s="15" t="n">
        <f aca="false">(PERCENTRANK(P$4:P$298,P56))*100</f>
        <v>28.2</v>
      </c>
      <c r="AR56" s="15"/>
      <c r="AS56" s="15" t="n">
        <f aca="false">(PERCENTRANK(R$4:R$298,R56))*100</f>
        <v>93.4</v>
      </c>
      <c r="AT56" s="15" t="n">
        <f aca="false">(PERCENTRANK(S$4:S$298,S56))*100</f>
        <v>54.7</v>
      </c>
      <c r="AU56" s="15" t="n">
        <f aca="false">(PERCENTRANK(T$4:T$298,T56))*100</f>
        <v>93.9</v>
      </c>
      <c r="AV56" s="15" t="n">
        <f aca="false">(PERCENTRANK(U$4:U$298,U56))*100</f>
        <v>79.6</v>
      </c>
      <c r="AW56" s="15" t="n">
        <f aca="false">(PERCENTRANK(V$4:V$298,V56))*100</f>
        <v>51.9</v>
      </c>
      <c r="AX56" s="15" t="n">
        <f aca="false">(PERCENTRANK(W$4:W$298,W56))*100</f>
        <v>22.1</v>
      </c>
      <c r="AY56" s="15"/>
      <c r="AZ56" s="15" t="n">
        <f aca="false">100-(PERCENTRANK(Y$4:Y$298,Y56))*100</f>
        <v>25.4</v>
      </c>
      <c r="BA56" s="15" t="n">
        <f aca="false">100-(PERCENTRANK(Z$4:Z$298,Z56))*100</f>
        <v>36.5</v>
      </c>
      <c r="BB56" s="15"/>
      <c r="BC56" s="15" t="n">
        <f aca="false">(PERCENTRANK(AB$4:AB$298,AB56))*100</f>
        <v>85.1</v>
      </c>
      <c r="BD56" s="15" t="n">
        <f aca="false">(PERCENTRANK(AC$4:AC$298,AC56))*100</f>
        <v>30.4</v>
      </c>
      <c r="BE56" s="15" t="n">
        <f aca="false">100-(PERCENTRANK(AD$4:AD$298,AD56))*100</f>
        <v>27.6</v>
      </c>
    </row>
    <row r="57" customFormat="false" ht="15.75" hidden="false" customHeight="true" outlineLevel="0" collapsed="false">
      <c r="A57" s="1" t="s">
        <v>108</v>
      </c>
      <c r="B57" s="5" t="s">
        <v>90</v>
      </c>
      <c r="C57" s="6" t="s">
        <v>55</v>
      </c>
      <c r="D57" s="6" t="n">
        <v>43</v>
      </c>
      <c r="E57" s="6" t="n">
        <v>906</v>
      </c>
      <c r="F57" s="6" t="n">
        <v>43</v>
      </c>
      <c r="G57" s="6" t="n">
        <v>906</v>
      </c>
      <c r="H57" s="6" t="n">
        <v>0.48</v>
      </c>
      <c r="I57" s="6" t="n">
        <v>5.3</v>
      </c>
      <c r="J57" s="6" t="n">
        <v>0</v>
      </c>
      <c r="K57" s="6" t="n">
        <v>1</v>
      </c>
      <c r="L57" s="6" t="n">
        <v>0.419</v>
      </c>
      <c r="M57" s="6" t="n">
        <v>0.431</v>
      </c>
      <c r="N57" s="6" t="n">
        <v>0.11</v>
      </c>
      <c r="O57" s="6" t="n">
        <v>0.04</v>
      </c>
      <c r="P57" s="6" t="n">
        <v>0</v>
      </c>
      <c r="Q57" s="6" t="n">
        <v>0</v>
      </c>
      <c r="R57" s="6" t="n">
        <v>0.48</v>
      </c>
      <c r="S57" s="6" t="n">
        <v>0.628</v>
      </c>
      <c r="T57" s="6" t="n">
        <v>0.397</v>
      </c>
      <c r="U57" s="6" t="n">
        <v>0.278</v>
      </c>
      <c r="V57" s="6" t="n">
        <v>0.385</v>
      </c>
      <c r="W57" s="6" t="n">
        <v>0</v>
      </c>
      <c r="X57" s="6" t="n">
        <v>0</v>
      </c>
      <c r="Y57" s="6" t="n">
        <v>0.764</v>
      </c>
      <c r="Z57" s="6" t="n">
        <v>0</v>
      </c>
      <c r="AA57" s="6" t="n">
        <v>0</v>
      </c>
      <c r="AB57" s="6" t="n">
        <v>0</v>
      </c>
      <c r="AC57" s="6" t="n">
        <v>0</v>
      </c>
      <c r="AD57" s="14" t="n">
        <f aca="false">(K57*Y57+P57*Z57)</f>
        <v>0.764</v>
      </c>
      <c r="AE57" s="5"/>
      <c r="AF57" s="5"/>
      <c r="AG57" s="15" t="n">
        <f aca="false">(PERCENTRANK(F$4:F$298,F57))*100</f>
        <v>79</v>
      </c>
      <c r="AH57" s="15" t="n">
        <f aca="false">(PERCENTRANK(G$4:G$298,G57))*100</f>
        <v>70.7</v>
      </c>
      <c r="AI57" s="15" t="n">
        <f aca="false">(PERCENTRANK(H$4:H$298,H57))*100</f>
        <v>79</v>
      </c>
      <c r="AJ57" s="15" t="n">
        <f aca="false">(PERCENTRANK(I$4:I$298,I57))*100</f>
        <v>6.08</v>
      </c>
      <c r="AK57" s="15"/>
      <c r="AL57" s="15" t="n">
        <f aca="false">(PERCENTRANK(K$4:K$298,K57))*100</f>
        <v>97.8</v>
      </c>
      <c r="AM57" s="15" t="n">
        <f aca="false">(PERCENTRANK(L$4:L$298,L57))*100</f>
        <v>91.7</v>
      </c>
      <c r="AN57" s="15" t="n">
        <f aca="false">(PERCENTRANK(M$4:M$298,M57))*100</f>
        <v>87.8</v>
      </c>
      <c r="AO57" s="15" t="n">
        <f aca="false">(PERCENTRANK(N$4:N$298,N57))*100</f>
        <v>65.7</v>
      </c>
      <c r="AP57" s="15" t="n">
        <f aca="false">(PERCENTRANK(O$4:O$298,O57))*100</f>
        <v>42</v>
      </c>
      <c r="AQ57" s="15" t="n">
        <f aca="false">(PERCENTRANK(P$4:P$298,P57))*100</f>
        <v>0</v>
      </c>
      <c r="AR57" s="15"/>
      <c r="AS57" s="15" t="n">
        <f aca="false">(PERCENTRANK(R$4:R$298,R57))*100</f>
        <v>52.5</v>
      </c>
      <c r="AT57" s="15" t="n">
        <f aca="false">(PERCENTRANK(S$4:S$298,S57))*100</f>
        <v>43.6</v>
      </c>
      <c r="AU57" s="15" t="n">
        <f aca="false">(PERCENTRANK(T$4:T$298,T57))*100</f>
        <v>39.2</v>
      </c>
      <c r="AV57" s="15" t="n">
        <f aca="false">(PERCENTRANK(U$4:U$298,U57))*100</f>
        <v>37.6</v>
      </c>
      <c r="AW57" s="15" t="n">
        <f aca="false">(PERCENTRANK(V$4:V$298,V57))*100</f>
        <v>59.1</v>
      </c>
      <c r="AX57" s="15" t="n">
        <f aca="false">(PERCENTRANK(W$4:W$298,W57))*100</f>
        <v>0</v>
      </c>
      <c r="AY57" s="15"/>
      <c r="AZ57" s="15" t="n">
        <f aca="false">100-(PERCENTRANK(Y$4:Y$298,Y57))*100</f>
        <v>24.3</v>
      </c>
      <c r="BA57" s="15" t="n">
        <f aca="false">100-(PERCENTRANK(Z$4:Z$298,Z57))*100</f>
        <v>100</v>
      </c>
      <c r="BB57" s="15"/>
      <c r="BC57" s="15" t="n">
        <f aca="false">(PERCENTRANK(AB$4:AB$298,AB57))*100</f>
        <v>0</v>
      </c>
      <c r="BD57" s="15" t="n">
        <f aca="false">(PERCENTRANK(AC$4:AC$298,AC57))*100</f>
        <v>0</v>
      </c>
      <c r="BE57" s="15" t="n">
        <f aca="false">100-(PERCENTRANK(AD$4:AD$298,AD57))*100</f>
        <v>41.4</v>
      </c>
    </row>
    <row r="58" customFormat="false" ht="15.75" hidden="false" customHeight="true" outlineLevel="0" collapsed="false">
      <c r="A58" s="1" t="s">
        <v>109</v>
      </c>
      <c r="B58" s="5" t="s">
        <v>73</v>
      </c>
      <c r="C58" s="6" t="s">
        <v>45</v>
      </c>
      <c r="D58" s="6" t="n">
        <v>40</v>
      </c>
      <c r="E58" s="6" t="n">
        <v>882</v>
      </c>
      <c r="F58" s="6" t="n">
        <v>40</v>
      </c>
      <c r="G58" s="6" t="n">
        <v>882</v>
      </c>
      <c r="H58" s="6" t="n">
        <v>0.45</v>
      </c>
      <c r="I58" s="6" t="n">
        <v>10.1</v>
      </c>
      <c r="J58" s="6" t="n">
        <v>0</v>
      </c>
      <c r="K58" s="6" t="n">
        <v>0.759</v>
      </c>
      <c r="L58" s="6" t="n">
        <v>0.281</v>
      </c>
      <c r="M58" s="6" t="n">
        <v>0.369</v>
      </c>
      <c r="N58" s="6" t="n">
        <v>0.048</v>
      </c>
      <c r="O58" s="6" t="n">
        <v>0.064</v>
      </c>
      <c r="P58" s="6" t="n">
        <v>0.241</v>
      </c>
      <c r="Q58" s="6" t="n">
        <v>0</v>
      </c>
      <c r="R58" s="6" t="n">
        <v>0.508</v>
      </c>
      <c r="S58" s="6" t="n">
        <v>0.586</v>
      </c>
      <c r="T58" s="6" t="n">
        <v>0.511</v>
      </c>
      <c r="U58" s="6" t="n">
        <v>0.167</v>
      </c>
      <c r="V58" s="6" t="n">
        <v>0.375</v>
      </c>
      <c r="W58" s="6" t="n">
        <v>0.267</v>
      </c>
      <c r="X58" s="6" t="n">
        <v>0</v>
      </c>
      <c r="Y58" s="6" t="n">
        <v>0.771</v>
      </c>
      <c r="Z58" s="6" t="n">
        <v>0.875</v>
      </c>
      <c r="AA58" s="6" t="n">
        <v>0</v>
      </c>
      <c r="AB58" s="6" t="n">
        <v>0.15</v>
      </c>
      <c r="AC58" s="6" t="n">
        <v>0.444</v>
      </c>
      <c r="AD58" s="14" t="n">
        <f aca="false">(K58*Y58+P58*Z58)</f>
        <v>0.796064</v>
      </c>
      <c r="AE58" s="5"/>
      <c r="AF58" s="5"/>
      <c r="AG58" s="15" t="n">
        <f aca="false">(PERCENTRANK(F$4:F$298,F58))*100</f>
        <v>67.4</v>
      </c>
      <c r="AH58" s="15" t="n">
        <f aca="false">(PERCENTRANK(G$4:G$298,G58))*100</f>
        <v>70.2</v>
      </c>
      <c r="AI58" s="15" t="n">
        <f aca="false">(PERCENTRANK(H$4:H$298,H58))*100</f>
        <v>67.4</v>
      </c>
      <c r="AJ58" s="15" t="n">
        <f aca="false">(PERCENTRANK(I$4:I$298,I58))*100</f>
        <v>24.3</v>
      </c>
      <c r="AK58" s="15"/>
      <c r="AL58" s="15" t="n">
        <f aca="false">(PERCENTRANK(K$4:K$298,K58))*100</f>
        <v>74</v>
      </c>
      <c r="AM58" s="15" t="n">
        <f aca="false">(PERCENTRANK(L$4:L$298,L58))*100</f>
        <v>77.9</v>
      </c>
      <c r="AN58" s="15" t="n">
        <f aca="false">(PERCENTRANK(M$4:M$298,M58))*100</f>
        <v>79</v>
      </c>
      <c r="AO58" s="15" t="n">
        <f aca="false">(PERCENTRANK(N$4:N$298,N58))*100</f>
        <v>31.5</v>
      </c>
      <c r="AP58" s="15" t="n">
        <f aca="false">(PERCENTRANK(O$4:O$298,O58))*100</f>
        <v>59.7</v>
      </c>
      <c r="AQ58" s="15" t="n">
        <f aca="false">(PERCENTRANK(P$4:P$298,P58))*100</f>
        <v>27.6</v>
      </c>
      <c r="AR58" s="15"/>
      <c r="AS58" s="15" t="n">
        <f aca="false">(PERCENTRANK(R$4:R$298,R58))*100</f>
        <v>63.5</v>
      </c>
      <c r="AT58" s="15" t="n">
        <f aca="false">(PERCENTRANK(S$4:S$298,S58))*100</f>
        <v>33.1</v>
      </c>
      <c r="AU58" s="15" t="n">
        <f aca="false">(PERCENTRANK(T$4:T$298,T58))*100</f>
        <v>81.2</v>
      </c>
      <c r="AV58" s="15" t="n">
        <f aca="false">(PERCENTRANK(U$4:U$298,U58))*100</f>
        <v>26</v>
      </c>
      <c r="AW58" s="15" t="n">
        <f aca="false">(PERCENTRANK(V$4:V$298,V58))*100</f>
        <v>56.9</v>
      </c>
      <c r="AX58" s="15" t="n">
        <f aca="false">(PERCENTRANK(W$4:W$298,W58))*100</f>
        <v>31.5</v>
      </c>
      <c r="AY58" s="15"/>
      <c r="AZ58" s="15" t="n">
        <f aca="false">100-(PERCENTRANK(Y$4:Y$298,Y58))*100</f>
        <v>23.2</v>
      </c>
      <c r="BA58" s="15" t="n">
        <f aca="false">100-(PERCENTRANK(Z$4:Z$298,Z58))*100</f>
        <v>64.1</v>
      </c>
      <c r="BB58" s="15"/>
      <c r="BC58" s="15" t="n">
        <f aca="false">(PERCENTRANK(AB$4:AB$298,AB58))*100</f>
        <v>42</v>
      </c>
      <c r="BD58" s="15" t="n">
        <f aca="false">(PERCENTRANK(AC$4:AC$298,AC58))*100</f>
        <v>79</v>
      </c>
      <c r="BE58" s="15" t="n">
        <f aca="false">100-(PERCENTRANK(AD$4:AD$298,AD58))*100</f>
        <v>35.4</v>
      </c>
    </row>
    <row r="59" customFormat="false" ht="15.75" hidden="false" customHeight="true" outlineLevel="0" collapsed="false">
      <c r="A59" s="1" t="s">
        <v>110</v>
      </c>
      <c r="B59" s="5" t="s">
        <v>69</v>
      </c>
      <c r="C59" s="6" t="s">
        <v>13</v>
      </c>
      <c r="D59" s="6" t="n">
        <v>41</v>
      </c>
      <c r="E59" s="6" t="n">
        <v>881</v>
      </c>
      <c r="F59" s="6" t="n">
        <v>41</v>
      </c>
      <c r="G59" s="6" t="n">
        <v>881</v>
      </c>
      <c r="H59" s="6" t="n">
        <v>0.43</v>
      </c>
      <c r="I59" s="6" t="n">
        <v>16.8</v>
      </c>
      <c r="J59" s="6" t="n">
        <v>0</v>
      </c>
      <c r="K59" s="6" t="n">
        <v>0.536</v>
      </c>
      <c r="L59" s="6" t="n">
        <v>0.091</v>
      </c>
      <c r="M59" s="6" t="n">
        <v>0.192</v>
      </c>
      <c r="N59" s="6" t="n">
        <v>0.091</v>
      </c>
      <c r="O59" s="6" t="n">
        <v>0.162</v>
      </c>
      <c r="P59" s="6" t="n">
        <v>0.464</v>
      </c>
      <c r="Q59" s="6" t="n">
        <v>0</v>
      </c>
      <c r="R59" s="6" t="n">
        <v>0.458</v>
      </c>
      <c r="S59" s="6" t="n">
        <v>0.625</v>
      </c>
      <c r="T59" s="6" t="n">
        <v>0.392</v>
      </c>
      <c r="U59" s="6" t="n">
        <v>0.5</v>
      </c>
      <c r="V59" s="6" t="n">
        <v>0.419</v>
      </c>
      <c r="W59" s="6" t="n">
        <v>0.398</v>
      </c>
      <c r="X59" s="6" t="n">
        <v>0</v>
      </c>
      <c r="Y59" s="6" t="n">
        <v>0.554</v>
      </c>
      <c r="Z59" s="6" t="n">
        <v>0.939</v>
      </c>
      <c r="AA59" s="6" t="n">
        <v>0</v>
      </c>
      <c r="AB59" s="6" t="n">
        <v>0.293</v>
      </c>
      <c r="AC59" s="6" t="n">
        <v>0.417</v>
      </c>
      <c r="AD59" s="14" t="n">
        <f aca="false">(K59*Y59+P59*Z59)</f>
        <v>0.73264</v>
      </c>
      <c r="AE59" s="5"/>
      <c r="AF59" s="5"/>
      <c r="AG59" s="15" t="n">
        <f aca="false">(PERCENTRANK(F$4:F$298,F59))*100</f>
        <v>71.3</v>
      </c>
      <c r="AH59" s="15" t="n">
        <f aca="false">(PERCENTRANK(G$4:G$298,G59))*100</f>
        <v>69.6</v>
      </c>
      <c r="AI59" s="15" t="n">
        <f aca="false">(PERCENTRANK(H$4:H$298,H59))*100</f>
        <v>59.1</v>
      </c>
      <c r="AJ59" s="15" t="n">
        <f aca="false">(PERCENTRANK(I$4:I$298,I59))*100</f>
        <v>74</v>
      </c>
      <c r="AK59" s="15"/>
      <c r="AL59" s="15" t="n">
        <f aca="false">(PERCENTRANK(K$4:K$298,K59))*100</f>
        <v>36.5</v>
      </c>
      <c r="AM59" s="15" t="n">
        <f aca="false">(PERCENTRANK(L$4:L$298,L59))*100</f>
        <v>22.7</v>
      </c>
      <c r="AN59" s="15" t="n">
        <f aca="false">(PERCENTRANK(M$4:M$298,M59))*100</f>
        <v>33.7</v>
      </c>
      <c r="AO59" s="15" t="n">
        <f aca="false">(PERCENTRANK(N$4:N$298,N59))*100</f>
        <v>57.5</v>
      </c>
      <c r="AP59" s="15" t="n">
        <f aca="false">(PERCENTRANK(O$4:O$298,O59))*100</f>
        <v>92.8</v>
      </c>
      <c r="AQ59" s="15" t="n">
        <f aca="false">(PERCENTRANK(P$4:P$298,P59))*100</f>
        <v>64.6</v>
      </c>
      <c r="AR59" s="15"/>
      <c r="AS59" s="15" t="n">
        <f aca="false">(PERCENTRANK(R$4:R$298,R59))*100</f>
        <v>42</v>
      </c>
      <c r="AT59" s="15" t="n">
        <f aca="false">(PERCENTRANK(S$4:S$298,S59))*100</f>
        <v>41.4</v>
      </c>
      <c r="AU59" s="15" t="n">
        <f aca="false">(PERCENTRANK(T$4:T$298,T59))*100</f>
        <v>37</v>
      </c>
      <c r="AV59" s="15" t="n">
        <f aca="false">(PERCENTRANK(U$4:U$298,U59))*100</f>
        <v>79.6</v>
      </c>
      <c r="AW59" s="15" t="n">
        <f aca="false">(PERCENTRANK(V$4:V$298,V59))*100</f>
        <v>69.1</v>
      </c>
      <c r="AX59" s="15" t="n">
        <f aca="false">(PERCENTRANK(W$4:W$298,W59))*100</f>
        <v>87.8</v>
      </c>
      <c r="AY59" s="15"/>
      <c r="AZ59" s="15" t="n">
        <f aca="false">100-(PERCENTRANK(Y$4:Y$298,Y59))*100</f>
        <v>61.3</v>
      </c>
      <c r="BA59" s="15" t="n">
        <f aca="false">100-(PERCENTRANK(Z$4:Z$298,Z59))*100</f>
        <v>49.2</v>
      </c>
      <c r="BB59" s="15"/>
      <c r="BC59" s="15" t="n">
        <f aca="false">(PERCENTRANK(AB$4:AB$298,AB59))*100</f>
        <v>76.2</v>
      </c>
      <c r="BD59" s="15" t="n">
        <f aca="false">(PERCENTRANK(AC$4:AC$298,AC59))*100</f>
        <v>74</v>
      </c>
      <c r="BE59" s="15" t="n">
        <f aca="false">100-(PERCENTRANK(AD$4:AD$298,AD59))*100</f>
        <v>49.7</v>
      </c>
    </row>
    <row r="60" customFormat="false" ht="15.75" hidden="false" customHeight="true" outlineLevel="0" collapsed="false">
      <c r="A60" s="1" t="s">
        <v>111</v>
      </c>
      <c r="B60" s="6" t="s">
        <v>42</v>
      </c>
      <c r="C60" s="6" t="s">
        <v>61</v>
      </c>
      <c r="D60" s="6" t="n">
        <v>38</v>
      </c>
      <c r="E60" s="6" t="n">
        <v>874</v>
      </c>
      <c r="F60" s="6" t="n">
        <v>38</v>
      </c>
      <c r="G60" s="6" t="n">
        <v>874</v>
      </c>
      <c r="H60" s="6" t="n">
        <v>0.465</v>
      </c>
      <c r="I60" s="6" t="n">
        <v>6.8</v>
      </c>
      <c r="J60" s="6" t="n">
        <v>0</v>
      </c>
      <c r="K60" s="6" t="n">
        <v>0.964</v>
      </c>
      <c r="L60" s="6" t="n">
        <v>0.304</v>
      </c>
      <c r="M60" s="6" t="n">
        <v>0.474</v>
      </c>
      <c r="N60" s="6" t="n">
        <v>0.119</v>
      </c>
      <c r="O60" s="6" t="n">
        <v>0.066</v>
      </c>
      <c r="P60" s="6" t="n">
        <v>0.036</v>
      </c>
      <c r="Q60" s="6" t="n">
        <v>0</v>
      </c>
      <c r="R60" s="6" t="n">
        <v>0.477</v>
      </c>
      <c r="S60" s="6" t="n">
        <v>0.696</v>
      </c>
      <c r="T60" s="6" t="n">
        <v>0.374</v>
      </c>
      <c r="U60" s="6" t="n">
        <v>0.367</v>
      </c>
      <c r="V60" s="6" t="n">
        <v>0.407</v>
      </c>
      <c r="W60" s="6" t="n">
        <v>0.133</v>
      </c>
      <c r="X60" s="6" t="n">
        <v>0</v>
      </c>
      <c r="Y60" s="6" t="n">
        <v>0.683</v>
      </c>
      <c r="Z60" s="6" t="n">
        <v>1</v>
      </c>
      <c r="AA60" s="6" t="n">
        <v>0</v>
      </c>
      <c r="AB60" s="6" t="n">
        <v>0.067</v>
      </c>
      <c r="AC60" s="6" t="n">
        <v>0</v>
      </c>
      <c r="AD60" s="14" t="n">
        <f aca="false">(K60*Y60+P60*Z60)</f>
        <v>0.694412</v>
      </c>
      <c r="AE60" s="5"/>
      <c r="AF60" s="5"/>
      <c r="AG60" s="15" t="n">
        <f aca="false">(PERCENTRANK(F$4:F$298,F60))*100</f>
        <v>59.7</v>
      </c>
      <c r="AH60" s="15" t="n">
        <f aca="false">(PERCENTRANK(G$4:G$298,G60))*100</f>
        <v>69.1</v>
      </c>
      <c r="AI60" s="15" t="n">
        <f aca="false">(PERCENTRANK(H$4:H$298,H60))*100</f>
        <v>73.5</v>
      </c>
      <c r="AJ60" s="15" t="n">
        <f aca="false">(PERCENTRANK(I$4:I$298,I60))*100</f>
        <v>12.2</v>
      </c>
      <c r="AK60" s="15"/>
      <c r="AL60" s="15" t="n">
        <f aca="false">(PERCENTRANK(K$4:K$298,K60))*100</f>
        <v>92.8</v>
      </c>
      <c r="AM60" s="15" t="n">
        <f aca="false">(PERCENTRANK(L$4:L$298,L60))*100</f>
        <v>80.7</v>
      </c>
      <c r="AN60" s="15" t="n">
        <f aca="false">(PERCENTRANK(M$4:M$298,M60))*100</f>
        <v>93.4</v>
      </c>
      <c r="AO60" s="15" t="n">
        <f aca="false">(PERCENTRANK(N$4:N$298,N60))*100</f>
        <v>71.8</v>
      </c>
      <c r="AP60" s="15" t="n">
        <f aca="false">(PERCENTRANK(O$4:O$298,O60))*100</f>
        <v>60.8</v>
      </c>
      <c r="AQ60" s="15" t="n">
        <f aca="false">(PERCENTRANK(P$4:P$298,P60))*100</f>
        <v>8.84</v>
      </c>
      <c r="AR60" s="15"/>
      <c r="AS60" s="15" t="n">
        <f aca="false">(PERCENTRANK(R$4:R$298,R60))*100</f>
        <v>49.7</v>
      </c>
      <c r="AT60" s="15" t="n">
        <f aca="false">(PERCENTRANK(S$4:S$298,S60))*100</f>
        <v>69.1</v>
      </c>
      <c r="AU60" s="15" t="n">
        <f aca="false">(PERCENTRANK(T$4:T$298,T60))*100</f>
        <v>29.8</v>
      </c>
      <c r="AV60" s="15" t="n">
        <f aca="false">(PERCENTRANK(U$4:U$298,U60))*100</f>
        <v>57.5</v>
      </c>
      <c r="AW60" s="15" t="n">
        <f aca="false">(PERCENTRANK(V$4:V$298,V60))*100</f>
        <v>66.3</v>
      </c>
      <c r="AX60" s="15" t="n">
        <f aca="false">(PERCENTRANK(W$4:W$298,W60))*100</f>
        <v>16</v>
      </c>
      <c r="AY60" s="15"/>
      <c r="AZ60" s="15" t="n">
        <f aca="false">100-(PERCENTRANK(Y$4:Y$298,Y60))*100</f>
        <v>43.1</v>
      </c>
      <c r="BA60" s="15" t="n">
        <f aca="false">100-(PERCENTRANK(Z$4:Z$298,Z60))*100</f>
        <v>36.5</v>
      </c>
      <c r="BB60" s="15"/>
      <c r="BC60" s="15" t="n">
        <f aca="false">(PERCENTRANK(AB$4:AB$298,AB60))*100</f>
        <v>19.3</v>
      </c>
      <c r="BD60" s="15" t="n">
        <f aca="false">(PERCENTRANK(AC$4:AC$298,AC60))*100</f>
        <v>0</v>
      </c>
      <c r="BE60" s="15" t="n">
        <f aca="false">100-(PERCENTRANK(AD$4:AD$298,AD60))*100</f>
        <v>61.3</v>
      </c>
    </row>
    <row r="61" customFormat="false" ht="15.75" hidden="false" customHeight="true" outlineLevel="0" collapsed="false">
      <c r="A61" s="1" t="s">
        <v>112</v>
      </c>
      <c r="B61" s="5" t="s">
        <v>67</v>
      </c>
      <c r="C61" s="6" t="s">
        <v>13</v>
      </c>
      <c r="D61" s="6" t="n">
        <v>38</v>
      </c>
      <c r="E61" s="6" t="n">
        <v>867</v>
      </c>
      <c r="F61" s="6" t="n">
        <v>38</v>
      </c>
      <c r="G61" s="6" t="n">
        <v>867</v>
      </c>
      <c r="H61" s="6" t="n">
        <v>0.362</v>
      </c>
      <c r="I61" s="6" t="n">
        <v>17</v>
      </c>
      <c r="J61" s="6" t="n">
        <v>0</v>
      </c>
      <c r="K61" s="6" t="n">
        <v>0.498</v>
      </c>
      <c r="L61" s="6" t="n">
        <v>0.126</v>
      </c>
      <c r="M61" s="6" t="n">
        <v>0.198</v>
      </c>
      <c r="N61" s="6" t="n">
        <v>0.065</v>
      </c>
      <c r="O61" s="6" t="n">
        <v>0.109</v>
      </c>
      <c r="P61" s="6" t="n">
        <v>0.502</v>
      </c>
      <c r="Q61" s="6" t="n">
        <v>0</v>
      </c>
      <c r="R61" s="6" t="n">
        <v>0.356</v>
      </c>
      <c r="S61" s="6" t="n">
        <v>0.514</v>
      </c>
      <c r="T61" s="6" t="n">
        <v>0.207</v>
      </c>
      <c r="U61" s="6" t="n">
        <v>0.263</v>
      </c>
      <c r="V61" s="6" t="n">
        <v>0.5</v>
      </c>
      <c r="W61" s="6" t="n">
        <v>0.367</v>
      </c>
      <c r="X61" s="6" t="n">
        <v>0</v>
      </c>
      <c r="Y61" s="6" t="n">
        <v>0.385</v>
      </c>
      <c r="Z61" s="6" t="n">
        <v>0.537</v>
      </c>
      <c r="AA61" s="6" t="n">
        <v>0</v>
      </c>
      <c r="AB61" s="6" t="n">
        <v>0.156</v>
      </c>
      <c r="AC61" s="6" t="n">
        <v>0.304</v>
      </c>
      <c r="AD61" s="14" t="n">
        <f aca="false">(K61*Y61+P61*Z61)</f>
        <v>0.461304</v>
      </c>
      <c r="AE61" s="5"/>
      <c r="AF61" s="5"/>
      <c r="AG61" s="15" t="n">
        <f aca="false">(PERCENTRANK(F$4:F$298,F61))*100</f>
        <v>59.7</v>
      </c>
      <c r="AH61" s="15" t="n">
        <f aca="false">(PERCENTRANK(G$4:G$298,G61))*100</f>
        <v>68.5</v>
      </c>
      <c r="AI61" s="15" t="n">
        <f aca="false">(PERCENTRANK(H$4:H$298,H61))*100</f>
        <v>22.1</v>
      </c>
      <c r="AJ61" s="15" t="n">
        <f aca="false">(PERCENTRANK(I$4:I$298,I61))*100</f>
        <v>75.7</v>
      </c>
      <c r="AK61" s="15"/>
      <c r="AL61" s="15" t="n">
        <f aca="false">(PERCENTRANK(K$4:K$298,K61))*100</f>
        <v>28.2</v>
      </c>
      <c r="AM61" s="15" t="n">
        <f aca="false">(PERCENTRANK(L$4:L$298,L61))*100</f>
        <v>34.3</v>
      </c>
      <c r="AN61" s="15" t="n">
        <f aca="false">(PERCENTRANK(M$4:M$298,M61))*100</f>
        <v>36.5</v>
      </c>
      <c r="AO61" s="15" t="n">
        <f aca="false">(PERCENTRANK(N$4:N$298,N61))*100</f>
        <v>42.5</v>
      </c>
      <c r="AP61" s="15" t="n">
        <f aca="false">(PERCENTRANK(O$4:O$298,O61))*100</f>
        <v>80.1</v>
      </c>
      <c r="AQ61" s="15" t="n">
        <f aca="false">(PERCENTRANK(P$4:P$298,P61))*100</f>
        <v>72.9</v>
      </c>
      <c r="AR61" s="15"/>
      <c r="AS61" s="15" t="n">
        <f aca="false">(PERCENTRANK(R$4:R$298,R61))*100</f>
        <v>11.6</v>
      </c>
      <c r="AT61" s="15" t="n">
        <f aca="false">(PERCENTRANK(S$4:S$298,S61))*100</f>
        <v>19.9</v>
      </c>
      <c r="AU61" s="15" t="n">
        <f aca="false">(PERCENTRANK(T$4:T$298,T61))*100</f>
        <v>9.94</v>
      </c>
      <c r="AV61" s="15" t="n">
        <f aca="false">(PERCENTRANK(U$4:U$298,U61))*100</f>
        <v>34.3</v>
      </c>
      <c r="AW61" s="15" t="n">
        <f aca="false">(PERCENTRANK(V$4:V$298,V61))*100</f>
        <v>83.4</v>
      </c>
      <c r="AX61" s="15" t="n">
        <f aca="false">(PERCENTRANK(W$4:W$298,W61))*100</f>
        <v>75.1</v>
      </c>
      <c r="AY61" s="15"/>
      <c r="AZ61" s="15" t="n">
        <f aca="false">100-(PERCENTRANK(Y$4:Y$298,Y61))*100</f>
        <v>82.9</v>
      </c>
      <c r="BA61" s="15" t="n">
        <f aca="false">100-(PERCENTRANK(Z$4:Z$298,Z61))*100</f>
        <v>83.4</v>
      </c>
      <c r="BB61" s="15"/>
      <c r="BC61" s="15" t="n">
        <f aca="false">(PERCENTRANK(AB$4:AB$298,AB61))*100</f>
        <v>43.6</v>
      </c>
      <c r="BD61" s="15" t="n">
        <f aca="false">(PERCENTRANK(AC$4:AC$298,AC61))*100</f>
        <v>50.3</v>
      </c>
      <c r="BE61" s="15" t="n">
        <f aca="false">100-(PERCENTRANK(AD$4:AD$298,AD61))*100</f>
        <v>91.16</v>
      </c>
    </row>
    <row r="62" customFormat="false" ht="15.75" hidden="false" customHeight="true" outlineLevel="0" collapsed="false">
      <c r="A62" s="1" t="s">
        <v>113</v>
      </c>
      <c r="B62" s="5" t="s">
        <v>59</v>
      </c>
      <c r="C62" s="6" t="s">
        <v>45</v>
      </c>
      <c r="D62" s="6" t="n">
        <v>40</v>
      </c>
      <c r="E62" s="6" t="n">
        <v>835</v>
      </c>
      <c r="F62" s="6" t="n">
        <v>40</v>
      </c>
      <c r="G62" s="6" t="n">
        <v>835</v>
      </c>
      <c r="H62" s="6" t="n">
        <v>0.638</v>
      </c>
      <c r="I62" s="6" t="n">
        <v>4.6</v>
      </c>
      <c r="J62" s="6" t="n">
        <v>0</v>
      </c>
      <c r="K62" s="6" t="n">
        <v>0.995</v>
      </c>
      <c r="L62" s="6" t="n">
        <v>0.498</v>
      </c>
      <c r="M62" s="6" t="n">
        <v>0.372</v>
      </c>
      <c r="N62" s="6" t="n">
        <v>0.101</v>
      </c>
      <c r="O62" s="6" t="n">
        <v>0.024</v>
      </c>
      <c r="P62" s="6" t="n">
        <v>0.005</v>
      </c>
      <c r="Q62" s="6" t="n">
        <v>0</v>
      </c>
      <c r="R62" s="6" t="n">
        <v>0.641</v>
      </c>
      <c r="S62" s="6" t="n">
        <v>0.777</v>
      </c>
      <c r="T62" s="6" t="n">
        <v>0.571</v>
      </c>
      <c r="U62" s="6" t="n">
        <v>0.333</v>
      </c>
      <c r="V62" s="6" t="n">
        <v>0.2</v>
      </c>
      <c r="W62" s="6" t="n">
        <v>0</v>
      </c>
      <c r="X62" s="6" t="n">
        <v>0</v>
      </c>
      <c r="Y62" s="6" t="n">
        <v>0.667</v>
      </c>
      <c r="Z62" s="6" t="n">
        <v>0</v>
      </c>
      <c r="AA62" s="6" t="n">
        <v>0</v>
      </c>
      <c r="AB62" s="6" t="n">
        <v>0</v>
      </c>
      <c r="AC62" s="6" t="n">
        <v>0</v>
      </c>
      <c r="AD62" s="14" t="n">
        <f aca="false">(K62*Y62+P62*Z62)</f>
        <v>0.663665</v>
      </c>
      <c r="AE62" s="5"/>
      <c r="AF62" s="5"/>
      <c r="AG62" s="15" t="n">
        <f aca="false">(PERCENTRANK(F$4:F$298,F62))*100</f>
        <v>67.4</v>
      </c>
      <c r="AH62" s="15" t="n">
        <f aca="false">(PERCENTRANK(G$4:G$298,G62))*100</f>
        <v>68</v>
      </c>
      <c r="AI62" s="15" t="n">
        <f aca="false">(PERCENTRANK(H$4:H$298,H62))*100</f>
        <v>99.4</v>
      </c>
      <c r="AJ62" s="15" t="n">
        <f aca="false">(PERCENTRANK(I$4:I$298,I62))*100</f>
        <v>3.31</v>
      </c>
      <c r="AK62" s="15"/>
      <c r="AL62" s="15" t="n">
        <f aca="false">(PERCENTRANK(K$4:K$298,K62))*100</f>
        <v>96.7</v>
      </c>
      <c r="AM62" s="15" t="n">
        <f aca="false">(PERCENTRANK(L$4:L$298,L62))*100</f>
        <v>95.6</v>
      </c>
      <c r="AN62" s="15" t="n">
        <f aca="false">(PERCENTRANK(M$4:M$298,M62))*100</f>
        <v>80.1</v>
      </c>
      <c r="AO62" s="15" t="n">
        <f aca="false">(PERCENTRANK(N$4:N$298,N62))*100</f>
        <v>61.9</v>
      </c>
      <c r="AP62" s="15" t="n">
        <f aca="false">(PERCENTRANK(O$4:O$298,O62))*100</f>
        <v>22.7</v>
      </c>
      <c r="AQ62" s="15" t="n">
        <f aca="false">(PERCENTRANK(P$4:P$298,P62))*100</f>
        <v>4.42</v>
      </c>
      <c r="AR62" s="15"/>
      <c r="AS62" s="15" t="n">
        <f aca="false">(PERCENTRANK(R$4:R$298,R62))*100</f>
        <v>96.7</v>
      </c>
      <c r="AT62" s="15" t="n">
        <f aca="false">(PERCENTRANK(S$4:S$298,S62))*100</f>
        <v>86.2</v>
      </c>
      <c r="AU62" s="15" t="n">
        <f aca="false">(PERCENTRANK(T$4:T$298,T62))*100</f>
        <v>91.7</v>
      </c>
      <c r="AV62" s="15" t="n">
        <f aca="false">(PERCENTRANK(U$4:U$298,U62))*100</f>
        <v>43.1</v>
      </c>
      <c r="AW62" s="15" t="n">
        <f aca="false">(PERCENTRANK(V$4:V$298,V62))*100</f>
        <v>28.2</v>
      </c>
      <c r="AX62" s="15" t="n">
        <f aca="false">(PERCENTRANK(W$4:W$298,W62))*100</f>
        <v>0</v>
      </c>
      <c r="AY62" s="15"/>
      <c r="AZ62" s="15" t="n">
        <f aca="false">100-(PERCENTRANK(Y$4:Y$298,Y62))*100</f>
        <v>46.4</v>
      </c>
      <c r="BA62" s="15" t="n">
        <f aca="false">100-(PERCENTRANK(Z$4:Z$298,Z62))*100</f>
        <v>100</v>
      </c>
      <c r="BB62" s="15"/>
      <c r="BC62" s="15" t="n">
        <f aca="false">(PERCENTRANK(AB$4:AB$298,AB62))*100</f>
        <v>0</v>
      </c>
      <c r="BD62" s="15" t="n">
        <f aca="false">(PERCENTRANK(AC$4:AC$298,AC62))*100</f>
        <v>0</v>
      </c>
      <c r="BE62" s="15" t="n">
        <f aca="false">100-(PERCENTRANK(AD$4:AD$298,AD62))*100</f>
        <v>64.1</v>
      </c>
    </row>
    <row r="63" customFormat="false" ht="15.75" hidden="false" customHeight="true" outlineLevel="0" collapsed="false">
      <c r="A63" s="1" t="s">
        <v>114</v>
      </c>
      <c r="B63" s="5" t="s">
        <v>59</v>
      </c>
      <c r="C63" s="6" t="s">
        <v>13</v>
      </c>
      <c r="D63" s="6" t="n">
        <v>44</v>
      </c>
      <c r="E63" s="6" t="n">
        <v>833</v>
      </c>
      <c r="F63" s="6" t="n">
        <v>44</v>
      </c>
      <c r="G63" s="6" t="n">
        <v>833</v>
      </c>
      <c r="H63" s="6" t="n">
        <v>0.492</v>
      </c>
      <c r="I63" s="6" t="n">
        <v>13.6</v>
      </c>
      <c r="J63" s="6" t="n">
        <v>0</v>
      </c>
      <c r="K63" s="6" t="n">
        <v>0.596</v>
      </c>
      <c r="L63" s="6" t="n">
        <v>0.238</v>
      </c>
      <c r="M63" s="6" t="n">
        <v>0.251</v>
      </c>
      <c r="N63" s="6" t="n">
        <v>0.068</v>
      </c>
      <c r="O63" s="6" t="n">
        <v>0.036</v>
      </c>
      <c r="P63" s="6" t="n">
        <v>0.404</v>
      </c>
      <c r="Q63" s="6" t="n">
        <v>0</v>
      </c>
      <c r="R63" s="6" t="n">
        <v>0.574</v>
      </c>
      <c r="S63" s="6" t="n">
        <v>0.74</v>
      </c>
      <c r="T63" s="6" t="n">
        <v>0.545</v>
      </c>
      <c r="U63" s="6" t="n">
        <v>0.286</v>
      </c>
      <c r="V63" s="6" t="n">
        <v>0.273</v>
      </c>
      <c r="W63" s="6" t="n">
        <v>0.371</v>
      </c>
      <c r="X63" s="6" t="n">
        <v>0</v>
      </c>
      <c r="Y63" s="6" t="n">
        <v>0.457</v>
      </c>
      <c r="Z63" s="6" t="n">
        <v>0.804</v>
      </c>
      <c r="AA63" s="6" t="n">
        <v>0</v>
      </c>
      <c r="AB63" s="6" t="n">
        <v>0.145</v>
      </c>
      <c r="AC63" s="6" t="n">
        <v>0.333</v>
      </c>
      <c r="AD63" s="14" t="n">
        <f aca="false">(K63*Y63+P63*Z63)</f>
        <v>0.597188</v>
      </c>
      <c r="AE63" s="5"/>
      <c r="AF63" s="5"/>
      <c r="AG63" s="15" t="n">
        <f aca="false">(PERCENTRANK(F$4:F$298,F63))*100</f>
        <v>84.5</v>
      </c>
      <c r="AH63" s="15" t="n">
        <f aca="false">(PERCENTRANK(G$4:G$298,G63))*100</f>
        <v>67.4</v>
      </c>
      <c r="AI63" s="15" t="n">
        <f aca="false">(PERCENTRANK(H$4:H$298,H63))*100</f>
        <v>84.5</v>
      </c>
      <c r="AJ63" s="15" t="n">
        <f aca="false">(PERCENTRANK(I$4:I$298,I63))*100</f>
        <v>45.3</v>
      </c>
      <c r="AK63" s="15"/>
      <c r="AL63" s="15" t="n">
        <f aca="false">(PERCENTRANK(K$4:K$298,K63))*100</f>
        <v>49.2</v>
      </c>
      <c r="AM63" s="15" t="n">
        <f aca="false">(PERCENTRANK(L$4:L$298,L63))*100</f>
        <v>72.9</v>
      </c>
      <c r="AN63" s="15" t="n">
        <f aca="false">(PERCENTRANK(M$4:M$298,M63))*100</f>
        <v>49.7</v>
      </c>
      <c r="AO63" s="15" t="n">
        <f aca="false">(PERCENTRANK(N$4:N$298,N63))*100</f>
        <v>45.3</v>
      </c>
      <c r="AP63" s="15" t="n">
        <f aca="false">(PERCENTRANK(O$4:O$298,O63))*100</f>
        <v>36.5</v>
      </c>
      <c r="AQ63" s="15" t="n">
        <f aca="false">(PERCENTRANK(P$4:P$298,P63))*100</f>
        <v>52.5</v>
      </c>
      <c r="AR63" s="15"/>
      <c r="AS63" s="15" t="n">
        <f aca="false">(PERCENTRANK(R$4:R$298,R63))*100</f>
        <v>90.1</v>
      </c>
      <c r="AT63" s="15" t="n">
        <f aca="false">(PERCENTRANK(S$4:S$298,S63))*100</f>
        <v>79</v>
      </c>
      <c r="AU63" s="15" t="n">
        <f aca="false">(PERCENTRANK(T$4:T$298,T63))*100</f>
        <v>87.3</v>
      </c>
      <c r="AV63" s="15" t="n">
        <f aca="false">(PERCENTRANK(U$4:U$298,U63))*100</f>
        <v>38.1</v>
      </c>
      <c r="AW63" s="15" t="n">
        <f aca="false">(PERCENTRANK(V$4:V$298,V63))*100</f>
        <v>38.7</v>
      </c>
      <c r="AX63" s="15" t="n">
        <f aca="false">(PERCENTRANK(W$4:W$298,W63))*100</f>
        <v>78.5</v>
      </c>
      <c r="AY63" s="15"/>
      <c r="AZ63" s="15" t="n">
        <f aca="false">100-(PERCENTRANK(Y$4:Y$298,Y63))*100</f>
        <v>69.1</v>
      </c>
      <c r="BA63" s="15" t="n">
        <f aca="false">100-(PERCENTRANK(Z$4:Z$298,Z63))*100</f>
        <v>70.7</v>
      </c>
      <c r="BB63" s="15"/>
      <c r="BC63" s="15" t="n">
        <f aca="false">(PERCENTRANK(AB$4:AB$298,AB63))*100</f>
        <v>39.2</v>
      </c>
      <c r="BD63" s="15" t="n">
        <f aca="false">(PERCENTRANK(AC$4:AC$298,AC63))*100</f>
        <v>55.2</v>
      </c>
      <c r="BE63" s="15" t="n">
        <f aca="false">100-(PERCENTRANK(AD$4:AD$298,AD63))*100</f>
        <v>74.6</v>
      </c>
    </row>
    <row r="64" customFormat="false" ht="15.75" hidden="false" customHeight="true" outlineLevel="0" collapsed="false">
      <c r="A64" s="1" t="s">
        <v>115</v>
      </c>
      <c r="B64" s="5" t="s">
        <v>75</v>
      </c>
      <c r="C64" s="6" t="s">
        <v>63</v>
      </c>
      <c r="D64" s="6" t="n">
        <v>31</v>
      </c>
      <c r="E64" s="6" t="n">
        <v>830</v>
      </c>
      <c r="F64" s="6" t="n">
        <v>31</v>
      </c>
      <c r="G64" s="6" t="n">
        <v>830</v>
      </c>
      <c r="H64" s="6" t="n">
        <v>0.49</v>
      </c>
      <c r="I64" s="6" t="n">
        <v>13.4</v>
      </c>
      <c r="J64" s="6" t="n">
        <v>0</v>
      </c>
      <c r="K64" s="6" t="n">
        <v>0.592</v>
      </c>
      <c r="L64" s="6" t="n">
        <v>0.206</v>
      </c>
      <c r="M64" s="6" t="n">
        <v>0.278</v>
      </c>
      <c r="N64" s="6" t="n">
        <v>0.082</v>
      </c>
      <c r="O64" s="6" t="n">
        <v>0.026</v>
      </c>
      <c r="P64" s="6" t="n">
        <v>0.408</v>
      </c>
      <c r="Q64" s="6" t="n">
        <v>0</v>
      </c>
      <c r="R64" s="6" t="n">
        <v>0.536</v>
      </c>
      <c r="S64" s="6" t="n">
        <v>0.73</v>
      </c>
      <c r="T64" s="6" t="n">
        <v>0.424</v>
      </c>
      <c r="U64" s="6" t="n">
        <v>0.4</v>
      </c>
      <c r="V64" s="6" t="n">
        <v>0.625</v>
      </c>
      <c r="W64" s="6" t="n">
        <v>0.424</v>
      </c>
      <c r="X64" s="6" t="n">
        <v>0</v>
      </c>
      <c r="Y64" s="6" t="n">
        <v>0.753</v>
      </c>
      <c r="Z64" s="6" t="n">
        <v>0.981</v>
      </c>
      <c r="AA64" s="6" t="n">
        <v>0</v>
      </c>
      <c r="AB64" s="6" t="n">
        <v>0.184</v>
      </c>
      <c r="AC64" s="6" t="n">
        <v>0.522</v>
      </c>
      <c r="AD64" s="14" t="n">
        <f aca="false">(K64*Y64+P64*Z64)</f>
        <v>0.846024</v>
      </c>
      <c r="AE64" s="5"/>
      <c r="AF64" s="5"/>
      <c r="AG64" s="15" t="n">
        <f aca="false">(PERCENTRANK(F$4:F$298,F64))*100</f>
        <v>43.1</v>
      </c>
      <c r="AH64" s="15" t="n">
        <f aca="false">(PERCENTRANK(G$4:G$298,G64))*100</f>
        <v>66.9</v>
      </c>
      <c r="AI64" s="15" t="n">
        <f aca="false">(PERCENTRANK(H$4:H$298,H64))*100</f>
        <v>82.9</v>
      </c>
      <c r="AJ64" s="15" t="n">
        <f aca="false">(PERCENTRANK(I$4:I$298,I64))*100</f>
        <v>43.1</v>
      </c>
      <c r="AK64" s="15"/>
      <c r="AL64" s="15" t="n">
        <f aca="false">(PERCENTRANK(K$4:K$298,K64))*100</f>
        <v>47</v>
      </c>
      <c r="AM64" s="15" t="n">
        <f aca="false">(PERCENTRANK(L$4:L$298,L64))*100</f>
        <v>60.8</v>
      </c>
      <c r="AN64" s="15" t="n">
        <f aca="false">(PERCENTRANK(M$4:M$298,M64))*100</f>
        <v>56.4</v>
      </c>
      <c r="AO64" s="15" t="n">
        <f aca="false">(PERCENTRANK(N$4:N$298,N64))*100</f>
        <v>51.4</v>
      </c>
      <c r="AP64" s="15" t="n">
        <f aca="false">(PERCENTRANK(O$4:O$298,O64))*100</f>
        <v>26.5</v>
      </c>
      <c r="AQ64" s="15" t="n">
        <f aca="false">(PERCENTRANK(P$4:P$298,P64))*100</f>
        <v>53.6</v>
      </c>
      <c r="AR64" s="15"/>
      <c r="AS64" s="15" t="n">
        <f aca="false">(PERCENTRANK(R$4:R$298,R64))*100</f>
        <v>76.8</v>
      </c>
      <c r="AT64" s="15" t="n">
        <f aca="false">(PERCENTRANK(S$4:S$298,S64))*100</f>
        <v>77.9</v>
      </c>
      <c r="AU64" s="15" t="n">
        <f aca="false">(PERCENTRANK(T$4:T$298,T64))*100</f>
        <v>49.7</v>
      </c>
      <c r="AV64" s="15" t="n">
        <f aca="false">(PERCENTRANK(U$4:U$298,U64))*100</f>
        <v>64.6</v>
      </c>
      <c r="AW64" s="15" t="n">
        <f aca="false">(PERCENTRANK(V$4:V$298,V64))*100</f>
        <v>92.3</v>
      </c>
      <c r="AX64" s="15" t="n">
        <f aca="false">(PERCENTRANK(W$4:W$298,W64))*100</f>
        <v>91.2</v>
      </c>
      <c r="AY64" s="15"/>
      <c r="AZ64" s="15" t="n">
        <f aca="false">100-(PERCENTRANK(Y$4:Y$298,Y64))*100</f>
        <v>27.6</v>
      </c>
      <c r="BA64" s="15" t="n">
        <f aca="false">100-(PERCENTRANK(Z$4:Z$298,Z64))*100</f>
        <v>38.7</v>
      </c>
      <c r="BB64" s="15"/>
      <c r="BC64" s="15" t="n">
        <f aca="false">(PERCENTRANK(AB$4:AB$298,AB64))*100</f>
        <v>49.7</v>
      </c>
      <c r="BD64" s="15" t="n">
        <f aca="false">(PERCENTRANK(AC$4:AC$298,AC64))*100</f>
        <v>89</v>
      </c>
      <c r="BE64" s="15" t="n">
        <f aca="false">100-(PERCENTRANK(AD$4:AD$298,AD64))*100</f>
        <v>22.1</v>
      </c>
    </row>
    <row r="65" customFormat="false" ht="15.75" hidden="false" customHeight="true" outlineLevel="0" collapsed="false">
      <c r="A65" s="1" t="s">
        <v>116</v>
      </c>
      <c r="B65" s="5" t="s">
        <v>77</v>
      </c>
      <c r="C65" s="6" t="s">
        <v>45</v>
      </c>
      <c r="D65" s="6" t="n">
        <v>42</v>
      </c>
      <c r="E65" s="6" t="n">
        <v>828</v>
      </c>
      <c r="F65" s="6" t="n">
        <v>42</v>
      </c>
      <c r="G65" s="6" t="n">
        <v>828</v>
      </c>
      <c r="H65" s="6" t="n">
        <v>0.371</v>
      </c>
      <c r="I65" s="6" t="n">
        <v>17</v>
      </c>
      <c r="J65" s="6" t="n">
        <v>0</v>
      </c>
      <c r="K65" s="6" t="n">
        <v>0.396</v>
      </c>
      <c r="L65" s="6" t="n">
        <v>0.138</v>
      </c>
      <c r="M65" s="6" t="n">
        <v>0.182</v>
      </c>
      <c r="N65" s="6" t="n">
        <v>0.044</v>
      </c>
      <c r="O65" s="6" t="n">
        <v>0.031</v>
      </c>
      <c r="P65" s="6" t="n">
        <v>0.604</v>
      </c>
      <c r="Q65" s="6" t="n">
        <v>0</v>
      </c>
      <c r="R65" s="6" t="n">
        <v>0.524</v>
      </c>
      <c r="S65" s="6" t="n">
        <v>0.636</v>
      </c>
      <c r="T65" s="6" t="n">
        <v>0.552</v>
      </c>
      <c r="U65" s="6" t="n">
        <v>0.286</v>
      </c>
      <c r="V65" s="6" t="n">
        <v>0.2</v>
      </c>
      <c r="W65" s="6" t="n">
        <v>0.271</v>
      </c>
      <c r="X65" s="6" t="n">
        <v>0</v>
      </c>
      <c r="Y65" s="6" t="n">
        <v>0.848</v>
      </c>
      <c r="Z65" s="6" t="n">
        <v>0.962</v>
      </c>
      <c r="AA65" s="6" t="n">
        <v>0</v>
      </c>
      <c r="AB65" s="6" t="n">
        <v>0.333</v>
      </c>
      <c r="AC65" s="6" t="n">
        <v>0.344</v>
      </c>
      <c r="AD65" s="14" t="n">
        <f aca="false">(K65*Y65+P65*Z65)</f>
        <v>0.916856</v>
      </c>
      <c r="AE65" s="5"/>
      <c r="AF65" s="5"/>
      <c r="AG65" s="15" t="n">
        <f aca="false">(PERCENTRANK(F$4:F$298,F65))*100</f>
        <v>75.1</v>
      </c>
      <c r="AH65" s="15" t="n">
        <f aca="false">(PERCENTRANK(G$4:G$298,G65))*100</f>
        <v>66.3</v>
      </c>
      <c r="AI65" s="15" t="n">
        <f aca="false">(PERCENTRANK(H$4:H$298,H65))*100</f>
        <v>26</v>
      </c>
      <c r="AJ65" s="15" t="n">
        <f aca="false">(PERCENTRANK(I$4:I$298,I65))*100</f>
        <v>75.7</v>
      </c>
      <c r="AK65" s="15"/>
      <c r="AL65" s="15" t="n">
        <f aca="false">(PERCENTRANK(K$4:K$298,K65))*100</f>
        <v>17.7</v>
      </c>
      <c r="AM65" s="15" t="n">
        <f aca="false">(PERCENTRANK(L$4:L$298,L65))*100</f>
        <v>38.7</v>
      </c>
      <c r="AN65" s="15" t="n">
        <f aca="false">(PERCENTRANK(M$4:M$298,M65))*100</f>
        <v>29.8</v>
      </c>
      <c r="AO65" s="15" t="n">
        <f aca="false">(PERCENTRANK(N$4:N$298,N65))*100</f>
        <v>28.7</v>
      </c>
      <c r="AP65" s="15" t="n">
        <f aca="false">(PERCENTRANK(O$4:O$298,O65))*100</f>
        <v>32.6</v>
      </c>
      <c r="AQ65" s="15" t="n">
        <f aca="false">(PERCENTRANK(P$4:P$298,P65))*100</f>
        <v>84</v>
      </c>
      <c r="AR65" s="15"/>
      <c r="AS65" s="15" t="n">
        <f aca="false">(PERCENTRANK(R$4:R$298,R65))*100</f>
        <v>71.8</v>
      </c>
      <c r="AT65" s="15" t="n">
        <f aca="false">(PERCENTRANK(S$4:S$298,S65))*100</f>
        <v>46.4</v>
      </c>
      <c r="AU65" s="15" t="n">
        <f aca="false">(PERCENTRANK(T$4:T$298,T65))*100</f>
        <v>90.1</v>
      </c>
      <c r="AV65" s="15" t="n">
        <f aca="false">(PERCENTRANK(U$4:U$298,U65))*100</f>
        <v>38.1</v>
      </c>
      <c r="AW65" s="15" t="n">
        <f aca="false">(PERCENTRANK(V$4:V$298,V65))*100</f>
        <v>28.2</v>
      </c>
      <c r="AX65" s="15" t="n">
        <f aca="false">(PERCENTRANK(W$4:W$298,W65))*100</f>
        <v>33.7</v>
      </c>
      <c r="AY65" s="15"/>
      <c r="AZ65" s="15" t="n">
        <f aca="false">100-(PERCENTRANK(Y$4:Y$298,Y65))*100</f>
        <v>11.6</v>
      </c>
      <c r="BA65" s="15" t="n">
        <f aca="false">100-(PERCENTRANK(Z$4:Z$298,Z65))*100</f>
        <v>42.5</v>
      </c>
      <c r="BB65" s="15"/>
      <c r="BC65" s="15" t="n">
        <f aca="false">(PERCENTRANK(AB$4:AB$298,AB65))*100</f>
        <v>81.8</v>
      </c>
      <c r="BD65" s="15" t="n">
        <f aca="false">(PERCENTRANK(AC$4:AC$298,AC65))*100</f>
        <v>59.7</v>
      </c>
      <c r="BE65" s="15" t="n">
        <f aca="false">100-(PERCENTRANK(AD$4:AD$298,AD65))*100</f>
        <v>6.59999999999999</v>
      </c>
    </row>
    <row r="66" customFormat="false" ht="15.75" hidden="false" customHeight="true" outlineLevel="0" collapsed="false">
      <c r="A66" s="1" t="s">
        <v>117</v>
      </c>
      <c r="B66" s="5" t="s">
        <v>90</v>
      </c>
      <c r="C66" s="6" t="s">
        <v>118</v>
      </c>
      <c r="D66" s="6" t="n">
        <v>44</v>
      </c>
      <c r="E66" s="6" t="n">
        <v>821</v>
      </c>
      <c r="F66" s="6" t="n">
        <v>44</v>
      </c>
      <c r="G66" s="6" t="n">
        <v>821</v>
      </c>
      <c r="H66" s="6" t="n">
        <v>0.342</v>
      </c>
      <c r="I66" s="6" t="n">
        <v>18.2</v>
      </c>
      <c r="J66" s="6" t="n">
        <v>0</v>
      </c>
      <c r="K66" s="6" t="n">
        <v>0.45</v>
      </c>
      <c r="L66" s="6" t="n">
        <v>0.108</v>
      </c>
      <c r="M66" s="6" t="n">
        <v>0.104</v>
      </c>
      <c r="N66" s="6" t="n">
        <v>0.096</v>
      </c>
      <c r="O66" s="6" t="n">
        <v>0.142</v>
      </c>
      <c r="P66" s="6" t="n">
        <v>0.55</v>
      </c>
      <c r="Q66" s="6" t="n">
        <v>0</v>
      </c>
      <c r="R66" s="6" t="n">
        <v>0.37</v>
      </c>
      <c r="S66" s="6" t="n">
        <v>0.615</v>
      </c>
      <c r="T66" s="6" t="n">
        <v>0.24</v>
      </c>
      <c r="U66" s="6" t="n">
        <v>0.261</v>
      </c>
      <c r="V66" s="6" t="n">
        <v>0.353</v>
      </c>
      <c r="W66" s="6" t="n">
        <v>0.318</v>
      </c>
      <c r="X66" s="6" t="n">
        <v>0</v>
      </c>
      <c r="Y66" s="6" t="n">
        <v>0.7</v>
      </c>
      <c r="Z66" s="6" t="n">
        <v>0.929</v>
      </c>
      <c r="AA66" s="6" t="n">
        <v>0</v>
      </c>
      <c r="AB66" s="6" t="n">
        <v>0.189</v>
      </c>
      <c r="AC66" s="6" t="n">
        <v>0.36</v>
      </c>
      <c r="AD66" s="14" t="n">
        <f aca="false">(K66*Y66+P66*Z66)</f>
        <v>0.82595</v>
      </c>
      <c r="AE66" s="5"/>
      <c r="AF66" s="5"/>
      <c r="AG66" s="15" t="n">
        <f aca="false">(PERCENTRANK(F$4:F$298,F66))*100</f>
        <v>84.5</v>
      </c>
      <c r="AH66" s="15" t="n">
        <f aca="false">(PERCENTRANK(G$4:G$298,G66))*100</f>
        <v>65.7</v>
      </c>
      <c r="AI66" s="15" t="n">
        <f aca="false">(PERCENTRANK(H$4:H$298,H66))*100</f>
        <v>14.9</v>
      </c>
      <c r="AJ66" s="15" t="n">
        <f aca="false">(PERCENTRANK(I$4:I$298,I66))*100</f>
        <v>85.1</v>
      </c>
      <c r="AK66" s="15"/>
      <c r="AL66" s="15" t="n">
        <f aca="false">(PERCENTRANK(K$4:K$298,K66))*100</f>
        <v>21.5</v>
      </c>
      <c r="AM66" s="15" t="n">
        <f aca="false">(PERCENTRANK(L$4:L$298,L66))*100</f>
        <v>29.8</v>
      </c>
      <c r="AN66" s="15" t="n">
        <f aca="false">(PERCENTRANK(M$4:M$298,M66))*100</f>
        <v>10.5</v>
      </c>
      <c r="AO66" s="15" t="n">
        <f aca="false">(PERCENTRANK(N$4:N$298,N66))*100</f>
        <v>60.2</v>
      </c>
      <c r="AP66" s="15" t="n">
        <f aca="false">(PERCENTRANK(O$4:O$298,O66))*100</f>
        <v>89</v>
      </c>
      <c r="AQ66" s="15" t="n">
        <f aca="false">(PERCENTRANK(P$4:P$298,P66))*100</f>
        <v>79.6</v>
      </c>
      <c r="AR66" s="15"/>
      <c r="AS66" s="15" t="n">
        <f aca="false">(PERCENTRANK(R$4:R$298,R66))*100</f>
        <v>13.3</v>
      </c>
      <c r="AT66" s="15" t="n">
        <f aca="false">(PERCENTRANK(S$4:S$298,S66))*100</f>
        <v>38.7</v>
      </c>
      <c r="AU66" s="15" t="n">
        <f aca="false">(PERCENTRANK(T$4:T$298,T66))*100</f>
        <v>11</v>
      </c>
      <c r="AV66" s="15" t="n">
        <f aca="false">(PERCENTRANK(U$4:U$298,U66))*100</f>
        <v>33.7</v>
      </c>
      <c r="AW66" s="15" t="n">
        <f aca="false">(PERCENTRANK(V$4:V$298,V66))*100</f>
        <v>52.5</v>
      </c>
      <c r="AX66" s="15" t="n">
        <f aca="false">(PERCENTRANK(W$4:W$298,W66))*100</f>
        <v>49.7</v>
      </c>
      <c r="AY66" s="15"/>
      <c r="AZ66" s="15" t="n">
        <f aca="false">100-(PERCENTRANK(Y$4:Y$298,Y66))*100</f>
        <v>39.2</v>
      </c>
      <c r="BA66" s="15" t="n">
        <f aca="false">100-(PERCENTRANK(Z$4:Z$298,Z66))*100</f>
        <v>53</v>
      </c>
      <c r="BB66" s="15"/>
      <c r="BC66" s="15" t="n">
        <f aca="false">(PERCENTRANK(AB$4:AB$298,AB66))*100</f>
        <v>52.5</v>
      </c>
      <c r="BD66" s="15" t="n">
        <f aca="false">(PERCENTRANK(AC$4:AC$298,AC66))*100</f>
        <v>63</v>
      </c>
      <c r="BE66" s="15" t="n">
        <f aca="false">100-(PERCENTRANK(AD$4:AD$298,AD66))*100</f>
        <v>26.5</v>
      </c>
    </row>
    <row r="67" customFormat="false" ht="15.75" hidden="false" customHeight="true" outlineLevel="0" collapsed="false">
      <c r="A67" s="1" t="s">
        <v>119</v>
      </c>
      <c r="B67" s="5" t="s">
        <v>40</v>
      </c>
      <c r="C67" s="6" t="s">
        <v>63</v>
      </c>
      <c r="D67" s="6" t="n">
        <v>39</v>
      </c>
      <c r="E67" s="6" t="n">
        <v>810</v>
      </c>
      <c r="F67" s="6" t="n">
        <v>39</v>
      </c>
      <c r="G67" s="6" t="n">
        <v>810</v>
      </c>
      <c r="H67" s="6" t="n">
        <v>0.518</v>
      </c>
      <c r="I67" s="6" t="n">
        <v>7.9</v>
      </c>
      <c r="J67" s="6" t="n">
        <v>0</v>
      </c>
      <c r="K67" s="6" t="n">
        <v>0.937</v>
      </c>
      <c r="L67" s="6" t="n">
        <v>0.233</v>
      </c>
      <c r="M67" s="6" t="n">
        <v>0.462</v>
      </c>
      <c r="N67" s="6" t="n">
        <v>0.199</v>
      </c>
      <c r="O67" s="6" t="n">
        <v>0.043</v>
      </c>
      <c r="P67" s="6" t="n">
        <v>0.063</v>
      </c>
      <c r="Q67" s="6" t="n">
        <v>0</v>
      </c>
      <c r="R67" s="6" t="n">
        <v>0.535</v>
      </c>
      <c r="S67" s="6" t="n">
        <v>0.729</v>
      </c>
      <c r="T67" s="6" t="n">
        <v>0.511</v>
      </c>
      <c r="U67" s="6" t="n">
        <v>0.433</v>
      </c>
      <c r="V67" s="6" t="n">
        <v>0.231</v>
      </c>
      <c r="W67" s="6" t="n">
        <v>0.263</v>
      </c>
      <c r="X67" s="6" t="n">
        <v>0</v>
      </c>
      <c r="Y67" s="6" t="n">
        <v>0.815</v>
      </c>
      <c r="Z67" s="6" t="n">
        <v>1</v>
      </c>
      <c r="AA67" s="6" t="n">
        <v>0</v>
      </c>
      <c r="AB67" s="6" t="n">
        <v>0.053</v>
      </c>
      <c r="AC67" s="6" t="n">
        <v>0</v>
      </c>
      <c r="AD67" s="14" t="n">
        <f aca="false">(K67*Y67+P67*Z67)</f>
        <v>0.826655</v>
      </c>
      <c r="AE67" s="5"/>
      <c r="AF67" s="5"/>
      <c r="AG67" s="15" t="n">
        <f aca="false">(PERCENTRANK(F$4:F$298,F67))*100</f>
        <v>63.5</v>
      </c>
      <c r="AH67" s="15" t="n">
        <f aca="false">(PERCENTRANK(G$4:G$298,G67))*100</f>
        <v>65.2</v>
      </c>
      <c r="AI67" s="15" t="n">
        <f aca="false">(PERCENTRANK(H$4:H$298,H67))*100</f>
        <v>90.1</v>
      </c>
      <c r="AJ67" s="15" t="n">
        <f aca="false">(PERCENTRANK(I$4:I$298,I67))*100</f>
        <v>17.7</v>
      </c>
      <c r="AK67" s="15"/>
      <c r="AL67" s="15" t="n">
        <f aca="false">(PERCENTRANK(K$4:K$298,K67))*100</f>
        <v>89.5</v>
      </c>
      <c r="AM67" s="15" t="n">
        <f aca="false">(PERCENTRANK(L$4:L$298,L67))*100</f>
        <v>70.2</v>
      </c>
      <c r="AN67" s="15" t="n">
        <f aca="false">(PERCENTRANK(M$4:M$298,M67))*100</f>
        <v>91.7</v>
      </c>
      <c r="AO67" s="15" t="n">
        <f aca="false">(PERCENTRANK(N$4:N$298,N67))*100</f>
        <v>92.3</v>
      </c>
      <c r="AP67" s="15" t="n">
        <f aca="false">(PERCENTRANK(O$4:O$298,O67))*100</f>
        <v>43.1</v>
      </c>
      <c r="AQ67" s="15" t="n">
        <f aca="false">(PERCENTRANK(P$4:P$298,P67))*100</f>
        <v>12.2</v>
      </c>
      <c r="AR67" s="15"/>
      <c r="AS67" s="15" t="n">
        <f aca="false">(PERCENTRANK(R$4:R$298,R67))*100</f>
        <v>76.2</v>
      </c>
      <c r="AT67" s="15" t="n">
        <f aca="false">(PERCENTRANK(S$4:S$298,S67))*100</f>
        <v>77.3</v>
      </c>
      <c r="AU67" s="15" t="n">
        <f aca="false">(PERCENTRANK(T$4:T$298,T67))*100</f>
        <v>81.2</v>
      </c>
      <c r="AV67" s="15" t="n">
        <f aca="false">(PERCENTRANK(U$4:U$298,U67))*100</f>
        <v>70.7</v>
      </c>
      <c r="AW67" s="15" t="n">
        <f aca="false">(PERCENTRANK(V$4:V$298,V67))*100</f>
        <v>34.3</v>
      </c>
      <c r="AX67" s="15" t="n">
        <f aca="false">(PERCENTRANK(W$4:W$298,W67))*100</f>
        <v>30.4</v>
      </c>
      <c r="AY67" s="15"/>
      <c r="AZ67" s="15" t="n">
        <f aca="false">100-(PERCENTRANK(Y$4:Y$298,Y67))*100</f>
        <v>17.1</v>
      </c>
      <c r="BA67" s="15" t="n">
        <f aca="false">100-(PERCENTRANK(Z$4:Z$298,Z67))*100</f>
        <v>36.5</v>
      </c>
      <c r="BB67" s="15"/>
      <c r="BC67" s="15" t="n">
        <f aca="false">(PERCENTRANK(AB$4:AB$298,AB67))*100</f>
        <v>17.1</v>
      </c>
      <c r="BD67" s="15" t="n">
        <f aca="false">(PERCENTRANK(AC$4:AC$298,AC67))*100</f>
        <v>0</v>
      </c>
      <c r="BE67" s="15" t="n">
        <f aca="false">100-(PERCENTRANK(AD$4:AD$298,AD67))*100</f>
        <v>26</v>
      </c>
    </row>
    <row r="68" customFormat="false" ht="15.75" hidden="false" customHeight="true" outlineLevel="0" collapsed="false">
      <c r="A68" s="1" t="s">
        <v>120</v>
      </c>
      <c r="B68" s="6" t="s">
        <v>75</v>
      </c>
      <c r="C68" s="6" t="s">
        <v>13</v>
      </c>
      <c r="D68" s="6" t="n">
        <v>44</v>
      </c>
      <c r="E68" s="6" t="n">
        <v>803</v>
      </c>
      <c r="F68" s="6" t="n">
        <v>44</v>
      </c>
      <c r="G68" s="6" t="n">
        <v>803</v>
      </c>
      <c r="H68" s="6" t="n">
        <v>0.397</v>
      </c>
      <c r="I68" s="6" t="n">
        <v>21.2</v>
      </c>
      <c r="J68" s="6" t="n">
        <v>0</v>
      </c>
      <c r="K68" s="6" t="n">
        <v>0.25</v>
      </c>
      <c r="L68" s="6" t="n">
        <v>0.048</v>
      </c>
      <c r="M68" s="6" t="n">
        <v>0.115</v>
      </c>
      <c r="N68" s="6" t="n">
        <v>0.036</v>
      </c>
      <c r="O68" s="6" t="n">
        <v>0.052</v>
      </c>
      <c r="P68" s="6" t="n">
        <v>0.75</v>
      </c>
      <c r="Q68" s="6" t="n">
        <v>0</v>
      </c>
      <c r="R68" s="6" t="n">
        <v>0.556</v>
      </c>
      <c r="S68" s="6" t="n">
        <v>0.75</v>
      </c>
      <c r="T68" s="6" t="n">
        <v>0.448</v>
      </c>
      <c r="U68" s="6" t="n">
        <v>0.667</v>
      </c>
      <c r="V68" s="6" t="n">
        <v>0.538</v>
      </c>
      <c r="W68" s="6" t="n">
        <v>0.344</v>
      </c>
      <c r="X68" s="6" t="n">
        <v>0</v>
      </c>
      <c r="Y68" s="6" t="n">
        <v>0.743</v>
      </c>
      <c r="Z68" s="6" t="n">
        <v>0.754</v>
      </c>
      <c r="AA68" s="6" t="n">
        <v>0</v>
      </c>
      <c r="AB68" s="6" t="n">
        <v>0.159</v>
      </c>
      <c r="AC68" s="6" t="n">
        <v>0.333</v>
      </c>
      <c r="AD68" s="14" t="n">
        <f aca="false">(K68*Y68+P68*Z68)</f>
        <v>0.75125</v>
      </c>
      <c r="AE68" s="5"/>
      <c r="AF68" s="5"/>
      <c r="AG68" s="15" t="n">
        <f aca="false">(PERCENTRANK(F$4:F$298,F68))*100</f>
        <v>84.5</v>
      </c>
      <c r="AH68" s="15" t="n">
        <f aca="false">(PERCENTRANK(G$4:G$298,G68))*100</f>
        <v>64.6</v>
      </c>
      <c r="AI68" s="15" t="n">
        <f aca="false">(PERCENTRANK(H$4:H$298,H68))*100</f>
        <v>39.2</v>
      </c>
      <c r="AJ68" s="15" t="n">
        <f aca="false">(PERCENTRANK(I$4:I$298,I68))*100</f>
        <v>96.7</v>
      </c>
      <c r="AK68" s="15"/>
      <c r="AL68" s="15" t="n">
        <f aca="false">(PERCENTRANK(K$4:K$298,K68))*100</f>
        <v>4.97</v>
      </c>
      <c r="AM68" s="15" t="n">
        <f aca="false">(PERCENTRANK(L$4:L$298,L68))*100</f>
        <v>8.29</v>
      </c>
      <c r="AN68" s="15" t="n">
        <f aca="false">(PERCENTRANK(M$4:M$298,M68))*100</f>
        <v>12.2</v>
      </c>
      <c r="AO68" s="15" t="n">
        <f aca="false">(PERCENTRANK(N$4:N$298,N68))*100</f>
        <v>22.1</v>
      </c>
      <c r="AP68" s="15" t="n">
        <f aca="false">(PERCENTRANK(O$4:O$298,O68))*100</f>
        <v>50.8</v>
      </c>
      <c r="AQ68" s="15" t="n">
        <f aca="false">(PERCENTRANK(P$4:P$298,P68))*100</f>
        <v>96.7</v>
      </c>
      <c r="AR68" s="15"/>
      <c r="AS68" s="15" t="n">
        <f aca="false">(PERCENTRANK(R$4:R$298,R68))*100</f>
        <v>82.3</v>
      </c>
      <c r="AT68" s="15" t="n">
        <f aca="false">(PERCENTRANK(S$4:S$298,S68))*100</f>
        <v>80.7</v>
      </c>
      <c r="AU68" s="15" t="n">
        <f aca="false">(PERCENTRANK(T$4:T$298,T68))*100</f>
        <v>60.2</v>
      </c>
      <c r="AV68" s="15" t="n">
        <f aca="false">(PERCENTRANK(U$4:U$298,U68))*100</f>
        <v>95.6</v>
      </c>
      <c r="AW68" s="15" t="n">
        <f aca="false">(PERCENTRANK(V$4:V$298,V68))*100</f>
        <v>89</v>
      </c>
      <c r="AX68" s="15" t="n">
        <f aca="false">(PERCENTRANK(W$4:W$298,W68))*100</f>
        <v>63.5</v>
      </c>
      <c r="AY68" s="15"/>
      <c r="AZ68" s="15" t="n">
        <f aca="false">100-(PERCENTRANK(Y$4:Y$298,Y68))*100</f>
        <v>32.6</v>
      </c>
      <c r="BA68" s="15" t="n">
        <f aca="false">100-(PERCENTRANK(Z$4:Z$298,Z68))*100</f>
        <v>77.9</v>
      </c>
      <c r="BB68" s="15"/>
      <c r="BC68" s="15" t="n">
        <f aca="false">(PERCENTRANK(AB$4:AB$298,AB68))*100</f>
        <v>44.2</v>
      </c>
      <c r="BD68" s="15" t="n">
        <f aca="false">(PERCENTRANK(AC$4:AC$298,AC68))*100</f>
        <v>55.2</v>
      </c>
      <c r="BE68" s="15" t="n">
        <f aca="false">100-(PERCENTRANK(AD$4:AD$298,AD68))*100</f>
        <v>45.3</v>
      </c>
    </row>
    <row r="69" customFormat="false" ht="15.75" hidden="false" customHeight="true" outlineLevel="0" collapsed="false">
      <c r="A69" s="1" t="s">
        <v>121</v>
      </c>
      <c r="B69" s="5" t="s">
        <v>67</v>
      </c>
      <c r="C69" s="6" t="s">
        <v>63</v>
      </c>
      <c r="D69" s="6" t="n">
        <v>37</v>
      </c>
      <c r="E69" s="6" t="n">
        <v>800</v>
      </c>
      <c r="F69" s="6" t="n">
        <v>37</v>
      </c>
      <c r="G69" s="6" t="n">
        <v>800</v>
      </c>
      <c r="H69" s="6" t="n">
        <v>0.526</v>
      </c>
      <c r="I69" s="6" t="n">
        <v>7.2</v>
      </c>
      <c r="J69" s="6" t="n">
        <v>0</v>
      </c>
      <c r="K69" s="6" t="n">
        <v>0.991</v>
      </c>
      <c r="L69" s="6" t="n">
        <v>0.353</v>
      </c>
      <c r="M69" s="6" t="n">
        <v>0.353</v>
      </c>
      <c r="N69" s="6" t="n">
        <v>0.13</v>
      </c>
      <c r="O69" s="6" t="n">
        <v>0.153</v>
      </c>
      <c r="P69" s="6" t="n">
        <v>0.009</v>
      </c>
      <c r="Q69" s="6" t="n">
        <v>0</v>
      </c>
      <c r="R69" s="6" t="n">
        <v>0.526</v>
      </c>
      <c r="S69" s="6" t="n">
        <v>0.75</v>
      </c>
      <c r="T69" s="6" t="n">
        <v>0.382</v>
      </c>
      <c r="U69" s="6" t="n">
        <v>0.429</v>
      </c>
      <c r="V69" s="6" t="n">
        <v>0.424</v>
      </c>
      <c r="W69" s="6" t="n">
        <v>0.5</v>
      </c>
      <c r="X69" s="6" t="n">
        <v>0</v>
      </c>
      <c r="Y69" s="6" t="n">
        <v>0.741</v>
      </c>
      <c r="Z69" s="6" t="n">
        <v>1</v>
      </c>
      <c r="AA69" s="6" t="n">
        <v>0</v>
      </c>
      <c r="AB69" s="6" t="n">
        <v>0</v>
      </c>
      <c r="AC69" s="6" t="n">
        <v>0</v>
      </c>
      <c r="AD69" s="14" t="n">
        <f aca="false">(K69*Y69+P69*Z69)</f>
        <v>0.743331</v>
      </c>
      <c r="AE69" s="5"/>
      <c r="AF69" s="5"/>
      <c r="AG69" s="15" t="n">
        <f aca="false">(PERCENTRANK(F$4:F$298,F69))*100</f>
        <v>58</v>
      </c>
      <c r="AH69" s="15" t="n">
        <f aca="false">(PERCENTRANK(G$4:G$298,G69))*100</f>
        <v>64.1</v>
      </c>
      <c r="AI69" s="15" t="n">
        <f aca="false">(PERCENTRANK(H$4:H$298,H69))*100</f>
        <v>91.2</v>
      </c>
      <c r="AJ69" s="15" t="n">
        <f aca="false">(PERCENTRANK(I$4:I$298,I69))*100</f>
        <v>15.5</v>
      </c>
      <c r="AK69" s="15"/>
      <c r="AL69" s="15" t="n">
        <f aca="false">(PERCENTRANK(K$4:K$298,K69))*100</f>
        <v>96.1</v>
      </c>
      <c r="AM69" s="15" t="n">
        <f aca="false">(PERCENTRANK(L$4:L$298,L69))*100</f>
        <v>86.2</v>
      </c>
      <c r="AN69" s="15" t="n">
        <f aca="false">(PERCENTRANK(M$4:M$298,M69))*100</f>
        <v>75.1</v>
      </c>
      <c r="AO69" s="15" t="n">
        <f aca="false">(PERCENTRANK(N$4:N$298,N69))*100</f>
        <v>75.7</v>
      </c>
      <c r="AP69" s="15" t="n">
        <f aca="false">(PERCENTRANK(O$4:O$298,O69))*100</f>
        <v>91.2</v>
      </c>
      <c r="AQ69" s="15" t="n">
        <f aca="false">(PERCENTRANK(P$4:P$298,P69))*100</f>
        <v>5.52</v>
      </c>
      <c r="AR69" s="15"/>
      <c r="AS69" s="15" t="n">
        <f aca="false">(PERCENTRANK(R$4:R$298,R69))*100</f>
        <v>72.9</v>
      </c>
      <c r="AT69" s="15" t="n">
        <f aca="false">(PERCENTRANK(S$4:S$298,S69))*100</f>
        <v>80.7</v>
      </c>
      <c r="AU69" s="15" t="n">
        <f aca="false">(PERCENTRANK(T$4:T$298,T69))*100</f>
        <v>33.1</v>
      </c>
      <c r="AV69" s="15" t="n">
        <f aca="false">(PERCENTRANK(U$4:U$298,U69))*100</f>
        <v>69.6</v>
      </c>
      <c r="AW69" s="15" t="n">
        <f aca="false">(PERCENTRANK(V$4:V$298,V69))*100</f>
        <v>70.7</v>
      </c>
      <c r="AX69" s="15" t="n">
        <f aca="false">(PERCENTRANK(W$4:W$298,W69))*100</f>
        <v>96.7</v>
      </c>
      <c r="AY69" s="15"/>
      <c r="AZ69" s="15" t="n">
        <f aca="false">100-(PERCENTRANK(Y$4:Y$298,Y69))*100</f>
        <v>34.3</v>
      </c>
      <c r="BA69" s="15" t="n">
        <f aca="false">100-(PERCENTRANK(Z$4:Z$298,Z69))*100</f>
        <v>36.5</v>
      </c>
      <c r="BB69" s="15"/>
      <c r="BC69" s="15" t="n">
        <f aca="false">(PERCENTRANK(AB$4:AB$298,AB69))*100</f>
        <v>0</v>
      </c>
      <c r="BD69" s="15" t="n">
        <f aca="false">(PERCENTRANK(AC$4:AC$298,AC69))*100</f>
        <v>0</v>
      </c>
      <c r="BE69" s="15" t="n">
        <f aca="false">100-(PERCENTRANK(AD$4:AD$298,AD69))*100</f>
        <v>47.5</v>
      </c>
    </row>
    <row r="70" customFormat="false" ht="15.75" hidden="false" customHeight="true" outlineLevel="0" collapsed="false">
      <c r="A70" s="1" t="s">
        <v>122</v>
      </c>
      <c r="B70" s="5" t="s">
        <v>69</v>
      </c>
      <c r="C70" s="6" t="s">
        <v>45</v>
      </c>
      <c r="D70" s="6" t="n">
        <v>43</v>
      </c>
      <c r="E70" s="6" t="n">
        <v>792</v>
      </c>
      <c r="F70" s="6" t="n">
        <v>43</v>
      </c>
      <c r="G70" s="6" t="n">
        <v>792</v>
      </c>
      <c r="H70" s="6" t="n">
        <v>0.358</v>
      </c>
      <c r="I70" s="6" t="n">
        <v>17.1</v>
      </c>
      <c r="J70" s="6" t="n">
        <v>0</v>
      </c>
      <c r="K70" s="6" t="n">
        <v>0.391</v>
      </c>
      <c r="L70" s="6" t="n">
        <v>0.177</v>
      </c>
      <c r="M70" s="6" t="n">
        <v>0.163</v>
      </c>
      <c r="N70" s="6" t="n">
        <v>0.047</v>
      </c>
      <c r="O70" s="6" t="n">
        <v>0.005</v>
      </c>
      <c r="P70" s="6" t="n">
        <v>0.609</v>
      </c>
      <c r="Q70" s="6" t="n">
        <v>0</v>
      </c>
      <c r="R70" s="6" t="n">
        <v>0.417</v>
      </c>
      <c r="S70" s="6" t="n">
        <v>0.5</v>
      </c>
      <c r="T70" s="6" t="n">
        <v>0.371</v>
      </c>
      <c r="U70" s="6" t="n">
        <v>0.3</v>
      </c>
      <c r="V70" s="6" t="n">
        <v>0</v>
      </c>
      <c r="W70" s="6" t="n">
        <v>0.321</v>
      </c>
      <c r="X70" s="6" t="n">
        <v>0</v>
      </c>
      <c r="Y70" s="6" t="n">
        <v>0.686</v>
      </c>
      <c r="Z70" s="6" t="n">
        <v>1</v>
      </c>
      <c r="AA70" s="6" t="n">
        <v>0</v>
      </c>
      <c r="AB70" s="6" t="n">
        <v>0.267</v>
      </c>
      <c r="AC70" s="6" t="n">
        <v>0.286</v>
      </c>
      <c r="AD70" s="14" t="n">
        <f aca="false">(K70*Y70+P70*Z70)</f>
        <v>0.877226</v>
      </c>
      <c r="AE70" s="5"/>
      <c r="AF70" s="5"/>
      <c r="AG70" s="15" t="n">
        <f aca="false">(PERCENTRANK(F$4:F$298,F70))*100</f>
        <v>79</v>
      </c>
      <c r="AH70" s="15" t="n">
        <f aca="false">(PERCENTRANK(G$4:G$298,G70))*100</f>
        <v>63.5</v>
      </c>
      <c r="AI70" s="15" t="n">
        <f aca="false">(PERCENTRANK(H$4:H$298,H70))*100</f>
        <v>21</v>
      </c>
      <c r="AJ70" s="15" t="n">
        <f aca="false">(PERCENTRANK(I$4:I$298,I70))*100</f>
        <v>77.9</v>
      </c>
      <c r="AK70" s="15"/>
      <c r="AL70" s="15" t="n">
        <f aca="false">(PERCENTRANK(K$4:K$298,K70))*100</f>
        <v>16</v>
      </c>
      <c r="AM70" s="15" t="n">
        <f aca="false">(PERCENTRANK(L$4:L$298,L70))*100</f>
        <v>51.9</v>
      </c>
      <c r="AN70" s="15" t="n">
        <f aca="false">(PERCENTRANK(M$4:M$298,M70))*100</f>
        <v>25.4</v>
      </c>
      <c r="AO70" s="15" t="n">
        <f aca="false">(PERCENTRANK(N$4:N$298,N70))*100</f>
        <v>30.4</v>
      </c>
      <c r="AP70" s="15" t="n">
        <f aca="false">(PERCENTRANK(O$4:O$298,O70))*100</f>
        <v>10.5</v>
      </c>
      <c r="AQ70" s="15" t="n">
        <f aca="false">(PERCENTRANK(P$4:P$298,P70))*100</f>
        <v>85.6</v>
      </c>
      <c r="AR70" s="15"/>
      <c r="AS70" s="15" t="n">
        <f aca="false">(PERCENTRANK(R$4:R$298,R70))*100</f>
        <v>22.7</v>
      </c>
      <c r="AT70" s="15" t="n">
        <f aca="false">(PERCENTRANK(S$4:S$298,S70))*100</f>
        <v>14.4</v>
      </c>
      <c r="AU70" s="15" t="n">
        <f aca="false">(PERCENTRANK(T$4:T$298,T70))*100</f>
        <v>29.3</v>
      </c>
      <c r="AV70" s="15" t="n">
        <f aca="false">(PERCENTRANK(U$4:U$298,U70))*100</f>
        <v>39.8</v>
      </c>
      <c r="AW70" s="15" t="n">
        <f aca="false">(PERCENTRANK(V$4:V$298,V70))*100</f>
        <v>0</v>
      </c>
      <c r="AX70" s="15" t="n">
        <f aca="false">(PERCENTRANK(W$4:W$298,W70))*100</f>
        <v>51.4</v>
      </c>
      <c r="AY70" s="15"/>
      <c r="AZ70" s="15" t="n">
        <f aca="false">100-(PERCENTRANK(Y$4:Y$298,Y70))*100</f>
        <v>41.4</v>
      </c>
      <c r="BA70" s="15" t="n">
        <f aca="false">100-(PERCENTRANK(Z$4:Z$298,Z70))*100</f>
        <v>36.5</v>
      </c>
      <c r="BB70" s="15"/>
      <c r="BC70" s="15" t="n">
        <f aca="false">(PERCENTRANK(AB$4:AB$298,AB70))*100</f>
        <v>70.2</v>
      </c>
      <c r="BD70" s="15" t="n">
        <f aca="false">(PERCENTRANK(AC$4:AC$298,AC70))*100</f>
        <v>44.8</v>
      </c>
      <c r="BE70" s="15" t="n">
        <f aca="false">100-(PERCENTRANK(AD$4:AD$298,AD70))*100</f>
        <v>12.2</v>
      </c>
    </row>
    <row r="71" customFormat="false" ht="15.75" hidden="false" customHeight="true" outlineLevel="0" collapsed="false">
      <c r="A71" s="1" t="s">
        <v>123</v>
      </c>
      <c r="B71" s="5" t="s">
        <v>40</v>
      </c>
      <c r="C71" s="6" t="s">
        <v>13</v>
      </c>
      <c r="D71" s="6" t="n">
        <v>28</v>
      </c>
      <c r="E71" s="6" t="n">
        <v>783</v>
      </c>
      <c r="F71" s="6" t="n">
        <v>28</v>
      </c>
      <c r="G71" s="6" t="n">
        <v>783</v>
      </c>
      <c r="H71" s="6" t="n">
        <v>0.396</v>
      </c>
      <c r="I71" s="6" t="n">
        <v>11.5</v>
      </c>
      <c r="J71" s="6" t="n">
        <v>0</v>
      </c>
      <c r="K71" s="6" t="n">
        <v>0.685</v>
      </c>
      <c r="L71" s="6" t="n">
        <v>0.3</v>
      </c>
      <c r="M71" s="6" t="n">
        <v>0.308</v>
      </c>
      <c r="N71" s="6" t="n">
        <v>0.059</v>
      </c>
      <c r="O71" s="6" t="n">
        <v>0.018</v>
      </c>
      <c r="P71" s="6" t="n">
        <v>0.315</v>
      </c>
      <c r="Q71" s="6" t="n">
        <v>0</v>
      </c>
      <c r="R71" s="6" t="n">
        <v>0.444</v>
      </c>
      <c r="S71" s="6" t="n">
        <v>0.537</v>
      </c>
      <c r="T71" s="6" t="n">
        <v>0.369</v>
      </c>
      <c r="U71" s="6" t="n">
        <v>0.438</v>
      </c>
      <c r="V71" s="6" t="n">
        <v>0.2</v>
      </c>
      <c r="W71" s="6" t="n">
        <v>0.291</v>
      </c>
      <c r="X71" s="6" t="n">
        <v>0</v>
      </c>
      <c r="Y71" s="6" t="n">
        <v>0.277</v>
      </c>
      <c r="Z71" s="6" t="n">
        <v>0.76</v>
      </c>
      <c r="AA71" s="6" t="n">
        <v>0</v>
      </c>
      <c r="AB71" s="6" t="n">
        <v>0.14</v>
      </c>
      <c r="AC71" s="6" t="n">
        <v>0.167</v>
      </c>
      <c r="AD71" s="14" t="n">
        <f aca="false">(K71*Y71+P71*Z71)</f>
        <v>0.429145</v>
      </c>
      <c r="AE71" s="5"/>
      <c r="AF71" s="5"/>
      <c r="AG71" s="15" t="n">
        <f aca="false">(PERCENTRANK(F$4:F$298,F71))*100</f>
        <v>35.9</v>
      </c>
      <c r="AH71" s="15" t="n">
        <f aca="false">(PERCENTRANK(G$4:G$298,G71))*100</f>
        <v>63</v>
      </c>
      <c r="AI71" s="15" t="n">
        <f aca="false">(PERCENTRANK(H$4:H$298,H71))*100</f>
        <v>38.1</v>
      </c>
      <c r="AJ71" s="15" t="n">
        <f aca="false">(PERCENTRANK(I$4:I$298,I71))*100</f>
        <v>30.9</v>
      </c>
      <c r="AK71" s="15"/>
      <c r="AL71" s="15" t="n">
        <f aca="false">(PERCENTRANK(K$4:K$298,K71))*100</f>
        <v>63</v>
      </c>
      <c r="AM71" s="15" t="n">
        <f aca="false">(PERCENTRANK(L$4:L$298,L71))*100</f>
        <v>80.1</v>
      </c>
      <c r="AN71" s="15" t="n">
        <f aca="false">(PERCENTRANK(M$4:M$298,M71))*100</f>
        <v>64.1</v>
      </c>
      <c r="AO71" s="15" t="n">
        <f aca="false">(PERCENTRANK(N$4:N$298,N71))*100</f>
        <v>38.1</v>
      </c>
      <c r="AP71" s="15" t="n">
        <f aca="false">(PERCENTRANK(O$4:O$298,O71))*100</f>
        <v>14.9</v>
      </c>
      <c r="AQ71" s="15" t="n">
        <f aca="false">(PERCENTRANK(P$4:P$298,P71))*100</f>
        <v>38.1</v>
      </c>
      <c r="AR71" s="15"/>
      <c r="AS71" s="15" t="n">
        <f aca="false">(PERCENTRANK(R$4:R$298,R71))*100</f>
        <v>34.8</v>
      </c>
      <c r="AT71" s="15" t="n">
        <f aca="false">(PERCENTRANK(S$4:S$298,S71))*100</f>
        <v>24.9</v>
      </c>
      <c r="AU71" s="15" t="n">
        <f aca="false">(PERCENTRANK(T$4:T$298,T71))*100</f>
        <v>28.2</v>
      </c>
      <c r="AV71" s="15" t="n">
        <f aca="false">(PERCENTRANK(U$4:U$298,U71))*100</f>
        <v>72.9</v>
      </c>
      <c r="AW71" s="15" t="n">
        <f aca="false">(PERCENTRANK(V$4:V$298,V71))*100</f>
        <v>28.2</v>
      </c>
      <c r="AX71" s="15" t="n">
        <f aca="false">(PERCENTRANK(W$4:W$298,W71))*100</f>
        <v>40.3</v>
      </c>
      <c r="AY71" s="15"/>
      <c r="AZ71" s="15" t="n">
        <f aca="false">100-(PERCENTRANK(Y$4:Y$298,Y71))*100</f>
        <v>90.61</v>
      </c>
      <c r="BA71" s="15" t="n">
        <f aca="false">100-(PERCENTRANK(Z$4:Z$298,Z71))*100</f>
        <v>76.8</v>
      </c>
      <c r="BB71" s="15"/>
      <c r="BC71" s="15" t="n">
        <f aca="false">(PERCENTRANK(AB$4:AB$298,AB71))*100</f>
        <v>37.6</v>
      </c>
      <c r="BD71" s="15" t="n">
        <f aca="false">(PERCENTRANK(AC$4:AC$298,AC71))*100</f>
        <v>33.7</v>
      </c>
      <c r="BE71" s="15" t="n">
        <f aca="false">100-(PERCENTRANK(AD$4:AD$298,AD71))*100</f>
        <v>91.71</v>
      </c>
    </row>
    <row r="72" customFormat="false" ht="15.75" hidden="false" customHeight="true" outlineLevel="0" collapsed="false">
      <c r="A72" s="1" t="s">
        <v>124</v>
      </c>
      <c r="B72" s="5" t="s">
        <v>75</v>
      </c>
      <c r="C72" s="6" t="s">
        <v>125</v>
      </c>
      <c r="D72" s="6" t="n">
        <v>36</v>
      </c>
      <c r="E72" s="6" t="n">
        <v>779</v>
      </c>
      <c r="F72" s="6" t="n">
        <v>36</v>
      </c>
      <c r="G72" s="6" t="n">
        <v>779</v>
      </c>
      <c r="H72" s="6" t="n">
        <v>0.468</v>
      </c>
      <c r="I72" s="6" t="n">
        <v>14.3</v>
      </c>
      <c r="J72" s="6" t="n">
        <v>0</v>
      </c>
      <c r="K72" s="6" t="n">
        <v>0.491</v>
      </c>
      <c r="L72" s="6" t="n">
        <v>0.206</v>
      </c>
      <c r="M72" s="6" t="n">
        <v>0.271</v>
      </c>
      <c r="N72" s="6" t="n">
        <v>0.009</v>
      </c>
      <c r="O72" s="6" t="n">
        <v>0.005</v>
      </c>
      <c r="P72" s="6" t="n">
        <v>0.509</v>
      </c>
      <c r="Q72" s="6" t="n">
        <v>0</v>
      </c>
      <c r="R72" s="6" t="n">
        <v>0.523</v>
      </c>
      <c r="S72" s="6" t="n">
        <v>0.711</v>
      </c>
      <c r="T72" s="6" t="n">
        <v>0.39</v>
      </c>
      <c r="U72" s="6" t="n">
        <v>0</v>
      </c>
      <c r="V72" s="6" t="n">
        <v>1</v>
      </c>
      <c r="W72" s="6" t="n">
        <v>0.414</v>
      </c>
      <c r="X72" s="6" t="n">
        <v>0</v>
      </c>
      <c r="Y72" s="6" t="n">
        <v>0.75</v>
      </c>
      <c r="Z72" s="6" t="n">
        <v>0.978</v>
      </c>
      <c r="AA72" s="6" t="n">
        <v>0</v>
      </c>
      <c r="AB72" s="6" t="n">
        <v>0.252</v>
      </c>
      <c r="AC72" s="6" t="n">
        <v>0.5</v>
      </c>
      <c r="AD72" s="14" t="n">
        <f aca="false">(K72*Y72+P72*Z72)</f>
        <v>0.866052</v>
      </c>
      <c r="AE72" s="5"/>
      <c r="AF72" s="5"/>
      <c r="AG72" s="15" t="n">
        <f aca="false">(PERCENTRANK(F$4:F$298,F72))*100</f>
        <v>55.8</v>
      </c>
      <c r="AH72" s="15" t="n">
        <f aca="false">(PERCENTRANK(G$4:G$298,G72))*100</f>
        <v>62.4</v>
      </c>
      <c r="AI72" s="15" t="n">
        <f aca="false">(PERCENTRANK(H$4:H$298,H72))*100</f>
        <v>74.6</v>
      </c>
      <c r="AJ72" s="15" t="n">
        <f aca="false">(PERCENTRANK(I$4:I$298,I72))*100</f>
        <v>51.9</v>
      </c>
      <c r="AK72" s="15"/>
      <c r="AL72" s="15" t="n">
        <f aca="false">(PERCENTRANK(K$4:K$298,K72))*100</f>
        <v>27.1</v>
      </c>
      <c r="AM72" s="15" t="n">
        <f aca="false">(PERCENTRANK(L$4:L$298,L72))*100</f>
        <v>60.8</v>
      </c>
      <c r="AN72" s="15" t="n">
        <f aca="false">(PERCENTRANK(M$4:M$298,M72))*100</f>
        <v>53.6</v>
      </c>
      <c r="AO72" s="15" t="n">
        <f aca="false">(PERCENTRANK(N$4:N$298,N72))*100</f>
        <v>11</v>
      </c>
      <c r="AP72" s="15" t="n">
        <f aca="false">(PERCENTRANK(O$4:O$298,O72))*100</f>
        <v>10.5</v>
      </c>
      <c r="AQ72" s="15" t="n">
        <f aca="false">(PERCENTRANK(P$4:P$298,P72))*100</f>
        <v>74.6</v>
      </c>
      <c r="AR72" s="15"/>
      <c r="AS72" s="15" t="n">
        <f aca="false">(PERCENTRANK(R$4:R$298,R72))*100</f>
        <v>70.7</v>
      </c>
      <c r="AT72" s="15" t="n">
        <f aca="false">(PERCENTRANK(S$4:S$298,S72))*100</f>
        <v>74.6</v>
      </c>
      <c r="AU72" s="15" t="n">
        <f aca="false">(PERCENTRANK(T$4:T$298,T72))*100</f>
        <v>35.4</v>
      </c>
      <c r="AV72" s="15" t="n">
        <f aca="false">(PERCENTRANK(U$4:U$298,U72))*100</f>
        <v>0</v>
      </c>
      <c r="AW72" s="15" t="n">
        <f aca="false">(PERCENTRANK(V$4:V$298,V72))*100</f>
        <v>95.6</v>
      </c>
      <c r="AX72" s="15" t="n">
        <f aca="false">(PERCENTRANK(W$4:W$298,W72))*100</f>
        <v>90.6</v>
      </c>
      <c r="AY72" s="15"/>
      <c r="AZ72" s="15" t="n">
        <f aca="false">100-(PERCENTRANK(Y$4:Y$298,Y72))*100</f>
        <v>30.9</v>
      </c>
      <c r="BA72" s="15" t="n">
        <f aca="false">100-(PERCENTRANK(Z$4:Z$298,Z72))*100</f>
        <v>39.8</v>
      </c>
      <c r="BB72" s="15"/>
      <c r="BC72" s="15" t="n">
        <f aca="false">(PERCENTRANK(AB$4:AB$298,AB72))*100</f>
        <v>66.9</v>
      </c>
      <c r="BD72" s="15" t="n">
        <f aca="false">(PERCENTRANK(AC$4:AC$298,AC72))*100</f>
        <v>83.4</v>
      </c>
      <c r="BE72" s="15" t="n">
        <f aca="false">100-(PERCENTRANK(AD$4:AD$298,AD72))*100</f>
        <v>15.5</v>
      </c>
    </row>
    <row r="73" customFormat="false" ht="15.75" hidden="false" customHeight="true" outlineLevel="0" collapsed="false">
      <c r="A73" s="1" t="s">
        <v>126</v>
      </c>
      <c r="B73" s="5" t="s">
        <v>77</v>
      </c>
      <c r="C73" s="6" t="s">
        <v>125</v>
      </c>
      <c r="D73" s="6" t="n">
        <v>33</v>
      </c>
      <c r="E73" s="6" t="n">
        <v>778</v>
      </c>
      <c r="F73" s="6" t="n">
        <v>33</v>
      </c>
      <c r="G73" s="6" t="n">
        <v>778</v>
      </c>
      <c r="H73" s="6" t="n">
        <v>0.409</v>
      </c>
      <c r="I73" s="6" t="n">
        <v>15.4</v>
      </c>
      <c r="J73" s="6" t="n">
        <v>0</v>
      </c>
      <c r="K73" s="6" t="n">
        <v>0.533</v>
      </c>
      <c r="L73" s="6" t="n">
        <v>0.183</v>
      </c>
      <c r="M73" s="6" t="n">
        <v>0.206</v>
      </c>
      <c r="N73" s="6" t="n">
        <v>0.078</v>
      </c>
      <c r="O73" s="6" t="n">
        <v>0.066</v>
      </c>
      <c r="P73" s="6" t="n">
        <v>0.467</v>
      </c>
      <c r="Q73" s="6" t="n">
        <v>0</v>
      </c>
      <c r="R73" s="6" t="n">
        <v>0.474</v>
      </c>
      <c r="S73" s="6" t="n">
        <v>0.681</v>
      </c>
      <c r="T73" s="6" t="n">
        <v>0.434</v>
      </c>
      <c r="U73" s="6" t="n">
        <v>0.2</v>
      </c>
      <c r="V73" s="6" t="n">
        <v>0.353</v>
      </c>
      <c r="W73" s="6" t="n">
        <v>0.333</v>
      </c>
      <c r="X73" s="6" t="n">
        <v>0</v>
      </c>
      <c r="Y73" s="6" t="n">
        <v>0.754</v>
      </c>
      <c r="Z73" s="6" t="n">
        <v>0.875</v>
      </c>
      <c r="AA73" s="6" t="n">
        <v>0</v>
      </c>
      <c r="AB73" s="6" t="n">
        <v>0.408</v>
      </c>
      <c r="AC73" s="6" t="n">
        <v>0.408</v>
      </c>
      <c r="AD73" s="14" t="n">
        <f aca="false">(K73*Y73+P73*Z73)</f>
        <v>0.810507</v>
      </c>
      <c r="AE73" s="5"/>
      <c r="AF73" s="5"/>
      <c r="AG73" s="15" t="n">
        <f aca="false">(PERCENTRANK(F$4:F$298,F73))*100</f>
        <v>47</v>
      </c>
      <c r="AH73" s="15" t="n">
        <f aca="false">(PERCENTRANK(G$4:G$298,G73))*100</f>
        <v>61.9</v>
      </c>
      <c r="AI73" s="15" t="n">
        <f aca="false">(PERCENTRANK(H$4:H$298,H73))*100</f>
        <v>46.4</v>
      </c>
      <c r="AJ73" s="15" t="n">
        <f aca="false">(PERCENTRANK(I$4:I$298,I73))*100</f>
        <v>63</v>
      </c>
      <c r="AK73" s="15"/>
      <c r="AL73" s="15" t="n">
        <f aca="false">(PERCENTRANK(K$4:K$298,K73))*100</f>
        <v>35.4</v>
      </c>
      <c r="AM73" s="15" t="n">
        <f aca="false">(PERCENTRANK(L$4:L$298,L73))*100</f>
        <v>52.5</v>
      </c>
      <c r="AN73" s="15" t="n">
        <f aca="false">(PERCENTRANK(M$4:M$298,M73))*100</f>
        <v>39.8</v>
      </c>
      <c r="AO73" s="15" t="n">
        <f aca="false">(PERCENTRANK(N$4:N$298,N73))*100</f>
        <v>49.7</v>
      </c>
      <c r="AP73" s="15" t="n">
        <f aca="false">(PERCENTRANK(O$4:O$298,O73))*100</f>
        <v>60.8</v>
      </c>
      <c r="AQ73" s="15" t="n">
        <f aca="false">(PERCENTRANK(P$4:P$298,P73))*100</f>
        <v>65.7</v>
      </c>
      <c r="AR73" s="15"/>
      <c r="AS73" s="15" t="n">
        <f aca="false">(PERCENTRANK(R$4:R$298,R73))*100</f>
        <v>48.6</v>
      </c>
      <c r="AT73" s="15" t="n">
        <f aca="false">(PERCENTRANK(S$4:S$298,S73))*100</f>
        <v>63.5</v>
      </c>
      <c r="AU73" s="15" t="n">
        <f aca="false">(PERCENTRANK(T$4:T$298,T73))*100</f>
        <v>53.6</v>
      </c>
      <c r="AV73" s="15" t="n">
        <f aca="false">(PERCENTRANK(U$4:U$298,U73))*100</f>
        <v>27.1</v>
      </c>
      <c r="AW73" s="15" t="n">
        <f aca="false">(PERCENTRANK(V$4:V$298,V73))*100</f>
        <v>52.5</v>
      </c>
      <c r="AX73" s="15" t="n">
        <f aca="false">(PERCENTRANK(W$4:W$298,W73))*100</f>
        <v>56.9</v>
      </c>
      <c r="AY73" s="15"/>
      <c r="AZ73" s="15" t="n">
        <f aca="false">100-(PERCENTRANK(Y$4:Y$298,Y73))*100</f>
        <v>27.1</v>
      </c>
      <c r="BA73" s="15" t="n">
        <f aca="false">100-(PERCENTRANK(Z$4:Z$298,Z73))*100</f>
        <v>64.1</v>
      </c>
      <c r="BB73" s="15"/>
      <c r="BC73" s="15" t="n">
        <f aca="false">(PERCENTRANK(AB$4:AB$298,AB73))*100</f>
        <v>87.8</v>
      </c>
      <c r="BD73" s="15" t="n">
        <f aca="false">(PERCENTRANK(AC$4:AC$298,AC73))*100</f>
        <v>72.4</v>
      </c>
      <c r="BE73" s="15" t="n">
        <f aca="false">100-(PERCENTRANK(AD$4:AD$298,AD73))*100</f>
        <v>30.9</v>
      </c>
    </row>
    <row r="74" customFormat="false" ht="15.75" hidden="false" customHeight="true" outlineLevel="0" collapsed="false">
      <c r="A74" s="1" t="s">
        <v>127</v>
      </c>
      <c r="B74" s="5" t="s">
        <v>50</v>
      </c>
      <c r="C74" s="6" t="s">
        <v>13</v>
      </c>
      <c r="D74" s="6" t="n">
        <v>44</v>
      </c>
      <c r="E74" s="6" t="n">
        <v>777</v>
      </c>
      <c r="F74" s="6" t="n">
        <v>44</v>
      </c>
      <c r="G74" s="6" t="n">
        <v>777</v>
      </c>
      <c r="H74" s="6" t="n">
        <v>0.389</v>
      </c>
      <c r="I74" s="6" t="n">
        <v>15.1</v>
      </c>
      <c r="J74" s="6" t="n">
        <v>0</v>
      </c>
      <c r="K74" s="6" t="n">
        <v>0.633</v>
      </c>
      <c r="L74" s="6" t="n">
        <v>0.084</v>
      </c>
      <c r="M74" s="6" t="n">
        <v>0.276</v>
      </c>
      <c r="N74" s="6" t="n">
        <v>0.178</v>
      </c>
      <c r="O74" s="6" t="n">
        <v>0.091</v>
      </c>
      <c r="P74" s="6" t="n">
        <v>0.367</v>
      </c>
      <c r="Q74" s="6" t="n">
        <v>0</v>
      </c>
      <c r="R74" s="6" t="n">
        <v>0.402</v>
      </c>
      <c r="S74" s="6" t="n">
        <v>0.478</v>
      </c>
      <c r="T74" s="6" t="n">
        <v>0.342</v>
      </c>
      <c r="U74" s="6" t="n">
        <v>0.388</v>
      </c>
      <c r="V74" s="6" t="n">
        <v>0.56</v>
      </c>
      <c r="W74" s="6" t="n">
        <v>0.366</v>
      </c>
      <c r="X74" s="6" t="n">
        <v>0</v>
      </c>
      <c r="Y74" s="6" t="n">
        <v>0.243</v>
      </c>
      <c r="Z74" s="6" t="n">
        <v>0.73</v>
      </c>
      <c r="AA74" s="6" t="n">
        <v>0</v>
      </c>
      <c r="AB74" s="6" t="n">
        <v>0.178</v>
      </c>
      <c r="AC74" s="6" t="n">
        <v>0.278</v>
      </c>
      <c r="AD74" s="14" t="n">
        <f aca="false">(K74*Y74+P74*Z74)</f>
        <v>0.421729</v>
      </c>
      <c r="AE74" s="5"/>
      <c r="AF74" s="5"/>
      <c r="AG74" s="15" t="n">
        <f aca="false">(PERCENTRANK(F$4:F$298,F74))*100</f>
        <v>84.5</v>
      </c>
      <c r="AH74" s="15" t="n">
        <f aca="false">(PERCENTRANK(G$4:G$298,G74))*100</f>
        <v>61.3</v>
      </c>
      <c r="AI74" s="15" t="n">
        <f aca="false">(PERCENTRANK(H$4:H$298,H74))*100</f>
        <v>35.9</v>
      </c>
      <c r="AJ74" s="15" t="n">
        <f aca="false">(PERCENTRANK(I$4:I$298,I74))*100</f>
        <v>60.8</v>
      </c>
      <c r="AK74" s="15"/>
      <c r="AL74" s="15" t="n">
        <f aca="false">(PERCENTRANK(K$4:K$298,K74))*100</f>
        <v>55.8</v>
      </c>
      <c r="AM74" s="15" t="n">
        <f aca="false">(PERCENTRANK(L$4:L$298,L74))*100</f>
        <v>18.8</v>
      </c>
      <c r="AN74" s="15" t="n">
        <f aca="false">(PERCENTRANK(M$4:M$298,M74))*100</f>
        <v>55.8</v>
      </c>
      <c r="AO74" s="15" t="n">
        <f aca="false">(PERCENTRANK(N$4:N$298,N74))*100</f>
        <v>89.5</v>
      </c>
      <c r="AP74" s="15" t="n">
        <f aca="false">(PERCENTRANK(O$4:O$298,O74))*100</f>
        <v>71.8</v>
      </c>
      <c r="AQ74" s="15" t="n">
        <f aca="false">(PERCENTRANK(P$4:P$298,P74))*100</f>
        <v>45.9</v>
      </c>
      <c r="AR74" s="15"/>
      <c r="AS74" s="15" t="n">
        <f aca="false">(PERCENTRANK(R$4:R$298,R74))*100</f>
        <v>18.8</v>
      </c>
      <c r="AT74" s="15" t="n">
        <f aca="false">(PERCENTRANK(S$4:S$298,S74))*100</f>
        <v>13.8</v>
      </c>
      <c r="AU74" s="15" t="n">
        <f aca="false">(PERCENTRANK(T$4:T$298,T74))*100</f>
        <v>24.9</v>
      </c>
      <c r="AV74" s="15" t="n">
        <f aca="false">(PERCENTRANK(U$4:U$298,U74))*100</f>
        <v>63.5</v>
      </c>
      <c r="AW74" s="15" t="n">
        <f aca="false">(PERCENTRANK(V$4:V$298,V74))*100</f>
        <v>90.1</v>
      </c>
      <c r="AX74" s="15" t="n">
        <f aca="false">(PERCENTRANK(W$4:W$298,W74))*100</f>
        <v>74</v>
      </c>
      <c r="AY74" s="15"/>
      <c r="AZ74" s="15" t="n">
        <f aca="false">100-(PERCENTRANK(Y$4:Y$298,Y74))*100</f>
        <v>92.27</v>
      </c>
      <c r="BA74" s="15" t="n">
        <f aca="false">100-(PERCENTRANK(Z$4:Z$298,Z74))*100</f>
        <v>79</v>
      </c>
      <c r="BB74" s="15"/>
      <c r="BC74" s="15" t="n">
        <f aca="false">(PERCENTRANK(AB$4:AB$298,AB74))*100</f>
        <v>49.2</v>
      </c>
      <c r="BD74" s="15" t="n">
        <f aca="false">(PERCENTRANK(AC$4:AC$298,AC74))*100</f>
        <v>43.6</v>
      </c>
      <c r="BE74" s="15" t="n">
        <f aca="false">100-(PERCENTRANK(AD$4:AD$298,AD74))*100</f>
        <v>93.37</v>
      </c>
    </row>
    <row r="75" customFormat="false" ht="15.75" hidden="false" customHeight="true" outlineLevel="0" collapsed="false">
      <c r="A75" s="1" t="s">
        <v>128</v>
      </c>
      <c r="B75" s="5" t="s">
        <v>67</v>
      </c>
      <c r="C75" s="6" t="s">
        <v>45</v>
      </c>
      <c r="D75" s="6" t="n">
        <v>41</v>
      </c>
      <c r="E75" s="6" t="n">
        <v>775</v>
      </c>
      <c r="F75" s="6" t="n">
        <v>41</v>
      </c>
      <c r="G75" s="6" t="n">
        <v>775</v>
      </c>
      <c r="H75" s="6" t="n">
        <v>0.375</v>
      </c>
      <c r="I75" s="6" t="n">
        <v>10.7</v>
      </c>
      <c r="J75" s="6" t="n">
        <v>0</v>
      </c>
      <c r="K75" s="6" t="n">
        <v>0.749</v>
      </c>
      <c r="L75" s="6" t="n">
        <v>0.274</v>
      </c>
      <c r="M75" s="6" t="n">
        <v>0.318</v>
      </c>
      <c r="N75" s="6" t="n">
        <v>0.09</v>
      </c>
      <c r="O75" s="6" t="n">
        <v>0.067</v>
      </c>
      <c r="P75" s="6" t="n">
        <v>0.251</v>
      </c>
      <c r="Q75" s="6" t="n">
        <v>0</v>
      </c>
      <c r="R75" s="6" t="n">
        <v>0.42</v>
      </c>
      <c r="S75" s="6" t="n">
        <v>0.537</v>
      </c>
      <c r="T75" s="6" t="n">
        <v>0.368</v>
      </c>
      <c r="U75" s="6" t="n">
        <v>0.259</v>
      </c>
      <c r="V75" s="6" t="n">
        <v>0.4</v>
      </c>
      <c r="W75" s="6" t="n">
        <v>0.24</v>
      </c>
      <c r="X75" s="6" t="n">
        <v>0</v>
      </c>
      <c r="Y75" s="6" t="n">
        <v>0.543</v>
      </c>
      <c r="Z75" s="6" t="n">
        <v>0.944</v>
      </c>
      <c r="AA75" s="6" t="n">
        <v>0</v>
      </c>
      <c r="AB75" s="6" t="n">
        <v>0.12</v>
      </c>
      <c r="AC75" s="6" t="n">
        <v>0.222</v>
      </c>
      <c r="AD75" s="14" t="n">
        <f aca="false">(K75*Y75+P75*Z75)</f>
        <v>0.643651</v>
      </c>
      <c r="AE75" s="5"/>
      <c r="AF75" s="5"/>
      <c r="AG75" s="15" t="n">
        <f aca="false">(PERCENTRANK(F$4:F$298,F75))*100</f>
        <v>71.3</v>
      </c>
      <c r="AH75" s="15" t="n">
        <f aca="false">(PERCENTRANK(G$4:G$298,G75))*100</f>
        <v>60.8</v>
      </c>
      <c r="AI75" s="15" t="n">
        <f aca="false">(PERCENTRANK(H$4:H$298,H75))*100</f>
        <v>27.6</v>
      </c>
      <c r="AJ75" s="15" t="n">
        <f aca="false">(PERCENTRANK(I$4:I$298,I75))*100</f>
        <v>28.2</v>
      </c>
      <c r="AK75" s="15"/>
      <c r="AL75" s="15" t="n">
        <f aca="false">(PERCENTRANK(K$4:K$298,K75))*100</f>
        <v>71.8</v>
      </c>
      <c r="AM75" s="15" t="n">
        <f aca="false">(PERCENTRANK(L$4:L$298,L75))*100</f>
        <v>76.8</v>
      </c>
      <c r="AN75" s="15" t="n">
        <f aca="false">(PERCENTRANK(M$4:M$298,M75))*100</f>
        <v>65.7</v>
      </c>
      <c r="AO75" s="15" t="n">
        <f aca="false">(PERCENTRANK(N$4:N$298,N75))*100</f>
        <v>56.4</v>
      </c>
      <c r="AP75" s="15" t="n">
        <f aca="false">(PERCENTRANK(O$4:O$298,O75))*100</f>
        <v>61.9</v>
      </c>
      <c r="AQ75" s="15" t="n">
        <f aca="false">(PERCENTRANK(P$4:P$298,P75))*100</f>
        <v>29.8</v>
      </c>
      <c r="AR75" s="15"/>
      <c r="AS75" s="15" t="n">
        <f aca="false">(PERCENTRANK(R$4:R$298,R75))*100</f>
        <v>24.9</v>
      </c>
      <c r="AT75" s="15" t="n">
        <f aca="false">(PERCENTRANK(S$4:S$298,S75))*100</f>
        <v>24.9</v>
      </c>
      <c r="AU75" s="15" t="n">
        <f aca="false">(PERCENTRANK(T$4:T$298,T75))*100</f>
        <v>27.1</v>
      </c>
      <c r="AV75" s="15" t="n">
        <f aca="false">(PERCENTRANK(U$4:U$298,U75))*100</f>
        <v>33.1</v>
      </c>
      <c r="AW75" s="15" t="n">
        <f aca="false">(PERCENTRANK(V$4:V$298,V75))*100</f>
        <v>61.9</v>
      </c>
      <c r="AX75" s="15" t="n">
        <f aca="false">(PERCENTRANK(W$4:W$298,W75))*100</f>
        <v>27.1</v>
      </c>
      <c r="AY75" s="15"/>
      <c r="AZ75" s="15" t="n">
        <f aca="false">100-(PERCENTRANK(Y$4:Y$298,Y75))*100</f>
        <v>63</v>
      </c>
      <c r="BA75" s="15" t="n">
        <f aca="false">100-(PERCENTRANK(Z$4:Z$298,Z75))*100</f>
        <v>48.1</v>
      </c>
      <c r="BB75" s="15"/>
      <c r="BC75" s="15" t="n">
        <f aca="false">(PERCENTRANK(AB$4:AB$298,AB75))*100</f>
        <v>30.4</v>
      </c>
      <c r="BD75" s="15" t="n">
        <f aca="false">(PERCENTRANK(AC$4:AC$298,AC75))*100</f>
        <v>35.9</v>
      </c>
      <c r="BE75" s="15" t="n">
        <f aca="false">100-(PERCENTRANK(AD$4:AD$298,AD75))*100</f>
        <v>66.3</v>
      </c>
    </row>
    <row r="76" customFormat="false" ht="15.75" hidden="false" customHeight="true" outlineLevel="0" collapsed="false">
      <c r="A76" s="1" t="s">
        <v>129</v>
      </c>
      <c r="B76" s="5" t="s">
        <v>40</v>
      </c>
      <c r="C76" s="6" t="s">
        <v>13</v>
      </c>
      <c r="D76" s="6" t="n">
        <v>41</v>
      </c>
      <c r="E76" s="6" t="n">
        <v>760</v>
      </c>
      <c r="F76" s="6" t="n">
        <v>41</v>
      </c>
      <c r="G76" s="6" t="n">
        <v>760</v>
      </c>
      <c r="H76" s="6" t="n">
        <v>0.426</v>
      </c>
      <c r="I76" s="6" t="n">
        <v>16.7</v>
      </c>
      <c r="J76" s="6" t="n">
        <v>0</v>
      </c>
      <c r="K76" s="6" t="n">
        <v>0.436</v>
      </c>
      <c r="L76" s="6" t="n">
        <v>0.169</v>
      </c>
      <c r="M76" s="6" t="n">
        <v>0.133</v>
      </c>
      <c r="N76" s="6" t="n">
        <v>0.067</v>
      </c>
      <c r="O76" s="6" t="n">
        <v>0.067</v>
      </c>
      <c r="P76" s="6" t="n">
        <v>0.564</v>
      </c>
      <c r="Q76" s="6" t="n">
        <v>0</v>
      </c>
      <c r="R76" s="6" t="n">
        <v>0.518</v>
      </c>
      <c r="S76" s="6" t="n">
        <v>0.636</v>
      </c>
      <c r="T76" s="6" t="n">
        <v>0.538</v>
      </c>
      <c r="U76" s="6" t="n">
        <v>0.308</v>
      </c>
      <c r="V76" s="6" t="n">
        <v>0.385</v>
      </c>
      <c r="W76" s="6" t="n">
        <v>0.355</v>
      </c>
      <c r="X76" s="6" t="n">
        <v>0</v>
      </c>
      <c r="Y76" s="6" t="n">
        <v>0.591</v>
      </c>
      <c r="Z76" s="6" t="n">
        <v>0.974</v>
      </c>
      <c r="AA76" s="6" t="n">
        <v>0</v>
      </c>
      <c r="AB76" s="6" t="n">
        <v>0.391</v>
      </c>
      <c r="AC76" s="6" t="n">
        <v>0.395</v>
      </c>
      <c r="AD76" s="14" t="n">
        <f aca="false">(K76*Y76+P76*Z76)</f>
        <v>0.807012</v>
      </c>
      <c r="AE76" s="5"/>
      <c r="AF76" s="5"/>
      <c r="AG76" s="15" t="n">
        <f aca="false">(PERCENTRANK(F$4:F$298,F76))*100</f>
        <v>71.3</v>
      </c>
      <c r="AH76" s="15" t="n">
        <f aca="false">(PERCENTRANK(G$4:G$298,G76))*100</f>
        <v>60.2</v>
      </c>
      <c r="AI76" s="15" t="n">
        <f aca="false">(PERCENTRANK(H$4:H$298,H76))*100</f>
        <v>56.4</v>
      </c>
      <c r="AJ76" s="15" t="n">
        <f aca="false">(PERCENTRANK(I$4:I$298,I76))*100</f>
        <v>73.5</v>
      </c>
      <c r="AK76" s="15"/>
      <c r="AL76" s="15" t="n">
        <f aca="false">(PERCENTRANK(K$4:K$298,K76))*100</f>
        <v>19.3</v>
      </c>
      <c r="AM76" s="15" t="n">
        <f aca="false">(PERCENTRANK(L$4:L$298,L76))*100</f>
        <v>49.2</v>
      </c>
      <c r="AN76" s="15" t="n">
        <f aca="false">(PERCENTRANK(M$4:M$298,M76))*100</f>
        <v>17.7</v>
      </c>
      <c r="AO76" s="15" t="n">
        <f aca="false">(PERCENTRANK(N$4:N$298,N76))*100</f>
        <v>43.6</v>
      </c>
      <c r="AP76" s="15" t="n">
        <f aca="false">(PERCENTRANK(O$4:O$298,O76))*100</f>
        <v>61.9</v>
      </c>
      <c r="AQ76" s="15" t="n">
        <f aca="false">(PERCENTRANK(P$4:P$298,P76))*100</f>
        <v>81.8</v>
      </c>
      <c r="AR76" s="15"/>
      <c r="AS76" s="15" t="n">
        <f aca="false">(PERCENTRANK(R$4:R$298,R76))*100</f>
        <v>67.4</v>
      </c>
      <c r="AT76" s="15" t="n">
        <f aca="false">(PERCENTRANK(S$4:S$298,S76))*100</f>
        <v>46.4</v>
      </c>
      <c r="AU76" s="15" t="n">
        <f aca="false">(PERCENTRANK(T$4:T$298,T76))*100</f>
        <v>86.7</v>
      </c>
      <c r="AV76" s="15" t="n">
        <f aca="false">(PERCENTRANK(U$4:U$298,U76))*100</f>
        <v>42</v>
      </c>
      <c r="AW76" s="15" t="n">
        <f aca="false">(PERCENTRANK(V$4:V$298,V76))*100</f>
        <v>59.1</v>
      </c>
      <c r="AX76" s="15" t="n">
        <f aca="false">(PERCENTRANK(W$4:W$298,W76))*100</f>
        <v>68</v>
      </c>
      <c r="AY76" s="15"/>
      <c r="AZ76" s="15" t="n">
        <f aca="false">100-(PERCENTRANK(Y$4:Y$298,Y76))*100</f>
        <v>56.4</v>
      </c>
      <c r="BA76" s="15" t="n">
        <f aca="false">100-(PERCENTRANK(Z$4:Z$298,Z76))*100</f>
        <v>40.9</v>
      </c>
      <c r="BB76" s="15"/>
      <c r="BC76" s="15" t="n">
        <f aca="false">(PERCENTRANK(AB$4:AB$298,AB76))*100</f>
        <v>87.3</v>
      </c>
      <c r="BD76" s="15" t="n">
        <f aca="false">(PERCENTRANK(AC$4:AC$298,AC76))*100</f>
        <v>69.1</v>
      </c>
      <c r="BE76" s="15" t="n">
        <f aca="false">100-(PERCENTRANK(AD$4:AD$298,AD76))*100</f>
        <v>31.5</v>
      </c>
    </row>
    <row r="77" customFormat="false" ht="15.75" hidden="false" customHeight="true" outlineLevel="0" collapsed="false">
      <c r="A77" s="1" t="s">
        <v>130</v>
      </c>
      <c r="B77" s="5" t="s">
        <v>47</v>
      </c>
      <c r="C77" s="6" t="s">
        <v>13</v>
      </c>
      <c r="D77" s="6" t="n">
        <v>30</v>
      </c>
      <c r="E77" s="6" t="n">
        <v>756</v>
      </c>
      <c r="F77" s="6" t="n">
        <v>30</v>
      </c>
      <c r="G77" s="6" t="n">
        <v>756</v>
      </c>
      <c r="H77" s="6" t="n">
        <v>0.469</v>
      </c>
      <c r="I77" s="6" t="n">
        <v>18.2</v>
      </c>
      <c r="J77" s="6" t="n">
        <v>0</v>
      </c>
      <c r="K77" s="6" t="n">
        <v>0.326</v>
      </c>
      <c r="L77" s="6" t="n">
        <v>0.2</v>
      </c>
      <c r="M77" s="6" t="n">
        <v>0.086</v>
      </c>
      <c r="N77" s="6" t="n">
        <v>0.011</v>
      </c>
      <c r="O77" s="6" t="n">
        <v>0.029</v>
      </c>
      <c r="P77" s="6" t="n">
        <v>0.674</v>
      </c>
      <c r="Q77" s="6" t="n">
        <v>0</v>
      </c>
      <c r="R77" s="6" t="n">
        <v>0.544</v>
      </c>
      <c r="S77" s="6" t="n">
        <v>0.686</v>
      </c>
      <c r="T77" s="6" t="n">
        <v>0.4</v>
      </c>
      <c r="U77" s="6" t="n">
        <v>0.5</v>
      </c>
      <c r="V77" s="6" t="n">
        <v>0</v>
      </c>
      <c r="W77" s="6" t="n">
        <v>0.432</v>
      </c>
      <c r="X77" s="6" t="n">
        <v>0</v>
      </c>
      <c r="Y77" s="6" t="n">
        <v>0.71</v>
      </c>
      <c r="Z77" s="6" t="n">
        <v>0.922</v>
      </c>
      <c r="AA77" s="6" t="n">
        <v>0</v>
      </c>
      <c r="AB77" s="6" t="n">
        <v>0.246</v>
      </c>
      <c r="AC77" s="6" t="n">
        <v>0.345</v>
      </c>
      <c r="AD77" s="14" t="n">
        <f aca="false">(K77*Y77+P77*Z77)</f>
        <v>0.852888</v>
      </c>
      <c r="AE77" s="5"/>
      <c r="AF77" s="5"/>
      <c r="AG77" s="15" t="n">
        <f aca="false">(PERCENTRANK(F$4:F$298,F77))*100</f>
        <v>40.9</v>
      </c>
      <c r="AH77" s="15" t="n">
        <f aca="false">(PERCENTRANK(G$4:G$298,G77))*100</f>
        <v>59.7</v>
      </c>
      <c r="AI77" s="15" t="n">
        <f aca="false">(PERCENTRANK(H$4:H$298,H77))*100</f>
        <v>75.1</v>
      </c>
      <c r="AJ77" s="15" t="n">
        <f aca="false">(PERCENTRANK(I$4:I$298,I77))*100</f>
        <v>85.1</v>
      </c>
      <c r="AK77" s="15"/>
      <c r="AL77" s="15" t="n">
        <f aca="false">(PERCENTRANK(K$4:K$298,K77))*100</f>
        <v>8.84</v>
      </c>
      <c r="AM77" s="15" t="n">
        <f aca="false">(PERCENTRANK(L$4:L$298,L77))*100</f>
        <v>58.6</v>
      </c>
      <c r="AN77" s="15" t="n">
        <f aca="false">(PERCENTRANK(M$4:M$298,M77))*100</f>
        <v>8.84</v>
      </c>
      <c r="AO77" s="15" t="n">
        <f aca="false">(PERCENTRANK(N$4:N$298,N77))*100</f>
        <v>13.8</v>
      </c>
      <c r="AP77" s="15" t="n">
        <f aca="false">(PERCENTRANK(O$4:O$298,O77))*100</f>
        <v>29.3</v>
      </c>
      <c r="AQ77" s="15" t="n">
        <f aca="false">(PERCENTRANK(P$4:P$298,P77))*100</f>
        <v>92.8</v>
      </c>
      <c r="AR77" s="15"/>
      <c r="AS77" s="15" t="n">
        <f aca="false">(PERCENTRANK(R$4:R$298,R77))*100</f>
        <v>80.1</v>
      </c>
      <c r="AT77" s="15" t="n">
        <f aca="false">(PERCENTRANK(S$4:S$298,S77))*100</f>
        <v>65.2</v>
      </c>
      <c r="AU77" s="15" t="n">
        <f aca="false">(PERCENTRANK(T$4:T$298,T77))*100</f>
        <v>39.8</v>
      </c>
      <c r="AV77" s="15" t="n">
        <f aca="false">(PERCENTRANK(U$4:U$298,U77))*100</f>
        <v>79.6</v>
      </c>
      <c r="AW77" s="15" t="n">
        <f aca="false">(PERCENTRANK(V$4:V$298,V77))*100</f>
        <v>0</v>
      </c>
      <c r="AX77" s="15" t="n">
        <f aca="false">(PERCENTRANK(W$4:W$298,W77))*100</f>
        <v>92.8</v>
      </c>
      <c r="AY77" s="15"/>
      <c r="AZ77" s="15" t="n">
        <f aca="false">100-(PERCENTRANK(Y$4:Y$298,Y77))*100</f>
        <v>38.1</v>
      </c>
      <c r="BA77" s="15" t="n">
        <f aca="false">100-(PERCENTRANK(Z$4:Z$298,Z77))*100</f>
        <v>54.7</v>
      </c>
      <c r="BB77" s="15"/>
      <c r="BC77" s="15" t="n">
        <f aca="false">(PERCENTRANK(AB$4:AB$298,AB77))*100</f>
        <v>65.7</v>
      </c>
      <c r="BD77" s="15" t="n">
        <f aca="false">(PERCENTRANK(AC$4:AC$298,AC77))*100</f>
        <v>60.2</v>
      </c>
      <c r="BE77" s="15" t="n">
        <f aca="false">100-(PERCENTRANK(AD$4:AD$298,AD77))*100</f>
        <v>19.3</v>
      </c>
    </row>
    <row r="78" customFormat="false" ht="15.75" hidden="false" customHeight="true" outlineLevel="0" collapsed="false">
      <c r="A78" s="1" t="s">
        <v>131</v>
      </c>
      <c r="B78" s="5" t="s">
        <v>69</v>
      </c>
      <c r="C78" s="6" t="s">
        <v>125</v>
      </c>
      <c r="D78" s="6" t="n">
        <v>28</v>
      </c>
      <c r="E78" s="6" t="n">
        <v>752</v>
      </c>
      <c r="F78" s="6" t="n">
        <v>28</v>
      </c>
      <c r="G78" s="6" t="n">
        <v>752</v>
      </c>
      <c r="H78" s="6" t="n">
        <v>0.424</v>
      </c>
      <c r="I78" s="6" t="n">
        <v>14.1</v>
      </c>
      <c r="J78" s="6" t="n">
        <v>0</v>
      </c>
      <c r="K78" s="6" t="n">
        <v>0.582</v>
      </c>
      <c r="L78" s="6" t="n">
        <v>0.216</v>
      </c>
      <c r="M78" s="6" t="n">
        <v>0.208</v>
      </c>
      <c r="N78" s="6" t="n">
        <v>0.091</v>
      </c>
      <c r="O78" s="6" t="n">
        <v>0.069</v>
      </c>
      <c r="P78" s="6" t="n">
        <v>0.418</v>
      </c>
      <c r="Q78" s="6" t="n">
        <v>0</v>
      </c>
      <c r="R78" s="6" t="n">
        <v>0.457</v>
      </c>
      <c r="S78" s="6" t="n">
        <v>0.603</v>
      </c>
      <c r="T78" s="6" t="n">
        <v>0.4</v>
      </c>
      <c r="U78" s="6" t="n">
        <v>0.333</v>
      </c>
      <c r="V78" s="6" t="n">
        <v>0.32</v>
      </c>
      <c r="W78" s="6" t="n">
        <v>0.377</v>
      </c>
      <c r="X78" s="6" t="n">
        <v>0</v>
      </c>
      <c r="Y78" s="6" t="n">
        <v>0.656</v>
      </c>
      <c r="Z78" s="6" t="n">
        <v>0.93</v>
      </c>
      <c r="AA78" s="6" t="n">
        <v>0</v>
      </c>
      <c r="AB78" s="6" t="n">
        <v>0.238</v>
      </c>
      <c r="AC78" s="6" t="n">
        <v>0.361</v>
      </c>
      <c r="AD78" s="14" t="n">
        <f aca="false">(K78*Y78+P78*Z78)</f>
        <v>0.770532</v>
      </c>
      <c r="AE78" s="5"/>
      <c r="AF78" s="5"/>
      <c r="AG78" s="15" t="n">
        <f aca="false">(PERCENTRANK(F$4:F$298,F78))*100</f>
        <v>35.9</v>
      </c>
      <c r="AH78" s="15" t="n">
        <f aca="false">(PERCENTRANK(G$4:G$298,G78))*100</f>
        <v>59.1</v>
      </c>
      <c r="AI78" s="15" t="n">
        <f aca="false">(PERCENTRANK(H$4:H$298,H78))*100</f>
        <v>54.1</v>
      </c>
      <c r="AJ78" s="15" t="n">
        <f aca="false">(PERCENTRANK(I$4:I$298,I78))*100</f>
        <v>51.4</v>
      </c>
      <c r="AK78" s="15"/>
      <c r="AL78" s="15" t="n">
        <f aca="false">(PERCENTRANK(K$4:K$298,K78))*100</f>
        <v>44.8</v>
      </c>
      <c r="AM78" s="15" t="n">
        <f aca="false">(PERCENTRANK(L$4:L$298,L78))*100</f>
        <v>64.1</v>
      </c>
      <c r="AN78" s="15" t="n">
        <f aca="false">(PERCENTRANK(M$4:M$298,M78))*100</f>
        <v>40.9</v>
      </c>
      <c r="AO78" s="15" t="n">
        <f aca="false">(PERCENTRANK(N$4:N$298,N78))*100</f>
        <v>57.5</v>
      </c>
      <c r="AP78" s="15" t="n">
        <f aca="false">(PERCENTRANK(O$4:O$298,O78))*100</f>
        <v>64.1</v>
      </c>
      <c r="AQ78" s="15" t="n">
        <f aca="false">(PERCENTRANK(P$4:P$298,P78))*100</f>
        <v>56.9</v>
      </c>
      <c r="AR78" s="15"/>
      <c r="AS78" s="15" t="n">
        <f aca="false">(PERCENTRANK(R$4:R$298,R78))*100</f>
        <v>41.4</v>
      </c>
      <c r="AT78" s="15" t="n">
        <f aca="false">(PERCENTRANK(S$4:S$298,S78))*100</f>
        <v>36.5</v>
      </c>
      <c r="AU78" s="15" t="n">
        <f aca="false">(PERCENTRANK(T$4:T$298,T78))*100</f>
        <v>39.8</v>
      </c>
      <c r="AV78" s="15" t="n">
        <f aca="false">(PERCENTRANK(U$4:U$298,U78))*100</f>
        <v>43.1</v>
      </c>
      <c r="AW78" s="15" t="n">
        <f aca="false">(PERCENTRANK(V$4:V$298,V78))*100</f>
        <v>45.3</v>
      </c>
      <c r="AX78" s="15" t="n">
        <f aca="false">(PERCENTRANK(W$4:W$298,W78))*100</f>
        <v>80.7</v>
      </c>
      <c r="AY78" s="15"/>
      <c r="AZ78" s="15" t="n">
        <f aca="false">100-(PERCENTRANK(Y$4:Y$298,Y78))*100</f>
        <v>47.5</v>
      </c>
      <c r="BA78" s="15" t="n">
        <f aca="false">100-(PERCENTRANK(Z$4:Z$298,Z78))*100</f>
        <v>51.9</v>
      </c>
      <c r="BB78" s="15"/>
      <c r="BC78" s="15" t="n">
        <f aca="false">(PERCENTRANK(AB$4:AB$298,AB78))*100</f>
        <v>63.5</v>
      </c>
      <c r="BD78" s="15" t="n">
        <f aca="false">(PERCENTRANK(AC$4:AC$298,AC78))*100</f>
        <v>64.1</v>
      </c>
      <c r="BE78" s="15" t="n">
        <f aca="false">100-(PERCENTRANK(AD$4:AD$298,AD78))*100</f>
        <v>39.8</v>
      </c>
    </row>
    <row r="79" customFormat="false" ht="15.75" hidden="false" customHeight="true" outlineLevel="0" collapsed="false">
      <c r="A79" s="1" t="s">
        <v>132</v>
      </c>
      <c r="B79" s="5" t="s">
        <v>40</v>
      </c>
      <c r="C79" s="6" t="s">
        <v>13</v>
      </c>
      <c r="D79" s="6" t="n">
        <v>43</v>
      </c>
      <c r="E79" s="6" t="n">
        <v>720</v>
      </c>
      <c r="F79" s="6" t="n">
        <v>43</v>
      </c>
      <c r="G79" s="6" t="n">
        <v>720</v>
      </c>
      <c r="H79" s="6" t="n">
        <v>0.44</v>
      </c>
      <c r="I79" s="6" t="n">
        <v>17</v>
      </c>
      <c r="J79" s="6" t="n">
        <v>0</v>
      </c>
      <c r="K79" s="6" t="n">
        <v>0.394</v>
      </c>
      <c r="L79" s="6" t="n">
        <v>0.151</v>
      </c>
      <c r="M79" s="6" t="n">
        <v>0.197</v>
      </c>
      <c r="N79" s="6" t="n">
        <v>0.028</v>
      </c>
      <c r="O79" s="6" t="n">
        <v>0.023</v>
      </c>
      <c r="P79" s="6" t="n">
        <v>0.606</v>
      </c>
      <c r="Q79" s="6" t="n">
        <v>0</v>
      </c>
      <c r="R79" s="6" t="n">
        <v>0.523</v>
      </c>
      <c r="S79" s="6" t="n">
        <v>0.636</v>
      </c>
      <c r="T79" s="6" t="n">
        <v>0.488</v>
      </c>
      <c r="U79" s="6" t="n">
        <v>0.333</v>
      </c>
      <c r="V79" s="6" t="n">
        <v>0.2</v>
      </c>
      <c r="W79" s="6" t="n">
        <v>0.386</v>
      </c>
      <c r="X79" s="6" t="n">
        <v>0</v>
      </c>
      <c r="Y79" s="6" t="n">
        <v>0.533</v>
      </c>
      <c r="Z79" s="6" t="n">
        <v>0.902</v>
      </c>
      <c r="AA79" s="6" t="n">
        <v>0</v>
      </c>
      <c r="AB79" s="6" t="n">
        <v>0.189</v>
      </c>
      <c r="AC79" s="6" t="n">
        <v>0.44</v>
      </c>
      <c r="AD79" s="14" t="n">
        <f aca="false">(K79*Y79+P79*Z79)</f>
        <v>0.756614</v>
      </c>
      <c r="AE79" s="5"/>
      <c r="AF79" s="5"/>
      <c r="AG79" s="15" t="n">
        <f aca="false">(PERCENTRANK(F$4:F$298,F79))*100</f>
        <v>79</v>
      </c>
      <c r="AH79" s="15" t="n">
        <f aca="false">(PERCENTRANK(G$4:G$298,G79))*100</f>
        <v>58.6</v>
      </c>
      <c r="AI79" s="15" t="n">
        <f aca="false">(PERCENTRANK(H$4:H$298,H79))*100</f>
        <v>63</v>
      </c>
      <c r="AJ79" s="15" t="n">
        <f aca="false">(PERCENTRANK(I$4:I$298,I79))*100</f>
        <v>75.7</v>
      </c>
      <c r="AK79" s="15"/>
      <c r="AL79" s="15" t="n">
        <f aca="false">(PERCENTRANK(K$4:K$298,K79))*100</f>
        <v>17.1</v>
      </c>
      <c r="AM79" s="15" t="n">
        <f aca="false">(PERCENTRANK(L$4:L$298,L79))*100</f>
        <v>42.5</v>
      </c>
      <c r="AN79" s="15" t="n">
        <f aca="false">(PERCENTRANK(M$4:M$298,M79))*100</f>
        <v>35.9</v>
      </c>
      <c r="AO79" s="15" t="n">
        <f aca="false">(PERCENTRANK(N$4:N$298,N79))*100</f>
        <v>18.2</v>
      </c>
      <c r="AP79" s="15" t="n">
        <f aca="false">(PERCENTRANK(O$4:O$298,O79))*100</f>
        <v>21</v>
      </c>
      <c r="AQ79" s="15" t="n">
        <f aca="false">(PERCENTRANK(P$4:P$298,P79))*100</f>
        <v>84.5</v>
      </c>
      <c r="AR79" s="15"/>
      <c r="AS79" s="15" t="n">
        <f aca="false">(PERCENTRANK(R$4:R$298,R79))*100</f>
        <v>70.7</v>
      </c>
      <c r="AT79" s="15" t="n">
        <f aca="false">(PERCENTRANK(S$4:S$298,S79))*100</f>
        <v>46.4</v>
      </c>
      <c r="AU79" s="15" t="n">
        <f aca="false">(PERCENTRANK(T$4:T$298,T79))*100</f>
        <v>73.5</v>
      </c>
      <c r="AV79" s="15" t="n">
        <f aca="false">(PERCENTRANK(U$4:U$298,U79))*100</f>
        <v>43.1</v>
      </c>
      <c r="AW79" s="15" t="n">
        <f aca="false">(PERCENTRANK(V$4:V$298,V79))*100</f>
        <v>28.2</v>
      </c>
      <c r="AX79" s="15" t="n">
        <f aca="false">(PERCENTRANK(W$4:W$298,W79))*100</f>
        <v>82.9</v>
      </c>
      <c r="AY79" s="15"/>
      <c r="AZ79" s="15" t="n">
        <f aca="false">100-(PERCENTRANK(Y$4:Y$298,Y79))*100</f>
        <v>64.1</v>
      </c>
      <c r="BA79" s="15" t="n">
        <f aca="false">100-(PERCENTRANK(Z$4:Z$298,Z79))*100</f>
        <v>59.1</v>
      </c>
      <c r="BB79" s="15"/>
      <c r="BC79" s="15" t="n">
        <f aca="false">(PERCENTRANK(AB$4:AB$298,AB79))*100</f>
        <v>52.5</v>
      </c>
      <c r="BD79" s="15" t="n">
        <f aca="false">(PERCENTRANK(AC$4:AC$298,AC79))*100</f>
        <v>78.5</v>
      </c>
      <c r="BE79" s="15" t="n">
        <f aca="false">100-(PERCENTRANK(AD$4:AD$298,AD79))*100</f>
        <v>43.1</v>
      </c>
    </row>
    <row r="80" customFormat="false" ht="15.75" hidden="false" customHeight="true" outlineLevel="0" collapsed="false">
      <c r="A80" s="1" t="s">
        <v>133</v>
      </c>
      <c r="B80" s="6" t="s">
        <v>90</v>
      </c>
      <c r="C80" s="6" t="s">
        <v>45</v>
      </c>
      <c r="D80" s="6" t="n">
        <v>42</v>
      </c>
      <c r="E80" s="6" t="n">
        <v>711</v>
      </c>
      <c r="F80" s="6" t="n">
        <v>42</v>
      </c>
      <c r="G80" s="6" t="n">
        <v>711</v>
      </c>
      <c r="H80" s="6" t="n">
        <v>0.422</v>
      </c>
      <c r="I80" s="6" t="n">
        <v>11.5</v>
      </c>
      <c r="J80" s="6" t="n">
        <v>0</v>
      </c>
      <c r="K80" s="6" t="n">
        <v>0.678</v>
      </c>
      <c r="L80" s="6" t="n">
        <v>0.232</v>
      </c>
      <c r="M80" s="6" t="n">
        <v>0.336</v>
      </c>
      <c r="N80" s="6" t="n">
        <v>0.085</v>
      </c>
      <c r="O80" s="6" t="n">
        <v>0.024</v>
      </c>
      <c r="P80" s="6" t="n">
        <v>0.322</v>
      </c>
      <c r="Q80" s="6" t="n">
        <v>0</v>
      </c>
      <c r="R80" s="6" t="n">
        <v>0.455</v>
      </c>
      <c r="S80" s="6" t="n">
        <v>0.571</v>
      </c>
      <c r="T80" s="6" t="n">
        <v>0.437</v>
      </c>
      <c r="U80" s="6" t="n">
        <v>0.222</v>
      </c>
      <c r="V80" s="6" t="n">
        <v>0.4</v>
      </c>
      <c r="W80" s="6" t="n">
        <v>0.353</v>
      </c>
      <c r="X80" s="6" t="n">
        <v>0</v>
      </c>
      <c r="Y80" s="6" t="n">
        <v>0.615</v>
      </c>
      <c r="Z80" s="6" t="n">
        <v>1</v>
      </c>
      <c r="AA80" s="6" t="n">
        <v>0</v>
      </c>
      <c r="AB80" s="6" t="n">
        <v>0.382</v>
      </c>
      <c r="AC80" s="6" t="n">
        <v>0.385</v>
      </c>
      <c r="AD80" s="14" t="n">
        <f aca="false">(K80*Y80+P80*Z80)</f>
        <v>0.73897</v>
      </c>
      <c r="AE80" s="5"/>
      <c r="AF80" s="5"/>
      <c r="AG80" s="15" t="n">
        <f aca="false">(PERCENTRANK(F$4:F$298,F80))*100</f>
        <v>75.1</v>
      </c>
      <c r="AH80" s="15" t="n">
        <f aca="false">(PERCENTRANK(G$4:G$298,G80))*100</f>
        <v>58</v>
      </c>
      <c r="AI80" s="15" t="n">
        <f aca="false">(PERCENTRANK(H$4:H$298,H80))*100</f>
        <v>50.8</v>
      </c>
      <c r="AJ80" s="15" t="n">
        <f aca="false">(PERCENTRANK(I$4:I$298,I80))*100</f>
        <v>30.9</v>
      </c>
      <c r="AK80" s="15"/>
      <c r="AL80" s="15" t="n">
        <f aca="false">(PERCENTRANK(K$4:K$298,K80))*100</f>
        <v>61.9</v>
      </c>
      <c r="AM80" s="15" t="n">
        <f aca="false">(PERCENTRANK(L$4:L$298,L80))*100</f>
        <v>69.6</v>
      </c>
      <c r="AN80" s="15" t="n">
        <f aca="false">(PERCENTRANK(M$4:M$298,M80))*100</f>
        <v>71.8</v>
      </c>
      <c r="AO80" s="15" t="n">
        <f aca="false">(PERCENTRANK(N$4:N$298,N80))*100</f>
        <v>52.5</v>
      </c>
      <c r="AP80" s="15" t="n">
        <f aca="false">(PERCENTRANK(O$4:O$298,O80))*100</f>
        <v>22.7</v>
      </c>
      <c r="AQ80" s="15" t="n">
        <f aca="false">(PERCENTRANK(P$4:P$298,P80))*100</f>
        <v>39.8</v>
      </c>
      <c r="AR80" s="15"/>
      <c r="AS80" s="15" t="n">
        <f aca="false">(PERCENTRANK(R$4:R$298,R80))*100</f>
        <v>40.3</v>
      </c>
      <c r="AT80" s="15" t="n">
        <f aca="false">(PERCENTRANK(S$4:S$298,S80))*100</f>
        <v>28.7</v>
      </c>
      <c r="AU80" s="15" t="n">
        <f aca="false">(PERCENTRANK(T$4:T$298,T80))*100</f>
        <v>55.2</v>
      </c>
      <c r="AV80" s="15" t="n">
        <f aca="false">(PERCENTRANK(U$4:U$298,U80))*100</f>
        <v>28.7</v>
      </c>
      <c r="AW80" s="15" t="n">
        <f aca="false">(PERCENTRANK(V$4:V$298,V80))*100</f>
        <v>61.9</v>
      </c>
      <c r="AX80" s="15" t="n">
        <f aca="false">(PERCENTRANK(W$4:W$298,W80))*100</f>
        <v>66.3</v>
      </c>
      <c r="AY80" s="15"/>
      <c r="AZ80" s="15" t="n">
        <f aca="false">100-(PERCENTRANK(Y$4:Y$298,Y80))*100</f>
        <v>51.4</v>
      </c>
      <c r="BA80" s="15" t="n">
        <f aca="false">100-(PERCENTRANK(Z$4:Z$298,Z80))*100</f>
        <v>36.5</v>
      </c>
      <c r="BB80" s="15"/>
      <c r="BC80" s="15" t="n">
        <f aca="false">(PERCENTRANK(AB$4:AB$298,AB80))*100</f>
        <v>86.2</v>
      </c>
      <c r="BD80" s="15" t="n">
        <f aca="false">(PERCENTRANK(AC$4:AC$298,AC80))*100</f>
        <v>66.9</v>
      </c>
      <c r="BE80" s="15" t="n">
        <f aca="false">100-(PERCENTRANK(AD$4:AD$298,AD80))*100</f>
        <v>49.2</v>
      </c>
    </row>
    <row r="81" customFormat="false" ht="15.75" hidden="false" customHeight="true" outlineLevel="0" collapsed="false">
      <c r="A81" s="1" t="s">
        <v>134</v>
      </c>
      <c r="B81" s="5" t="s">
        <v>77</v>
      </c>
      <c r="C81" s="6" t="s">
        <v>13</v>
      </c>
      <c r="D81" s="6" t="n">
        <v>30</v>
      </c>
      <c r="E81" s="6" t="n">
        <v>708</v>
      </c>
      <c r="F81" s="6" t="n">
        <v>30</v>
      </c>
      <c r="G81" s="6" t="n">
        <v>708</v>
      </c>
      <c r="H81" s="6" t="n">
        <v>0.466</v>
      </c>
      <c r="I81" s="6" t="n">
        <v>16.6</v>
      </c>
      <c r="J81" s="6" t="n">
        <v>0</v>
      </c>
      <c r="K81" s="6" t="n">
        <v>0.489</v>
      </c>
      <c r="L81" s="6" t="n">
        <v>0.146</v>
      </c>
      <c r="M81" s="6" t="n">
        <v>0.157</v>
      </c>
      <c r="N81" s="6" t="n">
        <v>0.096</v>
      </c>
      <c r="O81" s="6" t="n">
        <v>0.09</v>
      </c>
      <c r="P81" s="6" t="n">
        <v>0.511</v>
      </c>
      <c r="Q81" s="6" t="n">
        <v>0</v>
      </c>
      <c r="R81" s="6" t="n">
        <v>0.54</v>
      </c>
      <c r="S81" s="6" t="n">
        <v>0.846</v>
      </c>
      <c r="T81" s="6" t="n">
        <v>0.429</v>
      </c>
      <c r="U81" s="6" t="n">
        <v>0.235</v>
      </c>
      <c r="V81" s="6" t="n">
        <v>0.563</v>
      </c>
      <c r="W81" s="6" t="n">
        <v>0.396</v>
      </c>
      <c r="X81" s="6" t="n">
        <v>0</v>
      </c>
      <c r="Y81" s="6" t="n">
        <v>0.574</v>
      </c>
      <c r="Z81" s="6" t="n">
        <v>0.917</v>
      </c>
      <c r="AA81" s="6" t="n">
        <v>0</v>
      </c>
      <c r="AB81" s="6" t="n">
        <v>0.33</v>
      </c>
      <c r="AC81" s="6" t="n">
        <v>0.567</v>
      </c>
      <c r="AD81" s="14" t="n">
        <f aca="false">(K81*Y81+P81*Z81)</f>
        <v>0.749273</v>
      </c>
      <c r="AE81" s="5"/>
      <c r="AF81" s="5"/>
      <c r="AG81" s="15" t="n">
        <f aca="false">(PERCENTRANK(F$4:F$298,F81))*100</f>
        <v>40.9</v>
      </c>
      <c r="AH81" s="15" t="n">
        <f aca="false">(PERCENTRANK(G$4:G$298,G81))*100</f>
        <v>57.5</v>
      </c>
      <c r="AI81" s="15" t="n">
        <f aca="false">(PERCENTRANK(H$4:H$298,H81))*100</f>
        <v>74</v>
      </c>
      <c r="AJ81" s="15" t="n">
        <f aca="false">(PERCENTRANK(I$4:I$298,I81))*100</f>
        <v>72.4</v>
      </c>
      <c r="AK81" s="15"/>
      <c r="AL81" s="15" t="n">
        <f aca="false">(PERCENTRANK(K$4:K$298,K81))*100</f>
        <v>26.5</v>
      </c>
      <c r="AM81" s="15" t="n">
        <f aca="false">(PERCENTRANK(L$4:L$298,L81))*100</f>
        <v>40.3</v>
      </c>
      <c r="AN81" s="15" t="n">
        <f aca="false">(PERCENTRANK(M$4:M$298,M81))*100</f>
        <v>23.2</v>
      </c>
      <c r="AO81" s="15" t="n">
        <f aca="false">(PERCENTRANK(N$4:N$298,N81))*100</f>
        <v>60.2</v>
      </c>
      <c r="AP81" s="15" t="n">
        <f aca="false">(PERCENTRANK(O$4:O$298,O81))*100</f>
        <v>71.3</v>
      </c>
      <c r="AQ81" s="15" t="n">
        <f aca="false">(PERCENTRANK(P$4:P$298,P81))*100</f>
        <v>75.1</v>
      </c>
      <c r="AR81" s="15"/>
      <c r="AS81" s="15" t="n">
        <f aca="false">(PERCENTRANK(R$4:R$298,R81))*100</f>
        <v>79.6</v>
      </c>
      <c r="AT81" s="15" t="n">
        <f aca="false">(PERCENTRANK(S$4:S$298,S81))*100</f>
        <v>93.9</v>
      </c>
      <c r="AU81" s="15" t="n">
        <f aca="false">(PERCENTRANK(T$4:T$298,T81))*100</f>
        <v>51.4</v>
      </c>
      <c r="AV81" s="15" t="n">
        <f aca="false">(PERCENTRANK(U$4:U$298,U81))*100</f>
        <v>30.9</v>
      </c>
      <c r="AW81" s="15" t="n">
        <f aca="false">(PERCENTRANK(V$4:V$298,V81))*100</f>
        <v>90.6</v>
      </c>
      <c r="AX81" s="15" t="n">
        <f aca="false">(PERCENTRANK(W$4:W$298,W81))*100</f>
        <v>87.3</v>
      </c>
      <c r="AY81" s="15"/>
      <c r="AZ81" s="15" t="n">
        <f aca="false">100-(PERCENTRANK(Y$4:Y$298,Y81))*100</f>
        <v>58</v>
      </c>
      <c r="BA81" s="15" t="n">
        <f aca="false">100-(PERCENTRANK(Z$4:Z$298,Z81))*100</f>
        <v>56.9</v>
      </c>
      <c r="BB81" s="15"/>
      <c r="BC81" s="15" t="n">
        <f aca="false">(PERCENTRANK(AB$4:AB$298,AB81))*100</f>
        <v>81.2</v>
      </c>
      <c r="BD81" s="15" t="n">
        <f aca="false">(PERCENTRANK(AC$4:AC$298,AC81))*100</f>
        <v>91.7</v>
      </c>
      <c r="BE81" s="15" t="n">
        <f aca="false">100-(PERCENTRANK(AD$4:AD$298,AD81))*100</f>
        <v>46.4</v>
      </c>
    </row>
    <row r="82" customFormat="false" ht="15.75" hidden="false" customHeight="true" outlineLevel="0" collapsed="false">
      <c r="A82" s="1" t="s">
        <v>135</v>
      </c>
      <c r="B82" s="5" t="s">
        <v>73</v>
      </c>
      <c r="C82" s="6" t="s">
        <v>45</v>
      </c>
      <c r="D82" s="6" t="n">
        <v>26</v>
      </c>
      <c r="E82" s="6" t="n">
        <v>702</v>
      </c>
      <c r="F82" s="6" t="n">
        <v>26</v>
      </c>
      <c r="G82" s="6" t="n">
        <v>702</v>
      </c>
      <c r="H82" s="6" t="n">
        <v>0.491</v>
      </c>
      <c r="I82" s="6" t="n">
        <v>12.1</v>
      </c>
      <c r="J82" s="6" t="n">
        <v>0</v>
      </c>
      <c r="K82" s="6" t="n">
        <v>0.699</v>
      </c>
      <c r="L82" s="6" t="n">
        <v>0.216</v>
      </c>
      <c r="M82" s="6" t="n">
        <v>0.283</v>
      </c>
      <c r="N82" s="6" t="n">
        <v>0.171</v>
      </c>
      <c r="O82" s="6" t="n">
        <v>0.03</v>
      </c>
      <c r="P82" s="6" t="n">
        <v>0.301</v>
      </c>
      <c r="Q82" s="6" t="n">
        <v>0</v>
      </c>
      <c r="R82" s="6" t="n">
        <v>0.564</v>
      </c>
      <c r="S82" s="6" t="n">
        <v>0.759</v>
      </c>
      <c r="T82" s="6" t="n">
        <v>0.526</v>
      </c>
      <c r="U82" s="6" t="n">
        <v>0.435</v>
      </c>
      <c r="V82" s="6" t="n">
        <v>0.25</v>
      </c>
      <c r="W82" s="6" t="n">
        <v>0.321</v>
      </c>
      <c r="X82" s="6" t="n">
        <v>0</v>
      </c>
      <c r="Y82" s="6" t="n">
        <v>0.745</v>
      </c>
      <c r="Z82" s="6" t="n">
        <v>1</v>
      </c>
      <c r="AA82" s="6" t="n">
        <v>0</v>
      </c>
      <c r="AB82" s="6" t="n">
        <v>0.235</v>
      </c>
      <c r="AC82" s="6" t="n">
        <v>0.263</v>
      </c>
      <c r="AD82" s="14" t="n">
        <f aca="false">(K82*Y82+P82*Z82)</f>
        <v>0.821755</v>
      </c>
      <c r="AE82" s="5"/>
      <c r="AF82" s="5"/>
      <c r="AG82" s="15" t="n">
        <f aca="false">(PERCENTRANK(F$4:F$298,F82))*100</f>
        <v>32</v>
      </c>
      <c r="AH82" s="15" t="n">
        <f aca="false">(PERCENTRANK(G$4:G$298,G82))*100</f>
        <v>56.9</v>
      </c>
      <c r="AI82" s="15" t="n">
        <f aca="false">(PERCENTRANK(H$4:H$298,H82))*100</f>
        <v>83.4</v>
      </c>
      <c r="AJ82" s="15" t="n">
        <f aca="false">(PERCENTRANK(I$4:I$298,I82))*100</f>
        <v>34.8</v>
      </c>
      <c r="AK82" s="15"/>
      <c r="AL82" s="15" t="n">
        <f aca="false">(PERCENTRANK(K$4:K$298,K82))*100</f>
        <v>64.6</v>
      </c>
      <c r="AM82" s="15" t="n">
        <f aca="false">(PERCENTRANK(L$4:L$298,L82))*100</f>
        <v>64.1</v>
      </c>
      <c r="AN82" s="15" t="n">
        <f aca="false">(PERCENTRANK(M$4:M$298,M82))*100</f>
        <v>58</v>
      </c>
      <c r="AO82" s="15" t="n">
        <f aca="false">(PERCENTRANK(N$4:N$298,N82))*100</f>
        <v>87.3</v>
      </c>
      <c r="AP82" s="15" t="n">
        <f aca="false">(PERCENTRANK(O$4:O$298,O82))*100</f>
        <v>30.4</v>
      </c>
      <c r="AQ82" s="15" t="n">
        <f aca="false">(PERCENTRANK(P$4:P$298,P82))*100</f>
        <v>37</v>
      </c>
      <c r="AR82" s="15"/>
      <c r="AS82" s="15" t="n">
        <f aca="false">(PERCENTRANK(R$4:R$298,R82))*100</f>
        <v>87.3</v>
      </c>
      <c r="AT82" s="15" t="n">
        <f aca="false">(PERCENTRANK(S$4:S$298,S82))*100</f>
        <v>84</v>
      </c>
      <c r="AU82" s="15" t="n">
        <f aca="false">(PERCENTRANK(T$4:T$298,T82))*100</f>
        <v>83.4</v>
      </c>
      <c r="AV82" s="15" t="n">
        <f aca="false">(PERCENTRANK(U$4:U$298,U82))*100</f>
        <v>71.8</v>
      </c>
      <c r="AW82" s="15" t="n">
        <f aca="false">(PERCENTRANK(V$4:V$298,V82))*100</f>
        <v>35.4</v>
      </c>
      <c r="AX82" s="15" t="n">
        <f aca="false">(PERCENTRANK(W$4:W$298,W82))*100</f>
        <v>51.4</v>
      </c>
      <c r="AY82" s="15"/>
      <c r="AZ82" s="15" t="n">
        <f aca="false">100-(PERCENTRANK(Y$4:Y$298,Y82))*100</f>
        <v>31.5</v>
      </c>
      <c r="BA82" s="15" t="n">
        <f aca="false">100-(PERCENTRANK(Z$4:Z$298,Z82))*100</f>
        <v>36.5</v>
      </c>
      <c r="BB82" s="15"/>
      <c r="BC82" s="15" t="n">
        <f aca="false">(PERCENTRANK(AB$4:AB$298,AB82))*100</f>
        <v>63</v>
      </c>
      <c r="BD82" s="15" t="n">
        <f aca="false">(PERCENTRANK(AC$4:AC$298,AC82))*100</f>
        <v>40.3</v>
      </c>
      <c r="BE82" s="15" t="n">
        <f aca="false">100-(PERCENTRANK(AD$4:AD$298,AD82))*100</f>
        <v>27.1</v>
      </c>
    </row>
    <row r="83" customFormat="false" ht="15.75" hidden="false" customHeight="true" outlineLevel="0" collapsed="false">
      <c r="A83" s="1" t="s">
        <v>136</v>
      </c>
      <c r="B83" s="5" t="s">
        <v>57</v>
      </c>
      <c r="C83" s="6" t="s">
        <v>13</v>
      </c>
      <c r="D83" s="6" t="n">
        <v>26</v>
      </c>
      <c r="E83" s="6" t="n">
        <v>700</v>
      </c>
      <c r="F83" s="6" t="n">
        <v>26</v>
      </c>
      <c r="G83" s="6" t="n">
        <v>700</v>
      </c>
      <c r="H83" s="6" t="n">
        <v>0.418</v>
      </c>
      <c r="I83" s="6" t="n">
        <v>13.9</v>
      </c>
      <c r="J83" s="6" t="n">
        <v>0</v>
      </c>
      <c r="K83" s="6" t="n">
        <v>0.574</v>
      </c>
      <c r="L83" s="6" t="n">
        <v>0.131</v>
      </c>
      <c r="M83" s="6" t="n">
        <v>0.397</v>
      </c>
      <c r="N83" s="6" t="n">
        <v>0.017</v>
      </c>
      <c r="O83" s="6" t="n">
        <v>0.03</v>
      </c>
      <c r="P83" s="6" t="n">
        <v>0.426</v>
      </c>
      <c r="Q83" s="6" t="n">
        <v>0</v>
      </c>
      <c r="R83" s="6" t="n">
        <v>0.426</v>
      </c>
      <c r="S83" s="6" t="n">
        <v>0.581</v>
      </c>
      <c r="T83" s="6" t="n">
        <v>0.404</v>
      </c>
      <c r="U83" s="6" t="n">
        <v>0</v>
      </c>
      <c r="V83" s="6" t="n">
        <v>0.286</v>
      </c>
      <c r="W83" s="6" t="n">
        <v>0.406</v>
      </c>
      <c r="X83" s="6" t="n">
        <v>0</v>
      </c>
      <c r="Y83" s="6" t="n">
        <v>0.293</v>
      </c>
      <c r="Z83" s="6" t="n">
        <v>0.78</v>
      </c>
      <c r="AA83" s="6" t="n">
        <v>0</v>
      </c>
      <c r="AB83" s="6" t="n">
        <v>0.129</v>
      </c>
      <c r="AC83" s="6" t="n">
        <v>0.615</v>
      </c>
      <c r="AD83" s="14" t="n">
        <f aca="false">(K83*Y83+P83*Z83)</f>
        <v>0.500462</v>
      </c>
      <c r="AE83" s="5"/>
      <c r="AF83" s="5"/>
      <c r="AG83" s="15" t="n">
        <f aca="false">(PERCENTRANK(F$4:F$298,F83))*100</f>
        <v>32</v>
      </c>
      <c r="AH83" s="15" t="n">
        <f aca="false">(PERCENTRANK(G$4:G$298,G83))*100</f>
        <v>56.4</v>
      </c>
      <c r="AI83" s="15" t="n">
        <f aca="false">(PERCENTRANK(H$4:H$298,H83))*100</f>
        <v>49.7</v>
      </c>
      <c r="AJ83" s="15" t="n">
        <f aca="false">(PERCENTRANK(I$4:I$298,I83))*100</f>
        <v>48.6</v>
      </c>
      <c r="AK83" s="15"/>
      <c r="AL83" s="15" t="n">
        <f aca="false">(PERCENTRANK(K$4:K$298,K83))*100</f>
        <v>43.1</v>
      </c>
      <c r="AM83" s="15" t="n">
        <f aca="false">(PERCENTRANK(L$4:L$298,L83))*100</f>
        <v>37</v>
      </c>
      <c r="AN83" s="15" t="n">
        <f aca="false">(PERCENTRANK(M$4:M$298,M83))*100</f>
        <v>82.9</v>
      </c>
      <c r="AO83" s="15" t="n">
        <f aca="false">(PERCENTRANK(N$4:N$298,N83))*100</f>
        <v>15.5</v>
      </c>
      <c r="AP83" s="15" t="n">
        <f aca="false">(PERCENTRANK(O$4:O$298,O83))*100</f>
        <v>30.4</v>
      </c>
      <c r="AQ83" s="15" t="n">
        <f aca="false">(PERCENTRANK(P$4:P$298,P83))*100</f>
        <v>58.6</v>
      </c>
      <c r="AR83" s="15"/>
      <c r="AS83" s="15" t="n">
        <f aca="false">(PERCENTRANK(R$4:R$298,R83))*100</f>
        <v>27.1</v>
      </c>
      <c r="AT83" s="15" t="n">
        <f aca="false">(PERCENTRANK(S$4:S$298,S83))*100</f>
        <v>30.9</v>
      </c>
      <c r="AU83" s="15" t="n">
        <f aca="false">(PERCENTRANK(T$4:T$298,T83))*100</f>
        <v>43.1</v>
      </c>
      <c r="AV83" s="15" t="n">
        <f aca="false">(PERCENTRANK(U$4:U$298,U83))*100</f>
        <v>0</v>
      </c>
      <c r="AW83" s="15" t="n">
        <f aca="false">(PERCENTRANK(V$4:V$298,V83))*100</f>
        <v>39.8</v>
      </c>
      <c r="AX83" s="15" t="n">
        <f aca="false">(PERCENTRANK(W$4:W$298,W83))*100</f>
        <v>89.5</v>
      </c>
      <c r="AY83" s="15"/>
      <c r="AZ83" s="15" t="n">
        <f aca="false">100-(PERCENTRANK(Y$4:Y$298,Y83))*100</f>
        <v>88.4</v>
      </c>
      <c r="BA83" s="15" t="n">
        <f aca="false">100-(PERCENTRANK(Z$4:Z$298,Z83))*100</f>
        <v>74.6</v>
      </c>
      <c r="BB83" s="15"/>
      <c r="BC83" s="15" t="n">
        <f aca="false">(PERCENTRANK(AB$4:AB$298,AB83))*100</f>
        <v>32.6</v>
      </c>
      <c r="BD83" s="15" t="n">
        <f aca="false">(PERCENTRANK(AC$4:AC$298,AC83))*100</f>
        <v>93.4</v>
      </c>
      <c r="BE83" s="15" t="n">
        <f aca="false">100-(PERCENTRANK(AD$4:AD$298,AD83))*100</f>
        <v>89</v>
      </c>
    </row>
    <row r="84" customFormat="false" ht="15.75" hidden="false" customHeight="true" outlineLevel="0" collapsed="false">
      <c r="A84" s="1" t="s">
        <v>137</v>
      </c>
      <c r="B84" s="5" t="s">
        <v>57</v>
      </c>
      <c r="C84" s="6" t="s">
        <v>13</v>
      </c>
      <c r="D84" s="6" t="n">
        <v>42</v>
      </c>
      <c r="E84" s="6" t="n">
        <v>687</v>
      </c>
      <c r="F84" s="6" t="n">
        <v>42</v>
      </c>
      <c r="G84" s="6" t="n">
        <v>687</v>
      </c>
      <c r="H84" s="6" t="n">
        <v>0.323</v>
      </c>
      <c r="I84" s="6" t="n">
        <v>19.2</v>
      </c>
      <c r="J84" s="6" t="n">
        <v>0</v>
      </c>
      <c r="K84" s="6" t="n">
        <v>0.308</v>
      </c>
      <c r="L84" s="6" t="n">
        <v>0.053</v>
      </c>
      <c r="M84" s="6" t="n">
        <v>0.195</v>
      </c>
      <c r="N84" s="6" t="n">
        <v>0.049</v>
      </c>
      <c r="O84" s="6" t="n">
        <v>0.011</v>
      </c>
      <c r="P84" s="6" t="n">
        <v>0.692</v>
      </c>
      <c r="Q84" s="6" t="n">
        <v>0</v>
      </c>
      <c r="R84" s="6" t="n">
        <v>0.354</v>
      </c>
      <c r="S84" s="6" t="n">
        <v>0.643</v>
      </c>
      <c r="T84" s="6" t="n">
        <v>0.327</v>
      </c>
      <c r="U84" s="6" t="n">
        <v>0.231</v>
      </c>
      <c r="V84" s="6" t="n">
        <v>0</v>
      </c>
      <c r="W84" s="6" t="n">
        <v>0.31</v>
      </c>
      <c r="X84" s="6" t="n">
        <v>0</v>
      </c>
      <c r="Y84" s="6" t="n">
        <v>0.379</v>
      </c>
      <c r="Z84" s="6" t="n">
        <v>0.842</v>
      </c>
      <c r="AA84" s="6" t="n">
        <v>0</v>
      </c>
      <c r="AB84" s="6" t="n">
        <v>0.277</v>
      </c>
      <c r="AC84" s="6" t="n">
        <v>0.255</v>
      </c>
      <c r="AD84" s="14" t="n">
        <f aca="false">(K84*Y84+P84*Z84)</f>
        <v>0.699396</v>
      </c>
      <c r="AE84" s="5"/>
      <c r="AF84" s="5"/>
      <c r="AG84" s="15" t="n">
        <f aca="false">(PERCENTRANK(F$4:F$298,F84))*100</f>
        <v>75.1</v>
      </c>
      <c r="AH84" s="15" t="n">
        <f aca="false">(PERCENTRANK(G$4:G$298,G84))*100</f>
        <v>55.8</v>
      </c>
      <c r="AI84" s="15" t="n">
        <f aca="false">(PERCENTRANK(H$4:H$298,H84))*100</f>
        <v>10.5</v>
      </c>
      <c r="AJ84" s="15" t="n">
        <f aca="false">(PERCENTRANK(I$4:I$298,I84))*100</f>
        <v>91.7</v>
      </c>
      <c r="AK84" s="15"/>
      <c r="AL84" s="15" t="n">
        <f aca="false">(PERCENTRANK(K$4:K$298,K84))*100</f>
        <v>6.63</v>
      </c>
      <c r="AM84" s="15" t="n">
        <f aca="false">(PERCENTRANK(L$4:L$298,L84))*100</f>
        <v>9.94</v>
      </c>
      <c r="AN84" s="15" t="n">
        <f aca="false">(PERCENTRANK(M$4:M$298,M84))*100</f>
        <v>34.3</v>
      </c>
      <c r="AO84" s="15" t="n">
        <f aca="false">(PERCENTRANK(N$4:N$298,N84))*100</f>
        <v>33.1</v>
      </c>
      <c r="AP84" s="15" t="n">
        <f aca="false">(PERCENTRANK(O$4:O$298,O84))*100</f>
        <v>12.2</v>
      </c>
      <c r="AQ84" s="15" t="n">
        <f aca="false">(PERCENTRANK(P$4:P$298,P84))*100</f>
        <v>95</v>
      </c>
      <c r="AR84" s="15"/>
      <c r="AS84" s="15" t="n">
        <f aca="false">(PERCENTRANK(R$4:R$298,R84))*100</f>
        <v>11</v>
      </c>
      <c r="AT84" s="15" t="n">
        <f aca="false">(PERCENTRANK(S$4:S$298,S84))*100</f>
        <v>49.2</v>
      </c>
      <c r="AU84" s="15" t="n">
        <f aca="false">(PERCENTRANK(T$4:T$298,T84))*100</f>
        <v>20.4</v>
      </c>
      <c r="AV84" s="15" t="n">
        <f aca="false">(PERCENTRANK(U$4:U$298,U84))*100</f>
        <v>29.8</v>
      </c>
      <c r="AW84" s="15" t="n">
        <f aca="false">(PERCENTRANK(V$4:V$298,V84))*100</f>
        <v>0</v>
      </c>
      <c r="AX84" s="15" t="n">
        <f aca="false">(PERCENTRANK(W$4:W$298,W84))*100</f>
        <v>48.1</v>
      </c>
      <c r="AY84" s="15"/>
      <c r="AZ84" s="15" t="n">
        <f aca="false">100-(PERCENTRANK(Y$4:Y$298,Y84))*100</f>
        <v>83.4</v>
      </c>
      <c r="BA84" s="15" t="n">
        <f aca="false">100-(PERCENTRANK(Z$4:Z$298,Z84))*100</f>
        <v>66.9</v>
      </c>
      <c r="BB84" s="15"/>
      <c r="BC84" s="15" t="n">
        <f aca="false">(PERCENTRANK(AB$4:AB$298,AB84))*100</f>
        <v>73.5</v>
      </c>
      <c r="BD84" s="15" t="n">
        <f aca="false">(PERCENTRANK(AC$4:AC$298,AC84))*100</f>
        <v>39.2</v>
      </c>
      <c r="BE84" s="15" t="n">
        <f aca="false">100-(PERCENTRANK(AD$4:AD$298,AD84))*100</f>
        <v>58.6</v>
      </c>
    </row>
    <row r="85" customFormat="false" ht="15.75" hidden="false" customHeight="true" outlineLevel="0" collapsed="false">
      <c r="A85" s="1" t="s">
        <v>138</v>
      </c>
      <c r="B85" s="5" t="s">
        <v>77</v>
      </c>
      <c r="C85" s="6" t="s">
        <v>125</v>
      </c>
      <c r="D85" s="6" t="n">
        <v>31</v>
      </c>
      <c r="E85" s="6" t="n">
        <v>680</v>
      </c>
      <c r="F85" s="6" t="n">
        <v>31</v>
      </c>
      <c r="G85" s="6" t="n">
        <v>680</v>
      </c>
      <c r="H85" s="6" t="n">
        <v>0.386</v>
      </c>
      <c r="I85" s="6" t="n">
        <v>11.2</v>
      </c>
      <c r="J85" s="6" t="n">
        <v>0</v>
      </c>
      <c r="K85" s="6" t="n">
        <v>0.74</v>
      </c>
      <c r="L85" s="6" t="n">
        <v>0.191</v>
      </c>
      <c r="M85" s="6" t="n">
        <v>0.412</v>
      </c>
      <c r="N85" s="6" t="n">
        <v>0.101</v>
      </c>
      <c r="O85" s="6" t="n">
        <v>0.036</v>
      </c>
      <c r="P85" s="6" t="n">
        <v>0.26</v>
      </c>
      <c r="Q85" s="6" t="n">
        <v>0</v>
      </c>
      <c r="R85" s="6" t="n">
        <v>0.41</v>
      </c>
      <c r="S85" s="6" t="n">
        <v>0.528</v>
      </c>
      <c r="T85" s="6" t="n">
        <v>0.386</v>
      </c>
      <c r="U85" s="6" t="n">
        <v>0.357</v>
      </c>
      <c r="V85" s="6" t="n">
        <v>0.2</v>
      </c>
      <c r="W85" s="6" t="n">
        <v>0.319</v>
      </c>
      <c r="X85" s="6" t="n">
        <v>0</v>
      </c>
      <c r="Y85" s="6" t="n">
        <v>0.607</v>
      </c>
      <c r="Z85" s="6" t="n">
        <v>0.957</v>
      </c>
      <c r="AA85" s="6" t="n">
        <v>0</v>
      </c>
      <c r="AB85" s="6" t="n">
        <v>0.153</v>
      </c>
      <c r="AC85" s="6" t="n">
        <v>0.545</v>
      </c>
      <c r="AD85" s="14" t="n">
        <f aca="false">(K85*Y85+P85*Z85)</f>
        <v>0.698</v>
      </c>
      <c r="AE85" s="5"/>
      <c r="AF85" s="5"/>
      <c r="AG85" s="15" t="n">
        <f aca="false">(PERCENTRANK(F$4:F$298,F85))*100</f>
        <v>43.1</v>
      </c>
      <c r="AH85" s="15" t="n">
        <f aca="false">(PERCENTRANK(G$4:G$298,G85))*100</f>
        <v>55.2</v>
      </c>
      <c r="AI85" s="15" t="n">
        <f aca="false">(PERCENTRANK(H$4:H$298,H85))*100</f>
        <v>34.3</v>
      </c>
      <c r="AJ85" s="15" t="n">
        <f aca="false">(PERCENTRANK(I$4:I$298,I85))*100</f>
        <v>29.3</v>
      </c>
      <c r="AK85" s="15"/>
      <c r="AL85" s="15" t="n">
        <f aca="false">(PERCENTRANK(K$4:K$298,K85))*100</f>
        <v>70.2</v>
      </c>
      <c r="AM85" s="15" t="n">
        <f aca="false">(PERCENTRANK(L$4:L$298,L85))*100</f>
        <v>55.2</v>
      </c>
      <c r="AN85" s="15" t="n">
        <f aca="false">(PERCENTRANK(M$4:M$298,M85))*100</f>
        <v>86.2</v>
      </c>
      <c r="AO85" s="15" t="n">
        <f aca="false">(PERCENTRANK(N$4:N$298,N85))*100</f>
        <v>61.9</v>
      </c>
      <c r="AP85" s="15" t="n">
        <f aca="false">(PERCENTRANK(O$4:O$298,O85))*100</f>
        <v>36.5</v>
      </c>
      <c r="AQ85" s="15" t="n">
        <f aca="false">(PERCENTRANK(P$4:P$298,P85))*100</f>
        <v>31.5</v>
      </c>
      <c r="AR85" s="15"/>
      <c r="AS85" s="15" t="n">
        <f aca="false">(PERCENTRANK(R$4:R$298,R85))*100</f>
        <v>21</v>
      </c>
      <c r="AT85" s="15" t="n">
        <f aca="false">(PERCENTRANK(S$4:S$298,S85))*100</f>
        <v>23.2</v>
      </c>
      <c r="AU85" s="15" t="n">
        <f aca="false">(PERCENTRANK(T$4:T$298,T85))*100</f>
        <v>34.8</v>
      </c>
      <c r="AV85" s="15" t="n">
        <f aca="false">(PERCENTRANK(U$4:U$298,U85))*100</f>
        <v>53.6</v>
      </c>
      <c r="AW85" s="15" t="n">
        <f aca="false">(PERCENTRANK(V$4:V$298,V85))*100</f>
        <v>28.2</v>
      </c>
      <c r="AX85" s="15" t="n">
        <f aca="false">(PERCENTRANK(W$4:W$298,W85))*100</f>
        <v>50.3</v>
      </c>
      <c r="AY85" s="15"/>
      <c r="AZ85" s="15" t="n">
        <f aca="false">100-(PERCENTRANK(Y$4:Y$298,Y85))*100</f>
        <v>53.6</v>
      </c>
      <c r="BA85" s="15" t="n">
        <f aca="false">100-(PERCENTRANK(Z$4:Z$298,Z85))*100</f>
        <v>44.8</v>
      </c>
      <c r="BB85" s="15"/>
      <c r="BC85" s="15" t="n">
        <f aca="false">(PERCENTRANK(AB$4:AB$298,AB85))*100</f>
        <v>42.5</v>
      </c>
      <c r="BD85" s="15" t="n">
        <f aca="false">(PERCENTRANK(AC$4:AC$298,AC85))*100</f>
        <v>89.5</v>
      </c>
      <c r="BE85" s="15" t="n">
        <f aca="false">100-(PERCENTRANK(AD$4:AD$298,AD85))*100</f>
        <v>59.1</v>
      </c>
    </row>
    <row r="86" customFormat="false" ht="15.75" hidden="false" customHeight="true" outlineLevel="0" collapsed="false">
      <c r="A86" s="1" t="s">
        <v>139</v>
      </c>
      <c r="B86" s="5" t="s">
        <v>73</v>
      </c>
      <c r="C86" s="6" t="s">
        <v>13</v>
      </c>
      <c r="D86" s="6" t="n">
        <v>38</v>
      </c>
      <c r="E86" s="6" t="n">
        <v>673</v>
      </c>
      <c r="F86" s="6" t="n">
        <v>38</v>
      </c>
      <c r="G86" s="6" t="n">
        <v>673</v>
      </c>
      <c r="H86" s="6" t="n">
        <v>0.373</v>
      </c>
      <c r="I86" s="6" t="n">
        <v>14.7</v>
      </c>
      <c r="J86" s="6" t="n">
        <v>0</v>
      </c>
      <c r="K86" s="6" t="n">
        <v>0.606</v>
      </c>
      <c r="L86" s="6" t="n">
        <v>0.13</v>
      </c>
      <c r="M86" s="6" t="n">
        <v>0.285</v>
      </c>
      <c r="N86" s="6" t="n">
        <v>0.127</v>
      </c>
      <c r="O86" s="6" t="n">
        <v>0.063</v>
      </c>
      <c r="P86" s="6" t="n">
        <v>0.394</v>
      </c>
      <c r="Q86" s="6" t="n">
        <v>0</v>
      </c>
      <c r="R86" s="6" t="n">
        <v>0.43</v>
      </c>
      <c r="S86" s="6" t="n">
        <v>0.757</v>
      </c>
      <c r="T86" s="6" t="n">
        <v>0.383</v>
      </c>
      <c r="U86" s="6" t="n">
        <v>0.306</v>
      </c>
      <c r="V86" s="6" t="n">
        <v>0.222</v>
      </c>
      <c r="W86" s="6" t="n">
        <v>0.286</v>
      </c>
      <c r="X86" s="6" t="n">
        <v>0</v>
      </c>
      <c r="Y86" s="6" t="n">
        <v>0.446</v>
      </c>
      <c r="Z86" s="6" t="n">
        <v>0.906</v>
      </c>
      <c r="AA86" s="6" t="n">
        <v>0</v>
      </c>
      <c r="AB86" s="6" t="n">
        <v>0.321</v>
      </c>
      <c r="AC86" s="6" t="n">
        <v>0.306</v>
      </c>
      <c r="AD86" s="14" t="n">
        <f aca="false">(K86*Y86+P86*Z86)</f>
        <v>0.62724</v>
      </c>
      <c r="AE86" s="5"/>
      <c r="AF86" s="5"/>
      <c r="AG86" s="15" t="n">
        <f aca="false">(PERCENTRANK(F$4:F$298,F86))*100</f>
        <v>59.7</v>
      </c>
      <c r="AH86" s="15" t="n">
        <f aca="false">(PERCENTRANK(G$4:G$298,G86))*100</f>
        <v>54.7</v>
      </c>
      <c r="AI86" s="15" t="n">
        <f aca="false">(PERCENTRANK(H$4:H$298,H86))*100</f>
        <v>26.5</v>
      </c>
      <c r="AJ86" s="15" t="n">
        <f aca="false">(PERCENTRANK(I$4:I$298,I86))*100</f>
        <v>54.7</v>
      </c>
      <c r="AK86" s="15"/>
      <c r="AL86" s="15" t="n">
        <f aca="false">(PERCENTRANK(K$4:K$298,K86))*100</f>
        <v>50.8</v>
      </c>
      <c r="AM86" s="15" t="n">
        <f aca="false">(PERCENTRANK(L$4:L$298,L86))*100</f>
        <v>35.9</v>
      </c>
      <c r="AN86" s="15" t="n">
        <f aca="false">(PERCENTRANK(M$4:M$298,M86))*100</f>
        <v>59.1</v>
      </c>
      <c r="AO86" s="15" t="n">
        <f aca="false">(PERCENTRANK(N$4:N$298,N86))*100</f>
        <v>74.6</v>
      </c>
      <c r="AP86" s="15" t="n">
        <f aca="false">(PERCENTRANK(O$4:O$298,O86))*100</f>
        <v>58</v>
      </c>
      <c r="AQ86" s="15" t="n">
        <f aca="false">(PERCENTRANK(P$4:P$298,P86))*100</f>
        <v>50.8</v>
      </c>
      <c r="AR86" s="15"/>
      <c r="AS86" s="15" t="n">
        <f aca="false">(PERCENTRANK(R$4:R$298,R86))*100</f>
        <v>29.8</v>
      </c>
      <c r="AT86" s="15" t="n">
        <f aca="false">(PERCENTRANK(S$4:S$298,S86))*100</f>
        <v>82.9</v>
      </c>
      <c r="AU86" s="15" t="n">
        <f aca="false">(PERCENTRANK(T$4:T$298,T86))*100</f>
        <v>33.7</v>
      </c>
      <c r="AV86" s="15" t="n">
        <f aca="false">(PERCENTRANK(U$4:U$298,U86))*100</f>
        <v>40.9</v>
      </c>
      <c r="AW86" s="15" t="n">
        <f aca="false">(PERCENTRANK(V$4:V$298,V86))*100</f>
        <v>33.7</v>
      </c>
      <c r="AX86" s="15" t="n">
        <f aca="false">(PERCENTRANK(W$4:W$298,W86))*100</f>
        <v>39.2</v>
      </c>
      <c r="AY86" s="15"/>
      <c r="AZ86" s="15" t="n">
        <f aca="false">100-(PERCENTRANK(Y$4:Y$298,Y86))*100</f>
        <v>71.3</v>
      </c>
      <c r="BA86" s="15" t="n">
        <f aca="false">100-(PERCENTRANK(Z$4:Z$298,Z86))*100</f>
        <v>58</v>
      </c>
      <c r="BB86" s="15"/>
      <c r="BC86" s="15" t="n">
        <f aca="false">(PERCENTRANK(AB$4:AB$298,AB86))*100</f>
        <v>80.1</v>
      </c>
      <c r="BD86" s="15" t="n">
        <f aca="false">(PERCENTRANK(AC$4:AC$298,AC86))*100</f>
        <v>50.8</v>
      </c>
      <c r="BE86" s="15" t="n">
        <f aca="false">100-(PERCENTRANK(AD$4:AD$298,AD86))*100</f>
        <v>68</v>
      </c>
    </row>
    <row r="87" customFormat="false" ht="15.75" hidden="false" customHeight="true" outlineLevel="0" collapsed="false">
      <c r="A87" s="1" t="s">
        <v>140</v>
      </c>
      <c r="B87" s="5" t="s">
        <v>50</v>
      </c>
      <c r="C87" s="6" t="s">
        <v>125</v>
      </c>
      <c r="D87" s="6" t="n">
        <v>44</v>
      </c>
      <c r="E87" s="6" t="n">
        <v>671</v>
      </c>
      <c r="F87" s="6" t="n">
        <v>44</v>
      </c>
      <c r="G87" s="6" t="n">
        <v>671</v>
      </c>
      <c r="H87" s="6" t="n">
        <v>0.345</v>
      </c>
      <c r="I87" s="6" t="n">
        <v>18.9</v>
      </c>
      <c r="J87" s="6" t="n">
        <v>0</v>
      </c>
      <c r="K87" s="6" t="n">
        <v>0.31</v>
      </c>
      <c r="L87" s="6" t="n">
        <v>0.058</v>
      </c>
      <c r="M87" s="6" t="n">
        <v>0.187</v>
      </c>
      <c r="N87" s="6" t="n">
        <v>0.047</v>
      </c>
      <c r="O87" s="6" t="n">
        <v>0.018</v>
      </c>
      <c r="P87" s="6" t="n">
        <v>0.69</v>
      </c>
      <c r="Q87" s="6" t="n">
        <v>0</v>
      </c>
      <c r="R87" s="6" t="n">
        <v>0.415</v>
      </c>
      <c r="S87" s="6" t="n">
        <v>0.5</v>
      </c>
      <c r="T87" s="6" t="n">
        <v>0.469</v>
      </c>
      <c r="U87" s="6" t="n">
        <v>0</v>
      </c>
      <c r="V87" s="6" t="n">
        <v>0.667</v>
      </c>
      <c r="W87" s="6" t="n">
        <v>0.314</v>
      </c>
      <c r="X87" s="6" t="n">
        <v>0</v>
      </c>
      <c r="Y87" s="6" t="n">
        <v>0.636</v>
      </c>
      <c r="Z87" s="6" t="n">
        <v>0.973</v>
      </c>
      <c r="AA87" s="6" t="n">
        <v>0</v>
      </c>
      <c r="AB87" s="6" t="n">
        <v>0.373</v>
      </c>
      <c r="AC87" s="6" t="n">
        <v>0.318</v>
      </c>
      <c r="AD87" s="14" t="n">
        <f aca="false">(K87*Y87+P87*Z87)</f>
        <v>0.86853</v>
      </c>
      <c r="AE87" s="5"/>
      <c r="AF87" s="5"/>
      <c r="AG87" s="15" t="n">
        <f aca="false">(PERCENTRANK(F$4:F$298,F87))*100</f>
        <v>84.5</v>
      </c>
      <c r="AH87" s="15" t="n">
        <f aca="false">(PERCENTRANK(G$4:G$298,G87))*100</f>
        <v>53.6</v>
      </c>
      <c r="AI87" s="15" t="n">
        <f aca="false">(PERCENTRANK(H$4:H$298,H87))*100</f>
        <v>16</v>
      </c>
      <c r="AJ87" s="15" t="n">
        <f aca="false">(PERCENTRANK(I$4:I$298,I87))*100</f>
        <v>89</v>
      </c>
      <c r="AK87" s="15"/>
      <c r="AL87" s="15" t="n">
        <f aca="false">(PERCENTRANK(K$4:K$298,K87))*100</f>
        <v>7.18</v>
      </c>
      <c r="AM87" s="15" t="n">
        <f aca="false">(PERCENTRANK(L$4:L$298,L87))*100</f>
        <v>11.6</v>
      </c>
      <c r="AN87" s="15" t="n">
        <f aca="false">(PERCENTRANK(M$4:M$298,M87))*100</f>
        <v>31.5</v>
      </c>
      <c r="AO87" s="15" t="n">
        <f aca="false">(PERCENTRANK(N$4:N$298,N87))*100</f>
        <v>30.4</v>
      </c>
      <c r="AP87" s="15" t="n">
        <f aca="false">(PERCENTRANK(O$4:O$298,O87))*100</f>
        <v>14.9</v>
      </c>
      <c r="AQ87" s="15" t="n">
        <f aca="false">(PERCENTRANK(P$4:P$298,P87))*100</f>
        <v>94.5</v>
      </c>
      <c r="AR87" s="15"/>
      <c r="AS87" s="15" t="n">
        <f aca="false">(PERCENTRANK(R$4:R$298,R87))*100</f>
        <v>22.1</v>
      </c>
      <c r="AT87" s="15" t="n">
        <f aca="false">(PERCENTRANK(S$4:S$298,S87))*100</f>
        <v>14.4</v>
      </c>
      <c r="AU87" s="15" t="n">
        <f aca="false">(PERCENTRANK(T$4:T$298,T87))*100</f>
        <v>68.5</v>
      </c>
      <c r="AV87" s="15" t="n">
        <f aca="false">(PERCENTRANK(U$4:U$298,U87))*100</f>
        <v>0</v>
      </c>
      <c r="AW87" s="15" t="n">
        <f aca="false">(PERCENTRANK(V$4:V$298,V87))*100</f>
        <v>92.8</v>
      </c>
      <c r="AX87" s="15" t="n">
        <f aca="false">(PERCENTRANK(W$4:W$298,W87))*100</f>
        <v>48.6</v>
      </c>
      <c r="AY87" s="15"/>
      <c r="AZ87" s="15" t="n">
        <f aca="false">100-(PERCENTRANK(Y$4:Y$298,Y87))*100</f>
        <v>48.6</v>
      </c>
      <c r="BA87" s="15" t="n">
        <f aca="false">100-(PERCENTRANK(Z$4:Z$298,Z87))*100</f>
        <v>41.4</v>
      </c>
      <c r="BB87" s="15"/>
      <c r="BC87" s="15" t="n">
        <f aca="false">(PERCENTRANK(AB$4:AB$298,AB87))*100</f>
        <v>85.6</v>
      </c>
      <c r="BD87" s="15" t="n">
        <f aca="false">(PERCENTRANK(AC$4:AC$298,AC87))*100</f>
        <v>53.6</v>
      </c>
      <c r="BE87" s="15" t="n">
        <f aca="false">100-(PERCENTRANK(AD$4:AD$298,AD87))*100</f>
        <v>14.9</v>
      </c>
    </row>
    <row r="88" customFormat="false" ht="15.75" hidden="false" customHeight="true" outlineLevel="0" collapsed="false">
      <c r="A88" s="1" t="s">
        <v>141</v>
      </c>
      <c r="B88" s="5" t="s">
        <v>77</v>
      </c>
      <c r="C88" s="6" t="s">
        <v>13</v>
      </c>
      <c r="D88" s="6" t="n">
        <v>24</v>
      </c>
      <c r="E88" s="6" t="n">
        <v>671</v>
      </c>
      <c r="F88" s="6" t="n">
        <v>24</v>
      </c>
      <c r="G88" s="6" t="n">
        <v>671</v>
      </c>
      <c r="H88" s="6" t="n">
        <v>0.414</v>
      </c>
      <c r="I88" s="6" t="n">
        <v>12</v>
      </c>
      <c r="J88" s="6" t="n">
        <v>0</v>
      </c>
      <c r="K88" s="6" t="n">
        <v>0.702</v>
      </c>
      <c r="L88" s="6" t="n">
        <v>0.126</v>
      </c>
      <c r="M88" s="6" t="n">
        <v>0.433</v>
      </c>
      <c r="N88" s="6" t="n">
        <v>0.102</v>
      </c>
      <c r="O88" s="6" t="n">
        <v>0.042</v>
      </c>
      <c r="P88" s="6" t="n">
        <v>0.298</v>
      </c>
      <c r="Q88" s="6" t="n">
        <v>0</v>
      </c>
      <c r="R88" s="6" t="n">
        <v>0.45</v>
      </c>
      <c r="S88" s="6" t="n">
        <v>0.704</v>
      </c>
      <c r="T88" s="6" t="n">
        <v>0.419</v>
      </c>
      <c r="U88" s="6" t="n">
        <v>0.409</v>
      </c>
      <c r="V88" s="6" t="n">
        <v>0.111</v>
      </c>
      <c r="W88" s="6" t="n">
        <v>0.328</v>
      </c>
      <c r="X88" s="6" t="n">
        <v>0</v>
      </c>
      <c r="Y88" s="6" t="n">
        <v>0.412</v>
      </c>
      <c r="Z88" s="6" t="n">
        <v>0.952</v>
      </c>
      <c r="AA88" s="6" t="n">
        <v>0</v>
      </c>
      <c r="AB88" s="6" t="n">
        <v>0.281</v>
      </c>
      <c r="AC88" s="6" t="n">
        <v>0.167</v>
      </c>
      <c r="AD88" s="14" t="n">
        <f aca="false">(K88*Y88+P88*Z88)</f>
        <v>0.57292</v>
      </c>
      <c r="AE88" s="5"/>
      <c r="AF88" s="5"/>
      <c r="AG88" s="15" t="n">
        <f aca="false">(PERCENTRANK(F$4:F$298,F88))*100</f>
        <v>29.3</v>
      </c>
      <c r="AH88" s="15" t="n">
        <f aca="false">(PERCENTRANK(G$4:G$298,G88))*100</f>
        <v>53.6</v>
      </c>
      <c r="AI88" s="15" t="n">
        <f aca="false">(PERCENTRANK(H$4:H$298,H88))*100</f>
        <v>47.5</v>
      </c>
      <c r="AJ88" s="15" t="n">
        <f aca="false">(PERCENTRANK(I$4:I$298,I88))*100</f>
        <v>33.7</v>
      </c>
      <c r="AK88" s="15"/>
      <c r="AL88" s="15" t="n">
        <f aca="false">(PERCENTRANK(K$4:K$298,K88))*100</f>
        <v>65.7</v>
      </c>
      <c r="AM88" s="15" t="n">
        <f aca="false">(PERCENTRANK(L$4:L$298,L88))*100</f>
        <v>34.3</v>
      </c>
      <c r="AN88" s="15" t="n">
        <f aca="false">(PERCENTRANK(M$4:M$298,M88))*100</f>
        <v>88.4</v>
      </c>
      <c r="AO88" s="15" t="n">
        <f aca="false">(PERCENTRANK(N$4:N$298,N88))*100</f>
        <v>63</v>
      </c>
      <c r="AP88" s="15" t="n">
        <f aca="false">(PERCENTRANK(O$4:O$298,O88))*100</f>
        <v>42.5</v>
      </c>
      <c r="AQ88" s="15" t="n">
        <f aca="false">(PERCENTRANK(P$4:P$298,P88))*100</f>
        <v>35.9</v>
      </c>
      <c r="AR88" s="15"/>
      <c r="AS88" s="15" t="n">
        <f aca="false">(PERCENTRANK(R$4:R$298,R88))*100</f>
        <v>38.7</v>
      </c>
      <c r="AT88" s="15" t="n">
        <f aca="false">(PERCENTRANK(S$4:S$298,S88))*100</f>
        <v>72.9</v>
      </c>
      <c r="AU88" s="15" t="n">
        <f aca="false">(PERCENTRANK(T$4:T$298,T88))*100</f>
        <v>48.1</v>
      </c>
      <c r="AV88" s="15" t="n">
        <f aca="false">(PERCENTRANK(U$4:U$298,U88))*100</f>
        <v>66.3</v>
      </c>
      <c r="AW88" s="15" t="n">
        <f aca="false">(PERCENTRANK(V$4:V$298,V88))*100</f>
        <v>23.8</v>
      </c>
      <c r="AX88" s="15" t="n">
        <f aca="false">(PERCENTRANK(W$4:W$298,W88))*100</f>
        <v>54.1</v>
      </c>
      <c r="AY88" s="15"/>
      <c r="AZ88" s="15" t="n">
        <f aca="false">100-(PERCENTRANK(Y$4:Y$298,Y88))*100</f>
        <v>78.5</v>
      </c>
      <c r="BA88" s="15" t="n">
        <f aca="false">100-(PERCENTRANK(Z$4:Z$298,Z88))*100</f>
        <v>45.3</v>
      </c>
      <c r="BB88" s="15"/>
      <c r="BC88" s="15" t="n">
        <f aca="false">(PERCENTRANK(AB$4:AB$298,AB88))*100</f>
        <v>74</v>
      </c>
      <c r="BD88" s="15" t="n">
        <f aca="false">(PERCENTRANK(AC$4:AC$298,AC88))*100</f>
        <v>33.7</v>
      </c>
      <c r="BE88" s="15" t="n">
        <f aca="false">100-(PERCENTRANK(AD$4:AD$298,AD88))*100</f>
        <v>76.8</v>
      </c>
    </row>
    <row r="89" customFormat="false" ht="15.75" hidden="false" customHeight="true" outlineLevel="0" collapsed="false">
      <c r="A89" s="1" t="s">
        <v>142</v>
      </c>
      <c r="B89" s="5" t="s">
        <v>67</v>
      </c>
      <c r="C89" s="6" t="s">
        <v>13</v>
      </c>
      <c r="D89" s="6" t="n">
        <v>25</v>
      </c>
      <c r="E89" s="6" t="n">
        <v>665</v>
      </c>
      <c r="F89" s="6" t="n">
        <v>25</v>
      </c>
      <c r="G89" s="6" t="n">
        <v>665</v>
      </c>
      <c r="H89" s="6" t="n">
        <v>0.477</v>
      </c>
      <c r="I89" s="6" t="n">
        <v>13.3</v>
      </c>
      <c r="J89" s="6" t="n">
        <v>0</v>
      </c>
      <c r="K89" s="6" t="n">
        <v>0.693</v>
      </c>
      <c r="L89" s="6" t="n">
        <v>0.234</v>
      </c>
      <c r="M89" s="6" t="n">
        <v>0.211</v>
      </c>
      <c r="N89" s="6" t="n">
        <v>0.147</v>
      </c>
      <c r="O89" s="6" t="n">
        <v>0.101</v>
      </c>
      <c r="P89" s="6" t="n">
        <v>0.307</v>
      </c>
      <c r="Q89" s="6" t="n">
        <v>0</v>
      </c>
      <c r="R89" s="6" t="n">
        <v>0.589</v>
      </c>
      <c r="S89" s="6" t="n">
        <v>0.706</v>
      </c>
      <c r="T89" s="6" t="n">
        <v>0.587</v>
      </c>
      <c r="U89" s="6" t="n">
        <v>0.5</v>
      </c>
      <c r="V89" s="6" t="n">
        <v>0.455</v>
      </c>
      <c r="W89" s="6" t="n">
        <v>0.224</v>
      </c>
      <c r="X89" s="6" t="n">
        <v>0</v>
      </c>
      <c r="Y89" s="6" t="n">
        <v>0.292</v>
      </c>
      <c r="Z89" s="6" t="n">
        <v>0.933</v>
      </c>
      <c r="AA89" s="6" t="n">
        <v>0</v>
      </c>
      <c r="AB89" s="6" t="n">
        <v>0.06</v>
      </c>
      <c r="AC89" s="6" t="n">
        <v>0.75</v>
      </c>
      <c r="AD89" s="14" t="n">
        <f aca="false">(K89*Y89+P89*Z89)</f>
        <v>0.488787</v>
      </c>
      <c r="AE89" s="5"/>
      <c r="AF89" s="5"/>
      <c r="AG89" s="15" t="n">
        <f aca="false">(PERCENTRANK(F$4:F$298,F89))*100</f>
        <v>30.9</v>
      </c>
      <c r="AH89" s="15" t="n">
        <f aca="false">(PERCENTRANK(G$4:G$298,G89))*100</f>
        <v>53</v>
      </c>
      <c r="AI89" s="15" t="n">
        <f aca="false">(PERCENTRANK(H$4:H$298,H89))*100</f>
        <v>76.8</v>
      </c>
      <c r="AJ89" s="15" t="n">
        <f aca="false">(PERCENTRANK(I$4:I$298,I89))*100</f>
        <v>42</v>
      </c>
      <c r="AK89" s="15"/>
      <c r="AL89" s="15" t="n">
        <f aca="false">(PERCENTRANK(K$4:K$298,K89))*100</f>
        <v>64.1</v>
      </c>
      <c r="AM89" s="15" t="n">
        <f aca="false">(PERCENTRANK(L$4:L$298,L89))*100</f>
        <v>70.7</v>
      </c>
      <c r="AN89" s="15" t="n">
        <f aca="false">(PERCENTRANK(M$4:M$298,M89))*100</f>
        <v>41.4</v>
      </c>
      <c r="AO89" s="15" t="n">
        <f aca="false">(PERCENTRANK(N$4:N$298,N89))*100</f>
        <v>79.6</v>
      </c>
      <c r="AP89" s="15" t="n">
        <f aca="false">(PERCENTRANK(O$4:O$298,O89))*100</f>
        <v>76.2</v>
      </c>
      <c r="AQ89" s="15" t="n">
        <f aca="false">(PERCENTRANK(P$4:P$298,P89))*100</f>
        <v>37.6</v>
      </c>
      <c r="AR89" s="15"/>
      <c r="AS89" s="15" t="n">
        <f aca="false">(PERCENTRANK(R$4:R$298,R89))*100</f>
        <v>91.7</v>
      </c>
      <c r="AT89" s="15" t="n">
        <f aca="false">(PERCENTRANK(S$4:S$298,S89))*100</f>
        <v>73.5</v>
      </c>
      <c r="AU89" s="15" t="n">
        <f aca="false">(PERCENTRANK(T$4:T$298,T89))*100</f>
        <v>92.8</v>
      </c>
      <c r="AV89" s="15" t="n">
        <f aca="false">(PERCENTRANK(U$4:U$298,U89))*100</f>
        <v>79.6</v>
      </c>
      <c r="AW89" s="15" t="n">
        <f aca="false">(PERCENTRANK(V$4:V$298,V89))*100</f>
        <v>78.5</v>
      </c>
      <c r="AX89" s="15" t="n">
        <f aca="false">(PERCENTRANK(W$4:W$298,W89))*100</f>
        <v>26</v>
      </c>
      <c r="AY89" s="15"/>
      <c r="AZ89" s="15" t="n">
        <f aca="false">100-(PERCENTRANK(Y$4:Y$298,Y89))*100</f>
        <v>89</v>
      </c>
      <c r="BA89" s="15" t="n">
        <f aca="false">100-(PERCENTRANK(Z$4:Z$298,Z89))*100</f>
        <v>50.8</v>
      </c>
      <c r="BB89" s="15"/>
      <c r="BC89" s="15" t="n">
        <f aca="false">(PERCENTRANK(AB$4:AB$298,AB89))*100</f>
        <v>18.2</v>
      </c>
      <c r="BD89" s="15" t="n">
        <f aca="false">(PERCENTRANK(AC$4:AC$298,AC89))*100</f>
        <v>96.7</v>
      </c>
      <c r="BE89" s="15" t="n">
        <f aca="false">100-(PERCENTRANK(AD$4:AD$298,AD89))*100</f>
        <v>90.06</v>
      </c>
    </row>
    <row r="90" customFormat="false" ht="15.75" hidden="false" customHeight="true" outlineLevel="0" collapsed="false">
      <c r="A90" s="1" t="s">
        <v>143</v>
      </c>
      <c r="B90" s="5" t="s">
        <v>57</v>
      </c>
      <c r="C90" s="6" t="s">
        <v>45</v>
      </c>
      <c r="D90" s="6" t="n">
        <v>22</v>
      </c>
      <c r="E90" s="6" t="n">
        <v>662</v>
      </c>
      <c r="F90" s="6" t="n">
        <v>22</v>
      </c>
      <c r="G90" s="6" t="n">
        <v>662</v>
      </c>
      <c r="H90" s="6" t="n">
        <v>0.362</v>
      </c>
      <c r="I90" s="6" t="n">
        <v>16.3</v>
      </c>
      <c r="J90" s="6" t="n">
        <v>0</v>
      </c>
      <c r="K90" s="6" t="n">
        <v>0.486</v>
      </c>
      <c r="L90" s="6" t="n">
        <v>0.087</v>
      </c>
      <c r="M90" s="6" t="n">
        <v>0.279</v>
      </c>
      <c r="N90" s="6" t="n">
        <v>0.083</v>
      </c>
      <c r="O90" s="6" t="n">
        <v>0.036</v>
      </c>
      <c r="P90" s="6" t="n">
        <v>0.514</v>
      </c>
      <c r="Q90" s="6" t="n">
        <v>0</v>
      </c>
      <c r="R90" s="6" t="n">
        <v>0.448</v>
      </c>
      <c r="S90" s="6" t="n">
        <v>0.583</v>
      </c>
      <c r="T90" s="6" t="n">
        <v>0.455</v>
      </c>
      <c r="U90" s="6" t="n">
        <v>0.348</v>
      </c>
      <c r="V90" s="6" t="n">
        <v>0.3</v>
      </c>
      <c r="W90" s="6" t="n">
        <v>0.282</v>
      </c>
      <c r="X90" s="6" t="n">
        <v>0</v>
      </c>
      <c r="Y90" s="6" t="n">
        <v>0.55</v>
      </c>
      <c r="Z90" s="6" t="n">
        <v>0.95</v>
      </c>
      <c r="AA90" s="6" t="n">
        <v>0</v>
      </c>
      <c r="AB90" s="6" t="n">
        <v>0.31</v>
      </c>
      <c r="AC90" s="6" t="n">
        <v>0.25</v>
      </c>
      <c r="AD90" s="14" t="n">
        <f aca="false">(K90*Y90+P90*Z90)</f>
        <v>0.7556</v>
      </c>
      <c r="AE90" s="5"/>
      <c r="AF90" s="5"/>
      <c r="AG90" s="15" t="n">
        <f aca="false">(PERCENTRANK(F$4:F$298,F90))*100</f>
        <v>28.7</v>
      </c>
      <c r="AH90" s="15" t="n">
        <f aca="false">(PERCENTRANK(G$4:G$298,G90))*100</f>
        <v>52.5</v>
      </c>
      <c r="AI90" s="15" t="n">
        <f aca="false">(PERCENTRANK(H$4:H$298,H90))*100</f>
        <v>22.1</v>
      </c>
      <c r="AJ90" s="15" t="n">
        <f aca="false">(PERCENTRANK(I$4:I$298,I90))*100</f>
        <v>69.1</v>
      </c>
      <c r="AK90" s="15"/>
      <c r="AL90" s="15" t="n">
        <f aca="false">(PERCENTRANK(K$4:K$298,K90))*100</f>
        <v>26</v>
      </c>
      <c r="AM90" s="15" t="n">
        <f aca="false">(PERCENTRANK(L$4:L$298,L90))*100</f>
        <v>21</v>
      </c>
      <c r="AN90" s="15" t="n">
        <f aca="false">(PERCENTRANK(M$4:M$298,M90))*100</f>
        <v>56.9</v>
      </c>
      <c r="AO90" s="15" t="n">
        <f aca="false">(PERCENTRANK(N$4:N$298,N90))*100</f>
        <v>51.9</v>
      </c>
      <c r="AP90" s="15" t="n">
        <f aca="false">(PERCENTRANK(O$4:O$298,O90))*100</f>
        <v>36.5</v>
      </c>
      <c r="AQ90" s="15" t="n">
        <f aca="false">(PERCENTRANK(P$4:P$298,P90))*100</f>
        <v>75.7</v>
      </c>
      <c r="AR90" s="15"/>
      <c r="AS90" s="15" t="n">
        <f aca="false">(PERCENTRANK(R$4:R$298,R90))*100</f>
        <v>37</v>
      </c>
      <c r="AT90" s="15" t="n">
        <f aca="false">(PERCENTRANK(S$4:S$298,S90))*100</f>
        <v>31.5</v>
      </c>
      <c r="AU90" s="15" t="n">
        <f aca="false">(PERCENTRANK(T$4:T$298,T90))*100</f>
        <v>61.3</v>
      </c>
      <c r="AV90" s="15" t="n">
        <f aca="false">(PERCENTRANK(U$4:U$298,U90))*100</f>
        <v>51.4</v>
      </c>
      <c r="AW90" s="15" t="n">
        <f aca="false">(PERCENTRANK(V$4:V$298,V90))*100</f>
        <v>43.1</v>
      </c>
      <c r="AX90" s="15" t="n">
        <f aca="false">(PERCENTRANK(W$4:W$298,W90))*100</f>
        <v>38.7</v>
      </c>
      <c r="AY90" s="15"/>
      <c r="AZ90" s="15" t="n">
        <f aca="false">100-(PERCENTRANK(Y$4:Y$298,Y90))*100</f>
        <v>61.9</v>
      </c>
      <c r="BA90" s="15" t="n">
        <f aca="false">100-(PERCENTRANK(Z$4:Z$298,Z90))*100</f>
        <v>47</v>
      </c>
      <c r="BB90" s="15"/>
      <c r="BC90" s="15" t="n">
        <f aca="false">(PERCENTRANK(AB$4:AB$298,AB90))*100</f>
        <v>79</v>
      </c>
      <c r="BD90" s="15" t="n">
        <f aca="false">(PERCENTRANK(AC$4:AC$298,AC90))*100</f>
        <v>37</v>
      </c>
      <c r="BE90" s="15" t="n">
        <f aca="false">100-(PERCENTRANK(AD$4:AD$298,AD90))*100</f>
        <v>44.2</v>
      </c>
    </row>
    <row r="91" customFormat="false" ht="15.75" hidden="false" customHeight="true" outlineLevel="0" collapsed="false">
      <c r="A91" s="1" t="s">
        <v>144</v>
      </c>
      <c r="B91" s="5" t="s">
        <v>42</v>
      </c>
      <c r="C91" s="6" t="s">
        <v>63</v>
      </c>
      <c r="D91" s="6" t="n">
        <v>43</v>
      </c>
      <c r="E91" s="6" t="n">
        <v>653</v>
      </c>
      <c r="F91" s="6" t="n">
        <v>43</v>
      </c>
      <c r="G91" s="6" t="n">
        <v>653</v>
      </c>
      <c r="H91" s="6" t="n">
        <v>0.423</v>
      </c>
      <c r="I91" s="6" t="n">
        <v>17.1</v>
      </c>
      <c r="J91" s="6" t="n">
        <v>0</v>
      </c>
      <c r="K91" s="6" t="n">
        <v>0.472</v>
      </c>
      <c r="L91" s="6" t="n">
        <v>0.106</v>
      </c>
      <c r="M91" s="6" t="n">
        <v>0.19</v>
      </c>
      <c r="N91" s="6" t="n">
        <v>0.085</v>
      </c>
      <c r="O91" s="6" t="n">
        <v>0.092</v>
      </c>
      <c r="P91" s="6" t="n">
        <v>0.528</v>
      </c>
      <c r="Q91" s="6" t="n">
        <v>0</v>
      </c>
      <c r="R91" s="6" t="n">
        <v>0.493</v>
      </c>
      <c r="S91" s="6" t="n">
        <v>0.8</v>
      </c>
      <c r="T91" s="6" t="n">
        <v>0.407</v>
      </c>
      <c r="U91" s="6" t="n">
        <v>0.417</v>
      </c>
      <c r="V91" s="6" t="n">
        <v>0.385</v>
      </c>
      <c r="W91" s="6" t="n">
        <v>0.36</v>
      </c>
      <c r="X91" s="6" t="n">
        <v>0</v>
      </c>
      <c r="Y91" s="6" t="n">
        <v>0.879</v>
      </c>
      <c r="Z91" s="6" t="n">
        <v>1</v>
      </c>
      <c r="AA91" s="6" t="n">
        <v>0</v>
      </c>
      <c r="AB91" s="6" t="n">
        <v>0.133</v>
      </c>
      <c r="AC91" s="6" t="n">
        <v>0.3</v>
      </c>
      <c r="AD91" s="14" t="n">
        <f aca="false">(K91*Y91+P91*Z91)</f>
        <v>0.942888</v>
      </c>
      <c r="AE91" s="5"/>
      <c r="AF91" s="5"/>
      <c r="AG91" s="15" t="n">
        <f aca="false">(PERCENTRANK(F$4:F$298,F91))*100</f>
        <v>79</v>
      </c>
      <c r="AH91" s="15" t="n">
        <f aca="false">(PERCENTRANK(G$4:G$298,G91))*100</f>
        <v>51.9</v>
      </c>
      <c r="AI91" s="15" t="n">
        <f aca="false">(PERCENTRANK(H$4:H$298,H91))*100</f>
        <v>53</v>
      </c>
      <c r="AJ91" s="15" t="n">
        <f aca="false">(PERCENTRANK(I$4:I$298,I91))*100</f>
        <v>77.9</v>
      </c>
      <c r="AK91" s="15"/>
      <c r="AL91" s="15" t="n">
        <f aca="false">(PERCENTRANK(K$4:K$298,K91))*100</f>
        <v>24.3</v>
      </c>
      <c r="AM91" s="15" t="n">
        <f aca="false">(PERCENTRANK(L$4:L$298,L91))*100</f>
        <v>29.3</v>
      </c>
      <c r="AN91" s="15" t="n">
        <f aca="false">(PERCENTRANK(M$4:M$298,M91))*100</f>
        <v>32</v>
      </c>
      <c r="AO91" s="15" t="n">
        <f aca="false">(PERCENTRANK(N$4:N$298,N91))*100</f>
        <v>52.5</v>
      </c>
      <c r="AP91" s="15" t="n">
        <f aca="false">(PERCENTRANK(O$4:O$298,O91))*100</f>
        <v>73.5</v>
      </c>
      <c r="AQ91" s="15" t="n">
        <f aca="false">(PERCENTRANK(P$4:P$298,P91))*100</f>
        <v>77.3</v>
      </c>
      <c r="AR91" s="15"/>
      <c r="AS91" s="15" t="n">
        <f aca="false">(PERCENTRANK(R$4:R$298,R91))*100</f>
        <v>56.9</v>
      </c>
      <c r="AT91" s="15" t="n">
        <f aca="false">(PERCENTRANK(S$4:S$298,S91))*100</f>
        <v>88.4</v>
      </c>
      <c r="AU91" s="15" t="n">
        <f aca="false">(PERCENTRANK(T$4:T$298,T91))*100</f>
        <v>44.8</v>
      </c>
      <c r="AV91" s="15" t="n">
        <f aca="false">(PERCENTRANK(U$4:U$298,U91))*100</f>
        <v>67.4</v>
      </c>
      <c r="AW91" s="15" t="n">
        <f aca="false">(PERCENTRANK(V$4:V$298,V91))*100</f>
        <v>59.1</v>
      </c>
      <c r="AX91" s="15" t="n">
        <f aca="false">(PERCENTRANK(W$4:W$298,W91))*100</f>
        <v>70.7</v>
      </c>
      <c r="AY91" s="15"/>
      <c r="AZ91" s="15" t="n">
        <f aca="false">100-(PERCENTRANK(Y$4:Y$298,Y91))*100</f>
        <v>7.69999999999999</v>
      </c>
      <c r="BA91" s="15" t="n">
        <f aca="false">100-(PERCENTRANK(Z$4:Z$298,Z91))*100</f>
        <v>36.5</v>
      </c>
      <c r="BB91" s="15"/>
      <c r="BC91" s="15" t="n">
        <f aca="false">(PERCENTRANK(AB$4:AB$298,AB91))*100</f>
        <v>34.8</v>
      </c>
      <c r="BD91" s="15" t="n">
        <f aca="false">(PERCENTRANK(AC$4:AC$298,AC91))*100</f>
        <v>49.2</v>
      </c>
      <c r="BE91" s="15" t="n">
        <f aca="false">100-(PERCENTRANK(AD$4:AD$298,AD91))*100</f>
        <v>3.3</v>
      </c>
    </row>
    <row r="92" customFormat="false" ht="15.75" hidden="false" customHeight="true" outlineLevel="0" collapsed="false">
      <c r="A92" s="1" t="s">
        <v>145</v>
      </c>
      <c r="B92" s="5" t="s">
        <v>57</v>
      </c>
      <c r="C92" s="6" t="s">
        <v>13</v>
      </c>
      <c r="D92" s="6" t="n">
        <v>37</v>
      </c>
      <c r="E92" s="6" t="n">
        <v>637</v>
      </c>
      <c r="F92" s="6" t="n">
        <v>37</v>
      </c>
      <c r="G92" s="6" t="n">
        <v>637</v>
      </c>
      <c r="H92" s="6" t="n">
        <v>0.387</v>
      </c>
      <c r="I92" s="6" t="n">
        <v>14.4</v>
      </c>
      <c r="J92" s="6" t="n">
        <v>0</v>
      </c>
      <c r="K92" s="6" t="n">
        <v>0.662</v>
      </c>
      <c r="L92" s="6" t="n">
        <v>0.099</v>
      </c>
      <c r="M92" s="6" t="n">
        <v>0.324</v>
      </c>
      <c r="N92" s="6" t="n">
        <v>0.131</v>
      </c>
      <c r="O92" s="6" t="n">
        <v>0.108</v>
      </c>
      <c r="P92" s="6" t="n">
        <v>0.338</v>
      </c>
      <c r="Q92" s="6" t="n">
        <v>0</v>
      </c>
      <c r="R92" s="6" t="n">
        <v>0.497</v>
      </c>
      <c r="S92" s="6" t="n">
        <v>0.682</v>
      </c>
      <c r="T92" s="6" t="n">
        <v>0.528</v>
      </c>
      <c r="U92" s="6" t="n">
        <v>0.448</v>
      </c>
      <c r="V92" s="6" t="n">
        <v>0.292</v>
      </c>
      <c r="W92" s="6" t="n">
        <v>0.173</v>
      </c>
      <c r="X92" s="6" t="n">
        <v>0</v>
      </c>
      <c r="Y92" s="6" t="n">
        <v>0.438</v>
      </c>
      <c r="Z92" s="6" t="n">
        <v>0.923</v>
      </c>
      <c r="AA92" s="6" t="n">
        <v>0</v>
      </c>
      <c r="AB92" s="6" t="n">
        <v>0.093</v>
      </c>
      <c r="AC92" s="6" t="n">
        <v>0.143</v>
      </c>
      <c r="AD92" s="14" t="n">
        <f aca="false">(K92*Y92+P92*Z92)</f>
        <v>0.60193</v>
      </c>
      <c r="AE92" s="5"/>
      <c r="AF92" s="5"/>
      <c r="AG92" s="15" t="n">
        <f aca="false">(PERCENTRANK(F$4:F$298,F92))*100</f>
        <v>58</v>
      </c>
      <c r="AH92" s="15" t="n">
        <f aca="false">(PERCENTRANK(G$4:G$298,G92))*100</f>
        <v>51.4</v>
      </c>
      <c r="AI92" s="15" t="n">
        <f aca="false">(PERCENTRANK(H$4:H$298,H92))*100</f>
        <v>34.8</v>
      </c>
      <c r="AJ92" s="15" t="n">
        <f aca="false">(PERCENTRANK(I$4:I$298,I92))*100</f>
        <v>52.5</v>
      </c>
      <c r="AK92" s="15"/>
      <c r="AL92" s="15" t="n">
        <f aca="false">(PERCENTRANK(K$4:K$298,K92))*100</f>
        <v>58.6</v>
      </c>
      <c r="AM92" s="15" t="n">
        <f aca="false">(PERCENTRANK(L$4:L$298,L92))*100</f>
        <v>25.4</v>
      </c>
      <c r="AN92" s="15" t="n">
        <f aca="false">(PERCENTRANK(M$4:M$298,M92))*100</f>
        <v>67.4</v>
      </c>
      <c r="AO92" s="15" t="n">
        <f aca="false">(PERCENTRANK(N$4:N$298,N92))*100</f>
        <v>76.2</v>
      </c>
      <c r="AP92" s="15" t="n">
        <f aca="false">(PERCENTRANK(O$4:O$298,O92))*100</f>
        <v>79.6</v>
      </c>
      <c r="AQ92" s="15" t="n">
        <f aca="false">(PERCENTRANK(P$4:P$298,P92))*100</f>
        <v>43.1</v>
      </c>
      <c r="AR92" s="15"/>
      <c r="AS92" s="15" t="n">
        <f aca="false">(PERCENTRANK(R$4:R$298,R92))*100</f>
        <v>59.7</v>
      </c>
      <c r="AT92" s="15" t="n">
        <f aca="false">(PERCENTRANK(S$4:S$298,S92))*100</f>
        <v>64.1</v>
      </c>
      <c r="AU92" s="15" t="n">
        <f aca="false">(PERCENTRANK(T$4:T$298,T92))*100</f>
        <v>84</v>
      </c>
      <c r="AV92" s="15" t="n">
        <f aca="false">(PERCENTRANK(U$4:U$298,U92))*100</f>
        <v>75.1</v>
      </c>
      <c r="AW92" s="15" t="n">
        <f aca="false">(PERCENTRANK(V$4:V$298,V92))*100</f>
        <v>42.5</v>
      </c>
      <c r="AX92" s="15" t="n">
        <f aca="false">(PERCENTRANK(W$4:W$298,W92))*100</f>
        <v>19.9</v>
      </c>
      <c r="AY92" s="15"/>
      <c r="AZ92" s="15" t="n">
        <f aca="false">100-(PERCENTRANK(Y$4:Y$298,Y92))*100</f>
        <v>72.4</v>
      </c>
      <c r="BA92" s="15" t="n">
        <f aca="false">100-(PERCENTRANK(Z$4:Z$298,Z92))*100</f>
        <v>54.1</v>
      </c>
      <c r="BB92" s="15"/>
      <c r="BC92" s="15" t="n">
        <f aca="false">(PERCENTRANK(AB$4:AB$298,AB92))*100</f>
        <v>24.3</v>
      </c>
      <c r="BD92" s="15" t="n">
        <f aca="false">(PERCENTRANK(AC$4:AC$298,AC92))*100</f>
        <v>31.5</v>
      </c>
      <c r="BE92" s="15" t="n">
        <f aca="false">100-(PERCENTRANK(AD$4:AD$298,AD92))*100</f>
        <v>71.8</v>
      </c>
    </row>
    <row r="93" customFormat="false" ht="15.75" hidden="false" customHeight="true" outlineLevel="0" collapsed="false">
      <c r="A93" s="1" t="s">
        <v>146</v>
      </c>
      <c r="B93" s="5" t="s">
        <v>73</v>
      </c>
      <c r="C93" s="6" t="s">
        <v>63</v>
      </c>
      <c r="D93" s="6" t="n">
        <v>28</v>
      </c>
      <c r="E93" s="6" t="n">
        <v>628</v>
      </c>
      <c r="F93" s="6" t="n">
        <v>28</v>
      </c>
      <c r="G93" s="6" t="n">
        <v>628</v>
      </c>
      <c r="H93" s="6" t="n">
        <v>0.425</v>
      </c>
      <c r="I93" s="6" t="n">
        <v>17.4</v>
      </c>
      <c r="J93" s="6" t="n">
        <v>0</v>
      </c>
      <c r="K93" s="6" t="n">
        <v>0.475</v>
      </c>
      <c r="L93" s="6" t="n">
        <v>0.084</v>
      </c>
      <c r="M93" s="6" t="n">
        <v>0.19</v>
      </c>
      <c r="N93" s="6" t="n">
        <v>0.117</v>
      </c>
      <c r="O93" s="6" t="n">
        <v>0.084</v>
      </c>
      <c r="P93" s="6" t="n">
        <v>0.525</v>
      </c>
      <c r="Q93" s="6" t="n">
        <v>0</v>
      </c>
      <c r="R93" s="6" t="n">
        <v>0.529</v>
      </c>
      <c r="S93" s="6" t="n">
        <v>0.867</v>
      </c>
      <c r="T93" s="6" t="n">
        <v>0.471</v>
      </c>
      <c r="U93" s="6" t="n">
        <v>0.524</v>
      </c>
      <c r="V93" s="6" t="n">
        <v>0.333</v>
      </c>
      <c r="W93" s="6" t="n">
        <v>0.33</v>
      </c>
      <c r="X93" s="6" t="n">
        <v>0</v>
      </c>
      <c r="Y93" s="6" t="n">
        <v>0.756</v>
      </c>
      <c r="Z93" s="6" t="n">
        <v>1</v>
      </c>
      <c r="AA93" s="6" t="n">
        <v>0</v>
      </c>
      <c r="AB93" s="6" t="n">
        <v>0.16</v>
      </c>
      <c r="AC93" s="6" t="n">
        <v>0.4</v>
      </c>
      <c r="AD93" s="14" t="n">
        <f aca="false">(K93*Y93+P93*Z93)</f>
        <v>0.8841</v>
      </c>
      <c r="AE93" s="5"/>
      <c r="AF93" s="5"/>
      <c r="AG93" s="15" t="n">
        <f aca="false">(PERCENTRANK(F$4:F$298,F93))*100</f>
        <v>35.9</v>
      </c>
      <c r="AH93" s="15" t="n">
        <f aca="false">(PERCENTRANK(G$4:G$298,G93))*100</f>
        <v>50.8</v>
      </c>
      <c r="AI93" s="15" t="n">
        <f aca="false">(PERCENTRANK(H$4:H$298,H93))*100</f>
        <v>55.2</v>
      </c>
      <c r="AJ93" s="15" t="n">
        <f aca="false">(PERCENTRANK(I$4:I$298,I93))*100</f>
        <v>79.6</v>
      </c>
      <c r="AK93" s="15"/>
      <c r="AL93" s="15" t="n">
        <f aca="false">(PERCENTRANK(K$4:K$298,K93))*100</f>
        <v>24.9</v>
      </c>
      <c r="AM93" s="15" t="n">
        <f aca="false">(PERCENTRANK(L$4:L$298,L93))*100</f>
        <v>18.8</v>
      </c>
      <c r="AN93" s="15" t="n">
        <f aca="false">(PERCENTRANK(M$4:M$298,M93))*100</f>
        <v>32</v>
      </c>
      <c r="AO93" s="15" t="n">
        <f aca="false">(PERCENTRANK(N$4:N$298,N93))*100</f>
        <v>70.7</v>
      </c>
      <c r="AP93" s="15" t="n">
        <f aca="false">(PERCENTRANK(O$4:O$298,O93))*100</f>
        <v>70.2</v>
      </c>
      <c r="AQ93" s="15" t="n">
        <f aca="false">(PERCENTRANK(P$4:P$298,P93))*100</f>
        <v>76.2</v>
      </c>
      <c r="AR93" s="15"/>
      <c r="AS93" s="15" t="n">
        <f aca="false">(PERCENTRANK(R$4:R$298,R93))*100</f>
        <v>74.6</v>
      </c>
      <c r="AT93" s="15" t="n">
        <f aca="false">(PERCENTRANK(S$4:S$298,S93))*100</f>
        <v>95</v>
      </c>
      <c r="AU93" s="15" t="n">
        <f aca="false">(PERCENTRANK(T$4:T$298,T93))*100</f>
        <v>69.1</v>
      </c>
      <c r="AV93" s="15" t="n">
        <f aca="false">(PERCENTRANK(U$4:U$298,U93))*100</f>
        <v>86.2</v>
      </c>
      <c r="AW93" s="15" t="n">
        <f aca="false">(PERCENTRANK(V$4:V$298,V93))*100</f>
        <v>45.9</v>
      </c>
      <c r="AX93" s="15" t="n">
        <f aca="false">(PERCENTRANK(W$4:W$298,W93))*100</f>
        <v>55.8</v>
      </c>
      <c r="AY93" s="15"/>
      <c r="AZ93" s="15" t="n">
        <f aca="false">100-(PERCENTRANK(Y$4:Y$298,Y93))*100</f>
        <v>26</v>
      </c>
      <c r="BA93" s="15" t="n">
        <f aca="false">100-(PERCENTRANK(Z$4:Z$298,Z93))*100</f>
        <v>36.5</v>
      </c>
      <c r="BB93" s="15"/>
      <c r="BC93" s="15" t="n">
        <f aca="false">(PERCENTRANK(AB$4:AB$298,AB93))*100</f>
        <v>44.8</v>
      </c>
      <c r="BD93" s="15" t="n">
        <f aca="false">(PERCENTRANK(AC$4:AC$298,AC93))*100</f>
        <v>69.6</v>
      </c>
      <c r="BE93" s="15" t="n">
        <f aca="false">100-(PERCENTRANK(AD$4:AD$298,AD93))*100</f>
        <v>11.6</v>
      </c>
    </row>
    <row r="94" customFormat="false" ht="15.75" hidden="false" customHeight="true" outlineLevel="0" collapsed="false">
      <c r="A94" s="1" t="s">
        <v>147</v>
      </c>
      <c r="B94" s="5" t="s">
        <v>69</v>
      </c>
      <c r="C94" s="6" t="s">
        <v>13</v>
      </c>
      <c r="D94" s="6" t="n">
        <v>33</v>
      </c>
      <c r="E94" s="6" t="n">
        <v>626</v>
      </c>
      <c r="F94" s="6" t="n">
        <v>33</v>
      </c>
      <c r="G94" s="6" t="n">
        <v>626</v>
      </c>
      <c r="H94" s="6" t="n">
        <v>0.367</v>
      </c>
      <c r="I94" s="6" t="n">
        <v>20.7</v>
      </c>
      <c r="J94" s="6" t="n">
        <v>0</v>
      </c>
      <c r="K94" s="6" t="n">
        <v>0.333</v>
      </c>
      <c r="L94" s="6" t="n">
        <v>0.056</v>
      </c>
      <c r="M94" s="6" t="n">
        <v>0.078</v>
      </c>
      <c r="N94" s="6" t="n">
        <v>0.056</v>
      </c>
      <c r="O94" s="6" t="n">
        <v>0.144</v>
      </c>
      <c r="P94" s="6" t="n">
        <v>0.667</v>
      </c>
      <c r="Q94" s="6" t="n">
        <v>0</v>
      </c>
      <c r="R94" s="6" t="n">
        <v>0.467</v>
      </c>
      <c r="S94" s="6" t="n">
        <v>0.8</v>
      </c>
      <c r="T94" s="6" t="n">
        <v>0.429</v>
      </c>
      <c r="U94" s="6" t="n">
        <v>0.3</v>
      </c>
      <c r="V94" s="6" t="n">
        <v>0.423</v>
      </c>
      <c r="W94" s="6" t="n">
        <v>0.317</v>
      </c>
      <c r="X94" s="6" t="n">
        <v>0</v>
      </c>
      <c r="Y94" s="6" t="n">
        <v>0.75</v>
      </c>
      <c r="Z94" s="6" t="n">
        <v>0.974</v>
      </c>
      <c r="AA94" s="6" t="n">
        <v>0</v>
      </c>
      <c r="AB94" s="6" t="n">
        <v>0.217</v>
      </c>
      <c r="AC94" s="6" t="n">
        <v>0.5</v>
      </c>
      <c r="AD94" s="14" t="n">
        <f aca="false">(K94*Y94+P94*Z94)</f>
        <v>0.899408</v>
      </c>
      <c r="AE94" s="5"/>
      <c r="AF94" s="5"/>
      <c r="AG94" s="15" t="n">
        <f aca="false">(PERCENTRANK(F$4:F$298,F94))*100</f>
        <v>47</v>
      </c>
      <c r="AH94" s="15" t="n">
        <f aca="false">(PERCENTRANK(G$4:G$298,G94))*100</f>
        <v>50.3</v>
      </c>
      <c r="AI94" s="15" t="n">
        <f aca="false">(PERCENTRANK(H$4:H$298,H94))*100</f>
        <v>24.3</v>
      </c>
      <c r="AJ94" s="15" t="n">
        <f aca="false">(PERCENTRANK(I$4:I$298,I94))*100</f>
        <v>95.6</v>
      </c>
      <c r="AK94" s="15"/>
      <c r="AL94" s="15" t="n">
        <f aca="false">(PERCENTRANK(K$4:K$298,K94))*100</f>
        <v>9.94</v>
      </c>
      <c r="AM94" s="15" t="n">
        <f aca="false">(PERCENTRANK(L$4:L$298,L94))*100</f>
        <v>11</v>
      </c>
      <c r="AN94" s="15" t="n">
        <f aca="false">(PERCENTRANK(M$4:M$298,M94))*100</f>
        <v>6.63</v>
      </c>
      <c r="AO94" s="15" t="n">
        <f aca="false">(PERCENTRANK(N$4:N$298,N94))*100</f>
        <v>37</v>
      </c>
      <c r="AP94" s="15" t="n">
        <f aca="false">(PERCENTRANK(O$4:O$298,O94))*100</f>
        <v>90.6</v>
      </c>
      <c r="AQ94" s="15" t="n">
        <f aca="false">(PERCENTRANK(P$4:P$298,P94))*100</f>
        <v>91.7</v>
      </c>
      <c r="AR94" s="15"/>
      <c r="AS94" s="15" t="n">
        <f aca="false">(PERCENTRANK(R$4:R$298,R94))*100</f>
        <v>45.3</v>
      </c>
      <c r="AT94" s="15" t="n">
        <f aca="false">(PERCENTRANK(S$4:S$298,S94))*100</f>
        <v>88.4</v>
      </c>
      <c r="AU94" s="15" t="n">
        <f aca="false">(PERCENTRANK(T$4:T$298,T94))*100</f>
        <v>51.4</v>
      </c>
      <c r="AV94" s="15" t="n">
        <f aca="false">(PERCENTRANK(U$4:U$298,U94))*100</f>
        <v>39.8</v>
      </c>
      <c r="AW94" s="15" t="n">
        <f aca="false">(PERCENTRANK(V$4:V$298,V94))*100</f>
        <v>70.2</v>
      </c>
      <c r="AX94" s="15" t="n">
        <f aca="false">(PERCENTRANK(W$4:W$298,W94))*100</f>
        <v>49.2</v>
      </c>
      <c r="AY94" s="15"/>
      <c r="AZ94" s="15" t="n">
        <f aca="false">100-(PERCENTRANK(Y$4:Y$298,Y94))*100</f>
        <v>30.9</v>
      </c>
      <c r="BA94" s="15" t="n">
        <f aca="false">100-(PERCENTRANK(Z$4:Z$298,Z94))*100</f>
        <v>40.9</v>
      </c>
      <c r="BB94" s="15"/>
      <c r="BC94" s="15" t="n">
        <f aca="false">(PERCENTRANK(AB$4:AB$298,AB94))*100</f>
        <v>58.6</v>
      </c>
      <c r="BD94" s="15" t="n">
        <f aca="false">(PERCENTRANK(AC$4:AC$298,AC94))*100</f>
        <v>83.4</v>
      </c>
      <c r="BE94" s="15" t="n">
        <f aca="false">100-(PERCENTRANK(AD$4:AD$298,AD94))*100</f>
        <v>10.5</v>
      </c>
    </row>
    <row r="95" customFormat="false" ht="15.75" hidden="false" customHeight="true" outlineLevel="0" collapsed="false">
      <c r="A95" s="1" t="s">
        <v>148</v>
      </c>
      <c r="B95" s="5" t="s">
        <v>69</v>
      </c>
      <c r="C95" s="6" t="s">
        <v>61</v>
      </c>
      <c r="D95" s="6" t="n">
        <v>34</v>
      </c>
      <c r="E95" s="6" t="n">
        <v>623</v>
      </c>
      <c r="F95" s="6" t="n">
        <v>34</v>
      </c>
      <c r="G95" s="6" t="n">
        <v>623</v>
      </c>
      <c r="H95" s="6" t="n">
        <v>0.573</v>
      </c>
      <c r="I95" s="6" t="n">
        <v>6.1</v>
      </c>
      <c r="J95" s="6" t="n">
        <v>0</v>
      </c>
      <c r="K95" s="6" t="n">
        <v>0.968</v>
      </c>
      <c r="L95" s="6" t="n">
        <v>0.323</v>
      </c>
      <c r="M95" s="6" t="n">
        <v>0.5</v>
      </c>
      <c r="N95" s="6" t="n">
        <v>0.121</v>
      </c>
      <c r="O95" s="6" t="n">
        <v>0.024</v>
      </c>
      <c r="P95" s="6" t="n">
        <v>0.032</v>
      </c>
      <c r="Q95" s="6" t="n">
        <v>0</v>
      </c>
      <c r="R95" s="6" t="n">
        <v>0.592</v>
      </c>
      <c r="S95" s="6" t="n">
        <v>0.7</v>
      </c>
      <c r="T95" s="6" t="n">
        <v>0.613</v>
      </c>
      <c r="U95" s="6" t="n">
        <v>0.333</v>
      </c>
      <c r="V95" s="6" t="n">
        <v>0</v>
      </c>
      <c r="W95" s="6" t="n">
        <v>0</v>
      </c>
      <c r="X95" s="6" t="n">
        <v>0</v>
      </c>
      <c r="Y95" s="6" t="n">
        <v>0.718</v>
      </c>
      <c r="Z95" s="6" t="n">
        <v>0</v>
      </c>
      <c r="AA95" s="6" t="n">
        <v>0</v>
      </c>
      <c r="AB95" s="6" t="n">
        <v>0.75</v>
      </c>
      <c r="AC95" s="6" t="n">
        <v>0</v>
      </c>
      <c r="AD95" s="14" t="n">
        <f aca="false">(K95*Y95+P95*Z95)</f>
        <v>0.695024</v>
      </c>
      <c r="AE95" s="5"/>
      <c r="AF95" s="5"/>
      <c r="AG95" s="15" t="n">
        <f aca="false">(PERCENTRANK(F$4:F$298,F95))*100</f>
        <v>49.7</v>
      </c>
      <c r="AH95" s="15" t="n">
        <f aca="false">(PERCENTRANK(G$4:G$298,G95))*100</f>
        <v>49.7</v>
      </c>
      <c r="AI95" s="15" t="n">
        <f aca="false">(PERCENTRANK(H$4:H$298,H95))*100</f>
        <v>97.8</v>
      </c>
      <c r="AJ95" s="15" t="n">
        <f aca="false">(PERCENTRANK(I$4:I$298,I95))*100</f>
        <v>8.29</v>
      </c>
      <c r="AK95" s="15"/>
      <c r="AL95" s="15" t="n">
        <f aca="false">(PERCENTRANK(K$4:K$298,K95))*100</f>
        <v>93.4</v>
      </c>
      <c r="AM95" s="15" t="n">
        <f aca="false">(PERCENTRANK(L$4:L$298,L95))*100</f>
        <v>83.4</v>
      </c>
      <c r="AN95" s="15" t="n">
        <f aca="false">(PERCENTRANK(M$4:M$298,M95))*100</f>
        <v>95.6</v>
      </c>
      <c r="AO95" s="15" t="n">
        <f aca="false">(PERCENTRANK(N$4:N$298,N95))*100</f>
        <v>73.5</v>
      </c>
      <c r="AP95" s="15" t="n">
        <f aca="false">(PERCENTRANK(O$4:O$298,O95))*100</f>
        <v>22.7</v>
      </c>
      <c r="AQ95" s="15" t="n">
        <f aca="false">(PERCENTRANK(P$4:P$298,P95))*100</f>
        <v>8.29</v>
      </c>
      <c r="AR95" s="15"/>
      <c r="AS95" s="15" t="n">
        <f aca="false">(PERCENTRANK(R$4:R$298,R95))*100</f>
        <v>92.8</v>
      </c>
      <c r="AT95" s="15" t="n">
        <f aca="false">(PERCENTRANK(S$4:S$298,S95))*100</f>
        <v>71.8</v>
      </c>
      <c r="AU95" s="15" t="n">
        <f aca="false">(PERCENTRANK(T$4:T$298,T95))*100</f>
        <v>93.4</v>
      </c>
      <c r="AV95" s="15" t="n">
        <f aca="false">(PERCENTRANK(U$4:U$298,U95))*100</f>
        <v>43.1</v>
      </c>
      <c r="AW95" s="15" t="n">
        <f aca="false">(PERCENTRANK(V$4:V$298,V95))*100</f>
        <v>0</v>
      </c>
      <c r="AX95" s="15" t="n">
        <f aca="false">(PERCENTRANK(W$4:W$298,W95))*100</f>
        <v>0</v>
      </c>
      <c r="AY95" s="15"/>
      <c r="AZ95" s="15" t="n">
        <f aca="false">100-(PERCENTRANK(Y$4:Y$298,Y95))*100</f>
        <v>36.5</v>
      </c>
      <c r="BA95" s="15" t="n">
        <f aca="false">100-(PERCENTRANK(Z$4:Z$298,Z95))*100</f>
        <v>100</v>
      </c>
      <c r="BB95" s="15"/>
      <c r="BC95" s="15" t="n">
        <f aca="false">(PERCENTRANK(AB$4:AB$298,AB95))*100</f>
        <v>97.2</v>
      </c>
      <c r="BD95" s="15" t="n">
        <f aca="false">(PERCENTRANK(AC$4:AC$298,AC95))*100</f>
        <v>0</v>
      </c>
      <c r="BE95" s="15" t="n">
        <f aca="false">100-(PERCENTRANK(AD$4:AD$298,AD95))*100</f>
        <v>60.8</v>
      </c>
    </row>
    <row r="96" customFormat="false" ht="15.75" hidden="false" customHeight="true" outlineLevel="0" collapsed="false">
      <c r="A96" s="1" t="s">
        <v>149</v>
      </c>
      <c r="B96" s="5" t="s">
        <v>77</v>
      </c>
      <c r="C96" s="6" t="s">
        <v>125</v>
      </c>
      <c r="D96" s="6" t="n">
        <v>35</v>
      </c>
      <c r="E96" s="6" t="n">
        <v>616</v>
      </c>
      <c r="F96" s="6" t="n">
        <v>35</v>
      </c>
      <c r="G96" s="6" t="n">
        <v>616</v>
      </c>
      <c r="H96" s="6" t="n">
        <v>0.42</v>
      </c>
      <c r="I96" s="6" t="n">
        <v>13.2</v>
      </c>
      <c r="J96" s="6" t="n">
        <v>0</v>
      </c>
      <c r="K96" s="6" t="n">
        <v>0.617</v>
      </c>
      <c r="L96" s="6" t="n">
        <v>0.186</v>
      </c>
      <c r="M96" s="6" t="n">
        <v>0.324</v>
      </c>
      <c r="N96" s="6" t="n">
        <v>0.043</v>
      </c>
      <c r="O96" s="6" t="n">
        <v>0.064</v>
      </c>
      <c r="P96" s="6" t="n">
        <v>0.383</v>
      </c>
      <c r="Q96" s="6" t="n">
        <v>0</v>
      </c>
      <c r="R96" s="6" t="n">
        <v>0.466</v>
      </c>
      <c r="S96" s="6" t="n">
        <v>0.543</v>
      </c>
      <c r="T96" s="6" t="n">
        <v>0.426</v>
      </c>
      <c r="U96" s="6" t="n">
        <v>0.5</v>
      </c>
      <c r="V96" s="6" t="n">
        <v>0.417</v>
      </c>
      <c r="W96" s="6" t="n">
        <v>0.347</v>
      </c>
      <c r="X96" s="6" t="n">
        <v>0</v>
      </c>
      <c r="Y96" s="6" t="n">
        <v>0.704</v>
      </c>
      <c r="Z96" s="6" t="n">
        <v>1</v>
      </c>
      <c r="AA96" s="6" t="n">
        <v>0</v>
      </c>
      <c r="AB96" s="6" t="n">
        <v>0.292</v>
      </c>
      <c r="AC96" s="6" t="n">
        <v>0.333</v>
      </c>
      <c r="AD96" s="14" t="n">
        <f aca="false">(K96*Y96+P96*Z96)</f>
        <v>0.817368</v>
      </c>
      <c r="AE96" s="5"/>
      <c r="AF96" s="5"/>
      <c r="AG96" s="15" t="n">
        <f aca="false">(PERCENTRANK(F$4:F$298,F96))*100</f>
        <v>53.6</v>
      </c>
      <c r="AH96" s="15" t="n">
        <f aca="false">(PERCENTRANK(G$4:G$298,G96))*100</f>
        <v>49.2</v>
      </c>
      <c r="AI96" s="15" t="n">
        <f aca="false">(PERCENTRANK(H$4:H$298,H96))*100</f>
        <v>50.3</v>
      </c>
      <c r="AJ96" s="15" t="n">
        <f aca="false">(PERCENTRANK(I$4:I$298,I96))*100</f>
        <v>40.9</v>
      </c>
      <c r="AK96" s="15"/>
      <c r="AL96" s="15" t="n">
        <f aca="false">(PERCENTRANK(K$4:K$298,K96))*100</f>
        <v>53</v>
      </c>
      <c r="AM96" s="15" t="n">
        <f aca="false">(PERCENTRANK(L$4:L$298,L96))*100</f>
        <v>54.7</v>
      </c>
      <c r="AN96" s="15" t="n">
        <f aca="false">(PERCENTRANK(M$4:M$298,M96))*100</f>
        <v>67.4</v>
      </c>
      <c r="AO96" s="15" t="n">
        <f aca="false">(PERCENTRANK(N$4:N$298,N96))*100</f>
        <v>27.6</v>
      </c>
      <c r="AP96" s="15" t="n">
        <f aca="false">(PERCENTRANK(O$4:O$298,O96))*100</f>
        <v>59.7</v>
      </c>
      <c r="AQ96" s="15" t="n">
        <f aca="false">(PERCENTRANK(P$4:P$298,P96))*100</f>
        <v>48.6</v>
      </c>
      <c r="AR96" s="15"/>
      <c r="AS96" s="15" t="n">
        <f aca="false">(PERCENTRANK(R$4:R$298,R96))*100</f>
        <v>44.2</v>
      </c>
      <c r="AT96" s="15" t="n">
        <f aca="false">(PERCENTRANK(S$4:S$298,S96))*100</f>
        <v>26</v>
      </c>
      <c r="AU96" s="15" t="n">
        <f aca="false">(PERCENTRANK(T$4:T$298,T96))*100</f>
        <v>50.3</v>
      </c>
      <c r="AV96" s="15" t="n">
        <f aca="false">(PERCENTRANK(U$4:U$298,U96))*100</f>
        <v>79.6</v>
      </c>
      <c r="AW96" s="15" t="n">
        <f aca="false">(PERCENTRANK(V$4:V$298,V96))*100</f>
        <v>68</v>
      </c>
      <c r="AX96" s="15" t="n">
        <f aca="false">(PERCENTRANK(W$4:W$298,W96))*100</f>
        <v>65.2</v>
      </c>
      <c r="AY96" s="15"/>
      <c r="AZ96" s="15" t="n">
        <f aca="false">100-(PERCENTRANK(Y$4:Y$298,Y96))*100</f>
        <v>38.7</v>
      </c>
      <c r="BA96" s="15" t="n">
        <f aca="false">100-(PERCENTRANK(Z$4:Z$298,Z96))*100</f>
        <v>36.5</v>
      </c>
      <c r="BB96" s="15"/>
      <c r="BC96" s="15" t="n">
        <f aca="false">(PERCENTRANK(AB$4:AB$298,AB96))*100</f>
        <v>75.7</v>
      </c>
      <c r="BD96" s="15" t="n">
        <f aca="false">(PERCENTRANK(AC$4:AC$298,AC96))*100</f>
        <v>55.2</v>
      </c>
      <c r="BE96" s="15" t="n">
        <f aca="false">100-(PERCENTRANK(AD$4:AD$298,AD96))*100</f>
        <v>28.7</v>
      </c>
    </row>
    <row r="97" customFormat="false" ht="15.75" hidden="false" customHeight="true" outlineLevel="0" collapsed="false">
      <c r="A97" s="1" t="s">
        <v>150</v>
      </c>
      <c r="B97" s="5" t="s">
        <v>44</v>
      </c>
      <c r="C97" s="6" t="s">
        <v>63</v>
      </c>
      <c r="D97" s="6" t="n">
        <v>42</v>
      </c>
      <c r="E97" s="6" t="n">
        <v>600</v>
      </c>
      <c r="F97" s="6" t="n">
        <v>42</v>
      </c>
      <c r="G97" s="6" t="n">
        <v>600</v>
      </c>
      <c r="H97" s="6" t="n">
        <v>0.551</v>
      </c>
      <c r="I97" s="6" t="n">
        <v>6.6</v>
      </c>
      <c r="J97" s="6" t="n">
        <v>0</v>
      </c>
      <c r="K97" s="6" t="n">
        <v>0.932</v>
      </c>
      <c r="L97" s="6" t="n">
        <v>0.319</v>
      </c>
      <c r="M97" s="6" t="n">
        <v>0.479</v>
      </c>
      <c r="N97" s="6" t="n">
        <v>0.11</v>
      </c>
      <c r="O97" s="6" t="n">
        <v>0.023</v>
      </c>
      <c r="P97" s="6" t="n">
        <v>0.068</v>
      </c>
      <c r="Q97" s="6" t="n">
        <v>0</v>
      </c>
      <c r="R97" s="6" t="n">
        <v>0.576</v>
      </c>
      <c r="S97" s="6" t="n">
        <v>0.786</v>
      </c>
      <c r="T97" s="6" t="n">
        <v>0.484</v>
      </c>
      <c r="U97" s="6" t="n">
        <v>0.414</v>
      </c>
      <c r="V97" s="6" t="n">
        <v>0.333</v>
      </c>
      <c r="W97" s="6" t="n">
        <v>0.222</v>
      </c>
      <c r="X97" s="6" t="n">
        <v>0</v>
      </c>
      <c r="Y97" s="6" t="n">
        <v>0.837</v>
      </c>
      <c r="Z97" s="6" t="n">
        <v>1</v>
      </c>
      <c r="AA97" s="6" t="n">
        <v>0</v>
      </c>
      <c r="AB97" s="6" t="n">
        <v>0.056</v>
      </c>
      <c r="AC97" s="6" t="n">
        <v>0</v>
      </c>
      <c r="AD97" s="14" t="n">
        <f aca="false">(K97*Y97+P97*Z97)</f>
        <v>0.848084</v>
      </c>
      <c r="AE97" s="5"/>
      <c r="AF97" s="5"/>
      <c r="AG97" s="15" t="n">
        <f aca="false">(PERCENTRANK(F$4:F$298,F97))*100</f>
        <v>75.1</v>
      </c>
      <c r="AH97" s="15" t="n">
        <f aca="false">(PERCENTRANK(G$4:G$298,G97))*100</f>
        <v>48.6</v>
      </c>
      <c r="AI97" s="15" t="n">
        <f aca="false">(PERCENTRANK(H$4:H$298,H97))*100</f>
        <v>95</v>
      </c>
      <c r="AJ97" s="15" t="n">
        <f aca="false">(PERCENTRANK(I$4:I$298,I97))*100</f>
        <v>11</v>
      </c>
      <c r="AK97" s="15"/>
      <c r="AL97" s="15" t="n">
        <f aca="false">(PERCENTRANK(K$4:K$298,K97))*100</f>
        <v>88.4</v>
      </c>
      <c r="AM97" s="15" t="n">
        <f aca="false">(PERCENTRANK(L$4:L$298,L97))*100</f>
        <v>82.3</v>
      </c>
      <c r="AN97" s="15" t="n">
        <f aca="false">(PERCENTRANK(M$4:M$298,M97))*100</f>
        <v>94.5</v>
      </c>
      <c r="AO97" s="15" t="n">
        <f aca="false">(PERCENTRANK(N$4:N$298,N97))*100</f>
        <v>65.7</v>
      </c>
      <c r="AP97" s="15" t="n">
        <f aca="false">(PERCENTRANK(O$4:O$298,O97))*100</f>
        <v>21</v>
      </c>
      <c r="AQ97" s="15" t="n">
        <f aca="false">(PERCENTRANK(P$4:P$298,P97))*100</f>
        <v>13.3</v>
      </c>
      <c r="AR97" s="15"/>
      <c r="AS97" s="15" t="n">
        <f aca="false">(PERCENTRANK(R$4:R$298,R97))*100</f>
        <v>90.6</v>
      </c>
      <c r="AT97" s="15" t="n">
        <f aca="false">(PERCENTRANK(S$4:S$298,S97))*100</f>
        <v>86.7</v>
      </c>
      <c r="AU97" s="15" t="n">
        <f aca="false">(PERCENTRANK(T$4:T$298,T97))*100</f>
        <v>72.4</v>
      </c>
      <c r="AV97" s="15" t="n">
        <f aca="false">(PERCENTRANK(U$4:U$298,U97))*100</f>
        <v>66.9</v>
      </c>
      <c r="AW97" s="15" t="n">
        <f aca="false">(PERCENTRANK(V$4:V$298,V97))*100</f>
        <v>45.9</v>
      </c>
      <c r="AX97" s="15" t="n">
        <f aca="false">(PERCENTRANK(W$4:W$298,W97))*100</f>
        <v>25.4</v>
      </c>
      <c r="AY97" s="15"/>
      <c r="AZ97" s="15" t="n">
        <f aca="false">100-(PERCENTRANK(Y$4:Y$298,Y97))*100</f>
        <v>12.7</v>
      </c>
      <c r="BA97" s="15" t="n">
        <f aca="false">100-(PERCENTRANK(Z$4:Z$298,Z97))*100</f>
        <v>36.5</v>
      </c>
      <c r="BB97" s="15"/>
      <c r="BC97" s="15" t="n">
        <f aca="false">(PERCENTRANK(AB$4:AB$298,AB97))*100</f>
        <v>17.7</v>
      </c>
      <c r="BD97" s="15" t="n">
        <f aca="false">(PERCENTRANK(AC$4:AC$298,AC97))*100</f>
        <v>0</v>
      </c>
      <c r="BE97" s="15" t="n">
        <f aca="false">100-(PERCENTRANK(AD$4:AD$298,AD97))*100</f>
        <v>21</v>
      </c>
    </row>
    <row r="98" customFormat="false" ht="15.75" hidden="false" customHeight="true" outlineLevel="0" collapsed="false">
      <c r="A98" s="1" t="s">
        <v>151</v>
      </c>
      <c r="B98" s="5" t="s">
        <v>77</v>
      </c>
      <c r="C98" s="6" t="s">
        <v>118</v>
      </c>
      <c r="D98" s="6" t="n">
        <v>28</v>
      </c>
      <c r="E98" s="6" t="n">
        <v>594</v>
      </c>
      <c r="F98" s="6" t="n">
        <v>28</v>
      </c>
      <c r="G98" s="6" t="n">
        <v>594</v>
      </c>
      <c r="H98" s="6" t="n">
        <v>0.452</v>
      </c>
      <c r="I98" s="6" t="n">
        <v>10.1</v>
      </c>
      <c r="J98" s="6" t="n">
        <v>0</v>
      </c>
      <c r="K98" s="6" t="n">
        <v>0.793</v>
      </c>
      <c r="L98" s="6" t="n">
        <v>0.239</v>
      </c>
      <c r="M98" s="6" t="n">
        <v>0.441</v>
      </c>
      <c r="N98" s="6" t="n">
        <v>0.064</v>
      </c>
      <c r="O98" s="6" t="n">
        <v>0.048</v>
      </c>
      <c r="P98" s="6" t="n">
        <v>0.207</v>
      </c>
      <c r="Q98" s="6" t="n">
        <v>0</v>
      </c>
      <c r="R98" s="6" t="n">
        <v>0.49</v>
      </c>
      <c r="S98" s="6" t="n">
        <v>0.6</v>
      </c>
      <c r="T98" s="6" t="n">
        <v>0.458</v>
      </c>
      <c r="U98" s="6" t="n">
        <v>0.333</v>
      </c>
      <c r="V98" s="6" t="n">
        <v>0.444</v>
      </c>
      <c r="W98" s="6" t="n">
        <v>0.308</v>
      </c>
      <c r="X98" s="6" t="n">
        <v>0</v>
      </c>
      <c r="Y98" s="6" t="n">
        <v>0.671</v>
      </c>
      <c r="Z98" s="6" t="n">
        <v>1</v>
      </c>
      <c r="AA98" s="6" t="n">
        <v>0</v>
      </c>
      <c r="AB98" s="6" t="n">
        <v>0.231</v>
      </c>
      <c r="AC98" s="6" t="n">
        <v>0.444</v>
      </c>
      <c r="AD98" s="14" t="n">
        <f aca="false">(K98*Y98+P98*Z98)</f>
        <v>0.739103</v>
      </c>
      <c r="AE98" s="5"/>
      <c r="AF98" s="5"/>
      <c r="AG98" s="15" t="n">
        <f aca="false">(PERCENTRANK(F$4:F$298,F98))*100</f>
        <v>35.9</v>
      </c>
      <c r="AH98" s="15" t="n">
        <f aca="false">(PERCENTRANK(G$4:G$298,G98))*100</f>
        <v>48.1</v>
      </c>
      <c r="AI98" s="15" t="n">
        <f aca="false">(PERCENTRANK(H$4:H$298,H98))*100</f>
        <v>68.5</v>
      </c>
      <c r="AJ98" s="15" t="n">
        <f aca="false">(PERCENTRANK(I$4:I$298,I98))*100</f>
        <v>24.3</v>
      </c>
      <c r="AK98" s="15"/>
      <c r="AL98" s="15" t="n">
        <f aca="false">(PERCENTRANK(K$4:K$298,K98))*100</f>
        <v>78.5</v>
      </c>
      <c r="AM98" s="15" t="n">
        <f aca="false">(PERCENTRANK(L$4:L$298,L98))*100</f>
        <v>73.5</v>
      </c>
      <c r="AN98" s="15" t="n">
        <f aca="false">(PERCENTRANK(M$4:M$298,M98))*100</f>
        <v>89.5</v>
      </c>
      <c r="AO98" s="15" t="n">
        <f aca="false">(PERCENTRANK(N$4:N$298,N98))*100</f>
        <v>41.4</v>
      </c>
      <c r="AP98" s="15" t="n">
        <f aca="false">(PERCENTRANK(O$4:O$298,O98))*100</f>
        <v>48.6</v>
      </c>
      <c r="AQ98" s="15" t="n">
        <f aca="false">(PERCENTRANK(P$4:P$298,P98))*100</f>
        <v>23.2</v>
      </c>
      <c r="AR98" s="15"/>
      <c r="AS98" s="15" t="n">
        <f aca="false">(PERCENTRANK(R$4:R$298,R98))*100</f>
        <v>55.8</v>
      </c>
      <c r="AT98" s="15" t="n">
        <f aca="false">(PERCENTRANK(S$4:S$298,S98))*100</f>
        <v>34.3</v>
      </c>
      <c r="AU98" s="15" t="n">
        <f aca="false">(PERCENTRANK(T$4:T$298,T98))*100</f>
        <v>63</v>
      </c>
      <c r="AV98" s="15" t="n">
        <f aca="false">(PERCENTRANK(U$4:U$298,U98))*100</f>
        <v>43.1</v>
      </c>
      <c r="AW98" s="15" t="n">
        <f aca="false">(PERCENTRANK(V$4:V$298,V98))*100</f>
        <v>75.7</v>
      </c>
      <c r="AX98" s="15" t="n">
        <f aca="false">(PERCENTRANK(W$4:W$298,W98))*100</f>
        <v>46.4</v>
      </c>
      <c r="AY98" s="15"/>
      <c r="AZ98" s="15" t="n">
        <f aca="false">100-(PERCENTRANK(Y$4:Y$298,Y98))*100</f>
        <v>44.8</v>
      </c>
      <c r="BA98" s="15" t="n">
        <f aca="false">100-(PERCENTRANK(Z$4:Z$298,Z98))*100</f>
        <v>36.5</v>
      </c>
      <c r="BB98" s="15"/>
      <c r="BC98" s="15" t="n">
        <f aca="false">(PERCENTRANK(AB$4:AB$298,AB98))*100</f>
        <v>62.4</v>
      </c>
      <c r="BD98" s="15" t="n">
        <f aca="false">(PERCENTRANK(AC$4:AC$298,AC98))*100</f>
        <v>79</v>
      </c>
      <c r="BE98" s="15" t="n">
        <f aca="false">100-(PERCENTRANK(AD$4:AD$298,AD98))*100</f>
        <v>48.6</v>
      </c>
    </row>
    <row r="99" customFormat="false" ht="15.75" hidden="false" customHeight="true" outlineLevel="0" collapsed="false">
      <c r="A99" s="1" t="s">
        <v>152</v>
      </c>
      <c r="B99" s="6" t="s">
        <v>77</v>
      </c>
      <c r="C99" s="6" t="s">
        <v>45</v>
      </c>
      <c r="D99" s="6" t="n">
        <v>38</v>
      </c>
      <c r="E99" s="6" t="n">
        <v>541</v>
      </c>
      <c r="F99" s="6" t="n">
        <v>38</v>
      </c>
      <c r="G99" s="6" t="n">
        <v>541</v>
      </c>
      <c r="H99" s="6" t="n">
        <v>0.375</v>
      </c>
      <c r="I99" s="6" t="n">
        <v>16.3</v>
      </c>
      <c r="J99" s="6" t="n">
        <v>0</v>
      </c>
      <c r="K99" s="6" t="n">
        <v>0.462</v>
      </c>
      <c r="L99" s="6" t="n">
        <v>0.163</v>
      </c>
      <c r="M99" s="6" t="n">
        <v>0.163</v>
      </c>
      <c r="N99" s="6" t="n">
        <v>0.067</v>
      </c>
      <c r="O99" s="6" t="n">
        <v>0.067</v>
      </c>
      <c r="P99" s="6" t="n">
        <v>0.538</v>
      </c>
      <c r="Q99" s="6" t="n">
        <v>0</v>
      </c>
      <c r="R99" s="6" t="n">
        <v>0.479</v>
      </c>
      <c r="S99" s="6" t="n">
        <v>0.647</v>
      </c>
      <c r="T99" s="6" t="n">
        <v>0.471</v>
      </c>
      <c r="U99" s="6" t="n">
        <v>0.143</v>
      </c>
      <c r="V99" s="6" t="n">
        <v>0.429</v>
      </c>
      <c r="W99" s="6" t="n">
        <v>0.286</v>
      </c>
      <c r="X99" s="6" t="n">
        <v>0</v>
      </c>
      <c r="Y99" s="6" t="n">
        <v>0.826</v>
      </c>
      <c r="Z99" s="6" t="n">
        <v>1</v>
      </c>
      <c r="AA99" s="6" t="n">
        <v>0</v>
      </c>
      <c r="AB99" s="6" t="n">
        <v>0.411</v>
      </c>
      <c r="AC99" s="6" t="n">
        <v>0.348</v>
      </c>
      <c r="AD99" s="14" t="n">
        <f aca="false">(K99*Y99+P99*Z99)</f>
        <v>0.919612</v>
      </c>
      <c r="AE99" s="5"/>
      <c r="AF99" s="5"/>
      <c r="AG99" s="15" t="n">
        <f aca="false">(PERCENTRANK(F$4:F$298,F99))*100</f>
        <v>59.7</v>
      </c>
      <c r="AH99" s="15" t="n">
        <f aca="false">(PERCENTRANK(G$4:G$298,G99))*100</f>
        <v>47.5</v>
      </c>
      <c r="AI99" s="15" t="n">
        <f aca="false">(PERCENTRANK(H$4:H$298,H99))*100</f>
        <v>27.6</v>
      </c>
      <c r="AJ99" s="15" t="n">
        <f aca="false">(PERCENTRANK(I$4:I$298,I99))*100</f>
        <v>69.1</v>
      </c>
      <c r="AK99" s="15"/>
      <c r="AL99" s="15" t="n">
        <f aca="false">(PERCENTRANK(K$4:K$298,K99))*100</f>
        <v>23.2</v>
      </c>
      <c r="AM99" s="15" t="n">
        <f aca="false">(PERCENTRANK(L$4:L$298,L99))*100</f>
        <v>46.4</v>
      </c>
      <c r="AN99" s="15" t="n">
        <f aca="false">(PERCENTRANK(M$4:M$298,M99))*100</f>
        <v>25.4</v>
      </c>
      <c r="AO99" s="15" t="n">
        <f aca="false">(PERCENTRANK(N$4:N$298,N99))*100</f>
        <v>43.6</v>
      </c>
      <c r="AP99" s="15" t="n">
        <f aca="false">(PERCENTRANK(O$4:O$298,O99))*100</f>
        <v>61.9</v>
      </c>
      <c r="AQ99" s="15" t="n">
        <f aca="false">(PERCENTRANK(P$4:P$298,P99))*100</f>
        <v>78.5</v>
      </c>
      <c r="AR99" s="15"/>
      <c r="AS99" s="15" t="n">
        <f aca="false">(PERCENTRANK(R$4:R$298,R99))*100</f>
        <v>51.9</v>
      </c>
      <c r="AT99" s="15" t="n">
        <f aca="false">(PERCENTRANK(S$4:S$298,S99))*100</f>
        <v>50.8</v>
      </c>
      <c r="AU99" s="15" t="n">
        <f aca="false">(PERCENTRANK(T$4:T$298,T99))*100</f>
        <v>69.1</v>
      </c>
      <c r="AV99" s="15" t="n">
        <f aca="false">(PERCENTRANK(U$4:U$298,U99))*100</f>
        <v>25.4</v>
      </c>
      <c r="AW99" s="15" t="n">
        <f aca="false">(PERCENTRANK(V$4:V$298,V99))*100</f>
        <v>71.3</v>
      </c>
      <c r="AX99" s="15" t="n">
        <f aca="false">(PERCENTRANK(W$4:W$298,W99))*100</f>
        <v>39.2</v>
      </c>
      <c r="AY99" s="15"/>
      <c r="AZ99" s="15" t="n">
        <f aca="false">100-(PERCENTRANK(Y$4:Y$298,Y99))*100</f>
        <v>15.5</v>
      </c>
      <c r="BA99" s="15" t="n">
        <f aca="false">100-(PERCENTRANK(Z$4:Z$298,Z99))*100</f>
        <v>36.5</v>
      </c>
      <c r="BB99" s="15"/>
      <c r="BC99" s="15" t="n">
        <f aca="false">(PERCENTRANK(AB$4:AB$298,AB99))*100</f>
        <v>88.4</v>
      </c>
      <c r="BD99" s="15" t="n">
        <f aca="false">(PERCENTRANK(AC$4:AC$298,AC99))*100</f>
        <v>61.3</v>
      </c>
      <c r="BE99" s="15" t="n">
        <f aca="false">100-(PERCENTRANK(AD$4:AD$298,AD99))*100</f>
        <v>5.5</v>
      </c>
    </row>
    <row r="100" customFormat="false" ht="15.75" hidden="false" customHeight="true" outlineLevel="0" collapsed="false">
      <c r="A100" s="1" t="s">
        <v>153</v>
      </c>
      <c r="B100" s="5" t="s">
        <v>73</v>
      </c>
      <c r="C100" s="6" t="s">
        <v>13</v>
      </c>
      <c r="D100" s="6" t="n">
        <v>34</v>
      </c>
      <c r="E100" s="6" t="n">
        <v>539</v>
      </c>
      <c r="F100" s="6" t="n">
        <v>34</v>
      </c>
      <c r="G100" s="6" t="n">
        <v>539</v>
      </c>
      <c r="H100" s="6" t="n">
        <v>0.426</v>
      </c>
      <c r="I100" s="6" t="n">
        <v>11.6</v>
      </c>
      <c r="J100" s="6" t="n">
        <v>0</v>
      </c>
      <c r="K100" s="6" t="n">
        <v>0.713</v>
      </c>
      <c r="L100" s="6" t="n">
        <v>0.202</v>
      </c>
      <c r="M100" s="6" t="n">
        <v>0.367</v>
      </c>
      <c r="N100" s="6" t="n">
        <v>0.112</v>
      </c>
      <c r="O100" s="6" t="n">
        <v>0.032</v>
      </c>
      <c r="P100" s="6" t="n">
        <v>0.287</v>
      </c>
      <c r="Q100" s="6" t="n">
        <v>0</v>
      </c>
      <c r="R100" s="6" t="n">
        <v>0.44</v>
      </c>
      <c r="S100" s="6" t="n">
        <v>0.632</v>
      </c>
      <c r="T100" s="6" t="n">
        <v>0.319</v>
      </c>
      <c r="U100" s="6" t="n">
        <v>0.571</v>
      </c>
      <c r="V100" s="6" t="n">
        <v>0.167</v>
      </c>
      <c r="W100" s="6" t="n">
        <v>0.389</v>
      </c>
      <c r="X100" s="6" t="n">
        <v>0</v>
      </c>
      <c r="Y100" s="6" t="n">
        <v>0.424</v>
      </c>
      <c r="Z100" s="6" t="n">
        <v>0.905</v>
      </c>
      <c r="AA100" s="6" t="n">
        <v>0</v>
      </c>
      <c r="AB100" s="6" t="n">
        <v>0.148</v>
      </c>
      <c r="AC100" s="6" t="n">
        <v>0.75</v>
      </c>
      <c r="AD100" s="14" t="n">
        <f aca="false">(K100*Y100+P100*Z100)</f>
        <v>0.562047</v>
      </c>
      <c r="AE100" s="5"/>
      <c r="AF100" s="5"/>
      <c r="AG100" s="15" t="n">
        <f aca="false">(PERCENTRANK(F$4:F$298,F100))*100</f>
        <v>49.7</v>
      </c>
      <c r="AH100" s="15" t="n">
        <f aca="false">(PERCENTRANK(G$4:G$298,G100))*100</f>
        <v>47</v>
      </c>
      <c r="AI100" s="15" t="n">
        <f aca="false">(PERCENTRANK(H$4:H$298,H100))*100</f>
        <v>56.4</v>
      </c>
      <c r="AJ100" s="15" t="n">
        <f aca="false">(PERCENTRANK(I$4:I$298,I100))*100</f>
        <v>32</v>
      </c>
      <c r="AK100" s="15"/>
      <c r="AL100" s="15" t="n">
        <f aca="false">(PERCENTRANK(K$4:K$298,K100))*100</f>
        <v>68</v>
      </c>
      <c r="AM100" s="15" t="n">
        <f aca="false">(PERCENTRANK(L$4:L$298,L100))*100</f>
        <v>59.7</v>
      </c>
      <c r="AN100" s="15" t="n">
        <f aca="false">(PERCENTRANK(M$4:M$298,M100))*100</f>
        <v>78.5</v>
      </c>
      <c r="AO100" s="15" t="n">
        <f aca="false">(PERCENTRANK(N$4:N$298,N100))*100</f>
        <v>67.4</v>
      </c>
      <c r="AP100" s="15" t="n">
        <f aca="false">(PERCENTRANK(O$4:O$298,O100))*100</f>
        <v>33.7</v>
      </c>
      <c r="AQ100" s="15" t="n">
        <f aca="false">(PERCENTRANK(P$4:P$298,P100))*100</f>
        <v>33.7</v>
      </c>
      <c r="AR100" s="15"/>
      <c r="AS100" s="15" t="n">
        <f aca="false">(PERCENTRANK(R$4:R$298,R100))*100</f>
        <v>31.5</v>
      </c>
      <c r="AT100" s="15" t="n">
        <f aca="false">(PERCENTRANK(S$4:S$298,S100))*100</f>
        <v>45.3</v>
      </c>
      <c r="AU100" s="15" t="n">
        <f aca="false">(PERCENTRANK(T$4:T$298,T100))*100</f>
        <v>17.7</v>
      </c>
      <c r="AV100" s="15" t="n">
        <f aca="false">(PERCENTRANK(U$4:U$298,U100))*100</f>
        <v>91.2</v>
      </c>
      <c r="AW100" s="15" t="n">
        <f aca="false">(PERCENTRANK(V$4:V$298,V100))*100</f>
        <v>26</v>
      </c>
      <c r="AX100" s="15" t="n">
        <f aca="false">(PERCENTRANK(W$4:W$298,W100))*100</f>
        <v>83.4</v>
      </c>
      <c r="AY100" s="15"/>
      <c r="AZ100" s="15" t="n">
        <f aca="false">100-(PERCENTRANK(Y$4:Y$298,Y100))*100</f>
        <v>74.6</v>
      </c>
      <c r="BA100" s="15" t="n">
        <f aca="false">100-(PERCENTRANK(Z$4:Z$298,Z100))*100</f>
        <v>58.6</v>
      </c>
      <c r="BB100" s="15"/>
      <c r="BC100" s="15" t="n">
        <f aca="false">(PERCENTRANK(AB$4:AB$298,AB100))*100</f>
        <v>40.3</v>
      </c>
      <c r="BD100" s="15" t="n">
        <f aca="false">(PERCENTRANK(AC$4:AC$298,AC100))*100</f>
        <v>96.7</v>
      </c>
      <c r="BE100" s="15" t="n">
        <f aca="false">100-(PERCENTRANK(AD$4:AD$298,AD100))*100</f>
        <v>80.7</v>
      </c>
    </row>
    <row r="101" customFormat="false" ht="15.75" hidden="false" customHeight="true" outlineLevel="0" collapsed="false">
      <c r="A101" s="1" t="s">
        <v>154</v>
      </c>
      <c r="B101" s="5" t="s">
        <v>77</v>
      </c>
      <c r="C101" s="6" t="s">
        <v>45</v>
      </c>
      <c r="D101" s="6" t="n">
        <v>36</v>
      </c>
      <c r="E101" s="6" t="n">
        <v>534</v>
      </c>
      <c r="F101" s="6" t="n">
        <v>36</v>
      </c>
      <c r="G101" s="6" t="n">
        <v>534</v>
      </c>
      <c r="H101" s="6" t="n">
        <v>0.448</v>
      </c>
      <c r="I101" s="6" t="n">
        <v>7.6</v>
      </c>
      <c r="J101" s="6" t="n">
        <v>0</v>
      </c>
      <c r="K101" s="6" t="n">
        <v>0.942</v>
      </c>
      <c r="L101" s="6" t="n">
        <v>0.331</v>
      </c>
      <c r="M101" s="6" t="n">
        <v>0.364</v>
      </c>
      <c r="N101" s="6" t="n">
        <v>0.136</v>
      </c>
      <c r="O101" s="6" t="n">
        <v>0.11</v>
      </c>
      <c r="P101" s="6" t="n">
        <v>0.058</v>
      </c>
      <c r="Q101" s="6" t="n">
        <v>0</v>
      </c>
      <c r="R101" s="6" t="n">
        <v>0.476</v>
      </c>
      <c r="S101" s="6" t="n">
        <v>0.608</v>
      </c>
      <c r="T101" s="6" t="n">
        <v>0.5</v>
      </c>
      <c r="U101" s="6" t="n">
        <v>0.286</v>
      </c>
      <c r="V101" s="6" t="n">
        <v>0.235</v>
      </c>
      <c r="W101" s="6" t="n">
        <v>0</v>
      </c>
      <c r="X101" s="6" t="n">
        <v>0</v>
      </c>
      <c r="Y101" s="6" t="n">
        <v>0.768</v>
      </c>
      <c r="Z101" s="6" t="n">
        <v>0</v>
      </c>
      <c r="AA101" s="6" t="n">
        <v>0</v>
      </c>
      <c r="AB101" s="6" t="n">
        <v>0.333</v>
      </c>
      <c r="AC101" s="6" t="n">
        <v>0</v>
      </c>
      <c r="AD101" s="14" t="n">
        <f aca="false">(K101*Y101+P101*Z101)</f>
        <v>0.723456</v>
      </c>
      <c r="AE101" s="5"/>
      <c r="AF101" s="5"/>
      <c r="AG101" s="15" t="n">
        <f aca="false">(PERCENTRANK(F$4:F$298,F101))*100</f>
        <v>55.8</v>
      </c>
      <c r="AH101" s="15" t="n">
        <f aca="false">(PERCENTRANK(G$4:G$298,G101))*100</f>
        <v>46.4</v>
      </c>
      <c r="AI101" s="15" t="n">
        <f aca="false">(PERCENTRANK(H$4:H$298,H101))*100</f>
        <v>66.3</v>
      </c>
      <c r="AJ101" s="15" t="n">
        <f aca="false">(PERCENTRANK(I$4:I$298,I101))*100</f>
        <v>16</v>
      </c>
      <c r="AK101" s="15"/>
      <c r="AL101" s="15" t="n">
        <f aca="false">(PERCENTRANK(K$4:K$298,K101))*100</f>
        <v>90.1</v>
      </c>
      <c r="AM101" s="15" t="n">
        <f aca="false">(PERCENTRANK(L$4:L$298,L101))*100</f>
        <v>84.5</v>
      </c>
      <c r="AN101" s="15" t="n">
        <f aca="false">(PERCENTRANK(M$4:M$298,M101))*100</f>
        <v>77.9</v>
      </c>
      <c r="AO101" s="15" t="n">
        <f aca="false">(PERCENTRANK(N$4:N$298,N101))*100</f>
        <v>77.3</v>
      </c>
      <c r="AP101" s="15" t="n">
        <f aca="false">(PERCENTRANK(O$4:O$298,O101))*100</f>
        <v>81.2</v>
      </c>
      <c r="AQ101" s="15" t="n">
        <f aca="false">(PERCENTRANK(P$4:P$298,P101))*100</f>
        <v>11</v>
      </c>
      <c r="AR101" s="15"/>
      <c r="AS101" s="15" t="n">
        <f aca="false">(PERCENTRANK(R$4:R$298,R101))*100</f>
        <v>49.2</v>
      </c>
      <c r="AT101" s="15" t="n">
        <f aca="false">(PERCENTRANK(S$4:S$298,S101))*100</f>
        <v>37.6</v>
      </c>
      <c r="AU101" s="15" t="n">
        <f aca="false">(PERCENTRANK(T$4:T$298,T101))*100</f>
        <v>75.7</v>
      </c>
      <c r="AV101" s="15" t="n">
        <f aca="false">(PERCENTRANK(U$4:U$298,U101))*100</f>
        <v>38.1</v>
      </c>
      <c r="AW101" s="15" t="n">
        <f aca="false">(PERCENTRANK(V$4:V$298,V101))*100</f>
        <v>34.8</v>
      </c>
      <c r="AX101" s="15" t="n">
        <f aca="false">(PERCENTRANK(W$4:W$298,W101))*100</f>
        <v>0</v>
      </c>
      <c r="AY101" s="15"/>
      <c r="AZ101" s="15" t="n">
        <f aca="false">100-(PERCENTRANK(Y$4:Y$298,Y101))*100</f>
        <v>23.8</v>
      </c>
      <c r="BA101" s="15" t="n">
        <f aca="false">100-(PERCENTRANK(Z$4:Z$298,Z101))*100</f>
        <v>100</v>
      </c>
      <c r="BB101" s="15"/>
      <c r="BC101" s="15" t="n">
        <f aca="false">(PERCENTRANK(AB$4:AB$298,AB101))*100</f>
        <v>81.8</v>
      </c>
      <c r="BD101" s="15" t="n">
        <f aca="false">(PERCENTRANK(AC$4:AC$298,AC101))*100</f>
        <v>0</v>
      </c>
      <c r="BE101" s="15" t="n">
        <f aca="false">100-(PERCENTRANK(AD$4:AD$298,AD101))*100</f>
        <v>53.6</v>
      </c>
    </row>
    <row r="102" customFormat="false" ht="15.75" hidden="false" customHeight="true" outlineLevel="0" collapsed="false">
      <c r="A102" s="1" t="s">
        <v>155</v>
      </c>
      <c r="B102" s="5" t="s">
        <v>47</v>
      </c>
      <c r="C102" s="6" t="s">
        <v>13</v>
      </c>
      <c r="D102" s="6" t="n">
        <v>20</v>
      </c>
      <c r="E102" s="6" t="n">
        <v>525</v>
      </c>
      <c r="F102" s="6" t="n">
        <v>20</v>
      </c>
      <c r="G102" s="6" t="n">
        <v>525</v>
      </c>
      <c r="H102" s="6" t="n">
        <v>0.429</v>
      </c>
      <c r="I102" s="6" t="n">
        <v>15.3</v>
      </c>
      <c r="J102" s="6" t="n">
        <v>0</v>
      </c>
      <c r="K102" s="6" t="n">
        <v>0.494</v>
      </c>
      <c r="L102" s="6" t="n">
        <v>0.227</v>
      </c>
      <c r="M102" s="6" t="n">
        <v>0.182</v>
      </c>
      <c r="N102" s="6" t="n">
        <v>0.039</v>
      </c>
      <c r="O102" s="6" t="n">
        <v>0.045</v>
      </c>
      <c r="P102" s="6" t="n">
        <v>0.506</v>
      </c>
      <c r="Q102" s="6" t="n">
        <v>0</v>
      </c>
      <c r="R102" s="6" t="n">
        <v>0.553</v>
      </c>
      <c r="S102" s="6" t="n">
        <v>0.629</v>
      </c>
      <c r="T102" s="6" t="n">
        <v>0.464</v>
      </c>
      <c r="U102" s="6" t="n">
        <v>0.333</v>
      </c>
      <c r="V102" s="6" t="n">
        <v>0.714</v>
      </c>
      <c r="W102" s="6" t="n">
        <v>0.308</v>
      </c>
      <c r="X102" s="6" t="n">
        <v>0</v>
      </c>
      <c r="Y102" s="6" t="n">
        <v>0.333</v>
      </c>
      <c r="Z102" s="6" t="n">
        <v>0.792</v>
      </c>
      <c r="AA102" s="6" t="n">
        <v>0</v>
      </c>
      <c r="AB102" s="6" t="n">
        <v>0.09</v>
      </c>
      <c r="AC102" s="6" t="n">
        <v>0.429</v>
      </c>
      <c r="AD102" s="14" t="n">
        <f aca="false">(K102*Y102+P102*Z102)</f>
        <v>0.565254</v>
      </c>
      <c r="AE102" s="5"/>
      <c r="AF102" s="5"/>
      <c r="AG102" s="15" t="n">
        <f aca="false">(PERCENTRANK(F$4:F$298,F102))*100</f>
        <v>25.4</v>
      </c>
      <c r="AH102" s="15" t="n">
        <f aca="false">(PERCENTRANK(G$4:G$298,G102))*100</f>
        <v>45.9</v>
      </c>
      <c r="AI102" s="15" t="n">
        <f aca="false">(PERCENTRANK(H$4:H$298,H102))*100</f>
        <v>58.6</v>
      </c>
      <c r="AJ102" s="15" t="n">
        <f aca="false">(PERCENTRANK(I$4:I$298,I102))*100</f>
        <v>61.9</v>
      </c>
      <c r="AK102" s="15"/>
      <c r="AL102" s="15" t="n">
        <f aca="false">(PERCENTRANK(K$4:K$298,K102))*100</f>
        <v>27.6</v>
      </c>
      <c r="AM102" s="15" t="n">
        <f aca="false">(PERCENTRANK(L$4:L$298,L102))*100</f>
        <v>67.4</v>
      </c>
      <c r="AN102" s="15" t="n">
        <f aca="false">(PERCENTRANK(M$4:M$298,M102))*100</f>
        <v>29.8</v>
      </c>
      <c r="AO102" s="15" t="n">
        <f aca="false">(PERCENTRANK(N$4:N$298,N102))*100</f>
        <v>24.9</v>
      </c>
      <c r="AP102" s="15" t="n">
        <f aca="false">(PERCENTRANK(O$4:O$298,O102))*100</f>
        <v>44.8</v>
      </c>
      <c r="AQ102" s="15" t="n">
        <f aca="false">(PERCENTRANK(P$4:P$298,P102))*100</f>
        <v>74</v>
      </c>
      <c r="AR102" s="15"/>
      <c r="AS102" s="15" t="n">
        <f aca="false">(PERCENTRANK(R$4:R$298,R102))*100</f>
        <v>81.8</v>
      </c>
      <c r="AT102" s="15" t="n">
        <f aca="false">(PERCENTRANK(S$4:S$298,S102))*100</f>
        <v>44.2</v>
      </c>
      <c r="AU102" s="15" t="n">
        <f aca="false">(PERCENTRANK(T$4:T$298,T102))*100</f>
        <v>66.3</v>
      </c>
      <c r="AV102" s="15" t="n">
        <f aca="false">(PERCENTRANK(U$4:U$298,U102))*100</f>
        <v>43.1</v>
      </c>
      <c r="AW102" s="15" t="n">
        <f aca="false">(PERCENTRANK(V$4:V$298,V102))*100</f>
        <v>94.5</v>
      </c>
      <c r="AX102" s="15" t="n">
        <f aca="false">(PERCENTRANK(W$4:W$298,W102))*100</f>
        <v>46.4</v>
      </c>
      <c r="AY102" s="15"/>
      <c r="AZ102" s="15" t="n">
        <f aca="false">100-(PERCENTRANK(Y$4:Y$298,Y102))*100</f>
        <v>86.2</v>
      </c>
      <c r="BA102" s="15" t="n">
        <f aca="false">100-(PERCENTRANK(Z$4:Z$298,Z102))*100</f>
        <v>72.4</v>
      </c>
      <c r="BB102" s="15"/>
      <c r="BC102" s="15" t="n">
        <f aca="false">(PERCENTRANK(AB$4:AB$298,AB102))*100</f>
        <v>22.7</v>
      </c>
      <c r="BD102" s="15" t="n">
        <f aca="false">(PERCENTRANK(AC$4:AC$298,AC102))*100</f>
        <v>75.7</v>
      </c>
      <c r="BE102" s="15" t="n">
        <f aca="false">100-(PERCENTRANK(AD$4:AD$298,AD102))*100</f>
        <v>80.1</v>
      </c>
    </row>
    <row r="103" customFormat="false" ht="15.75" hidden="false" customHeight="true" outlineLevel="0" collapsed="false">
      <c r="A103" s="1" t="s">
        <v>156</v>
      </c>
      <c r="B103" s="5" t="s">
        <v>77</v>
      </c>
      <c r="C103" s="6" t="s">
        <v>63</v>
      </c>
      <c r="D103" s="6" t="n">
        <v>31</v>
      </c>
      <c r="E103" s="6" t="n">
        <v>519</v>
      </c>
      <c r="F103" s="6" t="n">
        <v>31</v>
      </c>
      <c r="G103" s="6" t="n">
        <v>519</v>
      </c>
      <c r="H103" s="6" t="n">
        <v>0.405</v>
      </c>
      <c r="I103" s="6" t="n">
        <v>12.7</v>
      </c>
      <c r="J103" s="6" t="n">
        <v>0</v>
      </c>
      <c r="K103" s="6" t="n">
        <v>0.641</v>
      </c>
      <c r="L103" s="6" t="n">
        <v>0.275</v>
      </c>
      <c r="M103" s="6" t="n">
        <v>0.248</v>
      </c>
      <c r="N103" s="6" t="n">
        <v>0.059</v>
      </c>
      <c r="O103" s="6" t="n">
        <v>0.059</v>
      </c>
      <c r="P103" s="6" t="n">
        <v>0.359</v>
      </c>
      <c r="Q103" s="6" t="n">
        <v>0</v>
      </c>
      <c r="R103" s="6" t="n">
        <v>0.429</v>
      </c>
      <c r="S103" s="6" t="n">
        <v>0.524</v>
      </c>
      <c r="T103" s="6" t="n">
        <v>0.263</v>
      </c>
      <c r="U103" s="6" t="n">
        <v>0.333</v>
      </c>
      <c r="V103" s="6" t="n">
        <v>0.778</v>
      </c>
      <c r="W103" s="6" t="n">
        <v>0.364</v>
      </c>
      <c r="X103" s="6" t="n">
        <v>0</v>
      </c>
      <c r="Y103" s="6" t="n">
        <v>0.762</v>
      </c>
      <c r="Z103" s="6" t="n">
        <v>1</v>
      </c>
      <c r="AA103" s="6" t="n">
        <v>0</v>
      </c>
      <c r="AB103" s="6" t="n">
        <v>0.127</v>
      </c>
      <c r="AC103" s="6" t="n">
        <v>0.429</v>
      </c>
      <c r="AD103" s="14" t="n">
        <f aca="false">(K103*Y103+P103*Z103)</f>
        <v>0.847442</v>
      </c>
      <c r="AE103" s="5"/>
      <c r="AF103" s="5"/>
      <c r="AG103" s="15" t="n">
        <f aca="false">(PERCENTRANK(F$4:F$298,F103))*100</f>
        <v>43.1</v>
      </c>
      <c r="AH103" s="15" t="n">
        <f aca="false">(PERCENTRANK(G$4:G$298,G103))*100</f>
        <v>45.3</v>
      </c>
      <c r="AI103" s="15" t="n">
        <f aca="false">(PERCENTRANK(H$4:H$298,H103))*100</f>
        <v>44.2</v>
      </c>
      <c r="AJ103" s="15" t="n">
        <f aca="false">(PERCENTRANK(I$4:I$298,I103))*100</f>
        <v>36.5</v>
      </c>
      <c r="AK103" s="15"/>
      <c r="AL103" s="15" t="n">
        <f aca="false">(PERCENTRANK(K$4:K$298,K103))*100</f>
        <v>56.9</v>
      </c>
      <c r="AM103" s="15" t="n">
        <f aca="false">(PERCENTRANK(L$4:L$298,L103))*100</f>
        <v>77.3</v>
      </c>
      <c r="AN103" s="15" t="n">
        <f aca="false">(PERCENTRANK(M$4:M$298,M103))*100</f>
        <v>47.5</v>
      </c>
      <c r="AO103" s="15" t="n">
        <f aca="false">(PERCENTRANK(N$4:N$298,N103))*100</f>
        <v>38.1</v>
      </c>
      <c r="AP103" s="15" t="n">
        <f aca="false">(PERCENTRANK(O$4:O$298,O103))*100</f>
        <v>55.2</v>
      </c>
      <c r="AQ103" s="15" t="n">
        <f aca="false">(PERCENTRANK(P$4:P$298,P103))*100</f>
        <v>44.8</v>
      </c>
      <c r="AR103" s="15"/>
      <c r="AS103" s="15" t="n">
        <f aca="false">(PERCENTRANK(R$4:R$298,R103))*100</f>
        <v>28.2</v>
      </c>
      <c r="AT103" s="15" t="n">
        <f aca="false">(PERCENTRANK(S$4:S$298,S103))*100</f>
        <v>22.1</v>
      </c>
      <c r="AU103" s="15" t="n">
        <f aca="false">(PERCENTRANK(T$4:T$298,T103))*100</f>
        <v>12.7</v>
      </c>
      <c r="AV103" s="15" t="n">
        <f aca="false">(PERCENTRANK(U$4:U$298,U103))*100</f>
        <v>43.1</v>
      </c>
      <c r="AW103" s="15" t="n">
        <f aca="false">(PERCENTRANK(V$4:V$298,V103))*100</f>
        <v>95</v>
      </c>
      <c r="AX103" s="15" t="n">
        <f aca="false">(PERCENTRANK(W$4:W$298,W103))*100</f>
        <v>72.4</v>
      </c>
      <c r="AY103" s="15"/>
      <c r="AZ103" s="15" t="n">
        <f aca="false">100-(PERCENTRANK(Y$4:Y$298,Y103))*100</f>
        <v>24.9</v>
      </c>
      <c r="BA103" s="15" t="n">
        <f aca="false">100-(PERCENTRANK(Z$4:Z$298,Z103))*100</f>
        <v>36.5</v>
      </c>
      <c r="BB103" s="15"/>
      <c r="BC103" s="15" t="n">
        <f aca="false">(PERCENTRANK(AB$4:AB$298,AB103))*100</f>
        <v>32</v>
      </c>
      <c r="BD103" s="15" t="n">
        <f aca="false">(PERCENTRANK(AC$4:AC$298,AC103))*100</f>
        <v>75.7</v>
      </c>
      <c r="BE103" s="15" t="n">
        <f aca="false">100-(PERCENTRANK(AD$4:AD$298,AD103))*100</f>
        <v>21.5</v>
      </c>
    </row>
    <row r="104" customFormat="false" ht="15.75" hidden="false" customHeight="true" outlineLevel="0" collapsed="false">
      <c r="A104" s="1" t="s">
        <v>157</v>
      </c>
      <c r="B104" s="5" t="s">
        <v>38</v>
      </c>
      <c r="C104" s="6" t="s">
        <v>125</v>
      </c>
      <c r="D104" s="6" t="n">
        <v>28</v>
      </c>
      <c r="E104" s="6" t="n">
        <v>515</v>
      </c>
      <c r="F104" s="6" t="n">
        <v>28</v>
      </c>
      <c r="G104" s="6" t="n">
        <v>515</v>
      </c>
      <c r="H104" s="6" t="n">
        <v>0.433</v>
      </c>
      <c r="I104" s="6" t="n">
        <v>12</v>
      </c>
      <c r="J104" s="6" t="n">
        <v>0</v>
      </c>
      <c r="K104" s="6" t="n">
        <v>0.624</v>
      </c>
      <c r="L104" s="6" t="n">
        <v>0.298</v>
      </c>
      <c r="M104" s="6" t="n">
        <v>0.27</v>
      </c>
      <c r="N104" s="6" t="n">
        <v>0.045</v>
      </c>
      <c r="O104" s="6" t="n">
        <v>0.011</v>
      </c>
      <c r="P104" s="6" t="n">
        <v>0.376</v>
      </c>
      <c r="Q104" s="6" t="n">
        <v>0</v>
      </c>
      <c r="R104" s="6" t="n">
        <v>0.495</v>
      </c>
      <c r="S104" s="6" t="n">
        <v>0.679</v>
      </c>
      <c r="T104" s="6" t="n">
        <v>0.313</v>
      </c>
      <c r="U104" s="6" t="n">
        <v>0.5</v>
      </c>
      <c r="V104" s="6" t="n">
        <v>0</v>
      </c>
      <c r="W104" s="6" t="n">
        <v>0.328</v>
      </c>
      <c r="X104" s="6" t="n">
        <v>0</v>
      </c>
      <c r="Y104" s="6" t="n">
        <v>0.673</v>
      </c>
      <c r="Z104" s="6" t="n">
        <v>0.909</v>
      </c>
      <c r="AA104" s="6" t="n">
        <v>0</v>
      </c>
      <c r="AB104" s="6" t="n">
        <v>0.269</v>
      </c>
      <c r="AC104" s="6" t="n">
        <v>0.278</v>
      </c>
      <c r="AD104" s="14" t="n">
        <f aca="false">(K104*Y104+P104*Z104)</f>
        <v>0.761736</v>
      </c>
      <c r="AE104" s="5"/>
      <c r="AF104" s="5"/>
      <c r="AG104" s="15" t="n">
        <f aca="false">(PERCENTRANK(F$4:F$298,F104))*100</f>
        <v>35.9</v>
      </c>
      <c r="AH104" s="15" t="n">
        <f aca="false">(PERCENTRANK(G$4:G$298,G104))*100</f>
        <v>44.8</v>
      </c>
      <c r="AI104" s="15" t="n">
        <f aca="false">(PERCENTRANK(H$4:H$298,H104))*100</f>
        <v>59.7</v>
      </c>
      <c r="AJ104" s="15" t="n">
        <f aca="false">(PERCENTRANK(I$4:I$298,I104))*100</f>
        <v>33.7</v>
      </c>
      <c r="AK104" s="15"/>
      <c r="AL104" s="15" t="n">
        <f aca="false">(PERCENTRANK(K$4:K$298,K104))*100</f>
        <v>54.7</v>
      </c>
      <c r="AM104" s="15" t="n">
        <f aca="false">(PERCENTRANK(L$4:L$298,L104))*100</f>
        <v>79.6</v>
      </c>
      <c r="AN104" s="15" t="n">
        <f aca="false">(PERCENTRANK(M$4:M$298,M104))*100</f>
        <v>53</v>
      </c>
      <c r="AO104" s="15" t="n">
        <f aca="false">(PERCENTRANK(N$4:N$298,N104))*100</f>
        <v>29.3</v>
      </c>
      <c r="AP104" s="15" t="n">
        <f aca="false">(PERCENTRANK(O$4:O$298,O104))*100</f>
        <v>12.2</v>
      </c>
      <c r="AQ104" s="15" t="n">
        <f aca="false">(PERCENTRANK(P$4:P$298,P104))*100</f>
        <v>47</v>
      </c>
      <c r="AR104" s="15"/>
      <c r="AS104" s="15" t="n">
        <f aca="false">(PERCENTRANK(R$4:R$298,R104))*100</f>
        <v>58</v>
      </c>
      <c r="AT104" s="15" t="n">
        <f aca="false">(PERCENTRANK(S$4:S$298,S104))*100</f>
        <v>62.4</v>
      </c>
      <c r="AU104" s="15" t="n">
        <f aca="false">(PERCENTRANK(T$4:T$298,T104))*100</f>
        <v>17.1</v>
      </c>
      <c r="AV104" s="15" t="n">
        <f aca="false">(PERCENTRANK(U$4:U$298,U104))*100</f>
        <v>79.6</v>
      </c>
      <c r="AW104" s="15" t="n">
        <f aca="false">(PERCENTRANK(V$4:V$298,V104))*100</f>
        <v>0</v>
      </c>
      <c r="AX104" s="15" t="n">
        <f aca="false">(PERCENTRANK(W$4:W$298,W104))*100</f>
        <v>54.1</v>
      </c>
      <c r="AY104" s="15"/>
      <c r="AZ104" s="15" t="n">
        <f aca="false">100-(PERCENTRANK(Y$4:Y$298,Y104))*100</f>
        <v>43.6</v>
      </c>
      <c r="BA104" s="15" t="n">
        <f aca="false">100-(PERCENTRANK(Z$4:Z$298,Z104))*100</f>
        <v>57.5</v>
      </c>
      <c r="BB104" s="15"/>
      <c r="BC104" s="15" t="n">
        <f aca="false">(PERCENTRANK(AB$4:AB$298,AB104))*100</f>
        <v>71.3</v>
      </c>
      <c r="BD104" s="15" t="n">
        <f aca="false">(PERCENTRANK(AC$4:AC$298,AC104))*100</f>
        <v>43.6</v>
      </c>
      <c r="BE104" s="15" t="n">
        <f aca="false">100-(PERCENTRANK(AD$4:AD$298,AD104))*100</f>
        <v>42</v>
      </c>
    </row>
    <row r="105" customFormat="false" ht="15.75" hidden="false" customHeight="true" outlineLevel="0" collapsed="false">
      <c r="A105" s="1" t="s">
        <v>158</v>
      </c>
      <c r="B105" s="5" t="s">
        <v>50</v>
      </c>
      <c r="C105" s="6" t="s">
        <v>63</v>
      </c>
      <c r="D105" s="6" t="n">
        <v>40</v>
      </c>
      <c r="E105" s="6" t="n">
        <v>514</v>
      </c>
      <c r="F105" s="6" t="n">
        <v>40</v>
      </c>
      <c r="G105" s="6" t="n">
        <v>514</v>
      </c>
      <c r="H105" s="6" t="n">
        <v>0.353</v>
      </c>
      <c r="I105" s="6" t="n">
        <v>13.1</v>
      </c>
      <c r="J105" s="6" t="n">
        <v>0</v>
      </c>
      <c r="K105" s="6" t="n">
        <v>0.549</v>
      </c>
      <c r="L105" s="6" t="n">
        <v>0.216</v>
      </c>
      <c r="M105" s="6" t="n">
        <v>0.275</v>
      </c>
      <c r="N105" s="6" t="n">
        <v>0.02</v>
      </c>
      <c r="O105" s="6" t="n">
        <v>0.039</v>
      </c>
      <c r="P105" s="6" t="n">
        <v>0.451</v>
      </c>
      <c r="Q105" s="6" t="n">
        <v>0</v>
      </c>
      <c r="R105" s="6" t="n">
        <v>0.536</v>
      </c>
      <c r="S105" s="6" t="n">
        <v>0.364</v>
      </c>
      <c r="T105" s="6" t="n">
        <v>0.786</v>
      </c>
      <c r="U105" s="6" t="n">
        <v>0</v>
      </c>
      <c r="V105" s="6" t="n">
        <v>0</v>
      </c>
      <c r="W105" s="6" t="n">
        <v>0.13</v>
      </c>
      <c r="X105" s="6" t="n">
        <v>0</v>
      </c>
      <c r="Y105" s="6" t="n">
        <v>1</v>
      </c>
      <c r="Z105" s="6" t="n">
        <v>1</v>
      </c>
      <c r="AA105" s="6" t="n">
        <v>0</v>
      </c>
      <c r="AB105" s="6" t="n">
        <v>0.957</v>
      </c>
      <c r="AC105" s="6" t="n">
        <v>0.136</v>
      </c>
      <c r="AD105" s="14" t="n">
        <f aca="false">(K105*Y105+P105*Z105)</f>
        <v>1</v>
      </c>
      <c r="AE105" s="5"/>
      <c r="AF105" s="5"/>
      <c r="AG105" s="15" t="n">
        <f aca="false">(PERCENTRANK(F$4:F$298,F105))*100</f>
        <v>67.4</v>
      </c>
      <c r="AH105" s="15" t="n">
        <f aca="false">(PERCENTRANK(G$4:G$298,G105))*100</f>
        <v>44.2</v>
      </c>
      <c r="AI105" s="15" t="n">
        <f aca="false">(PERCENTRANK(H$4:H$298,H105))*100</f>
        <v>18.2</v>
      </c>
      <c r="AJ105" s="15" t="n">
        <f aca="false">(PERCENTRANK(I$4:I$298,I105))*100</f>
        <v>39.2</v>
      </c>
      <c r="AK105" s="15"/>
      <c r="AL105" s="15" t="n">
        <f aca="false">(PERCENTRANK(K$4:K$298,K105))*100</f>
        <v>39.2</v>
      </c>
      <c r="AM105" s="15" t="n">
        <f aca="false">(PERCENTRANK(L$4:L$298,L105))*100</f>
        <v>64.1</v>
      </c>
      <c r="AN105" s="15" t="n">
        <f aca="false">(PERCENTRANK(M$4:M$298,M105))*100</f>
        <v>55.2</v>
      </c>
      <c r="AO105" s="15" t="n">
        <f aca="false">(PERCENTRANK(N$4:N$298,N105))*100</f>
        <v>17.1</v>
      </c>
      <c r="AP105" s="15" t="n">
        <f aca="false">(PERCENTRANK(O$4:O$298,O105))*100</f>
        <v>41.4</v>
      </c>
      <c r="AQ105" s="15" t="n">
        <f aca="false">(PERCENTRANK(P$4:P$298,P105))*100</f>
        <v>61.9</v>
      </c>
      <c r="AR105" s="15"/>
      <c r="AS105" s="15" t="n">
        <f aca="false">(PERCENTRANK(R$4:R$298,R105))*100</f>
        <v>76.8</v>
      </c>
      <c r="AT105" s="15" t="n">
        <f aca="false">(PERCENTRANK(S$4:S$298,S105))*100</f>
        <v>11.6</v>
      </c>
      <c r="AU105" s="15" t="n">
        <f aca="false">(PERCENTRANK(T$4:T$298,T105))*100</f>
        <v>96.7</v>
      </c>
      <c r="AV105" s="15" t="n">
        <f aca="false">(PERCENTRANK(U$4:U$298,U105))*100</f>
        <v>0</v>
      </c>
      <c r="AW105" s="15" t="n">
        <f aca="false">(PERCENTRANK(V$4:V$298,V105))*100</f>
        <v>0</v>
      </c>
      <c r="AX105" s="15" t="n">
        <f aca="false">(PERCENTRANK(W$4:W$298,W105))*100</f>
        <v>15.5</v>
      </c>
      <c r="AY105" s="15"/>
      <c r="AZ105" s="15" t="n">
        <f aca="false">100-(PERCENTRANK(Y$4:Y$298,Y105))*100</f>
        <v>5</v>
      </c>
      <c r="BA105" s="15" t="n">
        <f aca="false">100-(PERCENTRANK(Z$4:Z$298,Z105))*100</f>
        <v>36.5</v>
      </c>
      <c r="BB105" s="15"/>
      <c r="BC105" s="15" t="n">
        <f aca="false">(PERCENTRANK(AB$4:AB$298,AB105))*100</f>
        <v>97.8</v>
      </c>
      <c r="BD105" s="15" t="n">
        <f aca="false">(PERCENTRANK(AC$4:AC$298,AC105))*100</f>
        <v>30.9</v>
      </c>
      <c r="BE105" s="15" t="n">
        <f aca="false">100-(PERCENTRANK(AD$4:AD$298,AD105))*100</f>
        <v>1.7</v>
      </c>
    </row>
    <row r="106" customFormat="false" ht="15.75" hidden="false" customHeight="true" outlineLevel="0" collapsed="false">
      <c r="A106" s="1" t="s">
        <v>159</v>
      </c>
      <c r="B106" s="5" t="s">
        <v>42</v>
      </c>
      <c r="C106" s="6" t="s">
        <v>45</v>
      </c>
      <c r="D106" s="6" t="n">
        <v>40</v>
      </c>
      <c r="E106" s="6" t="n">
        <v>512</v>
      </c>
      <c r="F106" s="6" t="n">
        <v>40</v>
      </c>
      <c r="G106" s="6" t="n">
        <v>512</v>
      </c>
      <c r="H106" s="6" t="n">
        <v>0.396</v>
      </c>
      <c r="I106" s="6" t="n">
        <v>14.8</v>
      </c>
      <c r="J106" s="6" t="n">
        <v>0</v>
      </c>
      <c r="K106" s="6" t="n">
        <v>0.53</v>
      </c>
      <c r="L106" s="6" t="n">
        <v>0.216</v>
      </c>
      <c r="M106" s="6" t="n">
        <v>0.239</v>
      </c>
      <c r="N106" s="6" t="n">
        <v>0.037</v>
      </c>
      <c r="O106" s="6" t="n">
        <v>0.037</v>
      </c>
      <c r="P106" s="6" t="n">
        <v>0.47</v>
      </c>
      <c r="Q106" s="6" t="n">
        <v>0</v>
      </c>
      <c r="R106" s="6" t="n">
        <v>0.521</v>
      </c>
      <c r="S106" s="6" t="n">
        <v>0.793</v>
      </c>
      <c r="T106" s="6" t="n">
        <v>0.375</v>
      </c>
      <c r="U106" s="6" t="n">
        <v>0.2</v>
      </c>
      <c r="V106" s="6" t="n">
        <v>0.2</v>
      </c>
      <c r="W106" s="6" t="n">
        <v>0.254</v>
      </c>
      <c r="X106" s="6" t="n">
        <v>0</v>
      </c>
      <c r="Y106" s="6" t="n">
        <v>0.568</v>
      </c>
      <c r="Z106" s="6" t="n">
        <v>1</v>
      </c>
      <c r="AA106" s="6" t="n">
        <v>0</v>
      </c>
      <c r="AB106" s="6" t="n">
        <v>0.333</v>
      </c>
      <c r="AC106" s="6" t="n">
        <v>0.286</v>
      </c>
      <c r="AD106" s="14" t="n">
        <f aca="false">(K106*Y106+P106*Z106)</f>
        <v>0.77104</v>
      </c>
      <c r="AE106" s="5"/>
      <c r="AF106" s="5"/>
      <c r="AG106" s="15" t="n">
        <f aca="false">(PERCENTRANK(F$4:F$298,F106))*100</f>
        <v>67.4</v>
      </c>
      <c r="AH106" s="15" t="n">
        <f aca="false">(PERCENTRANK(G$4:G$298,G106))*100</f>
        <v>43.6</v>
      </c>
      <c r="AI106" s="15" t="n">
        <f aca="false">(PERCENTRANK(H$4:H$298,H106))*100</f>
        <v>38.1</v>
      </c>
      <c r="AJ106" s="15" t="n">
        <f aca="false">(PERCENTRANK(I$4:I$298,I106))*100</f>
        <v>56.9</v>
      </c>
      <c r="AK106" s="15"/>
      <c r="AL106" s="15" t="n">
        <f aca="false">(PERCENTRANK(K$4:K$298,K106))*100</f>
        <v>34.8</v>
      </c>
      <c r="AM106" s="15" t="n">
        <f aca="false">(PERCENTRANK(L$4:L$298,L106))*100</f>
        <v>64.1</v>
      </c>
      <c r="AN106" s="15" t="n">
        <f aca="false">(PERCENTRANK(M$4:M$298,M106))*100</f>
        <v>46.4</v>
      </c>
      <c r="AO106" s="15" t="n">
        <f aca="false">(PERCENTRANK(N$4:N$298,N106))*100</f>
        <v>24.3</v>
      </c>
      <c r="AP106" s="15" t="n">
        <f aca="false">(PERCENTRANK(O$4:O$298,O106))*100</f>
        <v>39.2</v>
      </c>
      <c r="AQ106" s="15" t="n">
        <f aca="false">(PERCENTRANK(P$4:P$298,P106))*100</f>
        <v>66.9</v>
      </c>
      <c r="AR106" s="15"/>
      <c r="AS106" s="15" t="n">
        <f aca="false">(PERCENTRANK(R$4:R$298,R106))*100</f>
        <v>69.1</v>
      </c>
      <c r="AT106" s="15" t="n">
        <f aca="false">(PERCENTRANK(S$4:S$298,S106))*100</f>
        <v>87.3</v>
      </c>
      <c r="AU106" s="15" t="n">
        <f aca="false">(PERCENTRANK(T$4:T$298,T106))*100</f>
        <v>30.4</v>
      </c>
      <c r="AV106" s="15" t="n">
        <f aca="false">(PERCENTRANK(U$4:U$298,U106))*100</f>
        <v>27.1</v>
      </c>
      <c r="AW106" s="15" t="n">
        <f aca="false">(PERCENTRANK(V$4:V$298,V106))*100</f>
        <v>28.2</v>
      </c>
      <c r="AX106" s="15" t="n">
        <f aca="false">(PERCENTRANK(W$4:W$298,W106))*100</f>
        <v>28.7</v>
      </c>
      <c r="AY106" s="15"/>
      <c r="AZ106" s="15" t="n">
        <f aca="false">100-(PERCENTRANK(Y$4:Y$298,Y106))*100</f>
        <v>60.2</v>
      </c>
      <c r="BA106" s="15" t="n">
        <f aca="false">100-(PERCENTRANK(Z$4:Z$298,Z106))*100</f>
        <v>36.5</v>
      </c>
      <c r="BB106" s="15"/>
      <c r="BC106" s="15" t="n">
        <f aca="false">(PERCENTRANK(AB$4:AB$298,AB106))*100</f>
        <v>81.8</v>
      </c>
      <c r="BD106" s="15" t="n">
        <f aca="false">(PERCENTRANK(AC$4:AC$298,AC106))*100</f>
        <v>44.8</v>
      </c>
      <c r="BE106" s="15" t="n">
        <f aca="false">100-(PERCENTRANK(AD$4:AD$298,AD106))*100</f>
        <v>38.7</v>
      </c>
    </row>
    <row r="107" customFormat="false" ht="15.75" hidden="false" customHeight="true" outlineLevel="0" collapsed="false">
      <c r="A107" s="1" t="s">
        <v>160</v>
      </c>
      <c r="B107" s="5" t="s">
        <v>77</v>
      </c>
      <c r="C107" s="6" t="s">
        <v>13</v>
      </c>
      <c r="D107" s="6" t="n">
        <v>39</v>
      </c>
      <c r="E107" s="6" t="n">
        <v>510</v>
      </c>
      <c r="F107" s="6" t="n">
        <v>39</v>
      </c>
      <c r="G107" s="6" t="n">
        <v>510</v>
      </c>
      <c r="H107" s="6" t="n">
        <v>0.392</v>
      </c>
      <c r="I107" s="6" t="n">
        <v>12.3</v>
      </c>
      <c r="J107" s="6" t="n">
        <v>0</v>
      </c>
      <c r="K107" s="6" t="n">
        <v>0.706</v>
      </c>
      <c r="L107" s="6" t="n">
        <v>0.176</v>
      </c>
      <c r="M107" s="6" t="n">
        <v>0.324</v>
      </c>
      <c r="N107" s="6" t="n">
        <v>0.147</v>
      </c>
      <c r="O107" s="6" t="n">
        <v>0.059</v>
      </c>
      <c r="P107" s="6" t="n">
        <v>0.294</v>
      </c>
      <c r="Q107" s="6" t="n">
        <v>0</v>
      </c>
      <c r="R107" s="6" t="n">
        <v>0.403</v>
      </c>
      <c r="S107" s="6" t="n">
        <v>0.5</v>
      </c>
      <c r="T107" s="6" t="n">
        <v>0.485</v>
      </c>
      <c r="U107" s="6" t="n">
        <v>0.133</v>
      </c>
      <c r="V107" s="6" t="n">
        <v>0.333</v>
      </c>
      <c r="W107" s="6" t="n">
        <v>0.367</v>
      </c>
      <c r="X107" s="6" t="n">
        <v>0</v>
      </c>
      <c r="Y107" s="6" t="n">
        <v>0.414</v>
      </c>
      <c r="Z107" s="6" t="n">
        <v>1</v>
      </c>
      <c r="AA107" s="6" t="n">
        <v>0</v>
      </c>
      <c r="AB107" s="6" t="n">
        <v>0.433</v>
      </c>
      <c r="AC107" s="6" t="n">
        <v>0.308</v>
      </c>
      <c r="AD107" s="14" t="n">
        <f aca="false">(K107*Y107+P107*Z107)</f>
        <v>0.586284</v>
      </c>
      <c r="AE107" s="5"/>
      <c r="AF107" s="5"/>
      <c r="AG107" s="15" t="n">
        <f aca="false">(PERCENTRANK(F$4:F$298,F107))*100</f>
        <v>63.5</v>
      </c>
      <c r="AH107" s="15" t="n">
        <f aca="false">(PERCENTRANK(G$4:G$298,G107))*100</f>
        <v>43.1</v>
      </c>
      <c r="AI107" s="15" t="n">
        <f aca="false">(PERCENTRANK(H$4:H$298,H107))*100</f>
        <v>37</v>
      </c>
      <c r="AJ107" s="15" t="n">
        <f aca="false">(PERCENTRANK(I$4:I$298,I107))*100</f>
        <v>35.4</v>
      </c>
      <c r="AK107" s="15"/>
      <c r="AL107" s="15" t="n">
        <f aca="false">(PERCENTRANK(K$4:K$298,K107))*100</f>
        <v>66.3</v>
      </c>
      <c r="AM107" s="15" t="n">
        <f aca="false">(PERCENTRANK(L$4:L$298,L107))*100</f>
        <v>51.4</v>
      </c>
      <c r="AN107" s="15" t="n">
        <f aca="false">(PERCENTRANK(M$4:M$298,M107))*100</f>
        <v>67.4</v>
      </c>
      <c r="AO107" s="15" t="n">
        <f aca="false">(PERCENTRANK(N$4:N$298,N107))*100</f>
        <v>79.6</v>
      </c>
      <c r="AP107" s="15" t="n">
        <f aca="false">(PERCENTRANK(O$4:O$298,O107))*100</f>
        <v>55.2</v>
      </c>
      <c r="AQ107" s="15" t="n">
        <f aca="false">(PERCENTRANK(P$4:P$298,P107))*100</f>
        <v>35.4</v>
      </c>
      <c r="AR107" s="15"/>
      <c r="AS107" s="15" t="n">
        <f aca="false">(PERCENTRANK(R$4:R$298,R107))*100</f>
        <v>19.9</v>
      </c>
      <c r="AT107" s="15" t="n">
        <f aca="false">(PERCENTRANK(S$4:S$298,S107))*100</f>
        <v>14.4</v>
      </c>
      <c r="AU107" s="15" t="n">
        <f aca="false">(PERCENTRANK(T$4:T$298,T107))*100</f>
        <v>72.9</v>
      </c>
      <c r="AV107" s="15" t="n">
        <f aca="false">(PERCENTRANK(U$4:U$298,U107))*100</f>
        <v>24.3</v>
      </c>
      <c r="AW107" s="15" t="n">
        <f aca="false">(PERCENTRANK(V$4:V$298,V107))*100</f>
        <v>45.9</v>
      </c>
      <c r="AX107" s="15" t="n">
        <f aca="false">(PERCENTRANK(W$4:W$298,W107))*100</f>
        <v>75.1</v>
      </c>
      <c r="AY107" s="15"/>
      <c r="AZ107" s="15" t="n">
        <f aca="false">100-(PERCENTRANK(Y$4:Y$298,Y107))*100</f>
        <v>77.3</v>
      </c>
      <c r="BA107" s="15" t="n">
        <f aca="false">100-(PERCENTRANK(Z$4:Z$298,Z107))*100</f>
        <v>36.5</v>
      </c>
      <c r="BB107" s="15"/>
      <c r="BC107" s="15" t="n">
        <f aca="false">(PERCENTRANK(AB$4:AB$298,AB107))*100</f>
        <v>90.1</v>
      </c>
      <c r="BD107" s="15" t="n">
        <f aca="false">(PERCENTRANK(AC$4:AC$298,AC107))*100</f>
        <v>51.9</v>
      </c>
      <c r="BE107" s="15" t="n">
        <f aca="false">100-(PERCENTRANK(AD$4:AD$298,AD107))*100</f>
        <v>75.1</v>
      </c>
    </row>
    <row r="108" customFormat="false" ht="15.75" hidden="false" customHeight="true" outlineLevel="0" collapsed="false">
      <c r="A108" s="1" t="s">
        <v>161</v>
      </c>
      <c r="B108" s="5" t="s">
        <v>42</v>
      </c>
      <c r="C108" s="6" t="s">
        <v>13</v>
      </c>
      <c r="D108" s="6" t="n">
        <v>41</v>
      </c>
      <c r="E108" s="6" t="n">
        <v>508</v>
      </c>
      <c r="F108" s="6" t="n">
        <v>41</v>
      </c>
      <c r="G108" s="6" t="n">
        <v>508</v>
      </c>
      <c r="H108" s="6" t="n">
        <v>0.415</v>
      </c>
      <c r="I108" s="6" t="n">
        <v>17.1</v>
      </c>
      <c r="J108" s="6" t="n">
        <v>0</v>
      </c>
      <c r="K108" s="6" t="n">
        <v>0.56</v>
      </c>
      <c r="L108" s="6" t="n">
        <v>0.063</v>
      </c>
      <c r="M108" s="6" t="n">
        <v>0.164</v>
      </c>
      <c r="N108" s="6" t="n">
        <v>0.226</v>
      </c>
      <c r="O108" s="6" t="n">
        <v>0.107</v>
      </c>
      <c r="P108" s="6" t="n">
        <v>0.44</v>
      </c>
      <c r="Q108" s="6" t="n">
        <v>0</v>
      </c>
      <c r="R108" s="6" t="n">
        <v>0.528</v>
      </c>
      <c r="S108" s="6" t="n">
        <v>0.8</v>
      </c>
      <c r="T108" s="6" t="n">
        <v>0.5</v>
      </c>
      <c r="U108" s="6" t="n">
        <v>0.528</v>
      </c>
      <c r="V108" s="6" t="n">
        <v>0.412</v>
      </c>
      <c r="W108" s="6" t="n">
        <v>0.271</v>
      </c>
      <c r="X108" s="6" t="n">
        <v>0</v>
      </c>
      <c r="Y108" s="6" t="n">
        <v>0.447</v>
      </c>
      <c r="Z108" s="6" t="n">
        <v>0.947</v>
      </c>
      <c r="AA108" s="6" t="n">
        <v>0</v>
      </c>
      <c r="AB108" s="6" t="n">
        <v>0.243</v>
      </c>
      <c r="AC108" s="6" t="n">
        <v>0.294</v>
      </c>
      <c r="AD108" s="14" t="n">
        <f aca="false">(K108*Y108+P108*Z108)</f>
        <v>0.667</v>
      </c>
      <c r="AE108" s="5"/>
      <c r="AF108" s="5"/>
      <c r="AG108" s="15" t="n">
        <f aca="false">(PERCENTRANK(F$4:F$298,F108))*100</f>
        <v>71.3</v>
      </c>
      <c r="AH108" s="15" t="n">
        <f aca="false">(PERCENTRANK(G$4:G$298,G108))*100</f>
        <v>42.5</v>
      </c>
      <c r="AI108" s="15" t="n">
        <f aca="false">(PERCENTRANK(H$4:H$298,H108))*100</f>
        <v>48.1</v>
      </c>
      <c r="AJ108" s="15" t="n">
        <f aca="false">(PERCENTRANK(I$4:I$298,I108))*100</f>
        <v>77.9</v>
      </c>
      <c r="AK108" s="15"/>
      <c r="AL108" s="15" t="n">
        <f aca="false">(PERCENTRANK(K$4:K$298,K108))*100</f>
        <v>41.4</v>
      </c>
      <c r="AM108" s="15" t="n">
        <f aca="false">(PERCENTRANK(L$4:L$298,L108))*100</f>
        <v>12.2</v>
      </c>
      <c r="AN108" s="15" t="n">
        <f aca="false">(PERCENTRANK(M$4:M$298,M108))*100</f>
        <v>26.5</v>
      </c>
      <c r="AO108" s="15" t="n">
        <f aca="false">(PERCENTRANK(N$4:N$298,N108))*100</f>
        <v>94.5</v>
      </c>
      <c r="AP108" s="15" t="n">
        <f aca="false">(PERCENTRANK(O$4:O$298,O108))*100</f>
        <v>78.5</v>
      </c>
      <c r="AQ108" s="15" t="n">
        <f aca="false">(PERCENTRANK(P$4:P$298,P108))*100</f>
        <v>60.2</v>
      </c>
      <c r="AR108" s="15"/>
      <c r="AS108" s="15" t="n">
        <f aca="false">(PERCENTRANK(R$4:R$298,R108))*100</f>
        <v>74</v>
      </c>
      <c r="AT108" s="15" t="n">
        <f aca="false">(PERCENTRANK(S$4:S$298,S108))*100</f>
        <v>88.4</v>
      </c>
      <c r="AU108" s="15" t="n">
        <f aca="false">(PERCENTRANK(T$4:T$298,T108))*100</f>
        <v>75.7</v>
      </c>
      <c r="AV108" s="15" t="n">
        <f aca="false">(PERCENTRANK(U$4:U$298,U108))*100</f>
        <v>87.3</v>
      </c>
      <c r="AW108" s="15" t="n">
        <f aca="false">(PERCENTRANK(V$4:V$298,V108))*100</f>
        <v>67.4</v>
      </c>
      <c r="AX108" s="15" t="n">
        <f aca="false">(PERCENTRANK(W$4:W$298,W108))*100</f>
        <v>33.7</v>
      </c>
      <c r="AY108" s="15"/>
      <c r="AZ108" s="15" t="n">
        <f aca="false">100-(PERCENTRANK(Y$4:Y$298,Y108))*100</f>
        <v>70.2</v>
      </c>
      <c r="BA108" s="15" t="n">
        <f aca="false">100-(PERCENTRANK(Z$4:Z$298,Z108))*100</f>
        <v>47.5</v>
      </c>
      <c r="BB108" s="15"/>
      <c r="BC108" s="15" t="n">
        <f aca="false">(PERCENTRANK(AB$4:AB$298,AB108))*100</f>
        <v>65.2</v>
      </c>
      <c r="BD108" s="15" t="n">
        <f aca="false">(PERCENTRANK(AC$4:AC$298,AC108))*100</f>
        <v>48.6</v>
      </c>
      <c r="BE108" s="15" t="n">
        <f aca="false">100-(PERCENTRANK(AD$4:AD$298,AD108))*100</f>
        <v>63.5</v>
      </c>
    </row>
    <row r="109" customFormat="false" ht="15.75" hidden="false" customHeight="true" outlineLevel="0" collapsed="false">
      <c r="A109" s="1" t="s">
        <v>162</v>
      </c>
      <c r="B109" s="6" t="s">
        <v>75</v>
      </c>
      <c r="C109" s="6" t="s">
        <v>13</v>
      </c>
      <c r="D109" s="6" t="n">
        <v>41</v>
      </c>
      <c r="E109" s="6" t="n">
        <v>502</v>
      </c>
      <c r="F109" s="6" t="n">
        <v>41</v>
      </c>
      <c r="G109" s="6" t="n">
        <v>502</v>
      </c>
      <c r="H109" s="6" t="n">
        <v>0.5</v>
      </c>
      <c r="I109" s="6" t="n">
        <v>11.4</v>
      </c>
      <c r="J109" s="6" t="n">
        <v>0</v>
      </c>
      <c r="K109" s="6" t="n">
        <v>0.618</v>
      </c>
      <c r="L109" s="6" t="n">
        <v>0.309</v>
      </c>
      <c r="M109" s="6" t="n">
        <v>0.282</v>
      </c>
      <c r="N109" s="6" t="n">
        <v>0.009</v>
      </c>
      <c r="O109" s="6" t="n">
        <v>0.018</v>
      </c>
      <c r="P109" s="6" t="n">
        <v>0.382</v>
      </c>
      <c r="Q109" s="6" t="n">
        <v>0</v>
      </c>
      <c r="R109" s="6" t="n">
        <v>0.515</v>
      </c>
      <c r="S109" s="6" t="n">
        <v>0.676</v>
      </c>
      <c r="T109" s="6" t="n">
        <v>0.323</v>
      </c>
      <c r="U109" s="6" t="n">
        <v>0</v>
      </c>
      <c r="V109" s="6" t="n">
        <v>1</v>
      </c>
      <c r="W109" s="6" t="n">
        <v>0.476</v>
      </c>
      <c r="X109" s="6" t="n">
        <v>0</v>
      </c>
      <c r="Y109" s="6" t="n">
        <v>0.714</v>
      </c>
      <c r="Z109" s="6" t="n">
        <v>0.9</v>
      </c>
      <c r="AA109" s="6" t="n">
        <v>0</v>
      </c>
      <c r="AB109" s="6" t="n">
        <v>0.452</v>
      </c>
      <c r="AC109" s="6" t="n">
        <v>0.316</v>
      </c>
      <c r="AD109" s="14" t="n">
        <f aca="false">(K109*Y109+P109*Z109)</f>
        <v>0.785052</v>
      </c>
      <c r="AE109" s="5"/>
      <c r="AF109" s="5"/>
      <c r="AG109" s="15" t="n">
        <f aca="false">(PERCENTRANK(F$4:F$298,F109))*100</f>
        <v>71.3</v>
      </c>
      <c r="AH109" s="15" t="n">
        <f aca="false">(PERCENTRANK(G$4:G$298,G109))*100</f>
        <v>42</v>
      </c>
      <c r="AI109" s="15" t="n">
        <f aca="false">(PERCENTRANK(H$4:H$298,H109))*100</f>
        <v>86.2</v>
      </c>
      <c r="AJ109" s="15" t="n">
        <f aca="false">(PERCENTRANK(I$4:I$298,I109))*100</f>
        <v>30.4</v>
      </c>
      <c r="AK109" s="15"/>
      <c r="AL109" s="15" t="n">
        <f aca="false">(PERCENTRANK(K$4:K$298,K109))*100</f>
        <v>53.6</v>
      </c>
      <c r="AM109" s="15" t="n">
        <f aca="false">(PERCENTRANK(L$4:L$298,L109))*100</f>
        <v>81.2</v>
      </c>
      <c r="AN109" s="15" t="n">
        <f aca="false">(PERCENTRANK(M$4:M$298,M109))*100</f>
        <v>57.5</v>
      </c>
      <c r="AO109" s="15" t="n">
        <f aca="false">(PERCENTRANK(N$4:N$298,N109))*100</f>
        <v>11</v>
      </c>
      <c r="AP109" s="15" t="n">
        <f aca="false">(PERCENTRANK(O$4:O$298,O109))*100</f>
        <v>14.9</v>
      </c>
      <c r="AQ109" s="15" t="n">
        <f aca="false">(PERCENTRANK(P$4:P$298,P109))*100</f>
        <v>48.1</v>
      </c>
      <c r="AR109" s="15"/>
      <c r="AS109" s="15" t="n">
        <f aca="false">(PERCENTRANK(R$4:R$298,R109))*100</f>
        <v>66.9</v>
      </c>
      <c r="AT109" s="15" t="n">
        <f aca="false">(PERCENTRANK(S$4:S$298,S109))*100</f>
        <v>61.3</v>
      </c>
      <c r="AU109" s="15" t="n">
        <f aca="false">(PERCENTRANK(T$4:T$298,T109))*100</f>
        <v>18.8</v>
      </c>
      <c r="AV109" s="15" t="n">
        <f aca="false">(PERCENTRANK(U$4:U$298,U109))*100</f>
        <v>0</v>
      </c>
      <c r="AW109" s="15" t="n">
        <f aca="false">(PERCENTRANK(V$4:V$298,V109))*100</f>
        <v>95.6</v>
      </c>
      <c r="AX109" s="15" t="n">
        <f aca="false">(PERCENTRANK(W$4:W$298,W109))*100</f>
        <v>96.1</v>
      </c>
      <c r="AY109" s="15"/>
      <c r="AZ109" s="15" t="n">
        <f aca="false">100-(PERCENTRANK(Y$4:Y$298,Y109))*100</f>
        <v>37.6</v>
      </c>
      <c r="BA109" s="15" t="n">
        <f aca="false">100-(PERCENTRANK(Z$4:Z$298,Z109))*100</f>
        <v>60.8</v>
      </c>
      <c r="BB109" s="15"/>
      <c r="BC109" s="15" t="n">
        <f aca="false">(PERCENTRANK(AB$4:AB$298,AB109))*100</f>
        <v>90.6</v>
      </c>
      <c r="BD109" s="15" t="n">
        <f aca="false">(PERCENTRANK(AC$4:AC$298,AC109))*100</f>
        <v>53</v>
      </c>
      <c r="BE109" s="15" t="n">
        <f aca="false">100-(PERCENTRANK(AD$4:AD$298,AD109))*100</f>
        <v>36.5</v>
      </c>
    </row>
    <row r="110" customFormat="false" ht="15.75" hidden="false" customHeight="true" outlineLevel="0" collapsed="false">
      <c r="A110" s="1" t="s">
        <v>163</v>
      </c>
      <c r="B110" s="5" t="s">
        <v>57</v>
      </c>
      <c r="C110" s="6" t="s">
        <v>63</v>
      </c>
      <c r="D110" s="6" t="n">
        <v>21</v>
      </c>
      <c r="E110" s="6" t="n">
        <v>486</v>
      </c>
      <c r="F110" s="6" t="n">
        <v>21</v>
      </c>
      <c r="G110" s="6" t="n">
        <v>486</v>
      </c>
      <c r="H110" s="6" t="n">
        <v>0.438</v>
      </c>
      <c r="I110" s="6" t="n">
        <v>19.1</v>
      </c>
      <c r="J110" s="6" t="n">
        <v>0</v>
      </c>
      <c r="K110" s="6" t="n">
        <v>0.32</v>
      </c>
      <c r="L110" s="6" t="n">
        <v>0.078</v>
      </c>
      <c r="M110" s="6" t="n">
        <v>0.157</v>
      </c>
      <c r="N110" s="6" t="n">
        <v>0.039</v>
      </c>
      <c r="O110" s="6" t="n">
        <v>0.046</v>
      </c>
      <c r="P110" s="6" t="n">
        <v>0.68</v>
      </c>
      <c r="Q110" s="6" t="n">
        <v>0</v>
      </c>
      <c r="R110" s="6" t="n">
        <v>0.429</v>
      </c>
      <c r="S110" s="6" t="n">
        <v>0.583</v>
      </c>
      <c r="T110" s="6" t="n">
        <v>0.458</v>
      </c>
      <c r="U110" s="6" t="n">
        <v>0.333</v>
      </c>
      <c r="V110" s="6" t="n">
        <v>0.143</v>
      </c>
      <c r="W110" s="6" t="n">
        <v>0.442</v>
      </c>
      <c r="X110" s="6" t="n">
        <v>0</v>
      </c>
      <c r="Y110" s="6" t="n">
        <v>0.952</v>
      </c>
      <c r="Z110" s="6" t="n">
        <v>0.978</v>
      </c>
      <c r="AA110" s="6" t="n">
        <v>0</v>
      </c>
      <c r="AB110" s="6" t="n">
        <v>0.24</v>
      </c>
      <c r="AC110" s="6" t="n">
        <v>0.4</v>
      </c>
      <c r="AD110" s="14" t="n">
        <f aca="false">(K110*Y110+P110*Z110)</f>
        <v>0.96968</v>
      </c>
      <c r="AE110" s="5"/>
      <c r="AF110" s="5"/>
      <c r="AG110" s="15" t="n">
        <f aca="false">(PERCENTRANK(F$4:F$298,F110))*100</f>
        <v>27.1</v>
      </c>
      <c r="AH110" s="15" t="n">
        <f aca="false">(PERCENTRANK(G$4:G$298,G110))*100</f>
        <v>41.4</v>
      </c>
      <c r="AI110" s="15" t="n">
        <f aca="false">(PERCENTRANK(H$4:H$298,H110))*100</f>
        <v>60.8</v>
      </c>
      <c r="AJ110" s="15" t="n">
        <f aca="false">(PERCENTRANK(I$4:I$298,I110))*100</f>
        <v>90.6</v>
      </c>
      <c r="AK110" s="15"/>
      <c r="AL110" s="15" t="n">
        <f aca="false">(PERCENTRANK(K$4:K$298,K110))*100</f>
        <v>8.29</v>
      </c>
      <c r="AM110" s="15" t="n">
        <f aca="false">(PERCENTRANK(L$4:L$298,L110))*100</f>
        <v>14.9</v>
      </c>
      <c r="AN110" s="15" t="n">
        <f aca="false">(PERCENTRANK(M$4:M$298,M110))*100</f>
        <v>23.2</v>
      </c>
      <c r="AO110" s="15" t="n">
        <f aca="false">(PERCENTRANK(N$4:N$298,N110))*100</f>
        <v>24.9</v>
      </c>
      <c r="AP110" s="15" t="n">
        <f aca="false">(PERCENTRANK(O$4:O$298,O110))*100</f>
        <v>47</v>
      </c>
      <c r="AQ110" s="15" t="n">
        <f aca="false">(PERCENTRANK(P$4:P$298,P110))*100</f>
        <v>93.4</v>
      </c>
      <c r="AR110" s="15"/>
      <c r="AS110" s="15" t="n">
        <f aca="false">(PERCENTRANK(R$4:R$298,R110))*100</f>
        <v>28.2</v>
      </c>
      <c r="AT110" s="15" t="n">
        <f aca="false">(PERCENTRANK(S$4:S$298,S110))*100</f>
        <v>31.5</v>
      </c>
      <c r="AU110" s="15" t="n">
        <f aca="false">(PERCENTRANK(T$4:T$298,T110))*100</f>
        <v>63</v>
      </c>
      <c r="AV110" s="15" t="n">
        <f aca="false">(PERCENTRANK(U$4:U$298,U110))*100</f>
        <v>43.1</v>
      </c>
      <c r="AW110" s="15" t="n">
        <f aca="false">(PERCENTRANK(V$4:V$298,V110))*100</f>
        <v>24.3</v>
      </c>
      <c r="AX110" s="15" t="n">
        <f aca="false">(PERCENTRANK(W$4:W$298,W110))*100</f>
        <v>93.4</v>
      </c>
      <c r="AY110" s="15"/>
      <c r="AZ110" s="15" t="n">
        <f aca="false">100-(PERCENTRANK(Y$4:Y$298,Y110))*100</f>
        <v>5.5</v>
      </c>
      <c r="BA110" s="15" t="n">
        <f aca="false">100-(PERCENTRANK(Z$4:Z$298,Z110))*100</f>
        <v>39.8</v>
      </c>
      <c r="BB110" s="15"/>
      <c r="BC110" s="15" t="n">
        <f aca="false">(PERCENTRANK(AB$4:AB$298,AB110))*100</f>
        <v>64.1</v>
      </c>
      <c r="BD110" s="15" t="n">
        <f aca="false">(PERCENTRANK(AC$4:AC$298,AC110))*100</f>
        <v>69.6</v>
      </c>
      <c r="BE110" s="15" t="n">
        <f aca="false">100-(PERCENTRANK(AD$4:AD$298,AD110))*100</f>
        <v>2.2</v>
      </c>
    </row>
    <row r="111" customFormat="false" ht="15.75" hidden="false" customHeight="true" outlineLevel="0" collapsed="false">
      <c r="A111" s="1" t="s">
        <v>164</v>
      </c>
      <c r="B111" s="5" t="s">
        <v>38</v>
      </c>
      <c r="C111" s="6" t="s">
        <v>13</v>
      </c>
      <c r="D111" s="6" t="n">
        <v>34</v>
      </c>
      <c r="E111" s="6" t="n">
        <v>481</v>
      </c>
      <c r="F111" s="6" t="n">
        <v>34</v>
      </c>
      <c r="G111" s="6" t="n">
        <v>481</v>
      </c>
      <c r="H111" s="6" t="n">
        <v>0.337</v>
      </c>
      <c r="I111" s="6" t="n">
        <v>16.1</v>
      </c>
      <c r="J111" s="6" t="n">
        <v>0</v>
      </c>
      <c r="K111" s="6" t="n">
        <v>0.413</v>
      </c>
      <c r="L111" s="6" t="n">
        <v>0.212</v>
      </c>
      <c r="M111" s="6" t="n">
        <v>0.154</v>
      </c>
      <c r="N111" s="6" t="n">
        <v>0.029</v>
      </c>
      <c r="O111" s="6" t="n">
        <v>0.019</v>
      </c>
      <c r="P111" s="6" t="n">
        <v>0.587</v>
      </c>
      <c r="Q111" s="6" t="n">
        <v>0</v>
      </c>
      <c r="R111" s="6" t="n">
        <v>0.395</v>
      </c>
      <c r="S111" s="6" t="n">
        <v>0.5</v>
      </c>
      <c r="T111" s="6" t="n">
        <v>0.25</v>
      </c>
      <c r="U111" s="6" t="n">
        <v>0</v>
      </c>
      <c r="V111" s="6" t="n">
        <v>1</v>
      </c>
      <c r="W111" s="6" t="n">
        <v>0.295</v>
      </c>
      <c r="X111" s="6" t="n">
        <v>0</v>
      </c>
      <c r="Y111" s="6" t="n">
        <v>0.588</v>
      </c>
      <c r="Z111" s="6" t="n">
        <v>1</v>
      </c>
      <c r="AA111" s="6" t="n">
        <v>0</v>
      </c>
      <c r="AB111" s="6" t="n">
        <v>0.426</v>
      </c>
      <c r="AC111" s="6" t="n">
        <v>0.346</v>
      </c>
      <c r="AD111" s="14" t="n">
        <f aca="false">(K111*Y111+P111*Z111)</f>
        <v>0.829844</v>
      </c>
      <c r="AE111" s="5"/>
      <c r="AF111" s="5"/>
      <c r="AG111" s="15" t="n">
        <f aca="false">(PERCENTRANK(F$4:F$298,F111))*100</f>
        <v>49.7</v>
      </c>
      <c r="AH111" s="15" t="n">
        <f aca="false">(PERCENTRANK(G$4:G$298,G111))*100</f>
        <v>40.9</v>
      </c>
      <c r="AI111" s="15" t="n">
        <f aca="false">(PERCENTRANK(H$4:H$298,H111))*100</f>
        <v>13.3</v>
      </c>
      <c r="AJ111" s="15" t="n">
        <f aca="false">(PERCENTRANK(I$4:I$298,I111))*100</f>
        <v>68</v>
      </c>
      <c r="AK111" s="15"/>
      <c r="AL111" s="15" t="n">
        <f aca="false">(PERCENTRANK(K$4:K$298,K111))*100</f>
        <v>18.2</v>
      </c>
      <c r="AM111" s="15" t="n">
        <f aca="false">(PERCENTRANK(L$4:L$298,L111))*100</f>
        <v>63</v>
      </c>
      <c r="AN111" s="15" t="n">
        <f aca="false">(PERCENTRANK(M$4:M$298,M111))*100</f>
        <v>21.5</v>
      </c>
      <c r="AO111" s="15" t="n">
        <f aca="false">(PERCENTRANK(N$4:N$298,N111))*100</f>
        <v>18.8</v>
      </c>
      <c r="AP111" s="15" t="n">
        <f aca="false">(PERCENTRANK(O$4:O$298,O111))*100</f>
        <v>17.7</v>
      </c>
      <c r="AQ111" s="15" t="n">
        <f aca="false">(PERCENTRANK(P$4:P$298,P111))*100</f>
        <v>83.4</v>
      </c>
      <c r="AR111" s="15"/>
      <c r="AS111" s="15" t="n">
        <f aca="false">(PERCENTRANK(R$4:R$298,R111))*100</f>
        <v>14.9</v>
      </c>
      <c r="AT111" s="15" t="n">
        <f aca="false">(PERCENTRANK(S$4:S$298,S111))*100</f>
        <v>14.4</v>
      </c>
      <c r="AU111" s="15" t="n">
        <f aca="false">(PERCENTRANK(T$4:T$298,T111))*100</f>
        <v>11.6</v>
      </c>
      <c r="AV111" s="15" t="n">
        <f aca="false">(PERCENTRANK(U$4:U$298,U111))*100</f>
        <v>0</v>
      </c>
      <c r="AW111" s="15" t="n">
        <f aca="false">(PERCENTRANK(V$4:V$298,V111))*100</f>
        <v>95.6</v>
      </c>
      <c r="AX111" s="15" t="n">
        <f aca="false">(PERCENTRANK(W$4:W$298,W111))*100</f>
        <v>43.1</v>
      </c>
      <c r="AY111" s="15"/>
      <c r="AZ111" s="15" t="n">
        <f aca="false">100-(PERCENTRANK(Y$4:Y$298,Y111))*100</f>
        <v>56.9</v>
      </c>
      <c r="BA111" s="15" t="n">
        <f aca="false">100-(PERCENTRANK(Z$4:Z$298,Z111))*100</f>
        <v>36.5</v>
      </c>
      <c r="BB111" s="15"/>
      <c r="BC111" s="15" t="n">
        <f aca="false">(PERCENTRANK(AB$4:AB$298,AB111))*100</f>
        <v>89</v>
      </c>
      <c r="BD111" s="15" t="n">
        <f aca="false">(PERCENTRANK(AC$4:AC$298,AC111))*100</f>
        <v>60.8</v>
      </c>
      <c r="BE111" s="15" t="n">
        <f aca="false">100-(PERCENTRANK(AD$4:AD$298,AD111))*100</f>
        <v>24.9</v>
      </c>
    </row>
    <row r="112" customFormat="false" ht="15.75" hidden="false" customHeight="true" outlineLevel="0" collapsed="false">
      <c r="A112" s="1" t="s">
        <v>165</v>
      </c>
      <c r="B112" s="5" t="s">
        <v>57</v>
      </c>
      <c r="C112" s="6" t="s">
        <v>45</v>
      </c>
      <c r="D112" s="6" t="n">
        <v>26</v>
      </c>
      <c r="E112" s="6" t="n">
        <v>474</v>
      </c>
      <c r="F112" s="6" t="n">
        <v>26</v>
      </c>
      <c r="G112" s="6" t="n">
        <v>474</v>
      </c>
      <c r="H112" s="6" t="n">
        <v>0.477</v>
      </c>
      <c r="I112" s="6" t="n">
        <v>10.4</v>
      </c>
      <c r="J112" s="6" t="n">
        <v>0</v>
      </c>
      <c r="K112" s="6" t="n">
        <v>0.762</v>
      </c>
      <c r="L112" s="6" t="n">
        <v>0.185</v>
      </c>
      <c r="M112" s="6" t="n">
        <v>0.437</v>
      </c>
      <c r="N112" s="6" t="n">
        <v>0.106</v>
      </c>
      <c r="O112" s="6" t="n">
        <v>0.033</v>
      </c>
      <c r="P112" s="6" t="n">
        <v>0.238</v>
      </c>
      <c r="Q112" s="6" t="n">
        <v>0</v>
      </c>
      <c r="R112" s="6" t="n">
        <v>0.539</v>
      </c>
      <c r="S112" s="6" t="n">
        <v>0.821</v>
      </c>
      <c r="T112" s="6" t="n">
        <v>0.455</v>
      </c>
      <c r="U112" s="6" t="n">
        <v>0.375</v>
      </c>
      <c r="V112" s="6" t="n">
        <v>0.6</v>
      </c>
      <c r="W112" s="6" t="n">
        <v>0.278</v>
      </c>
      <c r="X112" s="6" t="n">
        <v>0</v>
      </c>
      <c r="Y112" s="6" t="n">
        <v>0.823</v>
      </c>
      <c r="Z112" s="6" t="n">
        <v>1</v>
      </c>
      <c r="AA112" s="6" t="n">
        <v>0</v>
      </c>
      <c r="AB112" s="6" t="n">
        <v>0.611</v>
      </c>
      <c r="AC112" s="6" t="n">
        <v>0.318</v>
      </c>
      <c r="AD112" s="14" t="n">
        <f aca="false">(K112*Y112+P112*Z112)</f>
        <v>0.865126</v>
      </c>
      <c r="AE112" s="5"/>
      <c r="AF112" s="5"/>
      <c r="AG112" s="15" t="n">
        <f aca="false">(PERCENTRANK(F$4:F$298,F112))*100</f>
        <v>32</v>
      </c>
      <c r="AH112" s="15" t="n">
        <f aca="false">(PERCENTRANK(G$4:G$298,G112))*100</f>
        <v>40.3</v>
      </c>
      <c r="AI112" s="15" t="n">
        <f aca="false">(PERCENTRANK(H$4:H$298,H112))*100</f>
        <v>76.8</v>
      </c>
      <c r="AJ112" s="15" t="n">
        <f aca="false">(PERCENTRANK(I$4:I$298,I112))*100</f>
        <v>26</v>
      </c>
      <c r="AK112" s="15"/>
      <c r="AL112" s="15" t="n">
        <f aca="false">(PERCENTRANK(K$4:K$298,K112))*100</f>
        <v>75.1</v>
      </c>
      <c r="AM112" s="15" t="n">
        <f aca="false">(PERCENTRANK(L$4:L$298,L112))*100</f>
        <v>53.6</v>
      </c>
      <c r="AN112" s="15" t="n">
        <f aca="false">(PERCENTRANK(M$4:M$298,M112))*100</f>
        <v>89</v>
      </c>
      <c r="AO112" s="15" t="n">
        <f aca="false">(PERCENTRANK(N$4:N$298,N112))*100</f>
        <v>64.6</v>
      </c>
      <c r="AP112" s="15" t="n">
        <f aca="false">(PERCENTRANK(O$4:O$298,O112))*100</f>
        <v>34.8</v>
      </c>
      <c r="AQ112" s="15" t="n">
        <f aca="false">(PERCENTRANK(P$4:P$298,P112))*100</f>
        <v>26.5</v>
      </c>
      <c r="AR112" s="15"/>
      <c r="AS112" s="15" t="n">
        <f aca="false">(PERCENTRANK(R$4:R$298,R112))*100</f>
        <v>78.5</v>
      </c>
      <c r="AT112" s="15" t="n">
        <f aca="false">(PERCENTRANK(S$4:S$298,S112))*100</f>
        <v>92.3</v>
      </c>
      <c r="AU112" s="15" t="n">
        <f aca="false">(PERCENTRANK(T$4:T$298,T112))*100</f>
        <v>61.3</v>
      </c>
      <c r="AV112" s="15" t="n">
        <f aca="false">(PERCENTRANK(U$4:U$298,U112))*100</f>
        <v>59.7</v>
      </c>
      <c r="AW112" s="15" t="n">
        <f aca="false">(PERCENTRANK(V$4:V$298,V112))*100</f>
        <v>91.2</v>
      </c>
      <c r="AX112" s="15" t="n">
        <f aca="false">(PERCENTRANK(W$4:W$298,W112))*100</f>
        <v>37</v>
      </c>
      <c r="AY112" s="15"/>
      <c r="AZ112" s="15" t="n">
        <f aca="false">100-(PERCENTRANK(Y$4:Y$298,Y112))*100</f>
        <v>16.6</v>
      </c>
      <c r="BA112" s="15" t="n">
        <f aca="false">100-(PERCENTRANK(Z$4:Z$298,Z112))*100</f>
        <v>36.5</v>
      </c>
      <c r="BB112" s="15"/>
      <c r="BC112" s="15" t="n">
        <f aca="false">(PERCENTRANK(AB$4:AB$298,AB112))*100</f>
        <v>96.1</v>
      </c>
      <c r="BD112" s="15" t="n">
        <f aca="false">(PERCENTRANK(AC$4:AC$298,AC112))*100</f>
        <v>53.6</v>
      </c>
      <c r="BE112" s="15" t="n">
        <f aca="false">100-(PERCENTRANK(AD$4:AD$298,AD112))*100</f>
        <v>16</v>
      </c>
    </row>
    <row r="113" customFormat="false" ht="15.75" hidden="false" customHeight="true" outlineLevel="0" collapsed="false">
      <c r="A113" s="1" t="s">
        <v>166</v>
      </c>
      <c r="B113" s="5" t="s">
        <v>69</v>
      </c>
      <c r="C113" s="6" t="s">
        <v>13</v>
      </c>
      <c r="D113" s="6" t="n">
        <v>32</v>
      </c>
      <c r="E113" s="6" t="n">
        <v>471</v>
      </c>
      <c r="F113" s="6" t="n">
        <v>32</v>
      </c>
      <c r="G113" s="6" t="n">
        <v>471</v>
      </c>
      <c r="H113" s="6" t="n">
        <v>0.378</v>
      </c>
      <c r="I113" s="6" t="n">
        <v>18.1</v>
      </c>
      <c r="J113" s="6" t="n">
        <v>0</v>
      </c>
      <c r="K113" s="6" t="n">
        <v>0.445</v>
      </c>
      <c r="L113" s="6" t="n">
        <v>0.11</v>
      </c>
      <c r="M113" s="6" t="n">
        <v>0.14</v>
      </c>
      <c r="N113" s="6" t="n">
        <v>0.104</v>
      </c>
      <c r="O113" s="6" t="n">
        <v>0.091</v>
      </c>
      <c r="P113" s="6" t="n">
        <v>0.555</v>
      </c>
      <c r="Q113" s="6" t="n">
        <v>0</v>
      </c>
      <c r="R113" s="6" t="n">
        <v>0.466</v>
      </c>
      <c r="S113" s="6" t="n">
        <v>0.5</v>
      </c>
      <c r="T113" s="6" t="n">
        <v>0.435</v>
      </c>
      <c r="U113" s="6" t="n">
        <v>0.471</v>
      </c>
      <c r="V113" s="6" t="n">
        <v>0.467</v>
      </c>
      <c r="W113" s="6" t="n">
        <v>0.308</v>
      </c>
      <c r="X113" s="6" t="n">
        <v>0</v>
      </c>
      <c r="Y113" s="6" t="n">
        <v>0.265</v>
      </c>
      <c r="Z113" s="6" t="n">
        <v>0.714</v>
      </c>
      <c r="AA113" s="6" t="n">
        <v>0</v>
      </c>
      <c r="AB113" s="6" t="n">
        <v>0.165</v>
      </c>
      <c r="AC113" s="6" t="n">
        <v>0.4</v>
      </c>
      <c r="AD113" s="14" t="n">
        <f aca="false">(K113*Y113+P113*Z113)</f>
        <v>0.514195</v>
      </c>
      <c r="AE113" s="5"/>
      <c r="AF113" s="5"/>
      <c r="AG113" s="15" t="n">
        <f aca="false">(PERCENTRANK(F$4:F$298,F113))*100</f>
        <v>46.4</v>
      </c>
      <c r="AH113" s="15" t="n">
        <f aca="false">(PERCENTRANK(G$4:G$298,G113))*100</f>
        <v>39.8</v>
      </c>
      <c r="AI113" s="15" t="n">
        <f aca="false">(PERCENTRANK(H$4:H$298,H113))*100</f>
        <v>30.4</v>
      </c>
      <c r="AJ113" s="15" t="n">
        <f aca="false">(PERCENTRANK(I$4:I$298,I113))*100</f>
        <v>84</v>
      </c>
      <c r="AK113" s="15"/>
      <c r="AL113" s="15" t="n">
        <f aca="false">(PERCENTRANK(K$4:K$298,K113))*100</f>
        <v>21</v>
      </c>
      <c r="AM113" s="15" t="n">
        <f aca="false">(PERCENTRANK(L$4:L$298,L113))*100</f>
        <v>30.4</v>
      </c>
      <c r="AN113" s="15" t="n">
        <f aca="false">(PERCENTRANK(M$4:M$298,M113))*100</f>
        <v>19.3</v>
      </c>
      <c r="AO113" s="15" t="n">
        <f aca="false">(PERCENTRANK(N$4:N$298,N113))*100</f>
        <v>64.1</v>
      </c>
      <c r="AP113" s="15" t="n">
        <f aca="false">(PERCENTRANK(O$4:O$298,O113))*100</f>
        <v>71.8</v>
      </c>
      <c r="AQ113" s="15" t="n">
        <f aca="false">(PERCENTRANK(P$4:P$298,P113))*100</f>
        <v>80.7</v>
      </c>
      <c r="AR113" s="15"/>
      <c r="AS113" s="15" t="n">
        <f aca="false">(PERCENTRANK(R$4:R$298,R113))*100</f>
        <v>44.2</v>
      </c>
      <c r="AT113" s="15" t="n">
        <f aca="false">(PERCENTRANK(S$4:S$298,S113))*100</f>
        <v>14.4</v>
      </c>
      <c r="AU113" s="15" t="n">
        <f aca="false">(PERCENTRANK(T$4:T$298,T113))*100</f>
        <v>54.1</v>
      </c>
      <c r="AV113" s="15" t="n">
        <f aca="false">(PERCENTRANK(U$4:U$298,U113))*100</f>
        <v>77.3</v>
      </c>
      <c r="AW113" s="15" t="n">
        <f aca="false">(PERCENTRANK(V$4:V$298,V113))*100</f>
        <v>80.1</v>
      </c>
      <c r="AX113" s="15" t="n">
        <f aca="false">(PERCENTRANK(W$4:W$298,W113))*100</f>
        <v>46.4</v>
      </c>
      <c r="AY113" s="15"/>
      <c r="AZ113" s="15" t="n">
        <f aca="false">100-(PERCENTRANK(Y$4:Y$298,Y113))*100</f>
        <v>91.16</v>
      </c>
      <c r="BA113" s="15" t="n">
        <f aca="false">100-(PERCENTRANK(Z$4:Z$298,Z113))*100</f>
        <v>80.1</v>
      </c>
      <c r="BB113" s="15"/>
      <c r="BC113" s="15" t="n">
        <f aca="false">(PERCENTRANK(AB$4:AB$298,AB113))*100</f>
        <v>46.4</v>
      </c>
      <c r="BD113" s="15" t="n">
        <f aca="false">(PERCENTRANK(AC$4:AC$298,AC113))*100</f>
        <v>69.6</v>
      </c>
      <c r="BE113" s="15" t="n">
        <f aca="false">100-(PERCENTRANK(AD$4:AD$298,AD113))*100</f>
        <v>87.3</v>
      </c>
    </row>
    <row r="114" customFormat="false" ht="15.75" hidden="false" customHeight="true" outlineLevel="0" collapsed="false">
      <c r="A114" s="1" t="s">
        <v>167</v>
      </c>
      <c r="B114" s="5" t="s">
        <v>40</v>
      </c>
      <c r="C114" s="6" t="s">
        <v>45</v>
      </c>
      <c r="D114" s="6" t="n">
        <v>44</v>
      </c>
      <c r="E114" s="6" t="n">
        <v>455</v>
      </c>
      <c r="F114" s="6" t="n">
        <v>44</v>
      </c>
      <c r="G114" s="6" t="n">
        <v>455</v>
      </c>
      <c r="H114" s="6" t="n">
        <v>0.374</v>
      </c>
      <c r="I114" s="6" t="n">
        <v>15</v>
      </c>
      <c r="J114" s="6" t="n">
        <v>0</v>
      </c>
      <c r="K114" s="6" t="n">
        <v>0.442</v>
      </c>
      <c r="L114" s="6" t="n">
        <v>0.286</v>
      </c>
      <c r="M114" s="6" t="n">
        <v>0.129</v>
      </c>
      <c r="N114" s="6" t="n">
        <v>0.007</v>
      </c>
      <c r="O114" s="6" t="n">
        <v>0.02</v>
      </c>
      <c r="P114" s="6" t="n">
        <v>0.558</v>
      </c>
      <c r="Q114" s="6" t="n">
        <v>0</v>
      </c>
      <c r="R114" s="6" t="n">
        <v>0.477</v>
      </c>
      <c r="S114" s="6" t="n">
        <v>0.548</v>
      </c>
      <c r="T114" s="6" t="n">
        <v>0.368</v>
      </c>
      <c r="U114" s="6" t="n">
        <v>0</v>
      </c>
      <c r="V114" s="6" t="n">
        <v>0.333</v>
      </c>
      <c r="W114" s="6" t="n">
        <v>0.293</v>
      </c>
      <c r="X114" s="6" t="n">
        <v>0</v>
      </c>
      <c r="Y114" s="6" t="n">
        <v>0.742</v>
      </c>
      <c r="Z114" s="6" t="n">
        <v>1</v>
      </c>
      <c r="AA114" s="6" t="n">
        <v>0</v>
      </c>
      <c r="AB114" s="6" t="n">
        <v>0.22</v>
      </c>
      <c r="AC114" s="6" t="n">
        <v>0.5</v>
      </c>
      <c r="AD114" s="14" t="n">
        <f aca="false">(K114*Y114+P114*Z114)</f>
        <v>0.885964</v>
      </c>
      <c r="AE114" s="5"/>
      <c r="AF114" s="5"/>
      <c r="AG114" s="15" t="n">
        <f aca="false">(PERCENTRANK(F$4:F$298,F114))*100</f>
        <v>84.5</v>
      </c>
      <c r="AH114" s="15" t="n">
        <f aca="false">(PERCENTRANK(G$4:G$298,G114))*100</f>
        <v>39.2</v>
      </c>
      <c r="AI114" s="15" t="n">
        <f aca="false">(PERCENTRANK(H$4:H$298,H114))*100</f>
        <v>27.1</v>
      </c>
      <c r="AJ114" s="15" t="n">
        <f aca="false">(PERCENTRANK(I$4:I$298,I114))*100</f>
        <v>59.1</v>
      </c>
      <c r="AK114" s="15"/>
      <c r="AL114" s="15" t="n">
        <f aca="false">(PERCENTRANK(K$4:K$298,K114))*100</f>
        <v>20.4</v>
      </c>
      <c r="AM114" s="15" t="n">
        <f aca="false">(PERCENTRANK(L$4:L$298,L114))*100</f>
        <v>78.5</v>
      </c>
      <c r="AN114" s="15" t="n">
        <f aca="false">(PERCENTRANK(M$4:M$298,M114))*100</f>
        <v>16.6</v>
      </c>
      <c r="AO114" s="15" t="n">
        <f aca="false">(PERCENTRANK(N$4:N$298,N114))*100</f>
        <v>10.5</v>
      </c>
      <c r="AP114" s="15" t="n">
        <f aca="false">(PERCENTRANK(O$4:O$298,O114))*100</f>
        <v>19.3</v>
      </c>
      <c r="AQ114" s="15" t="n">
        <f aca="false">(PERCENTRANK(P$4:P$298,P114))*100</f>
        <v>81.2</v>
      </c>
      <c r="AR114" s="15"/>
      <c r="AS114" s="15" t="n">
        <f aca="false">(PERCENTRANK(R$4:R$298,R114))*100</f>
        <v>49.7</v>
      </c>
      <c r="AT114" s="15" t="n">
        <f aca="false">(PERCENTRANK(S$4:S$298,S114))*100</f>
        <v>26.5</v>
      </c>
      <c r="AU114" s="15" t="n">
        <f aca="false">(PERCENTRANK(T$4:T$298,T114))*100</f>
        <v>27.1</v>
      </c>
      <c r="AV114" s="15" t="n">
        <f aca="false">(PERCENTRANK(U$4:U$298,U114))*100</f>
        <v>0</v>
      </c>
      <c r="AW114" s="15" t="n">
        <f aca="false">(PERCENTRANK(V$4:V$298,V114))*100</f>
        <v>45.9</v>
      </c>
      <c r="AX114" s="15" t="n">
        <f aca="false">(PERCENTRANK(W$4:W$298,W114))*100</f>
        <v>42</v>
      </c>
      <c r="AY114" s="15"/>
      <c r="AZ114" s="15" t="n">
        <f aca="false">100-(PERCENTRANK(Y$4:Y$298,Y114))*100</f>
        <v>33.7</v>
      </c>
      <c r="BA114" s="15" t="n">
        <f aca="false">100-(PERCENTRANK(Z$4:Z$298,Z114))*100</f>
        <v>36.5</v>
      </c>
      <c r="BB114" s="15"/>
      <c r="BC114" s="15" t="n">
        <f aca="false">(PERCENTRANK(AB$4:AB$298,AB114))*100</f>
        <v>59.7</v>
      </c>
      <c r="BD114" s="15" t="n">
        <f aca="false">(PERCENTRANK(AC$4:AC$298,AC114))*100</f>
        <v>83.4</v>
      </c>
      <c r="BE114" s="15" t="n">
        <f aca="false">100-(PERCENTRANK(AD$4:AD$298,AD114))*100</f>
        <v>11</v>
      </c>
    </row>
    <row r="115" customFormat="false" ht="15.75" hidden="false" customHeight="true" outlineLevel="0" collapsed="false">
      <c r="A115" s="1" t="s">
        <v>168</v>
      </c>
      <c r="B115" s="5" t="s">
        <v>67</v>
      </c>
      <c r="C115" s="6" t="s">
        <v>13</v>
      </c>
      <c r="D115" s="6" t="n">
        <v>31</v>
      </c>
      <c r="E115" s="6" t="n">
        <v>450</v>
      </c>
      <c r="F115" s="6" t="n">
        <v>31</v>
      </c>
      <c r="G115" s="6" t="n">
        <v>450</v>
      </c>
      <c r="H115" s="6" t="n">
        <v>0.4</v>
      </c>
      <c r="I115" s="6" t="n">
        <v>11.8</v>
      </c>
      <c r="J115" s="6" t="n">
        <v>0</v>
      </c>
      <c r="K115" s="6" t="n">
        <v>0.723</v>
      </c>
      <c r="L115" s="6" t="n">
        <v>0.231</v>
      </c>
      <c r="M115" s="6" t="n">
        <v>0.308</v>
      </c>
      <c r="N115" s="6" t="n">
        <v>0.154</v>
      </c>
      <c r="O115" s="6" t="n">
        <v>0.031</v>
      </c>
      <c r="P115" s="6" t="n">
        <v>0.277</v>
      </c>
      <c r="Q115" s="6" t="n">
        <v>0</v>
      </c>
      <c r="R115" s="6" t="n">
        <v>0.489</v>
      </c>
      <c r="S115" s="6" t="n">
        <v>0.8</v>
      </c>
      <c r="T115" s="6" t="n">
        <v>0.25</v>
      </c>
      <c r="U115" s="6" t="n">
        <v>0.6</v>
      </c>
      <c r="V115" s="6" t="n">
        <v>0</v>
      </c>
      <c r="W115" s="6" t="n">
        <v>0.167</v>
      </c>
      <c r="X115" s="6" t="n">
        <v>0</v>
      </c>
      <c r="Y115" s="6" t="n">
        <v>0.391</v>
      </c>
      <c r="Z115" s="6" t="n">
        <v>0.333</v>
      </c>
      <c r="AA115" s="6" t="n">
        <v>0</v>
      </c>
      <c r="AB115" s="6" t="n">
        <v>0.167</v>
      </c>
      <c r="AC115" s="6" t="n">
        <v>0</v>
      </c>
      <c r="AD115" s="14" t="n">
        <f aca="false">(K115*Y115+P115*Z115)</f>
        <v>0.374934</v>
      </c>
      <c r="AE115" s="5"/>
      <c r="AF115" s="5"/>
      <c r="AG115" s="15" t="n">
        <f aca="false">(PERCENTRANK(F$4:F$298,F115))*100</f>
        <v>43.1</v>
      </c>
      <c r="AH115" s="15" t="n">
        <f aca="false">(PERCENTRANK(G$4:G$298,G115))*100</f>
        <v>38.1</v>
      </c>
      <c r="AI115" s="15" t="n">
        <f aca="false">(PERCENTRANK(H$4:H$298,H115))*100</f>
        <v>39.8</v>
      </c>
      <c r="AJ115" s="15" t="n">
        <f aca="false">(PERCENTRANK(I$4:I$298,I115))*100</f>
        <v>32.6</v>
      </c>
      <c r="AK115" s="15"/>
      <c r="AL115" s="15" t="n">
        <f aca="false">(PERCENTRANK(K$4:K$298,K115))*100</f>
        <v>69.1</v>
      </c>
      <c r="AM115" s="15" t="n">
        <f aca="false">(PERCENTRANK(L$4:L$298,L115))*100</f>
        <v>68</v>
      </c>
      <c r="AN115" s="15" t="n">
        <f aca="false">(PERCENTRANK(M$4:M$298,M115))*100</f>
        <v>64.1</v>
      </c>
      <c r="AO115" s="15" t="n">
        <f aca="false">(PERCENTRANK(N$4:N$298,N115))*100</f>
        <v>83.4</v>
      </c>
      <c r="AP115" s="15" t="n">
        <f aca="false">(PERCENTRANK(O$4:O$298,O115))*100</f>
        <v>32.6</v>
      </c>
      <c r="AQ115" s="15" t="n">
        <f aca="false">(PERCENTRANK(P$4:P$298,P115))*100</f>
        <v>32.6</v>
      </c>
      <c r="AR115" s="15"/>
      <c r="AS115" s="15" t="n">
        <f aca="false">(PERCENTRANK(R$4:R$298,R115))*100</f>
        <v>55.2</v>
      </c>
      <c r="AT115" s="15" t="n">
        <f aca="false">(PERCENTRANK(S$4:S$298,S115))*100</f>
        <v>88.4</v>
      </c>
      <c r="AU115" s="15" t="n">
        <f aca="false">(PERCENTRANK(T$4:T$298,T115))*100</f>
        <v>11.6</v>
      </c>
      <c r="AV115" s="15" t="n">
        <f aca="false">(PERCENTRANK(U$4:U$298,U115))*100</f>
        <v>93.9</v>
      </c>
      <c r="AW115" s="15" t="n">
        <f aca="false">(PERCENTRANK(V$4:V$298,V115))*100</f>
        <v>0</v>
      </c>
      <c r="AX115" s="15" t="n">
        <f aca="false">(PERCENTRANK(W$4:W$298,W115))*100</f>
        <v>18.2</v>
      </c>
      <c r="AY115" s="15"/>
      <c r="AZ115" s="15" t="n">
        <f aca="false">100-(PERCENTRANK(Y$4:Y$298,Y115))*100</f>
        <v>80.7</v>
      </c>
      <c r="BA115" s="15" t="n">
        <f aca="false">100-(PERCENTRANK(Z$4:Z$298,Z115))*100</f>
        <v>85.1</v>
      </c>
      <c r="BB115" s="15"/>
      <c r="BC115" s="15" t="n">
        <f aca="false">(PERCENTRANK(AB$4:AB$298,AB115))*100</f>
        <v>47</v>
      </c>
      <c r="BD115" s="15" t="n">
        <f aca="false">(PERCENTRANK(AC$4:AC$298,AC115))*100</f>
        <v>0</v>
      </c>
      <c r="BE115" s="15" t="n">
        <f aca="false">100-(PERCENTRANK(AD$4:AD$298,AD115))*100</f>
        <v>94.48</v>
      </c>
    </row>
    <row r="116" customFormat="false" ht="15.75" hidden="false" customHeight="true" outlineLevel="0" collapsed="false">
      <c r="A116" s="1" t="s">
        <v>169</v>
      </c>
      <c r="B116" s="6" t="s">
        <v>57</v>
      </c>
      <c r="C116" s="6" t="s">
        <v>45</v>
      </c>
      <c r="D116" s="6" t="n">
        <v>19</v>
      </c>
      <c r="E116" s="6" t="n">
        <v>450</v>
      </c>
      <c r="F116" s="6" t="n">
        <v>19</v>
      </c>
      <c r="G116" s="6" t="n">
        <v>450</v>
      </c>
      <c r="H116" s="6" t="n">
        <v>0.447</v>
      </c>
      <c r="I116" s="6" t="n">
        <v>19.1</v>
      </c>
      <c r="J116" s="6" t="n">
        <v>0</v>
      </c>
      <c r="K116" s="6" t="n">
        <v>0.393</v>
      </c>
      <c r="L116" s="6" t="n">
        <v>0.067</v>
      </c>
      <c r="M116" s="6" t="n">
        <v>0.133</v>
      </c>
      <c r="N116" s="6" t="n">
        <v>0.147</v>
      </c>
      <c r="O116" s="6" t="n">
        <v>0.047</v>
      </c>
      <c r="P116" s="6" t="n">
        <v>0.607</v>
      </c>
      <c r="Q116" s="6" t="n">
        <v>0</v>
      </c>
      <c r="R116" s="6" t="n">
        <v>0.508</v>
      </c>
      <c r="S116" s="6" t="n">
        <v>0.7</v>
      </c>
      <c r="T116" s="6" t="n">
        <v>0.45</v>
      </c>
      <c r="U116" s="6" t="n">
        <v>0.591</v>
      </c>
      <c r="V116" s="6" t="n">
        <v>0.143</v>
      </c>
      <c r="W116" s="6" t="n">
        <v>0.407</v>
      </c>
      <c r="X116" s="6" t="n">
        <v>0</v>
      </c>
      <c r="Y116" s="6" t="n">
        <v>0.433</v>
      </c>
      <c r="Z116" s="6" t="n">
        <v>0.865</v>
      </c>
      <c r="AA116" s="6" t="n">
        <v>0</v>
      </c>
      <c r="AB116" s="6" t="n">
        <v>0.088</v>
      </c>
      <c r="AC116" s="6" t="n">
        <v>0.375</v>
      </c>
      <c r="AD116" s="14" t="n">
        <f aca="false">(K116*Y116+P116*Z116)</f>
        <v>0.695224</v>
      </c>
      <c r="AE116" s="5"/>
      <c r="AF116" s="5"/>
      <c r="AG116" s="15" t="n">
        <f aca="false">(PERCENTRANK(F$4:F$298,F116))*100</f>
        <v>22.7</v>
      </c>
      <c r="AH116" s="15" t="n">
        <f aca="false">(PERCENTRANK(G$4:G$298,G116))*100</f>
        <v>38.1</v>
      </c>
      <c r="AI116" s="15" t="n">
        <f aca="false">(PERCENTRANK(H$4:H$298,H116))*100</f>
        <v>65.7</v>
      </c>
      <c r="AJ116" s="15" t="n">
        <f aca="false">(PERCENTRANK(I$4:I$298,I116))*100</f>
        <v>90.6</v>
      </c>
      <c r="AK116" s="15"/>
      <c r="AL116" s="15" t="n">
        <f aca="false">(PERCENTRANK(K$4:K$298,K116))*100</f>
        <v>16.6</v>
      </c>
      <c r="AM116" s="15" t="n">
        <f aca="false">(PERCENTRANK(L$4:L$298,L116))*100</f>
        <v>13.3</v>
      </c>
      <c r="AN116" s="15" t="n">
        <f aca="false">(PERCENTRANK(M$4:M$298,M116))*100</f>
        <v>17.7</v>
      </c>
      <c r="AO116" s="15" t="n">
        <f aca="false">(PERCENTRANK(N$4:N$298,N116))*100</f>
        <v>79.6</v>
      </c>
      <c r="AP116" s="15" t="n">
        <f aca="false">(PERCENTRANK(O$4:O$298,O116))*100</f>
        <v>47.5</v>
      </c>
      <c r="AQ116" s="15" t="n">
        <f aca="false">(PERCENTRANK(P$4:P$298,P116))*100</f>
        <v>85.1</v>
      </c>
      <c r="AR116" s="15"/>
      <c r="AS116" s="15" t="n">
        <f aca="false">(PERCENTRANK(R$4:R$298,R116))*100</f>
        <v>63.5</v>
      </c>
      <c r="AT116" s="15" t="n">
        <f aca="false">(PERCENTRANK(S$4:S$298,S116))*100</f>
        <v>71.8</v>
      </c>
      <c r="AU116" s="15" t="n">
        <f aca="false">(PERCENTRANK(T$4:T$298,T116))*100</f>
        <v>60.8</v>
      </c>
      <c r="AV116" s="15" t="n">
        <f aca="false">(PERCENTRANK(U$4:U$298,U116))*100</f>
        <v>93.4</v>
      </c>
      <c r="AW116" s="15" t="n">
        <f aca="false">(PERCENTRANK(V$4:V$298,V116))*100</f>
        <v>24.3</v>
      </c>
      <c r="AX116" s="15" t="n">
        <f aca="false">(PERCENTRANK(W$4:W$298,W116))*100</f>
        <v>90.1</v>
      </c>
      <c r="AY116" s="15"/>
      <c r="AZ116" s="15" t="n">
        <f aca="false">100-(PERCENTRANK(Y$4:Y$298,Y116))*100</f>
        <v>72.9</v>
      </c>
      <c r="BA116" s="15" t="n">
        <f aca="false">100-(PERCENTRANK(Z$4:Z$298,Z116))*100</f>
        <v>64.6</v>
      </c>
      <c r="BB116" s="15"/>
      <c r="BC116" s="15" t="n">
        <f aca="false">(PERCENTRANK(AB$4:AB$298,AB116))*100</f>
        <v>22.1</v>
      </c>
      <c r="BD116" s="15" t="n">
        <f aca="false">(PERCENTRANK(AC$4:AC$298,AC116))*100</f>
        <v>65.2</v>
      </c>
      <c r="BE116" s="15" t="n">
        <f aca="false">100-(PERCENTRANK(AD$4:AD$298,AD116))*100</f>
        <v>60.2</v>
      </c>
    </row>
    <row r="117" customFormat="false" ht="15.75" hidden="false" customHeight="true" outlineLevel="0" collapsed="false">
      <c r="A117" s="1" t="s">
        <v>170</v>
      </c>
      <c r="B117" s="5" t="s">
        <v>77</v>
      </c>
      <c r="C117" s="6" t="s">
        <v>13</v>
      </c>
      <c r="D117" s="6" t="n">
        <v>35</v>
      </c>
      <c r="E117" s="6" t="n">
        <v>449</v>
      </c>
      <c r="F117" s="6" t="n">
        <v>35</v>
      </c>
      <c r="G117" s="6" t="n">
        <v>449</v>
      </c>
      <c r="H117" s="6" t="n">
        <v>0.297</v>
      </c>
      <c r="I117" s="6" t="n">
        <v>22.9</v>
      </c>
      <c r="J117" s="6" t="n">
        <v>0</v>
      </c>
      <c r="K117" s="6" t="n">
        <v>0.171</v>
      </c>
      <c r="L117" s="6" t="n">
        <v>0.036</v>
      </c>
      <c r="M117" s="6" t="n">
        <v>0.081</v>
      </c>
      <c r="N117" s="6" t="n">
        <v>0.009</v>
      </c>
      <c r="O117" s="6" t="n">
        <v>0.045</v>
      </c>
      <c r="P117" s="6" t="n">
        <v>0.829</v>
      </c>
      <c r="Q117" s="6" t="n">
        <v>0</v>
      </c>
      <c r="R117" s="6" t="n">
        <v>0.421</v>
      </c>
      <c r="S117" s="6" t="n">
        <v>0.5</v>
      </c>
      <c r="T117" s="6" t="n">
        <v>0.444</v>
      </c>
      <c r="U117" s="6" t="n">
        <v>1</v>
      </c>
      <c r="V117" s="6" t="n">
        <v>0.2</v>
      </c>
      <c r="W117" s="6" t="n">
        <v>0.272</v>
      </c>
      <c r="X117" s="6" t="n">
        <v>0</v>
      </c>
      <c r="Y117" s="6" t="n">
        <v>0.375</v>
      </c>
      <c r="Z117" s="6" t="n">
        <v>0.92</v>
      </c>
      <c r="AA117" s="6" t="n">
        <v>0</v>
      </c>
      <c r="AB117" s="6" t="n">
        <v>0.043</v>
      </c>
      <c r="AC117" s="6" t="n">
        <v>0.75</v>
      </c>
      <c r="AD117" s="14" t="n">
        <f aca="false">(K117*Y117+P117*Z117)</f>
        <v>0.826805</v>
      </c>
      <c r="AE117" s="5"/>
      <c r="AF117" s="5"/>
      <c r="AG117" s="15" t="n">
        <f aca="false">(PERCENTRANK(F$4:F$298,F117))*100</f>
        <v>53.6</v>
      </c>
      <c r="AH117" s="15" t="n">
        <f aca="false">(PERCENTRANK(G$4:G$298,G117))*100</f>
        <v>37.6</v>
      </c>
      <c r="AI117" s="15" t="n">
        <f aca="false">(PERCENTRANK(H$4:H$298,H117))*100</f>
        <v>7.73</v>
      </c>
      <c r="AJ117" s="15" t="n">
        <f aca="false">(PERCENTRANK(I$4:I$298,I117))*100</f>
        <v>98.9</v>
      </c>
      <c r="AK117" s="15"/>
      <c r="AL117" s="15" t="n">
        <f aca="false">(PERCENTRANK(K$4:K$298,K117))*100</f>
        <v>2.21</v>
      </c>
      <c r="AM117" s="15" t="n">
        <f aca="false">(PERCENTRANK(L$4:L$298,L117))*100</f>
        <v>7.18</v>
      </c>
      <c r="AN117" s="15" t="n">
        <f aca="false">(PERCENTRANK(M$4:M$298,M117))*100</f>
        <v>8.29</v>
      </c>
      <c r="AO117" s="15" t="n">
        <f aca="false">(PERCENTRANK(N$4:N$298,N117))*100</f>
        <v>11</v>
      </c>
      <c r="AP117" s="15" t="n">
        <f aca="false">(PERCENTRANK(O$4:O$298,O117))*100</f>
        <v>44.8</v>
      </c>
      <c r="AQ117" s="15" t="n">
        <f aca="false">(PERCENTRANK(P$4:P$298,P117))*100</f>
        <v>99.4</v>
      </c>
      <c r="AR117" s="15"/>
      <c r="AS117" s="15" t="n">
        <f aca="false">(PERCENTRANK(R$4:R$298,R117))*100</f>
        <v>25.4</v>
      </c>
      <c r="AT117" s="15" t="n">
        <f aca="false">(PERCENTRANK(S$4:S$298,S117))*100</f>
        <v>14.4</v>
      </c>
      <c r="AU117" s="15" t="n">
        <f aca="false">(PERCENTRANK(T$4:T$298,T117))*100</f>
        <v>58.6</v>
      </c>
      <c r="AV117" s="15" t="n">
        <f aca="false">(PERCENTRANK(U$4:U$298,U117))*100</f>
        <v>98.3</v>
      </c>
      <c r="AW117" s="15" t="n">
        <f aca="false">(PERCENTRANK(V$4:V$298,V117))*100</f>
        <v>28.2</v>
      </c>
      <c r="AX117" s="15" t="n">
        <f aca="false">(PERCENTRANK(W$4:W$298,W117))*100</f>
        <v>34.8</v>
      </c>
      <c r="AY117" s="15"/>
      <c r="AZ117" s="15" t="n">
        <f aca="false">100-(PERCENTRANK(Y$4:Y$298,Y117))*100</f>
        <v>84</v>
      </c>
      <c r="BA117" s="15" t="n">
        <f aca="false">100-(PERCENTRANK(Z$4:Z$298,Z117))*100</f>
        <v>56.4</v>
      </c>
      <c r="BB117" s="15"/>
      <c r="BC117" s="15" t="n">
        <f aca="false">(PERCENTRANK(AB$4:AB$298,AB117))*100</f>
        <v>16</v>
      </c>
      <c r="BD117" s="15" t="n">
        <f aca="false">(PERCENTRANK(AC$4:AC$298,AC117))*100</f>
        <v>96.7</v>
      </c>
      <c r="BE117" s="15" t="n">
        <f aca="false">100-(PERCENTRANK(AD$4:AD$298,AD117))*100</f>
        <v>25.4</v>
      </c>
    </row>
    <row r="118" customFormat="false" ht="15.75" hidden="false" customHeight="true" outlineLevel="0" collapsed="false">
      <c r="A118" s="1" t="s">
        <v>171</v>
      </c>
      <c r="B118" s="5" t="s">
        <v>75</v>
      </c>
      <c r="C118" s="6" t="s">
        <v>45</v>
      </c>
      <c r="D118" s="6" t="n">
        <v>17</v>
      </c>
      <c r="E118" s="6" t="n">
        <v>440</v>
      </c>
      <c r="F118" s="6" t="n">
        <v>17</v>
      </c>
      <c r="G118" s="6" t="n">
        <v>440</v>
      </c>
      <c r="H118" s="6" t="n">
        <v>0.572</v>
      </c>
      <c r="I118" s="6" t="n">
        <v>10.6</v>
      </c>
      <c r="J118" s="6" t="n">
        <v>0</v>
      </c>
      <c r="K118" s="6" t="n">
        <v>0.868</v>
      </c>
      <c r="L118" s="6" t="n">
        <v>0.145</v>
      </c>
      <c r="M118" s="6" t="n">
        <v>0.428</v>
      </c>
      <c r="N118" s="6" t="n">
        <v>0.164</v>
      </c>
      <c r="O118" s="6" t="n">
        <v>0.132</v>
      </c>
      <c r="P118" s="6" t="n">
        <v>0.132</v>
      </c>
      <c r="Q118" s="6" t="n">
        <v>0</v>
      </c>
      <c r="R118" s="6" t="n">
        <v>0.558</v>
      </c>
      <c r="S118" s="6" t="n">
        <v>0.696</v>
      </c>
      <c r="T118" s="6" t="n">
        <v>0.662</v>
      </c>
      <c r="U118" s="6" t="n">
        <v>0.385</v>
      </c>
      <c r="V118" s="6" t="n">
        <v>0.286</v>
      </c>
      <c r="W118" s="6" t="n">
        <v>0.667</v>
      </c>
      <c r="X118" s="6" t="n">
        <v>0</v>
      </c>
      <c r="Y118" s="6" t="n">
        <v>0.831</v>
      </c>
      <c r="Z118" s="6" t="n">
        <v>1</v>
      </c>
      <c r="AA118" s="6" t="n">
        <v>0</v>
      </c>
      <c r="AB118" s="6" t="n">
        <v>0.143</v>
      </c>
      <c r="AC118" s="6" t="n">
        <v>0.667</v>
      </c>
      <c r="AD118" s="14" t="n">
        <f aca="false">(K118*Y118+P118*Z118)</f>
        <v>0.853308</v>
      </c>
      <c r="AE118" s="5"/>
      <c r="AF118" s="5"/>
      <c r="AG118" s="15" t="n">
        <f aca="false">(PERCENTRANK(F$4:F$298,F118))*100</f>
        <v>19.9</v>
      </c>
      <c r="AH118" s="15" t="n">
        <f aca="false">(PERCENTRANK(G$4:G$298,G118))*100</f>
        <v>37</v>
      </c>
      <c r="AI118" s="15" t="n">
        <f aca="false">(PERCENTRANK(H$4:H$298,H118))*100</f>
        <v>96.7</v>
      </c>
      <c r="AJ118" s="15" t="n">
        <f aca="false">(PERCENTRANK(I$4:I$298,I118))*100</f>
        <v>27.6</v>
      </c>
      <c r="AK118" s="15"/>
      <c r="AL118" s="15" t="n">
        <f aca="false">(PERCENTRANK(K$4:K$298,K118))*100</f>
        <v>81.8</v>
      </c>
      <c r="AM118" s="15" t="n">
        <f aca="false">(PERCENTRANK(L$4:L$298,L118))*100</f>
        <v>39.8</v>
      </c>
      <c r="AN118" s="15" t="n">
        <f aca="false">(PERCENTRANK(M$4:M$298,M118))*100</f>
        <v>87.3</v>
      </c>
      <c r="AO118" s="15" t="n">
        <f aca="false">(PERCENTRANK(N$4:N$298,N118))*100</f>
        <v>85.1</v>
      </c>
      <c r="AP118" s="15" t="n">
        <f aca="false">(PERCENTRANK(O$4:O$298,O118))*100</f>
        <v>88.4</v>
      </c>
      <c r="AQ118" s="15" t="n">
        <f aca="false">(PERCENTRANK(P$4:P$298,P118))*100</f>
        <v>19.9</v>
      </c>
      <c r="AR118" s="15"/>
      <c r="AS118" s="15" t="n">
        <f aca="false">(PERCENTRANK(R$4:R$298,R118))*100</f>
        <v>83.4</v>
      </c>
      <c r="AT118" s="15" t="n">
        <f aca="false">(PERCENTRANK(S$4:S$298,S118))*100</f>
        <v>69.1</v>
      </c>
      <c r="AU118" s="15" t="n">
        <f aca="false">(PERCENTRANK(T$4:T$298,T118))*100</f>
        <v>95</v>
      </c>
      <c r="AV118" s="15" t="n">
        <f aca="false">(PERCENTRANK(U$4:U$298,U118))*100</f>
        <v>63</v>
      </c>
      <c r="AW118" s="15" t="n">
        <f aca="false">(PERCENTRANK(V$4:V$298,V118))*100</f>
        <v>39.8</v>
      </c>
      <c r="AX118" s="15" t="n">
        <f aca="false">(PERCENTRANK(W$4:W$298,W118))*100</f>
        <v>100</v>
      </c>
      <c r="AY118" s="15"/>
      <c r="AZ118" s="15" t="n">
        <f aca="false">100-(PERCENTRANK(Y$4:Y$298,Y118))*100</f>
        <v>14.9</v>
      </c>
      <c r="BA118" s="15" t="n">
        <f aca="false">100-(PERCENTRANK(Z$4:Z$298,Z118))*100</f>
        <v>36.5</v>
      </c>
      <c r="BB118" s="15"/>
      <c r="BC118" s="15" t="n">
        <f aca="false">(PERCENTRANK(AB$4:AB$298,AB118))*100</f>
        <v>38.7</v>
      </c>
      <c r="BD118" s="15" t="n">
        <f aca="false">(PERCENTRANK(AC$4:AC$298,AC118))*100</f>
        <v>93.9</v>
      </c>
      <c r="BE118" s="15" t="n">
        <f aca="false">100-(PERCENTRANK(AD$4:AD$298,AD118))*100</f>
        <v>18.8</v>
      </c>
    </row>
    <row r="119" customFormat="false" ht="15.75" hidden="false" customHeight="true" outlineLevel="0" collapsed="false">
      <c r="A119" s="1" t="s">
        <v>172</v>
      </c>
      <c r="B119" s="5" t="s">
        <v>47</v>
      </c>
      <c r="C119" s="6" t="s">
        <v>55</v>
      </c>
      <c r="D119" s="6" t="n">
        <v>38</v>
      </c>
      <c r="E119" s="6" t="n">
        <v>439</v>
      </c>
      <c r="F119" s="6" t="n">
        <v>38</v>
      </c>
      <c r="G119" s="6" t="n">
        <v>439</v>
      </c>
      <c r="H119" s="6" t="n">
        <v>0.348</v>
      </c>
      <c r="I119" s="6" t="n">
        <v>16.9</v>
      </c>
      <c r="J119" s="6" t="n">
        <v>0</v>
      </c>
      <c r="K119" s="6" t="n">
        <v>0.475</v>
      </c>
      <c r="L119" s="6" t="n">
        <v>0.105</v>
      </c>
      <c r="M119" s="6" t="n">
        <v>0.204</v>
      </c>
      <c r="N119" s="6" t="n">
        <v>0.122</v>
      </c>
      <c r="O119" s="6" t="n">
        <v>0.044</v>
      </c>
      <c r="P119" s="6" t="n">
        <v>0.525</v>
      </c>
      <c r="Q119" s="6" t="n">
        <v>0</v>
      </c>
      <c r="R119" s="6" t="n">
        <v>0.442</v>
      </c>
      <c r="S119" s="6" t="n">
        <v>0.842</v>
      </c>
      <c r="T119" s="6" t="n">
        <v>0.324</v>
      </c>
      <c r="U119" s="6" t="n">
        <v>0.364</v>
      </c>
      <c r="V119" s="6" t="n">
        <v>0.25</v>
      </c>
      <c r="W119" s="6" t="n">
        <v>0.263</v>
      </c>
      <c r="X119" s="6" t="n">
        <v>0</v>
      </c>
      <c r="Y119" s="6" t="n">
        <v>0.684</v>
      </c>
      <c r="Z119" s="6" t="n">
        <v>1</v>
      </c>
      <c r="AA119" s="6" t="n">
        <v>0</v>
      </c>
      <c r="AB119" s="6" t="n">
        <v>0.095</v>
      </c>
      <c r="AC119" s="6" t="n">
        <v>0.222</v>
      </c>
      <c r="AD119" s="14" t="n">
        <f aca="false">(K119*Y119+P119*Z119)</f>
        <v>0.8499</v>
      </c>
      <c r="AE119" s="5"/>
      <c r="AF119" s="5"/>
      <c r="AG119" s="15" t="n">
        <f aca="false">(PERCENTRANK(F$4:F$298,F119))*100</f>
        <v>59.7</v>
      </c>
      <c r="AH119" s="15" t="n">
        <f aca="false">(PERCENTRANK(G$4:G$298,G119))*100</f>
        <v>35.9</v>
      </c>
      <c r="AI119" s="15" t="n">
        <f aca="false">(PERCENTRANK(H$4:H$298,H119))*100</f>
        <v>17.1</v>
      </c>
      <c r="AJ119" s="15" t="n">
        <f aca="false">(PERCENTRANK(I$4:I$298,I119))*100</f>
        <v>75.1</v>
      </c>
      <c r="AK119" s="15"/>
      <c r="AL119" s="15" t="n">
        <f aca="false">(PERCENTRANK(K$4:K$298,K119))*100</f>
        <v>24.9</v>
      </c>
      <c r="AM119" s="15" t="n">
        <f aca="false">(PERCENTRANK(L$4:L$298,L119))*100</f>
        <v>28.7</v>
      </c>
      <c r="AN119" s="15" t="n">
        <f aca="false">(PERCENTRANK(M$4:M$298,M119))*100</f>
        <v>39.2</v>
      </c>
      <c r="AO119" s="15" t="n">
        <f aca="false">(PERCENTRANK(N$4:N$298,N119))*100</f>
        <v>74</v>
      </c>
      <c r="AP119" s="15" t="n">
        <f aca="false">(PERCENTRANK(O$4:O$298,O119))*100</f>
        <v>43.6</v>
      </c>
      <c r="AQ119" s="15" t="n">
        <f aca="false">(PERCENTRANK(P$4:P$298,P119))*100</f>
        <v>76.2</v>
      </c>
      <c r="AR119" s="15"/>
      <c r="AS119" s="15" t="n">
        <f aca="false">(PERCENTRANK(R$4:R$298,R119))*100</f>
        <v>32.6</v>
      </c>
      <c r="AT119" s="15" t="n">
        <f aca="false">(PERCENTRANK(S$4:S$298,S119))*100</f>
        <v>93.4</v>
      </c>
      <c r="AU119" s="15" t="n">
        <f aca="false">(PERCENTRANK(T$4:T$298,T119))*100</f>
        <v>19.3</v>
      </c>
      <c r="AV119" s="15" t="n">
        <f aca="false">(PERCENTRANK(U$4:U$298,U119))*100</f>
        <v>55.8</v>
      </c>
      <c r="AW119" s="15" t="n">
        <f aca="false">(PERCENTRANK(V$4:V$298,V119))*100</f>
        <v>35.4</v>
      </c>
      <c r="AX119" s="15" t="n">
        <f aca="false">(PERCENTRANK(W$4:W$298,W119))*100</f>
        <v>30.4</v>
      </c>
      <c r="AY119" s="15"/>
      <c r="AZ119" s="15" t="n">
        <f aca="false">100-(PERCENTRANK(Y$4:Y$298,Y119))*100</f>
        <v>42</v>
      </c>
      <c r="BA119" s="15" t="n">
        <f aca="false">100-(PERCENTRANK(Z$4:Z$298,Z119))*100</f>
        <v>36.5</v>
      </c>
      <c r="BB119" s="15"/>
      <c r="BC119" s="15" t="n">
        <f aca="false">(PERCENTRANK(AB$4:AB$298,AB119))*100</f>
        <v>24.9</v>
      </c>
      <c r="BD119" s="15" t="n">
        <f aca="false">(PERCENTRANK(AC$4:AC$298,AC119))*100</f>
        <v>35.9</v>
      </c>
      <c r="BE119" s="15" t="n">
        <f aca="false">100-(PERCENTRANK(AD$4:AD$298,AD119))*100</f>
        <v>19.9</v>
      </c>
    </row>
    <row r="120" customFormat="false" ht="15.75" hidden="false" customHeight="true" outlineLevel="0" collapsed="false">
      <c r="A120" s="1" t="s">
        <v>173</v>
      </c>
      <c r="B120" s="5" t="s">
        <v>77</v>
      </c>
      <c r="C120" s="6" t="s">
        <v>13</v>
      </c>
      <c r="D120" s="6" t="n">
        <v>25</v>
      </c>
      <c r="E120" s="6" t="n">
        <v>439</v>
      </c>
      <c r="F120" s="6" t="n">
        <v>25</v>
      </c>
      <c r="G120" s="6" t="n">
        <v>439</v>
      </c>
      <c r="H120" s="6" t="n">
        <v>0.326</v>
      </c>
      <c r="I120" s="6" t="n">
        <v>13.9</v>
      </c>
      <c r="J120" s="6" t="n">
        <v>0</v>
      </c>
      <c r="K120" s="6" t="n">
        <v>0.684</v>
      </c>
      <c r="L120" s="6" t="n">
        <v>0.137</v>
      </c>
      <c r="M120" s="6" t="n">
        <v>0.284</v>
      </c>
      <c r="N120" s="6" t="n">
        <v>0.147</v>
      </c>
      <c r="O120" s="6" t="n">
        <v>0.116</v>
      </c>
      <c r="P120" s="6" t="n">
        <v>0.316</v>
      </c>
      <c r="Q120" s="6" t="n">
        <v>0</v>
      </c>
      <c r="R120" s="6" t="n">
        <v>0.4</v>
      </c>
      <c r="S120" s="6" t="n">
        <v>0.692</v>
      </c>
      <c r="T120" s="6" t="n">
        <v>0.296</v>
      </c>
      <c r="U120" s="6" t="n">
        <v>0.357</v>
      </c>
      <c r="V120" s="6" t="n">
        <v>0.364</v>
      </c>
      <c r="W120" s="6" t="n">
        <v>0.167</v>
      </c>
      <c r="X120" s="6" t="n">
        <v>0</v>
      </c>
      <c r="Y120" s="6" t="n">
        <v>0.385</v>
      </c>
      <c r="Z120" s="6" t="n">
        <v>0.8</v>
      </c>
      <c r="AA120" s="6" t="n">
        <v>0</v>
      </c>
      <c r="AB120" s="6" t="n">
        <v>0.3</v>
      </c>
      <c r="AC120" s="6" t="n">
        <v>0.111</v>
      </c>
      <c r="AD120" s="14" t="n">
        <f aca="false">(K120*Y120+P120*Z120)</f>
        <v>0.51614</v>
      </c>
      <c r="AE120" s="5"/>
      <c r="AF120" s="5"/>
      <c r="AG120" s="15" t="n">
        <f aca="false">(PERCENTRANK(F$4:F$298,F120))*100</f>
        <v>30.9</v>
      </c>
      <c r="AH120" s="15" t="n">
        <f aca="false">(PERCENTRANK(G$4:G$298,G120))*100</f>
        <v>35.9</v>
      </c>
      <c r="AI120" s="15" t="n">
        <f aca="false">(PERCENTRANK(H$4:H$298,H120))*100</f>
        <v>11</v>
      </c>
      <c r="AJ120" s="15" t="n">
        <f aca="false">(PERCENTRANK(I$4:I$298,I120))*100</f>
        <v>48.6</v>
      </c>
      <c r="AK120" s="15"/>
      <c r="AL120" s="15" t="n">
        <f aca="false">(PERCENTRANK(K$4:K$298,K120))*100</f>
        <v>62.4</v>
      </c>
      <c r="AM120" s="15" t="n">
        <f aca="false">(PERCENTRANK(L$4:L$298,L120))*100</f>
        <v>38.1</v>
      </c>
      <c r="AN120" s="15" t="n">
        <f aca="false">(PERCENTRANK(M$4:M$298,M120))*100</f>
        <v>58.6</v>
      </c>
      <c r="AO120" s="15" t="n">
        <f aca="false">(PERCENTRANK(N$4:N$298,N120))*100</f>
        <v>79.6</v>
      </c>
      <c r="AP120" s="15" t="n">
        <f aca="false">(PERCENTRANK(O$4:O$298,O120))*100</f>
        <v>83.4</v>
      </c>
      <c r="AQ120" s="15" t="n">
        <f aca="false">(PERCENTRANK(P$4:P$298,P120))*100</f>
        <v>39.2</v>
      </c>
      <c r="AR120" s="15"/>
      <c r="AS120" s="15" t="n">
        <f aca="false">(PERCENTRANK(R$4:R$298,R120))*100</f>
        <v>16</v>
      </c>
      <c r="AT120" s="15" t="n">
        <f aca="false">(PERCENTRANK(S$4:S$298,S120))*100</f>
        <v>66.3</v>
      </c>
      <c r="AU120" s="15" t="n">
        <f aca="false">(PERCENTRANK(T$4:T$298,T120))*100</f>
        <v>14.4</v>
      </c>
      <c r="AV120" s="15" t="n">
        <f aca="false">(PERCENTRANK(U$4:U$298,U120))*100</f>
        <v>53.6</v>
      </c>
      <c r="AW120" s="15" t="n">
        <f aca="false">(PERCENTRANK(V$4:V$298,V120))*100</f>
        <v>54.1</v>
      </c>
      <c r="AX120" s="15" t="n">
        <f aca="false">(PERCENTRANK(W$4:W$298,W120))*100</f>
        <v>18.2</v>
      </c>
      <c r="AY120" s="15"/>
      <c r="AZ120" s="15" t="n">
        <f aca="false">100-(PERCENTRANK(Y$4:Y$298,Y120))*100</f>
        <v>82.9</v>
      </c>
      <c r="BA120" s="15" t="n">
        <f aca="false">100-(PERCENTRANK(Z$4:Z$298,Z120))*100</f>
        <v>71.8</v>
      </c>
      <c r="BB120" s="15"/>
      <c r="BC120" s="15" t="n">
        <f aca="false">(PERCENTRANK(AB$4:AB$298,AB120))*100</f>
        <v>76.8</v>
      </c>
      <c r="BD120" s="15" t="n">
        <f aca="false">(PERCENTRANK(AC$4:AC$298,AC120))*100</f>
        <v>29.3</v>
      </c>
      <c r="BE120" s="15" t="n">
        <f aca="false">100-(PERCENTRANK(AD$4:AD$298,AD120))*100</f>
        <v>85.6</v>
      </c>
    </row>
    <row r="121" customFormat="false" ht="15.75" hidden="false" customHeight="true" outlineLevel="0" collapsed="false">
      <c r="A121" s="1" t="s">
        <v>174</v>
      </c>
      <c r="B121" s="5" t="s">
        <v>77</v>
      </c>
      <c r="C121" s="6" t="s">
        <v>45</v>
      </c>
      <c r="D121" s="6" t="n">
        <v>40</v>
      </c>
      <c r="E121" s="6" t="n">
        <v>434</v>
      </c>
      <c r="F121" s="6" t="n">
        <v>40</v>
      </c>
      <c r="G121" s="6" t="n">
        <v>434</v>
      </c>
      <c r="H121" s="6" t="n">
        <v>0.403</v>
      </c>
      <c r="I121" s="6" t="n">
        <v>12.7</v>
      </c>
      <c r="J121" s="6" t="n">
        <v>0</v>
      </c>
      <c r="K121" s="6" t="n">
        <v>0.619</v>
      </c>
      <c r="L121" s="6" t="n">
        <v>0.216</v>
      </c>
      <c r="M121" s="6" t="n">
        <v>0.306</v>
      </c>
      <c r="N121" s="6" t="n">
        <v>0.067</v>
      </c>
      <c r="O121" s="6" t="n">
        <v>0.03</v>
      </c>
      <c r="P121" s="6" t="n">
        <v>0.381</v>
      </c>
      <c r="Q121" s="6" t="n">
        <v>0</v>
      </c>
      <c r="R121" s="6" t="n">
        <v>0.446</v>
      </c>
      <c r="S121" s="6" t="n">
        <v>0.586</v>
      </c>
      <c r="T121" s="6" t="n">
        <v>0.439</v>
      </c>
      <c r="U121" s="6" t="n">
        <v>0.111</v>
      </c>
      <c r="V121" s="6" t="n">
        <v>0.25</v>
      </c>
      <c r="W121" s="6" t="n">
        <v>0.333</v>
      </c>
      <c r="X121" s="6" t="n">
        <v>0</v>
      </c>
      <c r="Y121" s="6" t="n">
        <v>0.595</v>
      </c>
      <c r="Z121" s="6" t="n">
        <v>0.882</v>
      </c>
      <c r="AA121" s="6" t="n">
        <v>0</v>
      </c>
      <c r="AB121" s="6" t="n">
        <v>0.137</v>
      </c>
      <c r="AC121" s="6" t="n">
        <v>0.571</v>
      </c>
      <c r="AD121" s="14" t="n">
        <f aca="false">(K121*Y121+P121*Z121)</f>
        <v>0.704347</v>
      </c>
      <c r="AE121" s="5"/>
      <c r="AF121" s="5"/>
      <c r="AG121" s="15" t="n">
        <f aca="false">(PERCENTRANK(F$4:F$298,F121))*100</f>
        <v>67.4</v>
      </c>
      <c r="AH121" s="15" t="n">
        <f aca="false">(PERCENTRANK(G$4:G$298,G121))*100</f>
        <v>35.4</v>
      </c>
      <c r="AI121" s="15" t="n">
        <f aca="false">(PERCENTRANK(H$4:H$298,H121))*100</f>
        <v>43.1</v>
      </c>
      <c r="AJ121" s="15" t="n">
        <f aca="false">(PERCENTRANK(I$4:I$298,I121))*100</f>
        <v>36.5</v>
      </c>
      <c r="AK121" s="15"/>
      <c r="AL121" s="15" t="n">
        <f aca="false">(PERCENTRANK(K$4:K$298,K121))*100</f>
        <v>54.1</v>
      </c>
      <c r="AM121" s="15" t="n">
        <f aca="false">(PERCENTRANK(L$4:L$298,L121))*100</f>
        <v>64.1</v>
      </c>
      <c r="AN121" s="15" t="n">
        <f aca="false">(PERCENTRANK(M$4:M$298,M121))*100</f>
        <v>63.5</v>
      </c>
      <c r="AO121" s="15" t="n">
        <f aca="false">(PERCENTRANK(N$4:N$298,N121))*100</f>
        <v>43.6</v>
      </c>
      <c r="AP121" s="15" t="n">
        <f aca="false">(PERCENTRANK(O$4:O$298,O121))*100</f>
        <v>30.4</v>
      </c>
      <c r="AQ121" s="15" t="n">
        <f aca="false">(PERCENTRANK(P$4:P$298,P121))*100</f>
        <v>47.5</v>
      </c>
      <c r="AR121" s="15"/>
      <c r="AS121" s="15" t="n">
        <f aca="false">(PERCENTRANK(R$4:R$298,R121))*100</f>
        <v>36.5</v>
      </c>
      <c r="AT121" s="15" t="n">
        <f aca="false">(PERCENTRANK(S$4:S$298,S121))*100</f>
        <v>33.1</v>
      </c>
      <c r="AU121" s="15" t="n">
        <f aca="false">(PERCENTRANK(T$4:T$298,T121))*100</f>
        <v>56.4</v>
      </c>
      <c r="AV121" s="15" t="n">
        <f aca="false">(PERCENTRANK(U$4:U$298,U121))*100</f>
        <v>23.8</v>
      </c>
      <c r="AW121" s="15" t="n">
        <f aca="false">(PERCENTRANK(V$4:V$298,V121))*100</f>
        <v>35.4</v>
      </c>
      <c r="AX121" s="15" t="n">
        <f aca="false">(PERCENTRANK(W$4:W$298,W121))*100</f>
        <v>56.9</v>
      </c>
      <c r="AY121" s="15"/>
      <c r="AZ121" s="15" t="n">
        <f aca="false">100-(PERCENTRANK(Y$4:Y$298,Y121))*100</f>
        <v>55.8</v>
      </c>
      <c r="BA121" s="15" t="n">
        <f aca="false">100-(PERCENTRANK(Z$4:Z$298,Z121))*100</f>
        <v>61.9</v>
      </c>
      <c r="BB121" s="15"/>
      <c r="BC121" s="15" t="n">
        <f aca="false">(PERCENTRANK(AB$4:AB$298,AB121))*100</f>
        <v>36.5</v>
      </c>
      <c r="BD121" s="15" t="n">
        <f aca="false">(PERCENTRANK(AC$4:AC$298,AC121))*100</f>
        <v>92.3</v>
      </c>
      <c r="BE121" s="15" t="n">
        <f aca="false">100-(PERCENTRANK(AD$4:AD$298,AD121))*100</f>
        <v>55.8</v>
      </c>
    </row>
    <row r="122" customFormat="false" ht="15.75" hidden="false" customHeight="true" outlineLevel="0" collapsed="false">
      <c r="A122" s="1" t="s">
        <v>175</v>
      </c>
      <c r="B122" s="5" t="s">
        <v>50</v>
      </c>
      <c r="C122" s="6" t="s">
        <v>45</v>
      </c>
      <c r="D122" s="6" t="n">
        <v>35</v>
      </c>
      <c r="E122" s="6" t="n">
        <v>427</v>
      </c>
      <c r="F122" s="6" t="n">
        <v>35</v>
      </c>
      <c r="G122" s="6" t="n">
        <v>427</v>
      </c>
      <c r="H122" s="6" t="n">
        <v>0.338</v>
      </c>
      <c r="I122" s="6" t="n">
        <v>19.8</v>
      </c>
      <c r="J122" s="6" t="n">
        <v>0</v>
      </c>
      <c r="K122" s="6" t="n">
        <v>0.331</v>
      </c>
      <c r="L122" s="6" t="n">
        <v>0.078</v>
      </c>
      <c r="M122" s="6" t="n">
        <v>0.13</v>
      </c>
      <c r="N122" s="6" t="n">
        <v>0.065</v>
      </c>
      <c r="O122" s="6" t="n">
        <v>0.058</v>
      </c>
      <c r="P122" s="6" t="n">
        <v>0.669</v>
      </c>
      <c r="Q122" s="6" t="n">
        <v>0</v>
      </c>
      <c r="R122" s="6" t="n">
        <v>0.431</v>
      </c>
      <c r="S122" s="6" t="n">
        <v>0.667</v>
      </c>
      <c r="T122" s="6" t="n">
        <v>0.3</v>
      </c>
      <c r="U122" s="6" t="n">
        <v>0.4</v>
      </c>
      <c r="V122" s="6" t="n">
        <v>0.444</v>
      </c>
      <c r="W122" s="6" t="n">
        <v>0.291</v>
      </c>
      <c r="X122" s="6" t="n">
        <v>0</v>
      </c>
      <c r="Y122" s="6" t="n">
        <v>0.727</v>
      </c>
      <c r="Z122" s="6" t="n">
        <v>1</v>
      </c>
      <c r="AA122" s="6" t="n">
        <v>0</v>
      </c>
      <c r="AB122" s="6" t="n">
        <v>0.184</v>
      </c>
      <c r="AC122" s="6" t="n">
        <v>0.263</v>
      </c>
      <c r="AD122" s="14" t="n">
        <f aca="false">(K122*Y122+P122*Z122)</f>
        <v>0.909637</v>
      </c>
      <c r="AE122" s="5"/>
      <c r="AF122" s="5"/>
      <c r="AG122" s="15" t="n">
        <f aca="false">(PERCENTRANK(F$4:F$298,F122))*100</f>
        <v>53.6</v>
      </c>
      <c r="AH122" s="15" t="n">
        <f aca="false">(PERCENTRANK(G$4:G$298,G122))*100</f>
        <v>34.8</v>
      </c>
      <c r="AI122" s="15" t="n">
        <f aca="false">(PERCENTRANK(H$4:H$298,H122))*100</f>
        <v>13.8</v>
      </c>
      <c r="AJ122" s="15" t="n">
        <f aca="false">(PERCENTRANK(I$4:I$298,I122))*100</f>
        <v>93.4</v>
      </c>
      <c r="AK122" s="15"/>
      <c r="AL122" s="15" t="n">
        <f aca="false">(PERCENTRANK(K$4:K$298,K122))*100</f>
        <v>9.39</v>
      </c>
      <c r="AM122" s="15" t="n">
        <f aca="false">(PERCENTRANK(L$4:L$298,L122))*100</f>
        <v>14.9</v>
      </c>
      <c r="AN122" s="15" t="n">
        <f aca="false">(PERCENTRANK(M$4:M$298,M122))*100</f>
        <v>17.1</v>
      </c>
      <c r="AO122" s="15" t="n">
        <f aca="false">(PERCENTRANK(N$4:N$298,N122))*100</f>
        <v>42.5</v>
      </c>
      <c r="AP122" s="15" t="n">
        <f aca="false">(PERCENTRANK(O$4:O$298,O122))*100</f>
        <v>54.7</v>
      </c>
      <c r="AQ122" s="15" t="n">
        <f aca="false">(PERCENTRANK(P$4:P$298,P122))*100</f>
        <v>92.3</v>
      </c>
      <c r="AR122" s="15"/>
      <c r="AS122" s="15" t="n">
        <f aca="false">(PERCENTRANK(R$4:R$298,R122))*100</f>
        <v>30.4</v>
      </c>
      <c r="AT122" s="15" t="n">
        <f aca="false">(PERCENTRANK(S$4:S$298,S122))*100</f>
        <v>55.8</v>
      </c>
      <c r="AU122" s="15" t="n">
        <f aca="false">(PERCENTRANK(T$4:T$298,T122))*100</f>
        <v>14.9</v>
      </c>
      <c r="AV122" s="15" t="n">
        <f aca="false">(PERCENTRANK(U$4:U$298,U122))*100</f>
        <v>64.6</v>
      </c>
      <c r="AW122" s="15" t="n">
        <f aca="false">(PERCENTRANK(V$4:V$298,V122))*100</f>
        <v>75.7</v>
      </c>
      <c r="AX122" s="15" t="n">
        <f aca="false">(PERCENTRANK(W$4:W$298,W122))*100</f>
        <v>40.3</v>
      </c>
      <c r="AY122" s="15"/>
      <c r="AZ122" s="15" t="n">
        <f aca="false">100-(PERCENTRANK(Y$4:Y$298,Y122))*100</f>
        <v>35.4</v>
      </c>
      <c r="BA122" s="15" t="n">
        <f aca="false">100-(PERCENTRANK(Z$4:Z$298,Z122))*100</f>
        <v>36.5</v>
      </c>
      <c r="BB122" s="15"/>
      <c r="BC122" s="15" t="n">
        <f aca="false">(PERCENTRANK(AB$4:AB$298,AB122))*100</f>
        <v>49.7</v>
      </c>
      <c r="BD122" s="15" t="n">
        <f aca="false">(PERCENTRANK(AC$4:AC$298,AC122))*100</f>
        <v>40.3</v>
      </c>
      <c r="BE122" s="15" t="n">
        <f aca="false">100-(PERCENTRANK(AD$4:AD$298,AD122))*100</f>
        <v>8.3</v>
      </c>
    </row>
    <row r="123" customFormat="false" ht="15.75" hidden="false" customHeight="true" outlineLevel="0" collapsed="false">
      <c r="A123" s="1" t="s">
        <v>176</v>
      </c>
      <c r="B123" s="5" t="s">
        <v>77</v>
      </c>
      <c r="C123" s="6" t="s">
        <v>13</v>
      </c>
      <c r="D123" s="6" t="n">
        <v>19</v>
      </c>
      <c r="E123" s="6" t="n">
        <v>418</v>
      </c>
      <c r="F123" s="6" t="n">
        <v>19</v>
      </c>
      <c r="G123" s="6" t="n">
        <v>418</v>
      </c>
      <c r="H123" s="6" t="n">
        <v>0.292</v>
      </c>
      <c r="I123" s="6" t="n">
        <v>12.4</v>
      </c>
      <c r="J123" s="6" t="n">
        <v>0</v>
      </c>
      <c r="K123" s="6" t="n">
        <v>0.742</v>
      </c>
      <c r="L123" s="6" t="n">
        <v>0.169</v>
      </c>
      <c r="M123" s="6" t="n">
        <v>0.36</v>
      </c>
      <c r="N123" s="6" t="n">
        <v>0.09</v>
      </c>
      <c r="O123" s="6" t="n">
        <v>0.124</v>
      </c>
      <c r="P123" s="6" t="n">
        <v>0.258</v>
      </c>
      <c r="Q123" s="6" t="n">
        <v>0</v>
      </c>
      <c r="R123" s="6" t="n">
        <v>0.364</v>
      </c>
      <c r="S123" s="6" t="n">
        <v>0.533</v>
      </c>
      <c r="T123" s="6" t="n">
        <v>0.406</v>
      </c>
      <c r="U123" s="6" t="n">
        <v>0.25</v>
      </c>
      <c r="V123" s="6" t="n">
        <v>0.091</v>
      </c>
      <c r="W123" s="6" t="n">
        <v>0.087</v>
      </c>
      <c r="X123" s="6" t="n">
        <v>0</v>
      </c>
      <c r="Y123" s="6" t="n">
        <v>0.417</v>
      </c>
      <c r="Z123" s="6" t="n">
        <v>1</v>
      </c>
      <c r="AA123" s="6" t="n">
        <v>0</v>
      </c>
      <c r="AB123" s="6" t="n">
        <v>0.217</v>
      </c>
      <c r="AC123" s="6" t="n">
        <v>0.2</v>
      </c>
      <c r="AD123" s="14" t="n">
        <f aca="false">(K123*Y123+P123*Z123)</f>
        <v>0.567414</v>
      </c>
      <c r="AE123" s="5"/>
      <c r="AF123" s="5"/>
      <c r="AG123" s="15" t="n">
        <f aca="false">(PERCENTRANK(F$4:F$298,F123))*100</f>
        <v>22.7</v>
      </c>
      <c r="AH123" s="15" t="n">
        <f aca="false">(PERCENTRANK(G$4:G$298,G123))*100</f>
        <v>34.3</v>
      </c>
      <c r="AI123" s="15" t="n">
        <f aca="false">(PERCENTRANK(H$4:H$298,H123))*100</f>
        <v>7.18</v>
      </c>
      <c r="AJ123" s="15" t="n">
        <f aca="false">(PERCENTRANK(I$4:I$298,I123))*100</f>
        <v>35.9</v>
      </c>
      <c r="AK123" s="15"/>
      <c r="AL123" s="15" t="n">
        <f aca="false">(PERCENTRANK(K$4:K$298,K123))*100</f>
        <v>70.7</v>
      </c>
      <c r="AM123" s="15" t="n">
        <f aca="false">(PERCENTRANK(L$4:L$298,L123))*100</f>
        <v>49.2</v>
      </c>
      <c r="AN123" s="15" t="n">
        <f aca="false">(PERCENTRANK(M$4:M$298,M123))*100</f>
        <v>76.2</v>
      </c>
      <c r="AO123" s="15" t="n">
        <f aca="false">(PERCENTRANK(N$4:N$298,N123))*100</f>
        <v>56.4</v>
      </c>
      <c r="AP123" s="15" t="n">
        <f aca="false">(PERCENTRANK(O$4:O$298,O123))*100</f>
        <v>86.2</v>
      </c>
      <c r="AQ123" s="15" t="n">
        <f aca="false">(PERCENTRANK(P$4:P$298,P123))*100</f>
        <v>30.9</v>
      </c>
      <c r="AR123" s="15"/>
      <c r="AS123" s="15" t="n">
        <f aca="false">(PERCENTRANK(R$4:R$298,R123))*100</f>
        <v>12.7</v>
      </c>
      <c r="AT123" s="15" t="n">
        <f aca="false">(PERCENTRANK(S$4:S$298,S123))*100</f>
        <v>23.8</v>
      </c>
      <c r="AU123" s="15" t="n">
        <f aca="false">(PERCENTRANK(T$4:T$298,T123))*100</f>
        <v>43.6</v>
      </c>
      <c r="AV123" s="15" t="n">
        <f aca="false">(PERCENTRANK(U$4:U$298,U123))*100</f>
        <v>31.5</v>
      </c>
      <c r="AW123" s="15" t="n">
        <f aca="false">(PERCENTRANK(V$4:V$298,V123))*100</f>
        <v>23.2</v>
      </c>
      <c r="AX123" s="15" t="n">
        <f aca="false">(PERCENTRANK(W$4:W$298,W123))*100</f>
        <v>14.9</v>
      </c>
      <c r="AY123" s="15"/>
      <c r="AZ123" s="15" t="n">
        <f aca="false">100-(PERCENTRANK(Y$4:Y$298,Y123))*100</f>
        <v>76.2</v>
      </c>
      <c r="BA123" s="15" t="n">
        <f aca="false">100-(PERCENTRANK(Z$4:Z$298,Z123))*100</f>
        <v>36.5</v>
      </c>
      <c r="BB123" s="15"/>
      <c r="BC123" s="15" t="n">
        <f aca="false">(PERCENTRANK(AB$4:AB$298,AB123))*100</f>
        <v>58.6</v>
      </c>
      <c r="BD123" s="15" t="n">
        <f aca="false">(PERCENTRANK(AC$4:AC$298,AC123))*100</f>
        <v>34.8</v>
      </c>
      <c r="BE123" s="15" t="n">
        <f aca="false">100-(PERCENTRANK(AD$4:AD$298,AD123))*100</f>
        <v>79</v>
      </c>
    </row>
    <row r="124" customFormat="false" ht="15.75" hidden="false" customHeight="true" outlineLevel="0" collapsed="false">
      <c r="A124" s="1" t="s">
        <v>177</v>
      </c>
      <c r="B124" s="5" t="s">
        <v>47</v>
      </c>
      <c r="C124" s="6" t="s">
        <v>13</v>
      </c>
      <c r="D124" s="6" t="n">
        <v>13</v>
      </c>
      <c r="E124" s="6" t="n">
        <v>404</v>
      </c>
      <c r="F124" s="6" t="n">
        <v>13</v>
      </c>
      <c r="G124" s="6" t="n">
        <v>404</v>
      </c>
      <c r="H124" s="6" t="n">
        <v>0.367</v>
      </c>
      <c r="I124" s="6" t="n">
        <v>18.4</v>
      </c>
      <c r="J124" s="6" t="n">
        <v>0</v>
      </c>
      <c r="K124" s="6" t="n">
        <v>0.469</v>
      </c>
      <c r="L124" s="6" t="n">
        <v>0.158</v>
      </c>
      <c r="M124" s="6" t="n">
        <v>0.128</v>
      </c>
      <c r="N124" s="6" t="n">
        <v>0.102</v>
      </c>
      <c r="O124" s="6" t="n">
        <v>0.082</v>
      </c>
      <c r="P124" s="6" t="n">
        <v>0.531</v>
      </c>
      <c r="Q124" s="6" t="n">
        <v>0</v>
      </c>
      <c r="R124" s="6" t="n">
        <v>0.467</v>
      </c>
      <c r="S124" s="6" t="n">
        <v>0.548</v>
      </c>
      <c r="T124" s="6" t="n">
        <v>0.48</v>
      </c>
      <c r="U124" s="6" t="n">
        <v>0.45</v>
      </c>
      <c r="V124" s="6" t="n">
        <v>0.313</v>
      </c>
      <c r="W124" s="6" t="n">
        <v>0.279</v>
      </c>
      <c r="X124" s="6" t="n">
        <v>0</v>
      </c>
      <c r="Y124" s="6" t="n">
        <v>0.14</v>
      </c>
      <c r="Z124" s="6" t="n">
        <v>0.483</v>
      </c>
      <c r="AA124" s="6" t="n">
        <v>0</v>
      </c>
      <c r="AB124" s="6" t="n">
        <v>0.029</v>
      </c>
      <c r="AC124" s="6" t="n">
        <v>0.333</v>
      </c>
      <c r="AD124" s="14" t="n">
        <f aca="false">(K124*Y124+P124*Z124)</f>
        <v>0.322133</v>
      </c>
      <c r="AE124" s="5"/>
      <c r="AF124" s="5"/>
      <c r="AG124" s="15" t="n">
        <f aca="false">(PERCENTRANK(F$4:F$298,F124))*100</f>
        <v>15.5</v>
      </c>
      <c r="AH124" s="15" t="n">
        <f aca="false">(PERCENTRANK(G$4:G$298,G124))*100</f>
        <v>33.1</v>
      </c>
      <c r="AI124" s="15" t="n">
        <f aca="false">(PERCENTRANK(H$4:H$298,H124))*100</f>
        <v>24.3</v>
      </c>
      <c r="AJ124" s="15" t="n">
        <f aca="false">(PERCENTRANK(I$4:I$298,I124))*100</f>
        <v>86.2</v>
      </c>
      <c r="AK124" s="15"/>
      <c r="AL124" s="15" t="n">
        <f aca="false">(PERCENTRANK(K$4:K$298,K124))*100</f>
        <v>23.8</v>
      </c>
      <c r="AM124" s="15" t="n">
        <f aca="false">(PERCENTRANK(L$4:L$298,L124))*100</f>
        <v>44.8</v>
      </c>
      <c r="AN124" s="15" t="n">
        <f aca="false">(PERCENTRANK(M$4:M$298,M124))*100</f>
        <v>16</v>
      </c>
      <c r="AO124" s="15" t="n">
        <f aca="false">(PERCENTRANK(N$4:N$298,N124))*100</f>
        <v>63</v>
      </c>
      <c r="AP124" s="15" t="n">
        <f aca="false">(PERCENTRANK(O$4:O$298,O124))*100</f>
        <v>69.1</v>
      </c>
      <c r="AQ124" s="15" t="n">
        <f aca="false">(PERCENTRANK(P$4:P$298,P124))*100</f>
        <v>77.9</v>
      </c>
      <c r="AR124" s="15"/>
      <c r="AS124" s="15" t="n">
        <f aca="false">(PERCENTRANK(R$4:R$298,R124))*100</f>
        <v>45.3</v>
      </c>
      <c r="AT124" s="15" t="n">
        <f aca="false">(PERCENTRANK(S$4:S$298,S124))*100</f>
        <v>26.5</v>
      </c>
      <c r="AU124" s="15" t="n">
        <f aca="false">(PERCENTRANK(T$4:T$298,T124))*100</f>
        <v>71.3</v>
      </c>
      <c r="AV124" s="15" t="n">
        <f aca="false">(PERCENTRANK(U$4:U$298,U124))*100</f>
        <v>75.7</v>
      </c>
      <c r="AW124" s="15" t="n">
        <f aca="false">(PERCENTRANK(V$4:V$298,V124))*100</f>
        <v>44.2</v>
      </c>
      <c r="AX124" s="15" t="n">
        <f aca="false">(PERCENTRANK(W$4:W$298,W124))*100</f>
        <v>38.1</v>
      </c>
      <c r="AY124" s="15"/>
      <c r="AZ124" s="15" t="n">
        <f aca="false">100-(PERCENTRANK(Y$4:Y$298,Y124))*100</f>
        <v>93.92</v>
      </c>
      <c r="BA124" s="15" t="n">
        <f aca="false">100-(PERCENTRANK(Z$4:Z$298,Z124))*100</f>
        <v>84.5</v>
      </c>
      <c r="BB124" s="15"/>
      <c r="BC124" s="15" t="n">
        <f aca="false">(PERCENTRANK(AB$4:AB$298,AB124))*100</f>
        <v>14.9</v>
      </c>
      <c r="BD124" s="15" t="n">
        <f aca="false">(PERCENTRANK(AC$4:AC$298,AC124))*100</f>
        <v>55.2</v>
      </c>
      <c r="BE124" s="15" t="n">
        <f aca="false">100-(PERCENTRANK(AD$4:AD$298,AD124))*100</f>
        <v>95.03</v>
      </c>
    </row>
    <row r="125" customFormat="false" ht="15.75" hidden="false" customHeight="true" outlineLevel="0" collapsed="false">
      <c r="A125" s="1" t="s">
        <v>178</v>
      </c>
      <c r="B125" s="5" t="s">
        <v>47</v>
      </c>
      <c r="C125" s="6" t="s">
        <v>13</v>
      </c>
      <c r="D125" s="6" t="n">
        <v>30</v>
      </c>
      <c r="E125" s="6" t="n">
        <v>404</v>
      </c>
      <c r="F125" s="6" t="n">
        <v>30</v>
      </c>
      <c r="G125" s="6" t="n">
        <v>404</v>
      </c>
      <c r="H125" s="6" t="n">
        <v>0.342</v>
      </c>
      <c r="I125" s="6" t="n">
        <v>20.5</v>
      </c>
      <c r="J125" s="6" t="n">
        <v>0</v>
      </c>
      <c r="K125" s="6" t="n">
        <v>0.382</v>
      </c>
      <c r="L125" s="6" t="n">
        <v>0.066</v>
      </c>
      <c r="M125" s="6" t="n">
        <v>0.079</v>
      </c>
      <c r="N125" s="6" t="n">
        <v>0.145</v>
      </c>
      <c r="O125" s="6" t="n">
        <v>0.092</v>
      </c>
      <c r="P125" s="6" t="n">
        <v>0.618</v>
      </c>
      <c r="Q125" s="6" t="n">
        <v>0</v>
      </c>
      <c r="R125" s="6" t="n">
        <v>0.448</v>
      </c>
      <c r="S125" s="6" t="n">
        <v>1</v>
      </c>
      <c r="T125" s="6" t="n">
        <v>0.333</v>
      </c>
      <c r="U125" s="6" t="n">
        <v>0.273</v>
      </c>
      <c r="V125" s="6" t="n">
        <v>0.429</v>
      </c>
      <c r="W125" s="6" t="n">
        <v>0.277</v>
      </c>
      <c r="X125" s="6" t="n">
        <v>0</v>
      </c>
      <c r="Y125" s="6" t="n">
        <v>0.385</v>
      </c>
      <c r="Z125" s="6" t="n">
        <v>0.692</v>
      </c>
      <c r="AA125" s="6" t="n">
        <v>0</v>
      </c>
      <c r="AB125" s="6" t="n">
        <v>0.149</v>
      </c>
      <c r="AC125" s="6" t="n">
        <v>0.286</v>
      </c>
      <c r="AD125" s="14" t="n">
        <f aca="false">(K125*Y125+P125*Z125)</f>
        <v>0.574726</v>
      </c>
      <c r="AE125" s="5"/>
      <c r="AF125" s="5"/>
      <c r="AG125" s="15" t="n">
        <f aca="false">(PERCENTRANK(F$4:F$298,F125))*100</f>
        <v>40.9</v>
      </c>
      <c r="AH125" s="15" t="n">
        <f aca="false">(PERCENTRANK(G$4:G$298,G125))*100</f>
        <v>33.1</v>
      </c>
      <c r="AI125" s="15" t="n">
        <f aca="false">(PERCENTRANK(H$4:H$298,H125))*100</f>
        <v>14.9</v>
      </c>
      <c r="AJ125" s="15" t="n">
        <f aca="false">(PERCENTRANK(I$4:I$298,I125))*100</f>
        <v>95</v>
      </c>
      <c r="AK125" s="15"/>
      <c r="AL125" s="15" t="n">
        <f aca="false">(PERCENTRANK(K$4:K$298,K125))*100</f>
        <v>13.8</v>
      </c>
      <c r="AM125" s="15" t="n">
        <f aca="false">(PERCENTRANK(L$4:L$298,L125))*100</f>
        <v>12.7</v>
      </c>
      <c r="AN125" s="15" t="n">
        <f aca="false">(PERCENTRANK(M$4:M$298,M125))*100</f>
        <v>7.18</v>
      </c>
      <c r="AO125" s="15" t="n">
        <f aca="false">(PERCENTRANK(N$4:N$298,N125))*100</f>
        <v>79</v>
      </c>
      <c r="AP125" s="15" t="n">
        <f aca="false">(PERCENTRANK(O$4:O$298,O125))*100</f>
        <v>73.5</v>
      </c>
      <c r="AQ125" s="15" t="n">
        <f aca="false">(PERCENTRANK(P$4:P$298,P125))*100</f>
        <v>87.8</v>
      </c>
      <c r="AR125" s="15"/>
      <c r="AS125" s="15" t="n">
        <f aca="false">(PERCENTRANK(R$4:R$298,R125))*100</f>
        <v>37</v>
      </c>
      <c r="AT125" s="15" t="n">
        <f aca="false">(PERCENTRANK(S$4:S$298,S125))*100</f>
        <v>96.7</v>
      </c>
      <c r="AU125" s="15" t="n">
        <f aca="false">(PERCENTRANK(T$4:T$298,T125))*100</f>
        <v>21</v>
      </c>
      <c r="AV125" s="15" t="n">
        <f aca="false">(PERCENTRANK(U$4:U$298,U125))*100</f>
        <v>36.5</v>
      </c>
      <c r="AW125" s="15" t="n">
        <f aca="false">(PERCENTRANK(V$4:V$298,V125))*100</f>
        <v>71.3</v>
      </c>
      <c r="AX125" s="15" t="n">
        <f aca="false">(PERCENTRANK(W$4:W$298,W125))*100</f>
        <v>35.9</v>
      </c>
      <c r="AY125" s="15"/>
      <c r="AZ125" s="15" t="n">
        <f aca="false">100-(PERCENTRANK(Y$4:Y$298,Y125))*100</f>
        <v>82.9</v>
      </c>
      <c r="BA125" s="15" t="n">
        <f aca="false">100-(PERCENTRANK(Z$4:Z$298,Z125))*100</f>
        <v>80.7</v>
      </c>
      <c r="BB125" s="15"/>
      <c r="BC125" s="15" t="n">
        <f aca="false">(PERCENTRANK(AB$4:AB$298,AB125))*100</f>
        <v>41.4</v>
      </c>
      <c r="BD125" s="15" t="n">
        <f aca="false">(PERCENTRANK(AC$4:AC$298,AC125))*100</f>
        <v>44.8</v>
      </c>
      <c r="BE125" s="15" t="n">
        <f aca="false">100-(PERCENTRANK(AD$4:AD$298,AD125))*100</f>
        <v>76.2</v>
      </c>
    </row>
    <row r="126" customFormat="false" ht="15.75" hidden="false" customHeight="true" outlineLevel="0" collapsed="false">
      <c r="A126" s="1" t="s">
        <v>179</v>
      </c>
      <c r="B126" s="6" t="s">
        <v>57</v>
      </c>
      <c r="C126" s="6" t="s">
        <v>45</v>
      </c>
      <c r="D126" s="6" t="n">
        <v>29</v>
      </c>
      <c r="E126" s="6" t="n">
        <v>385</v>
      </c>
      <c r="F126" s="6" t="n">
        <v>29</v>
      </c>
      <c r="G126" s="6" t="n">
        <v>385</v>
      </c>
      <c r="H126" s="6" t="n">
        <v>0.456</v>
      </c>
      <c r="I126" s="6" t="n">
        <v>8</v>
      </c>
      <c r="J126" s="6" t="n">
        <v>0</v>
      </c>
      <c r="K126" s="6" t="n">
        <v>0.816</v>
      </c>
      <c r="L126" s="6" t="n">
        <v>0.237</v>
      </c>
      <c r="M126" s="6" t="n">
        <v>0.553</v>
      </c>
      <c r="N126" s="6" t="n">
        <v>0.009</v>
      </c>
      <c r="O126" s="6" t="n">
        <v>0.018</v>
      </c>
      <c r="P126" s="6" t="n">
        <v>0.184</v>
      </c>
      <c r="Q126" s="6" t="n">
        <v>0</v>
      </c>
      <c r="R126" s="6" t="n">
        <v>0.527</v>
      </c>
      <c r="S126" s="6" t="n">
        <v>0.63</v>
      </c>
      <c r="T126" s="6" t="n">
        <v>0.492</v>
      </c>
      <c r="U126" s="6" t="n">
        <v>0</v>
      </c>
      <c r="V126" s="6" t="n">
        <v>0.5</v>
      </c>
      <c r="W126" s="6" t="n">
        <v>0.143</v>
      </c>
      <c r="X126" s="6" t="n">
        <v>0</v>
      </c>
      <c r="Y126" s="6" t="n">
        <v>0.571</v>
      </c>
      <c r="Z126" s="6" t="n">
        <v>1</v>
      </c>
      <c r="AA126" s="6" t="n">
        <v>0</v>
      </c>
      <c r="AB126" s="6" t="n">
        <v>0.571</v>
      </c>
      <c r="AC126" s="6" t="n">
        <v>0.083</v>
      </c>
      <c r="AD126" s="14" t="n">
        <f aca="false">(K126*Y126+P126*Z126)</f>
        <v>0.649936</v>
      </c>
      <c r="AE126" s="5"/>
      <c r="AF126" s="5"/>
      <c r="AG126" s="15" t="n">
        <f aca="false">(PERCENTRANK(F$4:F$298,F126))*100</f>
        <v>38.7</v>
      </c>
      <c r="AH126" s="15" t="n">
        <f aca="false">(PERCENTRANK(G$4:G$298,G126))*100</f>
        <v>32.6</v>
      </c>
      <c r="AI126" s="15" t="n">
        <f aca="false">(PERCENTRANK(H$4:H$298,H126))*100</f>
        <v>69.6</v>
      </c>
      <c r="AJ126" s="15" t="n">
        <f aca="false">(PERCENTRANK(I$4:I$298,I126))*100</f>
        <v>18.2</v>
      </c>
      <c r="AK126" s="15"/>
      <c r="AL126" s="15" t="n">
        <f aca="false">(PERCENTRANK(K$4:K$298,K126))*100</f>
        <v>80.1</v>
      </c>
      <c r="AM126" s="15" t="n">
        <f aca="false">(PERCENTRANK(L$4:L$298,L126))*100</f>
        <v>72.4</v>
      </c>
      <c r="AN126" s="15" t="n">
        <f aca="false">(PERCENTRANK(M$4:M$298,M126))*100</f>
        <v>98.3</v>
      </c>
      <c r="AO126" s="15" t="n">
        <f aca="false">(PERCENTRANK(N$4:N$298,N126))*100</f>
        <v>11</v>
      </c>
      <c r="AP126" s="15" t="n">
        <f aca="false">(PERCENTRANK(O$4:O$298,O126))*100</f>
        <v>14.9</v>
      </c>
      <c r="AQ126" s="15" t="n">
        <f aca="false">(PERCENTRANK(P$4:P$298,P126))*100</f>
        <v>21.5</v>
      </c>
      <c r="AR126" s="15"/>
      <c r="AS126" s="15" t="n">
        <f aca="false">(PERCENTRANK(R$4:R$298,R126))*100</f>
        <v>73.5</v>
      </c>
      <c r="AT126" s="15" t="n">
        <f aca="false">(PERCENTRANK(S$4:S$298,S126))*100</f>
        <v>44.8</v>
      </c>
      <c r="AU126" s="15" t="n">
        <f aca="false">(PERCENTRANK(T$4:T$298,T126))*100</f>
        <v>74.6</v>
      </c>
      <c r="AV126" s="15" t="n">
        <f aca="false">(PERCENTRANK(U$4:U$298,U126))*100</f>
        <v>0</v>
      </c>
      <c r="AW126" s="15" t="n">
        <f aca="false">(PERCENTRANK(V$4:V$298,V126))*100</f>
        <v>83.4</v>
      </c>
      <c r="AX126" s="15" t="n">
        <f aca="false">(PERCENTRANK(W$4:W$298,W126))*100</f>
        <v>16.6</v>
      </c>
      <c r="AY126" s="15"/>
      <c r="AZ126" s="15" t="n">
        <f aca="false">100-(PERCENTRANK(Y$4:Y$298,Y126))*100</f>
        <v>59.7</v>
      </c>
      <c r="BA126" s="15" t="n">
        <f aca="false">100-(PERCENTRANK(Z$4:Z$298,Z126))*100</f>
        <v>36.5</v>
      </c>
      <c r="BB126" s="15"/>
      <c r="BC126" s="15" t="n">
        <f aca="false">(PERCENTRANK(AB$4:AB$298,AB126))*100</f>
        <v>95.6</v>
      </c>
      <c r="BD126" s="15" t="n">
        <f aca="false">(PERCENTRANK(AC$4:AC$298,AC126))*100</f>
        <v>28.7</v>
      </c>
      <c r="BE126" s="15" t="n">
        <f aca="false">100-(PERCENTRANK(AD$4:AD$298,AD126))*100</f>
        <v>64.6</v>
      </c>
    </row>
    <row r="127" customFormat="false" ht="15.75" hidden="false" customHeight="true" outlineLevel="0" collapsed="false">
      <c r="A127" s="1" t="s">
        <v>180</v>
      </c>
      <c r="B127" s="5" t="s">
        <v>67</v>
      </c>
      <c r="C127" s="6" t="s">
        <v>118</v>
      </c>
      <c r="D127" s="6" t="n">
        <v>33</v>
      </c>
      <c r="E127" s="6" t="n">
        <v>380</v>
      </c>
      <c r="F127" s="6" t="n">
        <v>33</v>
      </c>
      <c r="G127" s="6" t="n">
        <v>380</v>
      </c>
      <c r="H127" s="6" t="n">
        <v>0.305</v>
      </c>
      <c r="I127" s="6" t="n">
        <v>15.4</v>
      </c>
      <c r="J127" s="6" t="n">
        <v>0</v>
      </c>
      <c r="K127" s="6" t="n">
        <v>0.524</v>
      </c>
      <c r="L127" s="6" t="n">
        <v>0.146</v>
      </c>
      <c r="M127" s="6" t="n">
        <v>0.256</v>
      </c>
      <c r="N127" s="6" t="n">
        <v>0.073</v>
      </c>
      <c r="O127" s="6" t="n">
        <v>0.049</v>
      </c>
      <c r="P127" s="6" t="n">
        <v>0.476</v>
      </c>
      <c r="Q127" s="6" t="n">
        <v>0</v>
      </c>
      <c r="R127" s="6" t="n">
        <v>0.395</v>
      </c>
      <c r="S127" s="6" t="n">
        <v>0.667</v>
      </c>
      <c r="T127" s="6" t="n">
        <v>0.286</v>
      </c>
      <c r="U127" s="6" t="n">
        <v>0.333</v>
      </c>
      <c r="V127" s="6" t="n">
        <v>0.25</v>
      </c>
      <c r="W127" s="6" t="n">
        <v>0.205</v>
      </c>
      <c r="X127" s="6" t="n">
        <v>0</v>
      </c>
      <c r="Y127" s="6" t="n">
        <v>0.824</v>
      </c>
      <c r="Z127" s="6" t="n">
        <v>1</v>
      </c>
      <c r="AA127" s="6" t="n">
        <v>0</v>
      </c>
      <c r="AB127" s="6" t="n">
        <v>0.154</v>
      </c>
      <c r="AC127" s="6" t="n">
        <v>0</v>
      </c>
      <c r="AD127" s="14" t="n">
        <f aca="false">(K127*Y127+P127*Z127)</f>
        <v>0.907776</v>
      </c>
      <c r="AE127" s="5"/>
      <c r="AF127" s="5"/>
      <c r="AG127" s="15" t="n">
        <f aca="false">(PERCENTRANK(F$4:F$298,F127))*100</f>
        <v>47</v>
      </c>
      <c r="AH127" s="15" t="n">
        <f aca="false">(PERCENTRANK(G$4:G$298,G127))*100</f>
        <v>32</v>
      </c>
      <c r="AI127" s="15" t="n">
        <f aca="false">(PERCENTRANK(H$4:H$298,H127))*100</f>
        <v>8.84</v>
      </c>
      <c r="AJ127" s="15" t="n">
        <f aca="false">(PERCENTRANK(I$4:I$298,I127))*100</f>
        <v>63</v>
      </c>
      <c r="AK127" s="15"/>
      <c r="AL127" s="15" t="n">
        <f aca="false">(PERCENTRANK(K$4:K$298,K127))*100</f>
        <v>33.1</v>
      </c>
      <c r="AM127" s="15" t="n">
        <f aca="false">(PERCENTRANK(L$4:L$298,L127))*100</f>
        <v>40.3</v>
      </c>
      <c r="AN127" s="15" t="n">
        <f aca="false">(PERCENTRANK(M$4:M$298,M127))*100</f>
        <v>51.4</v>
      </c>
      <c r="AO127" s="15" t="n">
        <f aca="false">(PERCENTRANK(N$4:N$298,N127))*100</f>
        <v>47.5</v>
      </c>
      <c r="AP127" s="15" t="n">
        <f aca="false">(PERCENTRANK(O$4:O$298,O127))*100</f>
        <v>50.3</v>
      </c>
      <c r="AQ127" s="15" t="n">
        <f aca="false">(PERCENTRANK(P$4:P$298,P127))*100</f>
        <v>68.5</v>
      </c>
      <c r="AR127" s="15"/>
      <c r="AS127" s="15" t="n">
        <f aca="false">(PERCENTRANK(R$4:R$298,R127))*100</f>
        <v>14.9</v>
      </c>
      <c r="AT127" s="15" t="n">
        <f aca="false">(PERCENTRANK(S$4:S$298,S127))*100</f>
        <v>55.8</v>
      </c>
      <c r="AU127" s="15" t="n">
        <f aca="false">(PERCENTRANK(T$4:T$298,T127))*100</f>
        <v>13.3</v>
      </c>
      <c r="AV127" s="15" t="n">
        <f aca="false">(PERCENTRANK(U$4:U$298,U127))*100</f>
        <v>43.1</v>
      </c>
      <c r="AW127" s="15" t="n">
        <f aca="false">(PERCENTRANK(V$4:V$298,V127))*100</f>
        <v>35.4</v>
      </c>
      <c r="AX127" s="15" t="n">
        <f aca="false">(PERCENTRANK(W$4:W$298,W127))*100</f>
        <v>23.8</v>
      </c>
      <c r="AY127" s="15"/>
      <c r="AZ127" s="15" t="n">
        <f aca="false">100-(PERCENTRANK(Y$4:Y$298,Y127))*100</f>
        <v>16</v>
      </c>
      <c r="BA127" s="15" t="n">
        <f aca="false">100-(PERCENTRANK(Z$4:Z$298,Z127))*100</f>
        <v>36.5</v>
      </c>
      <c r="BB127" s="15"/>
      <c r="BC127" s="15" t="n">
        <f aca="false">(PERCENTRANK(AB$4:AB$298,AB127))*100</f>
        <v>43.1</v>
      </c>
      <c r="BD127" s="15" t="n">
        <f aca="false">(PERCENTRANK(AC$4:AC$298,AC127))*100</f>
        <v>0</v>
      </c>
      <c r="BE127" s="15" t="n">
        <f aca="false">100-(PERCENTRANK(AD$4:AD$298,AD127))*100</f>
        <v>9.39999999999999</v>
      </c>
    </row>
    <row r="128" customFormat="false" ht="15.75" hidden="false" customHeight="true" outlineLevel="0" collapsed="false">
      <c r="A128" s="1" t="s">
        <v>181</v>
      </c>
      <c r="B128" s="5" t="s">
        <v>59</v>
      </c>
      <c r="C128" s="6" t="s">
        <v>45</v>
      </c>
      <c r="D128" s="6" t="n">
        <v>34</v>
      </c>
      <c r="E128" s="6" t="n">
        <v>373</v>
      </c>
      <c r="F128" s="6" t="n">
        <v>34</v>
      </c>
      <c r="G128" s="6" t="n">
        <v>373</v>
      </c>
      <c r="H128" s="6" t="n">
        <v>0.5</v>
      </c>
      <c r="I128" s="6" t="n">
        <v>9</v>
      </c>
      <c r="J128" s="6" t="n">
        <v>0</v>
      </c>
      <c r="K128" s="6" t="n">
        <v>0.805</v>
      </c>
      <c r="L128" s="6" t="n">
        <v>0.328</v>
      </c>
      <c r="M128" s="6" t="n">
        <v>0.344</v>
      </c>
      <c r="N128" s="6" t="n">
        <v>0.086</v>
      </c>
      <c r="O128" s="6" t="n">
        <v>0.047</v>
      </c>
      <c r="P128" s="6" t="n">
        <v>0.195</v>
      </c>
      <c r="Q128" s="6" t="n">
        <v>0</v>
      </c>
      <c r="R128" s="6" t="n">
        <v>0.544</v>
      </c>
      <c r="S128" s="6" t="n">
        <v>0.667</v>
      </c>
      <c r="T128" s="6" t="n">
        <v>0.545</v>
      </c>
      <c r="U128" s="6" t="n">
        <v>0.273</v>
      </c>
      <c r="V128" s="6" t="n">
        <v>0.167</v>
      </c>
      <c r="W128" s="6" t="n">
        <v>0.32</v>
      </c>
      <c r="X128" s="6" t="n">
        <v>0</v>
      </c>
      <c r="Y128" s="6" t="n">
        <v>0.643</v>
      </c>
      <c r="Z128" s="6" t="n">
        <v>1</v>
      </c>
      <c r="AA128" s="6" t="n">
        <v>0</v>
      </c>
      <c r="AB128" s="6" t="n">
        <v>0.16</v>
      </c>
      <c r="AC128" s="6" t="n">
        <v>0</v>
      </c>
      <c r="AD128" s="14" t="n">
        <f aca="false">(K128*Y128+P128*Z128)</f>
        <v>0.712615</v>
      </c>
      <c r="AE128" s="5"/>
      <c r="AF128" s="5"/>
      <c r="AG128" s="15" t="n">
        <f aca="false">(PERCENTRANK(F$4:F$298,F128))*100</f>
        <v>49.7</v>
      </c>
      <c r="AH128" s="15" t="n">
        <f aca="false">(PERCENTRANK(G$4:G$298,G128))*100</f>
        <v>31.5</v>
      </c>
      <c r="AI128" s="15" t="n">
        <f aca="false">(PERCENTRANK(H$4:H$298,H128))*100</f>
        <v>86.2</v>
      </c>
      <c r="AJ128" s="15" t="n">
        <f aca="false">(PERCENTRANK(I$4:I$298,I128))*100</f>
        <v>21.5</v>
      </c>
      <c r="AK128" s="15"/>
      <c r="AL128" s="15" t="n">
        <f aca="false">(PERCENTRANK(K$4:K$298,K128))*100</f>
        <v>79.6</v>
      </c>
      <c r="AM128" s="15" t="n">
        <f aca="false">(PERCENTRANK(L$4:L$298,L128))*100</f>
        <v>84</v>
      </c>
      <c r="AN128" s="15" t="n">
        <f aca="false">(PERCENTRANK(M$4:M$298,M128))*100</f>
        <v>72.9</v>
      </c>
      <c r="AO128" s="15" t="n">
        <f aca="false">(PERCENTRANK(N$4:N$298,N128))*100</f>
        <v>54.1</v>
      </c>
      <c r="AP128" s="15" t="n">
        <f aca="false">(PERCENTRANK(O$4:O$298,O128))*100</f>
        <v>47.5</v>
      </c>
      <c r="AQ128" s="15" t="n">
        <f aca="false">(PERCENTRANK(P$4:P$298,P128))*100</f>
        <v>22.1</v>
      </c>
      <c r="AR128" s="15"/>
      <c r="AS128" s="15" t="n">
        <f aca="false">(PERCENTRANK(R$4:R$298,R128))*100</f>
        <v>80.1</v>
      </c>
      <c r="AT128" s="15" t="n">
        <f aca="false">(PERCENTRANK(S$4:S$298,S128))*100</f>
        <v>55.8</v>
      </c>
      <c r="AU128" s="15" t="n">
        <f aca="false">(PERCENTRANK(T$4:T$298,T128))*100</f>
        <v>87.3</v>
      </c>
      <c r="AV128" s="15" t="n">
        <f aca="false">(PERCENTRANK(U$4:U$298,U128))*100</f>
        <v>36.5</v>
      </c>
      <c r="AW128" s="15" t="n">
        <f aca="false">(PERCENTRANK(V$4:V$298,V128))*100</f>
        <v>26</v>
      </c>
      <c r="AX128" s="15" t="n">
        <f aca="false">(PERCENTRANK(W$4:W$298,W128))*100</f>
        <v>50.8</v>
      </c>
      <c r="AY128" s="15"/>
      <c r="AZ128" s="15" t="n">
        <f aca="false">100-(PERCENTRANK(Y$4:Y$298,Y128))*100</f>
        <v>48.1</v>
      </c>
      <c r="BA128" s="15" t="n">
        <f aca="false">100-(PERCENTRANK(Z$4:Z$298,Z128))*100</f>
        <v>36.5</v>
      </c>
      <c r="BB128" s="15"/>
      <c r="BC128" s="15" t="n">
        <f aca="false">(PERCENTRANK(AB$4:AB$298,AB128))*100</f>
        <v>44.8</v>
      </c>
      <c r="BD128" s="15" t="n">
        <f aca="false">(PERCENTRANK(AC$4:AC$298,AC128))*100</f>
        <v>0</v>
      </c>
      <c r="BE128" s="15" t="n">
        <f aca="false">100-(PERCENTRANK(AD$4:AD$298,AD128))*100</f>
        <v>54.7</v>
      </c>
    </row>
    <row r="129" customFormat="false" ht="15.75" hidden="false" customHeight="true" outlineLevel="0" collapsed="false">
      <c r="A129" s="1" t="s">
        <v>182</v>
      </c>
      <c r="B129" s="5" t="s">
        <v>69</v>
      </c>
      <c r="C129" s="6" t="s">
        <v>63</v>
      </c>
      <c r="D129" s="6" t="n">
        <v>29</v>
      </c>
      <c r="E129" s="6" t="n">
        <v>370</v>
      </c>
      <c r="F129" s="6" t="n">
        <v>29</v>
      </c>
      <c r="G129" s="6" t="n">
        <v>370</v>
      </c>
      <c r="H129" s="6" t="n">
        <v>0.615</v>
      </c>
      <c r="I129" s="6" t="n">
        <v>5.1</v>
      </c>
      <c r="J129" s="6" t="n">
        <v>0</v>
      </c>
      <c r="K129" s="6" t="n">
        <v>0.917</v>
      </c>
      <c r="L129" s="6" t="n">
        <v>0.604</v>
      </c>
      <c r="M129" s="6" t="n">
        <v>0.25</v>
      </c>
      <c r="N129" s="6" t="n">
        <v>0.01</v>
      </c>
      <c r="O129" s="6" t="n">
        <v>0.052</v>
      </c>
      <c r="P129" s="6" t="n">
        <v>0.083</v>
      </c>
      <c r="Q129" s="6" t="n">
        <v>0</v>
      </c>
      <c r="R129" s="6" t="n">
        <v>0.636</v>
      </c>
      <c r="S129" s="6" t="n">
        <v>0.655</v>
      </c>
      <c r="T129" s="6" t="n">
        <v>0.667</v>
      </c>
      <c r="U129" s="6" t="n">
        <v>0</v>
      </c>
      <c r="V129" s="6" t="n">
        <v>0.4</v>
      </c>
      <c r="W129" s="6" t="n">
        <v>0.375</v>
      </c>
      <c r="X129" s="6" t="n">
        <v>0</v>
      </c>
      <c r="Y129" s="6" t="n">
        <v>0.786</v>
      </c>
      <c r="Z129" s="6" t="n">
        <v>1</v>
      </c>
      <c r="AA129" s="6" t="n">
        <v>0</v>
      </c>
      <c r="AB129" s="6" t="n">
        <v>0.5</v>
      </c>
      <c r="AC129" s="6" t="n">
        <v>0.5</v>
      </c>
      <c r="AD129" s="14" t="n">
        <f aca="false">(K129*Y129+P129*Z129)</f>
        <v>0.803762</v>
      </c>
      <c r="AE129" s="5"/>
      <c r="AF129" s="5"/>
      <c r="AG129" s="15" t="n">
        <f aca="false">(PERCENTRANK(F$4:F$298,F129))*100</f>
        <v>38.7</v>
      </c>
      <c r="AH129" s="15" t="n">
        <f aca="false">(PERCENTRANK(G$4:G$298,G129))*100</f>
        <v>30.9</v>
      </c>
      <c r="AI129" s="15" t="n">
        <f aca="false">(PERCENTRANK(H$4:H$298,H129))*100</f>
        <v>98.3</v>
      </c>
      <c r="AJ129" s="15" t="n">
        <f aca="false">(PERCENTRANK(I$4:I$298,I129))*100</f>
        <v>4.42</v>
      </c>
      <c r="AK129" s="15"/>
      <c r="AL129" s="15" t="n">
        <f aca="false">(PERCENTRANK(K$4:K$298,K129))*100</f>
        <v>86.7</v>
      </c>
      <c r="AM129" s="15" t="n">
        <f aca="false">(PERCENTRANK(L$4:L$298,L129))*100</f>
        <v>99.4</v>
      </c>
      <c r="AN129" s="15" t="n">
        <f aca="false">(PERCENTRANK(M$4:M$298,M129))*100</f>
        <v>48.1</v>
      </c>
      <c r="AO129" s="15" t="n">
        <f aca="false">(PERCENTRANK(N$4:N$298,N129))*100</f>
        <v>13.3</v>
      </c>
      <c r="AP129" s="15" t="n">
        <f aca="false">(PERCENTRANK(O$4:O$298,O129))*100</f>
        <v>50.8</v>
      </c>
      <c r="AQ129" s="15" t="n">
        <f aca="false">(PERCENTRANK(P$4:P$298,P129))*100</f>
        <v>14.9</v>
      </c>
      <c r="AR129" s="15"/>
      <c r="AS129" s="15" t="n">
        <f aca="false">(PERCENTRANK(R$4:R$298,R129))*100</f>
        <v>95</v>
      </c>
      <c r="AT129" s="15" t="n">
        <f aca="false">(PERCENTRANK(S$4:S$298,S129))*100</f>
        <v>54.1</v>
      </c>
      <c r="AU129" s="15" t="n">
        <f aca="false">(PERCENTRANK(T$4:T$298,T129))*100</f>
        <v>95.6</v>
      </c>
      <c r="AV129" s="15" t="n">
        <f aca="false">(PERCENTRANK(U$4:U$298,U129))*100</f>
        <v>0</v>
      </c>
      <c r="AW129" s="15" t="n">
        <f aca="false">(PERCENTRANK(V$4:V$298,V129))*100</f>
        <v>61.9</v>
      </c>
      <c r="AX129" s="15" t="n">
        <f aca="false">(PERCENTRANK(W$4:W$298,W129))*100</f>
        <v>80.1</v>
      </c>
      <c r="AY129" s="15"/>
      <c r="AZ129" s="15" t="n">
        <f aca="false">100-(PERCENTRANK(Y$4:Y$298,Y129))*100</f>
        <v>19.9</v>
      </c>
      <c r="BA129" s="15" t="n">
        <f aca="false">100-(PERCENTRANK(Z$4:Z$298,Z129))*100</f>
        <v>36.5</v>
      </c>
      <c r="BB129" s="15"/>
      <c r="BC129" s="15" t="n">
        <f aca="false">(PERCENTRANK(AB$4:AB$298,AB129))*100</f>
        <v>92.8</v>
      </c>
      <c r="BD129" s="15" t="n">
        <f aca="false">(PERCENTRANK(AC$4:AC$298,AC129))*100</f>
        <v>83.4</v>
      </c>
      <c r="BE129" s="15" t="n">
        <f aca="false">100-(PERCENTRANK(AD$4:AD$298,AD129))*100</f>
        <v>32</v>
      </c>
    </row>
    <row r="130" customFormat="false" ht="15.75" hidden="false" customHeight="true" outlineLevel="0" collapsed="false">
      <c r="A130" s="1" t="s">
        <v>183</v>
      </c>
      <c r="B130" s="6" t="s">
        <v>90</v>
      </c>
      <c r="C130" s="6" t="s">
        <v>13</v>
      </c>
      <c r="D130" s="6" t="n">
        <v>29</v>
      </c>
      <c r="E130" s="6" t="n">
        <v>361</v>
      </c>
      <c r="F130" s="6" t="n">
        <v>29</v>
      </c>
      <c r="G130" s="6" t="n">
        <v>361</v>
      </c>
      <c r="H130" s="6" t="n">
        <v>0.339</v>
      </c>
      <c r="I130" s="6" t="n">
        <v>13.4</v>
      </c>
      <c r="J130" s="6" t="n">
        <v>0</v>
      </c>
      <c r="K130" s="6" t="n">
        <v>0.716</v>
      </c>
      <c r="L130" s="6" t="n">
        <v>0.193</v>
      </c>
      <c r="M130" s="6" t="n">
        <v>0.22</v>
      </c>
      <c r="N130" s="6" t="n">
        <v>0.183</v>
      </c>
      <c r="O130" s="6" t="n">
        <v>0.119</v>
      </c>
      <c r="P130" s="6" t="n">
        <v>0.284</v>
      </c>
      <c r="Q130" s="6" t="n">
        <v>0</v>
      </c>
      <c r="R130" s="6" t="n">
        <v>0.41</v>
      </c>
      <c r="S130" s="6" t="n">
        <v>0.524</v>
      </c>
      <c r="T130" s="6" t="n">
        <v>0.333</v>
      </c>
      <c r="U130" s="6" t="n">
        <v>0.55</v>
      </c>
      <c r="V130" s="6" t="n">
        <v>0.154</v>
      </c>
      <c r="W130" s="6" t="n">
        <v>0.161</v>
      </c>
      <c r="X130" s="6" t="n">
        <v>0</v>
      </c>
      <c r="Y130" s="6" t="n">
        <v>0.438</v>
      </c>
      <c r="Z130" s="6" t="n">
        <v>1</v>
      </c>
      <c r="AA130" s="6" t="n">
        <v>0</v>
      </c>
      <c r="AB130" s="6" t="n">
        <v>0.129</v>
      </c>
      <c r="AC130" s="6" t="n">
        <v>0</v>
      </c>
      <c r="AD130" s="14" t="n">
        <f aca="false">(K130*Y130+P130*Z130)</f>
        <v>0.597608</v>
      </c>
      <c r="AE130" s="5"/>
      <c r="AF130" s="5"/>
      <c r="AG130" s="15" t="n">
        <f aca="false">(PERCENTRANK(F$4:F$298,F130))*100</f>
        <v>38.7</v>
      </c>
      <c r="AH130" s="15" t="n">
        <f aca="false">(PERCENTRANK(G$4:G$298,G130))*100</f>
        <v>30.4</v>
      </c>
      <c r="AI130" s="15" t="n">
        <f aca="false">(PERCENTRANK(H$4:H$298,H130))*100</f>
        <v>14.4</v>
      </c>
      <c r="AJ130" s="15" t="n">
        <f aca="false">(PERCENTRANK(I$4:I$298,I130))*100</f>
        <v>43.1</v>
      </c>
      <c r="AK130" s="15"/>
      <c r="AL130" s="15" t="n">
        <f aca="false">(PERCENTRANK(K$4:K$298,K130))*100</f>
        <v>68.5</v>
      </c>
      <c r="AM130" s="15" t="n">
        <f aca="false">(PERCENTRANK(L$4:L$298,L130))*100</f>
        <v>56.9</v>
      </c>
      <c r="AN130" s="15" t="n">
        <f aca="false">(PERCENTRANK(M$4:M$298,M130))*100</f>
        <v>43.1</v>
      </c>
      <c r="AO130" s="15" t="n">
        <f aca="false">(PERCENTRANK(N$4:N$298,N130))*100</f>
        <v>90.6</v>
      </c>
      <c r="AP130" s="15" t="n">
        <f aca="false">(PERCENTRANK(O$4:O$298,O130))*100</f>
        <v>84</v>
      </c>
      <c r="AQ130" s="15" t="n">
        <f aca="false">(PERCENTRANK(P$4:P$298,P130))*100</f>
        <v>33.1</v>
      </c>
      <c r="AR130" s="15"/>
      <c r="AS130" s="15" t="n">
        <f aca="false">(PERCENTRANK(R$4:R$298,R130))*100</f>
        <v>21</v>
      </c>
      <c r="AT130" s="15" t="n">
        <f aca="false">(PERCENTRANK(S$4:S$298,S130))*100</f>
        <v>22.1</v>
      </c>
      <c r="AU130" s="15" t="n">
        <f aca="false">(PERCENTRANK(T$4:T$298,T130))*100</f>
        <v>21</v>
      </c>
      <c r="AV130" s="15" t="n">
        <f aca="false">(PERCENTRANK(U$4:U$298,U130))*100</f>
        <v>89</v>
      </c>
      <c r="AW130" s="15" t="n">
        <f aca="false">(PERCENTRANK(V$4:V$298,V130))*100</f>
        <v>25.4</v>
      </c>
      <c r="AX130" s="15" t="n">
        <f aca="false">(PERCENTRANK(W$4:W$298,W130))*100</f>
        <v>17.7</v>
      </c>
      <c r="AY130" s="15"/>
      <c r="AZ130" s="15" t="n">
        <f aca="false">100-(PERCENTRANK(Y$4:Y$298,Y130))*100</f>
        <v>72.4</v>
      </c>
      <c r="BA130" s="15" t="n">
        <f aca="false">100-(PERCENTRANK(Z$4:Z$298,Z130))*100</f>
        <v>36.5</v>
      </c>
      <c r="BB130" s="15"/>
      <c r="BC130" s="15" t="n">
        <f aca="false">(PERCENTRANK(AB$4:AB$298,AB130))*100</f>
        <v>32.6</v>
      </c>
      <c r="BD130" s="15" t="n">
        <f aca="false">(PERCENTRANK(AC$4:AC$298,AC130))*100</f>
        <v>0</v>
      </c>
      <c r="BE130" s="15" t="n">
        <f aca="false">100-(PERCENTRANK(AD$4:AD$298,AD130))*100</f>
        <v>74</v>
      </c>
    </row>
    <row r="131" customFormat="false" ht="15.75" hidden="false" customHeight="true" outlineLevel="0" collapsed="false">
      <c r="A131" s="1" t="s">
        <v>184</v>
      </c>
      <c r="B131" s="5" t="s">
        <v>75</v>
      </c>
      <c r="C131" s="6" t="s">
        <v>45</v>
      </c>
      <c r="D131" s="6" t="n">
        <v>34</v>
      </c>
      <c r="E131" s="6" t="n">
        <v>360</v>
      </c>
      <c r="F131" s="6" t="n">
        <v>34</v>
      </c>
      <c r="G131" s="6" t="n">
        <v>360</v>
      </c>
      <c r="H131" s="6" t="n">
        <v>0.485</v>
      </c>
      <c r="I131" s="6" t="n">
        <v>8.1</v>
      </c>
      <c r="J131" s="6" t="n">
        <v>0</v>
      </c>
      <c r="K131" s="6" t="n">
        <v>0.888</v>
      </c>
      <c r="L131" s="6" t="n">
        <v>0.231</v>
      </c>
      <c r="M131" s="6" t="n">
        <v>0.507</v>
      </c>
      <c r="N131" s="6" t="n">
        <v>0.112</v>
      </c>
      <c r="O131" s="6" t="n">
        <v>0.037</v>
      </c>
      <c r="P131" s="6" t="n">
        <v>0.112</v>
      </c>
      <c r="Q131" s="6" t="n">
        <v>0</v>
      </c>
      <c r="R131" s="6" t="n">
        <v>0.513</v>
      </c>
      <c r="S131" s="6" t="n">
        <v>0.71</v>
      </c>
      <c r="T131" s="6" t="n">
        <v>0.471</v>
      </c>
      <c r="U131" s="6" t="n">
        <v>0.267</v>
      </c>
      <c r="V131" s="6" t="n">
        <v>0.6</v>
      </c>
      <c r="W131" s="6" t="n">
        <v>0.267</v>
      </c>
      <c r="X131" s="6" t="n">
        <v>0</v>
      </c>
      <c r="Y131" s="6" t="n">
        <v>0.672</v>
      </c>
      <c r="Z131" s="6" t="n">
        <v>1</v>
      </c>
      <c r="AA131" s="6" t="n">
        <v>0</v>
      </c>
      <c r="AB131" s="6" t="n">
        <v>0.2</v>
      </c>
      <c r="AC131" s="6" t="n">
        <v>0.333</v>
      </c>
      <c r="AD131" s="14" t="n">
        <f aca="false">(K131*Y131+P131*Z131)</f>
        <v>0.708736</v>
      </c>
      <c r="AE131" s="5"/>
      <c r="AF131" s="5"/>
      <c r="AG131" s="15" t="n">
        <f aca="false">(PERCENTRANK(F$4:F$298,F131))*100</f>
        <v>49.7</v>
      </c>
      <c r="AH131" s="15" t="n">
        <f aca="false">(PERCENTRANK(G$4:G$298,G131))*100</f>
        <v>29.8</v>
      </c>
      <c r="AI131" s="15" t="n">
        <f aca="false">(PERCENTRANK(H$4:H$298,H131))*100</f>
        <v>80.1</v>
      </c>
      <c r="AJ131" s="15" t="n">
        <f aca="false">(PERCENTRANK(I$4:I$298,I131))*100</f>
        <v>19.3</v>
      </c>
      <c r="AK131" s="15"/>
      <c r="AL131" s="15" t="n">
        <f aca="false">(PERCENTRANK(K$4:K$298,K131))*100</f>
        <v>82.3</v>
      </c>
      <c r="AM131" s="15" t="n">
        <f aca="false">(PERCENTRANK(L$4:L$298,L131))*100</f>
        <v>68</v>
      </c>
      <c r="AN131" s="15" t="n">
        <f aca="false">(PERCENTRANK(M$4:M$298,M131))*100</f>
        <v>96.7</v>
      </c>
      <c r="AO131" s="15" t="n">
        <f aca="false">(PERCENTRANK(N$4:N$298,N131))*100</f>
        <v>67.4</v>
      </c>
      <c r="AP131" s="15" t="n">
        <f aca="false">(PERCENTRANK(O$4:O$298,O131))*100</f>
        <v>39.2</v>
      </c>
      <c r="AQ131" s="15" t="n">
        <f aca="false">(PERCENTRANK(P$4:P$298,P131))*100</f>
        <v>19.3</v>
      </c>
      <c r="AR131" s="15"/>
      <c r="AS131" s="15" t="n">
        <f aca="false">(PERCENTRANK(R$4:R$298,R131))*100</f>
        <v>65.7</v>
      </c>
      <c r="AT131" s="15" t="n">
        <f aca="false">(PERCENTRANK(S$4:S$298,S131))*100</f>
        <v>74</v>
      </c>
      <c r="AU131" s="15" t="n">
        <f aca="false">(PERCENTRANK(T$4:T$298,T131))*100</f>
        <v>69.1</v>
      </c>
      <c r="AV131" s="15" t="n">
        <f aca="false">(PERCENTRANK(U$4:U$298,U131))*100</f>
        <v>34.8</v>
      </c>
      <c r="AW131" s="15" t="n">
        <f aca="false">(PERCENTRANK(V$4:V$298,V131))*100</f>
        <v>91.2</v>
      </c>
      <c r="AX131" s="15" t="n">
        <f aca="false">(PERCENTRANK(W$4:W$298,W131))*100</f>
        <v>31.5</v>
      </c>
      <c r="AY131" s="15"/>
      <c r="AZ131" s="15" t="n">
        <f aca="false">100-(PERCENTRANK(Y$4:Y$298,Y131))*100</f>
        <v>44.2</v>
      </c>
      <c r="BA131" s="15" t="n">
        <f aca="false">100-(PERCENTRANK(Z$4:Z$298,Z131))*100</f>
        <v>36.5</v>
      </c>
      <c r="BB131" s="15"/>
      <c r="BC131" s="15" t="n">
        <f aca="false">(PERCENTRANK(AB$4:AB$298,AB131))*100</f>
        <v>54.7</v>
      </c>
      <c r="BD131" s="15" t="n">
        <f aca="false">(PERCENTRANK(AC$4:AC$298,AC131))*100</f>
        <v>55.2</v>
      </c>
      <c r="BE131" s="15" t="n">
        <f aca="false">100-(PERCENTRANK(AD$4:AD$298,AD131))*100</f>
        <v>55.2</v>
      </c>
    </row>
    <row r="132" customFormat="false" ht="15.75" hidden="false" customHeight="true" outlineLevel="0" collapsed="false">
      <c r="A132" s="1" t="s">
        <v>185</v>
      </c>
      <c r="B132" s="5" t="s">
        <v>40</v>
      </c>
      <c r="C132" s="6" t="s">
        <v>13</v>
      </c>
      <c r="D132" s="6" t="n">
        <v>41</v>
      </c>
      <c r="E132" s="6" t="n">
        <v>354</v>
      </c>
      <c r="F132" s="6" t="n">
        <v>41</v>
      </c>
      <c r="G132" s="6" t="n">
        <v>354</v>
      </c>
      <c r="H132" s="6" t="n">
        <v>0.413</v>
      </c>
      <c r="I132" s="6" t="n">
        <v>17.9</v>
      </c>
      <c r="J132" s="6" t="n">
        <v>0</v>
      </c>
      <c r="K132" s="6" t="n">
        <v>0.508</v>
      </c>
      <c r="L132" s="6" t="n">
        <v>0.127</v>
      </c>
      <c r="M132" s="6" t="n">
        <v>0.095</v>
      </c>
      <c r="N132" s="6" t="n">
        <v>0.079</v>
      </c>
      <c r="O132" s="6" t="n">
        <v>0.206</v>
      </c>
      <c r="P132" s="6" t="n">
        <v>0.492</v>
      </c>
      <c r="Q132" s="6" t="n">
        <v>0</v>
      </c>
      <c r="R132" s="6" t="n">
        <v>0.469</v>
      </c>
      <c r="S132" s="6" t="n">
        <v>0.5</v>
      </c>
      <c r="T132" s="6" t="n">
        <v>0.5</v>
      </c>
      <c r="U132" s="6" t="n">
        <v>0.6</v>
      </c>
      <c r="V132" s="6" t="n">
        <v>0.385</v>
      </c>
      <c r="W132" s="6" t="n">
        <v>0.355</v>
      </c>
      <c r="X132" s="6" t="n">
        <v>0</v>
      </c>
      <c r="Y132" s="6" t="n">
        <v>0.6</v>
      </c>
      <c r="Z132" s="6" t="n">
        <v>1</v>
      </c>
      <c r="AA132" s="6" t="n">
        <v>0</v>
      </c>
      <c r="AB132" s="6" t="n">
        <v>0.323</v>
      </c>
      <c r="AC132" s="6" t="n">
        <v>0.7</v>
      </c>
      <c r="AD132" s="14" t="n">
        <f aca="false">(K132*Y132+P132*Z132)</f>
        <v>0.7968</v>
      </c>
      <c r="AE132" s="5"/>
      <c r="AF132" s="5"/>
      <c r="AG132" s="15" t="n">
        <f aca="false">(PERCENTRANK(F$4:F$298,F132))*100</f>
        <v>71.3</v>
      </c>
      <c r="AH132" s="15" t="n">
        <f aca="false">(PERCENTRANK(G$4:G$298,G132))*100</f>
        <v>28.7</v>
      </c>
      <c r="AI132" s="15" t="n">
        <f aca="false">(PERCENTRANK(H$4:H$298,H132))*100</f>
        <v>47</v>
      </c>
      <c r="AJ132" s="15" t="n">
        <f aca="false">(PERCENTRANK(I$4:I$298,I132))*100</f>
        <v>83.4</v>
      </c>
      <c r="AK132" s="15"/>
      <c r="AL132" s="15" t="n">
        <f aca="false">(PERCENTRANK(K$4:K$298,K132))*100</f>
        <v>30.4</v>
      </c>
      <c r="AM132" s="15" t="n">
        <f aca="false">(PERCENTRANK(L$4:L$298,L132))*100</f>
        <v>35.4</v>
      </c>
      <c r="AN132" s="15" t="n">
        <f aca="false">(PERCENTRANK(M$4:M$298,M132))*100</f>
        <v>9.39</v>
      </c>
      <c r="AO132" s="15" t="n">
        <f aca="false">(PERCENTRANK(N$4:N$298,N132))*100</f>
        <v>50.3</v>
      </c>
      <c r="AP132" s="15" t="n">
        <f aca="false">(PERCENTRANK(O$4:O$298,O132))*100</f>
        <v>97.2</v>
      </c>
      <c r="AQ132" s="15" t="n">
        <f aca="false">(PERCENTRANK(P$4:P$298,P132))*100</f>
        <v>70.7</v>
      </c>
      <c r="AR132" s="15"/>
      <c r="AS132" s="15" t="n">
        <f aca="false">(PERCENTRANK(R$4:R$298,R132))*100</f>
        <v>47</v>
      </c>
      <c r="AT132" s="15" t="n">
        <f aca="false">(PERCENTRANK(S$4:S$298,S132))*100</f>
        <v>14.4</v>
      </c>
      <c r="AU132" s="15" t="n">
        <f aca="false">(PERCENTRANK(T$4:T$298,T132))*100</f>
        <v>75.7</v>
      </c>
      <c r="AV132" s="15" t="n">
        <f aca="false">(PERCENTRANK(U$4:U$298,U132))*100</f>
        <v>93.9</v>
      </c>
      <c r="AW132" s="15" t="n">
        <f aca="false">(PERCENTRANK(V$4:V$298,V132))*100</f>
        <v>59.1</v>
      </c>
      <c r="AX132" s="15" t="n">
        <f aca="false">(PERCENTRANK(W$4:W$298,W132))*100</f>
        <v>68</v>
      </c>
      <c r="AY132" s="15"/>
      <c r="AZ132" s="15" t="n">
        <f aca="false">100-(PERCENTRANK(Y$4:Y$298,Y132))*100</f>
        <v>55.2</v>
      </c>
      <c r="BA132" s="15" t="n">
        <f aca="false">100-(PERCENTRANK(Z$4:Z$298,Z132))*100</f>
        <v>36.5</v>
      </c>
      <c r="BB132" s="15"/>
      <c r="BC132" s="15" t="n">
        <f aca="false">(PERCENTRANK(AB$4:AB$298,AB132))*100</f>
        <v>80.7</v>
      </c>
      <c r="BD132" s="15" t="n">
        <f aca="false">(PERCENTRANK(AC$4:AC$298,AC132))*100</f>
        <v>95.6</v>
      </c>
      <c r="BE132" s="15" t="n">
        <f aca="false">100-(PERCENTRANK(AD$4:AD$298,AD132))*100</f>
        <v>34.8</v>
      </c>
    </row>
    <row r="133" customFormat="false" ht="15.75" hidden="false" customHeight="true" outlineLevel="0" collapsed="false">
      <c r="A133" s="1" t="s">
        <v>186</v>
      </c>
      <c r="B133" s="5" t="s">
        <v>90</v>
      </c>
      <c r="C133" s="6" t="s">
        <v>45</v>
      </c>
      <c r="D133" s="6" t="n">
        <v>26</v>
      </c>
      <c r="E133" s="6" t="n">
        <v>354</v>
      </c>
      <c r="F133" s="6" t="n">
        <v>26</v>
      </c>
      <c r="G133" s="6" t="n">
        <v>354</v>
      </c>
      <c r="H133" s="6" t="n">
        <v>0.362</v>
      </c>
      <c r="I133" s="6" t="n">
        <v>15.5</v>
      </c>
      <c r="J133" s="6" t="n">
        <v>0</v>
      </c>
      <c r="K133" s="6" t="n">
        <v>0.59</v>
      </c>
      <c r="L133" s="6" t="n">
        <v>0.086</v>
      </c>
      <c r="M133" s="6" t="n">
        <v>0.2</v>
      </c>
      <c r="N133" s="6" t="n">
        <v>0.257</v>
      </c>
      <c r="O133" s="6" t="n">
        <v>0.048</v>
      </c>
      <c r="P133" s="6" t="n">
        <v>0.41</v>
      </c>
      <c r="Q133" s="6" t="n">
        <v>0</v>
      </c>
      <c r="R133" s="6" t="n">
        <v>0.339</v>
      </c>
      <c r="S133" s="6" t="n">
        <v>0.333</v>
      </c>
      <c r="T133" s="6" t="n">
        <v>0.286</v>
      </c>
      <c r="U133" s="6" t="n">
        <v>0.37</v>
      </c>
      <c r="V133" s="6" t="n">
        <v>0.4</v>
      </c>
      <c r="W133" s="6" t="n">
        <v>0.395</v>
      </c>
      <c r="X133" s="6" t="n">
        <v>0</v>
      </c>
      <c r="Y133" s="6" t="n">
        <v>0.667</v>
      </c>
      <c r="Z133" s="6" t="n">
        <v>0.824</v>
      </c>
      <c r="AA133" s="6" t="n">
        <v>0</v>
      </c>
      <c r="AB133" s="6" t="n">
        <v>0.186</v>
      </c>
      <c r="AC133" s="6" t="n">
        <v>0.375</v>
      </c>
      <c r="AD133" s="14" t="n">
        <f aca="false">(K133*Y133+P133*Z133)</f>
        <v>0.73137</v>
      </c>
      <c r="AE133" s="5"/>
      <c r="AF133" s="5"/>
      <c r="AG133" s="15" t="n">
        <f aca="false">(PERCENTRANK(F$4:F$298,F133))*100</f>
        <v>32</v>
      </c>
      <c r="AH133" s="15" t="n">
        <f aca="false">(PERCENTRANK(G$4:G$298,G133))*100</f>
        <v>28.7</v>
      </c>
      <c r="AI133" s="15" t="n">
        <f aca="false">(PERCENTRANK(H$4:H$298,H133))*100</f>
        <v>22.1</v>
      </c>
      <c r="AJ133" s="15" t="n">
        <f aca="false">(PERCENTRANK(I$4:I$298,I133))*100</f>
        <v>64.1</v>
      </c>
      <c r="AK133" s="15"/>
      <c r="AL133" s="15" t="n">
        <f aca="false">(PERCENTRANK(K$4:K$298,K133))*100</f>
        <v>46.4</v>
      </c>
      <c r="AM133" s="15" t="n">
        <f aca="false">(PERCENTRANK(L$4:L$298,L133))*100</f>
        <v>19.9</v>
      </c>
      <c r="AN133" s="15" t="n">
        <f aca="false">(PERCENTRANK(M$4:M$298,M133))*100</f>
        <v>37</v>
      </c>
      <c r="AO133" s="15" t="n">
        <f aca="false">(PERCENTRANK(N$4:N$298,N133))*100</f>
        <v>97.2</v>
      </c>
      <c r="AP133" s="15" t="n">
        <f aca="false">(PERCENTRANK(O$4:O$298,O133))*100</f>
        <v>48.6</v>
      </c>
      <c r="AQ133" s="15" t="n">
        <f aca="false">(PERCENTRANK(P$4:P$298,P133))*100</f>
        <v>55.2</v>
      </c>
      <c r="AR133" s="15"/>
      <c r="AS133" s="15" t="n">
        <f aca="false">(PERCENTRANK(R$4:R$298,R133))*100</f>
        <v>9.39</v>
      </c>
      <c r="AT133" s="15" t="n">
        <f aca="false">(PERCENTRANK(S$4:S$298,S133))*100</f>
        <v>9.94</v>
      </c>
      <c r="AU133" s="15" t="n">
        <f aca="false">(PERCENTRANK(T$4:T$298,T133))*100</f>
        <v>13.3</v>
      </c>
      <c r="AV133" s="15" t="n">
        <f aca="false">(PERCENTRANK(U$4:U$298,U133))*100</f>
        <v>58.6</v>
      </c>
      <c r="AW133" s="15" t="n">
        <f aca="false">(PERCENTRANK(V$4:V$298,V133))*100</f>
        <v>61.9</v>
      </c>
      <c r="AX133" s="15" t="n">
        <f aca="false">(PERCENTRANK(W$4:W$298,W133))*100</f>
        <v>85.6</v>
      </c>
      <c r="AY133" s="15"/>
      <c r="AZ133" s="15" t="n">
        <f aca="false">100-(PERCENTRANK(Y$4:Y$298,Y133))*100</f>
        <v>46.4</v>
      </c>
      <c r="BA133" s="15" t="n">
        <f aca="false">100-(PERCENTRANK(Z$4:Z$298,Z133))*100</f>
        <v>68.5</v>
      </c>
      <c r="BB133" s="15"/>
      <c r="BC133" s="15" t="n">
        <f aca="false">(PERCENTRANK(AB$4:AB$298,AB133))*100</f>
        <v>51.4</v>
      </c>
      <c r="BD133" s="15" t="n">
        <f aca="false">(PERCENTRANK(AC$4:AC$298,AC133))*100</f>
        <v>65.2</v>
      </c>
      <c r="BE133" s="15" t="n">
        <f aca="false">100-(PERCENTRANK(AD$4:AD$298,AD133))*100</f>
        <v>50.8</v>
      </c>
    </row>
    <row r="134" customFormat="false" ht="15.75" hidden="false" customHeight="true" outlineLevel="0" collapsed="false">
      <c r="A134" s="1" t="s">
        <v>187</v>
      </c>
      <c r="B134" s="5" t="s">
        <v>75</v>
      </c>
      <c r="C134" s="6" t="s">
        <v>63</v>
      </c>
      <c r="D134" s="6" t="n">
        <v>17</v>
      </c>
      <c r="E134" s="6" t="n">
        <v>305</v>
      </c>
      <c r="F134" s="6" t="n">
        <v>17</v>
      </c>
      <c r="G134" s="6" t="n">
        <v>305</v>
      </c>
      <c r="H134" s="6" t="n">
        <v>0.487</v>
      </c>
      <c r="I134" s="6" t="n">
        <v>6.3</v>
      </c>
      <c r="J134" s="6" t="n">
        <v>0</v>
      </c>
      <c r="K134" s="6" t="n">
        <v>0.908</v>
      </c>
      <c r="L134" s="6" t="n">
        <v>0.342</v>
      </c>
      <c r="M134" s="6" t="n">
        <v>0.513</v>
      </c>
      <c r="N134" s="6" t="n">
        <v>0.026</v>
      </c>
      <c r="O134" s="6" t="n">
        <v>0.026</v>
      </c>
      <c r="P134" s="6" t="n">
        <v>0.092</v>
      </c>
      <c r="Q134" s="6" t="n">
        <v>0</v>
      </c>
      <c r="R134" s="6" t="n">
        <v>0.522</v>
      </c>
      <c r="S134" s="6" t="n">
        <v>0.654</v>
      </c>
      <c r="T134" s="6" t="n">
        <v>0.41</v>
      </c>
      <c r="U134" s="6" t="n">
        <v>0.5</v>
      </c>
      <c r="V134" s="6" t="n">
        <v>1</v>
      </c>
      <c r="W134" s="6" t="n">
        <v>0.143</v>
      </c>
      <c r="X134" s="6" t="n">
        <v>0</v>
      </c>
      <c r="Y134" s="6" t="n">
        <v>0.583</v>
      </c>
      <c r="Z134" s="6" t="n">
        <v>1</v>
      </c>
      <c r="AA134" s="6" t="n">
        <v>0</v>
      </c>
      <c r="AB134" s="6" t="n">
        <v>0.429</v>
      </c>
      <c r="AC134" s="6" t="n">
        <v>0</v>
      </c>
      <c r="AD134" s="14" t="n">
        <f aca="false">(K134*Y134+P134*Z134)</f>
        <v>0.621364</v>
      </c>
      <c r="AE134" s="5"/>
      <c r="AF134" s="5"/>
      <c r="AG134" s="15" t="n">
        <f aca="false">(PERCENTRANK(F$4:F$298,F134))*100</f>
        <v>19.9</v>
      </c>
      <c r="AH134" s="15" t="n">
        <f aca="false">(PERCENTRANK(G$4:G$298,G134))*100</f>
        <v>28.2</v>
      </c>
      <c r="AI134" s="15" t="n">
        <f aca="false">(PERCENTRANK(H$4:H$298,H134))*100</f>
        <v>81.2</v>
      </c>
      <c r="AJ134" s="15" t="n">
        <f aca="false">(PERCENTRANK(I$4:I$298,I134))*100</f>
        <v>9.39</v>
      </c>
      <c r="AK134" s="15"/>
      <c r="AL134" s="15" t="n">
        <f aca="false">(PERCENTRANK(K$4:K$298,K134))*100</f>
        <v>84.5</v>
      </c>
      <c r="AM134" s="15" t="n">
        <f aca="false">(PERCENTRANK(L$4:L$298,L134))*100</f>
        <v>85.1</v>
      </c>
      <c r="AN134" s="15" t="n">
        <f aca="false">(PERCENTRANK(M$4:M$298,M134))*100</f>
        <v>97.2</v>
      </c>
      <c r="AO134" s="15" t="n">
        <f aca="false">(PERCENTRANK(N$4:N$298,N134))*100</f>
        <v>17.7</v>
      </c>
      <c r="AP134" s="15" t="n">
        <f aca="false">(PERCENTRANK(O$4:O$298,O134))*100</f>
        <v>26.5</v>
      </c>
      <c r="AQ134" s="15" t="n">
        <f aca="false">(PERCENTRANK(P$4:P$298,P134))*100</f>
        <v>17.1</v>
      </c>
      <c r="AR134" s="15"/>
      <c r="AS134" s="15" t="n">
        <f aca="false">(PERCENTRANK(R$4:R$298,R134))*100</f>
        <v>70.2</v>
      </c>
      <c r="AT134" s="15" t="n">
        <f aca="false">(PERCENTRANK(S$4:S$298,S134))*100</f>
        <v>53</v>
      </c>
      <c r="AU134" s="15" t="n">
        <f aca="false">(PERCENTRANK(T$4:T$298,T134))*100</f>
        <v>45.9</v>
      </c>
      <c r="AV134" s="15" t="n">
        <f aca="false">(PERCENTRANK(U$4:U$298,U134))*100</f>
        <v>79.6</v>
      </c>
      <c r="AW134" s="15" t="n">
        <f aca="false">(PERCENTRANK(V$4:V$298,V134))*100</f>
        <v>95.6</v>
      </c>
      <c r="AX134" s="15" t="n">
        <f aca="false">(PERCENTRANK(W$4:W$298,W134))*100</f>
        <v>16.6</v>
      </c>
      <c r="AY134" s="15"/>
      <c r="AZ134" s="15" t="n">
        <f aca="false">100-(PERCENTRANK(Y$4:Y$298,Y134))*100</f>
        <v>57.5</v>
      </c>
      <c r="BA134" s="15" t="n">
        <f aca="false">100-(PERCENTRANK(Z$4:Z$298,Z134))*100</f>
        <v>36.5</v>
      </c>
      <c r="BB134" s="15"/>
      <c r="BC134" s="15" t="n">
        <f aca="false">(PERCENTRANK(AB$4:AB$298,AB134))*100</f>
        <v>89.5</v>
      </c>
      <c r="BD134" s="15" t="n">
        <f aca="false">(PERCENTRANK(AC$4:AC$298,AC134))*100</f>
        <v>0</v>
      </c>
      <c r="BE134" s="15" t="n">
        <f aca="false">100-(PERCENTRANK(AD$4:AD$298,AD134))*100</f>
        <v>69.1</v>
      </c>
    </row>
    <row r="135" customFormat="false" ht="15.75" hidden="false" customHeight="true" outlineLevel="0" collapsed="false">
      <c r="A135" s="1" t="s">
        <v>188</v>
      </c>
      <c r="B135" s="5" t="s">
        <v>77</v>
      </c>
      <c r="C135" s="6" t="s">
        <v>13</v>
      </c>
      <c r="D135" s="6" t="n">
        <v>15</v>
      </c>
      <c r="E135" s="6" t="n">
        <v>265</v>
      </c>
      <c r="F135" s="6" t="n">
        <v>15</v>
      </c>
      <c r="G135" s="6" t="n">
        <v>265</v>
      </c>
      <c r="H135" s="6" t="n">
        <v>0.491</v>
      </c>
      <c r="I135" s="6" t="n">
        <v>18.4</v>
      </c>
      <c r="J135" s="6" t="n">
        <v>0</v>
      </c>
      <c r="K135" s="6" t="n">
        <v>0.364</v>
      </c>
      <c r="L135" s="6" t="n">
        <v>0.091</v>
      </c>
      <c r="M135" s="6" t="n">
        <v>0.2</v>
      </c>
      <c r="N135" s="6" t="n">
        <v>0.055</v>
      </c>
      <c r="O135" s="6" t="n">
        <v>0.018</v>
      </c>
      <c r="P135" s="6" t="n">
        <v>0.636</v>
      </c>
      <c r="Q135" s="6" t="n">
        <v>0</v>
      </c>
      <c r="R135" s="6" t="n">
        <v>0.55</v>
      </c>
      <c r="S135" s="6" t="n">
        <v>0.6</v>
      </c>
      <c r="T135" s="6" t="n">
        <v>0.545</v>
      </c>
      <c r="U135" s="6" t="n">
        <v>0.333</v>
      </c>
      <c r="V135" s="6" t="n">
        <v>1</v>
      </c>
      <c r="W135" s="6" t="n">
        <v>0.457</v>
      </c>
      <c r="X135" s="6" t="n">
        <v>0</v>
      </c>
      <c r="Y135" s="6" t="n">
        <v>0.364</v>
      </c>
      <c r="Z135" s="6" t="n">
        <v>1</v>
      </c>
      <c r="AA135" s="6" t="n">
        <v>0</v>
      </c>
      <c r="AB135" s="6" t="n">
        <v>0.457</v>
      </c>
      <c r="AC135" s="6" t="n">
        <v>0.563</v>
      </c>
      <c r="AD135" s="14" t="n">
        <f aca="false">(K135*Y135+P135*Z135)</f>
        <v>0.768496</v>
      </c>
      <c r="AE135" s="5"/>
      <c r="AF135" s="5"/>
      <c r="AG135" s="15" t="n">
        <f aca="false">(PERCENTRANK(F$4:F$298,F135))*100</f>
        <v>17.7</v>
      </c>
      <c r="AH135" s="15" t="n">
        <f aca="false">(PERCENTRANK(G$4:G$298,G135))*100</f>
        <v>27.6</v>
      </c>
      <c r="AI135" s="15" t="n">
        <f aca="false">(PERCENTRANK(H$4:H$298,H135))*100</f>
        <v>83.4</v>
      </c>
      <c r="AJ135" s="15" t="n">
        <f aca="false">(PERCENTRANK(I$4:I$298,I135))*100</f>
        <v>86.2</v>
      </c>
      <c r="AK135" s="15"/>
      <c r="AL135" s="15" t="n">
        <f aca="false">(PERCENTRANK(K$4:K$298,K135))*100</f>
        <v>11.6</v>
      </c>
      <c r="AM135" s="15" t="n">
        <f aca="false">(PERCENTRANK(L$4:L$298,L135))*100</f>
        <v>22.7</v>
      </c>
      <c r="AN135" s="15" t="n">
        <f aca="false">(PERCENTRANK(M$4:M$298,M135))*100</f>
        <v>37</v>
      </c>
      <c r="AO135" s="15" t="n">
        <f aca="false">(PERCENTRANK(N$4:N$298,N135))*100</f>
        <v>35.9</v>
      </c>
      <c r="AP135" s="15" t="n">
        <f aca="false">(PERCENTRANK(O$4:O$298,O135))*100</f>
        <v>14.9</v>
      </c>
      <c r="AQ135" s="15" t="n">
        <f aca="false">(PERCENTRANK(P$4:P$298,P135))*100</f>
        <v>90.1</v>
      </c>
      <c r="AR135" s="15"/>
      <c r="AS135" s="15" t="n">
        <f aca="false">(PERCENTRANK(R$4:R$298,R135))*100</f>
        <v>81.2</v>
      </c>
      <c r="AT135" s="15" t="n">
        <f aca="false">(PERCENTRANK(S$4:S$298,S135))*100</f>
        <v>34.3</v>
      </c>
      <c r="AU135" s="15" t="n">
        <f aca="false">(PERCENTRANK(T$4:T$298,T135))*100</f>
        <v>87.3</v>
      </c>
      <c r="AV135" s="15" t="n">
        <f aca="false">(PERCENTRANK(U$4:U$298,U135))*100</f>
        <v>43.1</v>
      </c>
      <c r="AW135" s="15" t="n">
        <f aca="false">(PERCENTRANK(V$4:V$298,V135))*100</f>
        <v>95.6</v>
      </c>
      <c r="AX135" s="15" t="n">
        <f aca="false">(PERCENTRANK(W$4:W$298,W135))*100</f>
        <v>95.6</v>
      </c>
      <c r="AY135" s="15"/>
      <c r="AZ135" s="15" t="n">
        <f aca="false">100-(PERCENTRANK(Y$4:Y$298,Y135))*100</f>
        <v>85.1</v>
      </c>
      <c r="BA135" s="15" t="n">
        <f aca="false">100-(PERCENTRANK(Z$4:Z$298,Z135))*100</f>
        <v>36.5</v>
      </c>
      <c r="BB135" s="15"/>
      <c r="BC135" s="15" t="n">
        <f aca="false">(PERCENTRANK(AB$4:AB$298,AB135))*100</f>
        <v>91.2</v>
      </c>
      <c r="BD135" s="15" t="n">
        <f aca="false">(PERCENTRANK(AC$4:AC$298,AC135))*100</f>
        <v>91.2</v>
      </c>
      <c r="BE135" s="15" t="n">
        <f aca="false">100-(PERCENTRANK(AD$4:AD$298,AD135))*100</f>
        <v>40.3</v>
      </c>
    </row>
    <row r="136" customFormat="false" ht="15.75" hidden="false" customHeight="true" outlineLevel="0" collapsed="false">
      <c r="A136" s="1" t="s">
        <v>189</v>
      </c>
      <c r="B136" s="5" t="s">
        <v>44</v>
      </c>
      <c r="C136" s="6" t="s">
        <v>13</v>
      </c>
      <c r="D136" s="6" t="n">
        <v>26</v>
      </c>
      <c r="E136" s="6" t="n">
        <v>261</v>
      </c>
      <c r="F136" s="6" t="n">
        <v>26</v>
      </c>
      <c r="G136" s="6" t="n">
        <v>261</v>
      </c>
      <c r="H136" s="6" t="n">
        <v>0.357</v>
      </c>
      <c r="I136" s="6" t="n">
        <v>16</v>
      </c>
      <c r="J136" s="6" t="n">
        <v>0</v>
      </c>
      <c r="K136" s="6" t="n">
        <v>0.548</v>
      </c>
      <c r="L136" s="6" t="n">
        <v>0.119</v>
      </c>
      <c r="M136" s="6" t="n">
        <v>0.238</v>
      </c>
      <c r="N136" s="6" t="n">
        <v>0.155</v>
      </c>
      <c r="O136" s="6" t="n">
        <v>0.036</v>
      </c>
      <c r="P136" s="6" t="n">
        <v>0.452</v>
      </c>
      <c r="Q136" s="6" t="n">
        <v>0</v>
      </c>
      <c r="R136" s="6" t="n">
        <v>0.326</v>
      </c>
      <c r="S136" s="6" t="n">
        <v>0.6</v>
      </c>
      <c r="T136" s="6" t="n">
        <v>0.3</v>
      </c>
      <c r="U136" s="6" t="n">
        <v>0.231</v>
      </c>
      <c r="V136" s="6" t="n">
        <v>0</v>
      </c>
      <c r="W136" s="6" t="n">
        <v>0.395</v>
      </c>
      <c r="X136" s="6" t="n">
        <v>0</v>
      </c>
      <c r="Y136" s="6" t="n">
        <v>0.533</v>
      </c>
      <c r="Z136" s="6" t="n">
        <v>0.933</v>
      </c>
      <c r="AA136" s="6" t="n">
        <v>0</v>
      </c>
      <c r="AB136" s="6" t="n">
        <v>0.289</v>
      </c>
      <c r="AC136" s="6" t="n">
        <v>0.455</v>
      </c>
      <c r="AD136" s="14" t="n">
        <f aca="false">(K136*Y136+P136*Z136)</f>
        <v>0.7138</v>
      </c>
      <c r="AE136" s="5"/>
      <c r="AF136" s="5"/>
      <c r="AG136" s="15" t="n">
        <f aca="false">(PERCENTRANK(F$4:F$298,F136))*100</f>
        <v>32</v>
      </c>
      <c r="AH136" s="15" t="n">
        <f aca="false">(PERCENTRANK(G$4:G$298,G136))*100</f>
        <v>27.1</v>
      </c>
      <c r="AI136" s="15" t="n">
        <f aca="false">(PERCENTRANK(H$4:H$298,H136))*100</f>
        <v>19.9</v>
      </c>
      <c r="AJ136" s="15" t="n">
        <f aca="false">(PERCENTRANK(I$4:I$298,I136))*100</f>
        <v>67.4</v>
      </c>
      <c r="AK136" s="15"/>
      <c r="AL136" s="15" t="n">
        <f aca="false">(PERCENTRANK(K$4:K$298,K136))*100</f>
        <v>38.7</v>
      </c>
      <c r="AM136" s="15" t="n">
        <f aca="false">(PERCENTRANK(L$4:L$298,L136))*100</f>
        <v>32</v>
      </c>
      <c r="AN136" s="15" t="n">
        <f aca="false">(PERCENTRANK(M$4:M$298,M136))*100</f>
        <v>45.9</v>
      </c>
      <c r="AO136" s="15" t="n">
        <f aca="false">(PERCENTRANK(N$4:N$298,N136))*100</f>
        <v>84.5</v>
      </c>
      <c r="AP136" s="15" t="n">
        <f aca="false">(PERCENTRANK(O$4:O$298,O136))*100</f>
        <v>36.5</v>
      </c>
      <c r="AQ136" s="15" t="n">
        <f aca="false">(PERCENTRANK(P$4:P$298,P136))*100</f>
        <v>63</v>
      </c>
      <c r="AR136" s="15"/>
      <c r="AS136" s="15" t="n">
        <f aca="false">(PERCENTRANK(R$4:R$298,R136))*100</f>
        <v>7.73</v>
      </c>
      <c r="AT136" s="15" t="n">
        <f aca="false">(PERCENTRANK(S$4:S$298,S136))*100</f>
        <v>34.3</v>
      </c>
      <c r="AU136" s="15" t="n">
        <f aca="false">(PERCENTRANK(T$4:T$298,T136))*100</f>
        <v>14.9</v>
      </c>
      <c r="AV136" s="15" t="n">
        <f aca="false">(PERCENTRANK(U$4:U$298,U136))*100</f>
        <v>29.8</v>
      </c>
      <c r="AW136" s="15" t="n">
        <f aca="false">(PERCENTRANK(V$4:V$298,V136))*100</f>
        <v>0</v>
      </c>
      <c r="AX136" s="15" t="n">
        <f aca="false">(PERCENTRANK(W$4:W$298,W136))*100</f>
        <v>85.6</v>
      </c>
      <c r="AY136" s="15"/>
      <c r="AZ136" s="15" t="n">
        <f aca="false">100-(PERCENTRANK(Y$4:Y$298,Y136))*100</f>
        <v>64.1</v>
      </c>
      <c r="BA136" s="15" t="n">
        <f aca="false">100-(PERCENTRANK(Z$4:Z$298,Z136))*100</f>
        <v>50.8</v>
      </c>
      <c r="BB136" s="15"/>
      <c r="BC136" s="15" t="n">
        <f aca="false">(PERCENTRANK(AB$4:AB$298,AB136))*100</f>
        <v>75.1</v>
      </c>
      <c r="BD136" s="15" t="n">
        <f aca="false">(PERCENTRANK(AC$4:AC$298,AC136))*100</f>
        <v>80.7</v>
      </c>
      <c r="BE136" s="15" t="n">
        <f aca="false">100-(PERCENTRANK(AD$4:AD$298,AD136))*100</f>
        <v>54.1</v>
      </c>
    </row>
    <row r="137" customFormat="false" ht="15.75" hidden="false" customHeight="true" outlineLevel="0" collapsed="false">
      <c r="A137" s="1" t="s">
        <v>190</v>
      </c>
      <c r="B137" s="5" t="s">
        <v>57</v>
      </c>
      <c r="C137" s="6" t="s">
        <v>13</v>
      </c>
      <c r="D137" s="6" t="n">
        <v>24</v>
      </c>
      <c r="E137" s="6" t="n">
        <v>247</v>
      </c>
      <c r="F137" s="6" t="n">
        <v>24</v>
      </c>
      <c r="G137" s="6" t="n">
        <v>247</v>
      </c>
      <c r="H137" s="6" t="n">
        <v>0.38</v>
      </c>
      <c r="I137" s="6" t="n">
        <v>13.6</v>
      </c>
      <c r="J137" s="6" t="n">
        <v>0</v>
      </c>
      <c r="K137" s="6" t="n">
        <v>0.7</v>
      </c>
      <c r="L137" s="6" t="n">
        <v>0.16</v>
      </c>
      <c r="M137" s="6" t="n">
        <v>0.36</v>
      </c>
      <c r="N137" s="6" t="n">
        <v>0.12</v>
      </c>
      <c r="O137" s="6" t="n">
        <v>0.06</v>
      </c>
      <c r="P137" s="6" t="n">
        <v>0.3</v>
      </c>
      <c r="Q137" s="6" t="n">
        <v>0</v>
      </c>
      <c r="R137" s="6" t="n">
        <v>0.4</v>
      </c>
      <c r="S137" s="6" t="n">
        <v>0.625</v>
      </c>
      <c r="T137" s="6" t="n">
        <v>0.333</v>
      </c>
      <c r="U137" s="6" t="n">
        <v>0.333</v>
      </c>
      <c r="V137" s="6" t="n">
        <v>0.333</v>
      </c>
      <c r="W137" s="6" t="n">
        <v>0.333</v>
      </c>
      <c r="X137" s="6" t="n">
        <v>0</v>
      </c>
      <c r="Y137" s="6" t="n">
        <v>0.571</v>
      </c>
      <c r="Z137" s="6" t="n">
        <v>1</v>
      </c>
      <c r="AA137" s="6" t="n">
        <v>0</v>
      </c>
      <c r="AB137" s="6" t="n">
        <v>0.267</v>
      </c>
      <c r="AC137" s="6" t="n">
        <v>0.25</v>
      </c>
      <c r="AD137" s="14" t="n">
        <f aca="false">(K137*Y137+P137*Z137)</f>
        <v>0.6997</v>
      </c>
      <c r="AE137" s="5"/>
      <c r="AF137" s="5"/>
      <c r="AG137" s="15" t="n">
        <f aca="false">(PERCENTRANK(F$4:F$298,F137))*100</f>
        <v>29.3</v>
      </c>
      <c r="AH137" s="15" t="n">
        <f aca="false">(PERCENTRANK(G$4:G$298,G137))*100</f>
        <v>26.5</v>
      </c>
      <c r="AI137" s="15" t="n">
        <f aca="false">(PERCENTRANK(H$4:H$298,H137))*100</f>
        <v>31.5</v>
      </c>
      <c r="AJ137" s="15" t="n">
        <f aca="false">(PERCENTRANK(I$4:I$298,I137))*100</f>
        <v>45.3</v>
      </c>
      <c r="AK137" s="15"/>
      <c r="AL137" s="15" t="n">
        <f aca="false">(PERCENTRANK(K$4:K$298,K137))*100</f>
        <v>65.2</v>
      </c>
      <c r="AM137" s="15" t="n">
        <f aca="false">(PERCENTRANK(L$4:L$298,L137))*100</f>
        <v>45.9</v>
      </c>
      <c r="AN137" s="15" t="n">
        <f aca="false">(PERCENTRANK(M$4:M$298,M137))*100</f>
        <v>76.2</v>
      </c>
      <c r="AO137" s="15" t="n">
        <f aca="false">(PERCENTRANK(N$4:N$298,N137))*100</f>
        <v>72.4</v>
      </c>
      <c r="AP137" s="15" t="n">
        <f aca="false">(PERCENTRANK(O$4:O$298,O137))*100</f>
        <v>56.9</v>
      </c>
      <c r="AQ137" s="15" t="n">
        <f aca="false">(PERCENTRANK(P$4:P$298,P137))*100</f>
        <v>36.5</v>
      </c>
      <c r="AR137" s="15"/>
      <c r="AS137" s="15" t="n">
        <f aca="false">(PERCENTRANK(R$4:R$298,R137))*100</f>
        <v>16</v>
      </c>
      <c r="AT137" s="15" t="n">
        <f aca="false">(PERCENTRANK(S$4:S$298,S137))*100</f>
        <v>41.4</v>
      </c>
      <c r="AU137" s="15" t="n">
        <f aca="false">(PERCENTRANK(T$4:T$298,T137))*100</f>
        <v>21</v>
      </c>
      <c r="AV137" s="15" t="n">
        <f aca="false">(PERCENTRANK(U$4:U$298,U137))*100</f>
        <v>43.1</v>
      </c>
      <c r="AW137" s="15" t="n">
        <f aca="false">(PERCENTRANK(V$4:V$298,V137))*100</f>
        <v>45.9</v>
      </c>
      <c r="AX137" s="15" t="n">
        <f aca="false">(PERCENTRANK(W$4:W$298,W137))*100</f>
        <v>56.9</v>
      </c>
      <c r="AY137" s="15"/>
      <c r="AZ137" s="15" t="n">
        <f aca="false">100-(PERCENTRANK(Y$4:Y$298,Y137))*100</f>
        <v>59.7</v>
      </c>
      <c r="BA137" s="15" t="n">
        <f aca="false">100-(PERCENTRANK(Z$4:Z$298,Z137))*100</f>
        <v>36.5</v>
      </c>
      <c r="BB137" s="15"/>
      <c r="BC137" s="15" t="n">
        <f aca="false">(PERCENTRANK(AB$4:AB$298,AB137))*100</f>
        <v>70.2</v>
      </c>
      <c r="BD137" s="15" t="n">
        <f aca="false">(PERCENTRANK(AC$4:AC$298,AC137))*100</f>
        <v>37</v>
      </c>
      <c r="BE137" s="15" t="n">
        <f aca="false">100-(PERCENTRANK(AD$4:AD$298,AD137))*100</f>
        <v>58</v>
      </c>
    </row>
    <row r="138" customFormat="false" ht="15.75" hidden="false" customHeight="true" outlineLevel="0" collapsed="false">
      <c r="A138" s="1" t="s">
        <v>191</v>
      </c>
      <c r="B138" s="5" t="s">
        <v>38</v>
      </c>
      <c r="C138" s="6" t="s">
        <v>45</v>
      </c>
      <c r="D138" s="6" t="n">
        <v>19</v>
      </c>
      <c r="E138" s="6" t="n">
        <v>244</v>
      </c>
      <c r="F138" s="6" t="n">
        <v>19</v>
      </c>
      <c r="G138" s="6" t="n">
        <v>244</v>
      </c>
      <c r="H138" s="6" t="n">
        <v>0.427</v>
      </c>
      <c r="I138" s="6" t="n">
        <v>13.7</v>
      </c>
      <c r="J138" s="6" t="n">
        <v>0</v>
      </c>
      <c r="K138" s="6" t="n">
        <v>0.585</v>
      </c>
      <c r="L138" s="6" t="n">
        <v>0.268</v>
      </c>
      <c r="M138" s="6" t="n">
        <v>0.207</v>
      </c>
      <c r="N138" s="6" t="n">
        <v>0.085</v>
      </c>
      <c r="O138" s="6" t="n">
        <v>0.024</v>
      </c>
      <c r="P138" s="6" t="n">
        <v>0.415</v>
      </c>
      <c r="Q138" s="6" t="n">
        <v>0</v>
      </c>
      <c r="R138" s="6" t="n">
        <v>0.521</v>
      </c>
      <c r="S138" s="6" t="n">
        <v>0.818</v>
      </c>
      <c r="T138" s="6" t="n">
        <v>0.235</v>
      </c>
      <c r="U138" s="6" t="n">
        <v>0.429</v>
      </c>
      <c r="V138" s="6" t="n">
        <v>0</v>
      </c>
      <c r="W138" s="6" t="n">
        <v>0.294</v>
      </c>
      <c r="X138" s="6" t="n">
        <v>0</v>
      </c>
      <c r="Y138" s="6" t="n">
        <v>0.6</v>
      </c>
      <c r="Z138" s="6" t="n">
        <v>1</v>
      </c>
      <c r="AA138" s="6" t="n">
        <v>0</v>
      </c>
      <c r="AB138" s="6" t="n">
        <v>0.471</v>
      </c>
      <c r="AC138" s="6" t="n">
        <v>0.25</v>
      </c>
      <c r="AD138" s="14" t="n">
        <f aca="false">(K138*Y138+P138*Z138)</f>
        <v>0.766</v>
      </c>
      <c r="AE138" s="5"/>
      <c r="AF138" s="5"/>
      <c r="AG138" s="15" t="n">
        <f aca="false">(PERCENTRANK(F$4:F$298,F138))*100</f>
        <v>22.7</v>
      </c>
      <c r="AH138" s="15" t="n">
        <f aca="false">(PERCENTRANK(G$4:G$298,G138))*100</f>
        <v>26</v>
      </c>
      <c r="AI138" s="15" t="n">
        <f aca="false">(PERCENTRANK(H$4:H$298,H138))*100</f>
        <v>57.5</v>
      </c>
      <c r="AJ138" s="15" t="n">
        <f aca="false">(PERCENTRANK(I$4:I$298,I138))*100</f>
        <v>47</v>
      </c>
      <c r="AK138" s="15"/>
      <c r="AL138" s="15" t="n">
        <f aca="false">(PERCENTRANK(K$4:K$298,K138))*100</f>
        <v>45.9</v>
      </c>
      <c r="AM138" s="15" t="n">
        <f aca="false">(PERCENTRANK(L$4:L$298,L138))*100</f>
        <v>75.7</v>
      </c>
      <c r="AN138" s="15" t="n">
        <f aca="false">(PERCENTRANK(M$4:M$298,M138))*100</f>
        <v>40.3</v>
      </c>
      <c r="AO138" s="15" t="n">
        <f aca="false">(PERCENTRANK(N$4:N$298,N138))*100</f>
        <v>52.5</v>
      </c>
      <c r="AP138" s="15" t="n">
        <f aca="false">(PERCENTRANK(O$4:O$298,O138))*100</f>
        <v>22.7</v>
      </c>
      <c r="AQ138" s="15" t="n">
        <f aca="false">(PERCENTRANK(P$4:P$298,P138))*100</f>
        <v>55.8</v>
      </c>
      <c r="AR138" s="15"/>
      <c r="AS138" s="15" t="n">
        <f aca="false">(PERCENTRANK(R$4:R$298,R138))*100</f>
        <v>69.1</v>
      </c>
      <c r="AT138" s="15" t="n">
        <f aca="false">(PERCENTRANK(S$4:S$298,S138))*100</f>
        <v>91.2</v>
      </c>
      <c r="AU138" s="15" t="n">
        <f aca="false">(PERCENTRANK(T$4:T$298,T138))*100</f>
        <v>10.5</v>
      </c>
      <c r="AV138" s="15" t="n">
        <f aca="false">(PERCENTRANK(U$4:U$298,U138))*100</f>
        <v>69.6</v>
      </c>
      <c r="AW138" s="15" t="n">
        <f aca="false">(PERCENTRANK(V$4:V$298,V138))*100</f>
        <v>0</v>
      </c>
      <c r="AX138" s="15" t="n">
        <f aca="false">(PERCENTRANK(W$4:W$298,W138))*100</f>
        <v>42.5</v>
      </c>
      <c r="AY138" s="15"/>
      <c r="AZ138" s="15" t="n">
        <f aca="false">100-(PERCENTRANK(Y$4:Y$298,Y138))*100</f>
        <v>55.2</v>
      </c>
      <c r="BA138" s="15" t="n">
        <f aca="false">100-(PERCENTRANK(Z$4:Z$298,Z138))*100</f>
        <v>36.5</v>
      </c>
      <c r="BB138" s="15"/>
      <c r="BC138" s="15" t="n">
        <f aca="false">(PERCENTRANK(AB$4:AB$298,AB138))*100</f>
        <v>92.3</v>
      </c>
      <c r="BD138" s="15" t="n">
        <f aca="false">(PERCENTRANK(AC$4:AC$298,AC138))*100</f>
        <v>37</v>
      </c>
      <c r="BE138" s="15" t="n">
        <f aca="false">100-(PERCENTRANK(AD$4:AD$298,AD138))*100</f>
        <v>40.9</v>
      </c>
    </row>
    <row r="139" customFormat="false" ht="15.75" hidden="false" customHeight="true" outlineLevel="0" collapsed="false">
      <c r="A139" s="1" t="s">
        <v>192</v>
      </c>
      <c r="B139" s="6" t="s">
        <v>47</v>
      </c>
      <c r="C139" s="6" t="s">
        <v>61</v>
      </c>
      <c r="D139" s="6" t="n">
        <v>27</v>
      </c>
      <c r="E139" s="6" t="n">
        <v>233</v>
      </c>
      <c r="F139" s="6" t="n">
        <v>27</v>
      </c>
      <c r="G139" s="6" t="n">
        <v>233</v>
      </c>
      <c r="H139" s="6" t="n">
        <v>0.406</v>
      </c>
      <c r="I139" s="6" t="n">
        <v>5.4</v>
      </c>
      <c r="J139" s="6" t="n">
        <v>0</v>
      </c>
      <c r="K139" s="6" t="n">
        <v>0.969</v>
      </c>
      <c r="L139" s="6" t="n">
        <v>0.594</v>
      </c>
      <c r="M139" s="6" t="n">
        <v>0.219</v>
      </c>
      <c r="N139" s="6" t="n">
        <v>0.094</v>
      </c>
      <c r="O139" s="6" t="n">
        <v>0.063</v>
      </c>
      <c r="P139" s="6" t="n">
        <v>0.031</v>
      </c>
      <c r="Q139" s="6" t="n">
        <v>0</v>
      </c>
      <c r="R139" s="6" t="n">
        <v>0.419</v>
      </c>
      <c r="S139" s="6" t="n">
        <v>0.474</v>
      </c>
      <c r="T139" s="6" t="n">
        <v>0.571</v>
      </c>
      <c r="U139" s="6" t="n">
        <v>0</v>
      </c>
      <c r="V139" s="6" t="n">
        <v>0</v>
      </c>
      <c r="W139" s="6" t="n">
        <v>0</v>
      </c>
      <c r="X139" s="6" t="n">
        <v>0</v>
      </c>
      <c r="Y139" s="6" t="n">
        <v>0.846</v>
      </c>
      <c r="Z139" s="6" t="n">
        <v>0</v>
      </c>
      <c r="AA139" s="6" t="n">
        <v>0</v>
      </c>
      <c r="AB139" s="6" t="n">
        <v>1</v>
      </c>
      <c r="AC139" s="6" t="n">
        <v>0</v>
      </c>
      <c r="AD139" s="14" t="n">
        <f aca="false">(K139*Y139+P139*Z139)</f>
        <v>0.819774</v>
      </c>
      <c r="AE139" s="5"/>
      <c r="AF139" s="5"/>
      <c r="AG139" s="15" t="n">
        <f aca="false">(PERCENTRANK(F$4:F$298,F139))*100</f>
        <v>35.4</v>
      </c>
      <c r="AH139" s="15" t="n">
        <f aca="false">(PERCENTRANK(G$4:G$298,G139))*100</f>
        <v>25.4</v>
      </c>
      <c r="AI139" s="15" t="n">
        <f aca="false">(PERCENTRANK(H$4:H$298,H139))*100</f>
        <v>44.8</v>
      </c>
      <c r="AJ139" s="15" t="n">
        <f aca="false">(PERCENTRANK(I$4:I$298,I139))*100</f>
        <v>6.63</v>
      </c>
      <c r="AK139" s="15"/>
      <c r="AL139" s="15" t="n">
        <f aca="false">(PERCENTRANK(K$4:K$298,K139))*100</f>
        <v>93.9</v>
      </c>
      <c r="AM139" s="15" t="n">
        <f aca="false">(PERCENTRANK(L$4:L$298,L139))*100</f>
        <v>98.9</v>
      </c>
      <c r="AN139" s="15" t="n">
        <f aca="false">(PERCENTRANK(M$4:M$298,M139))*100</f>
        <v>42.5</v>
      </c>
      <c r="AO139" s="15" t="n">
        <f aca="false">(PERCENTRANK(N$4:N$298,N139))*100</f>
        <v>58.6</v>
      </c>
      <c r="AP139" s="15" t="n">
        <f aca="false">(PERCENTRANK(O$4:O$298,O139))*100</f>
        <v>58</v>
      </c>
      <c r="AQ139" s="15" t="n">
        <f aca="false">(PERCENTRANK(P$4:P$298,P139))*100</f>
        <v>7.73</v>
      </c>
      <c r="AR139" s="15"/>
      <c r="AS139" s="15" t="n">
        <f aca="false">(PERCENTRANK(R$4:R$298,R139))*100</f>
        <v>24.3</v>
      </c>
      <c r="AT139" s="15" t="n">
        <f aca="false">(PERCENTRANK(S$4:S$298,S139))*100</f>
        <v>13.3</v>
      </c>
      <c r="AU139" s="15" t="n">
        <f aca="false">(PERCENTRANK(T$4:T$298,T139))*100</f>
        <v>91.7</v>
      </c>
      <c r="AV139" s="15" t="n">
        <f aca="false">(PERCENTRANK(U$4:U$298,U139))*100</f>
        <v>0</v>
      </c>
      <c r="AW139" s="15" t="n">
        <f aca="false">(PERCENTRANK(V$4:V$298,V139))*100</f>
        <v>0</v>
      </c>
      <c r="AX139" s="15" t="n">
        <f aca="false">(PERCENTRANK(W$4:W$298,W139))*100</f>
        <v>0</v>
      </c>
      <c r="AY139" s="15"/>
      <c r="AZ139" s="15" t="n">
        <f aca="false">100-(PERCENTRANK(Y$4:Y$298,Y139))*100</f>
        <v>12.2</v>
      </c>
      <c r="BA139" s="15" t="n">
        <f aca="false">100-(PERCENTRANK(Z$4:Z$298,Z139))*100</f>
        <v>100</v>
      </c>
      <c r="BB139" s="15"/>
      <c r="BC139" s="15" t="n">
        <f aca="false">(PERCENTRANK(AB$4:AB$298,AB139))*100</f>
        <v>98.3</v>
      </c>
      <c r="BD139" s="15" t="n">
        <f aca="false">(PERCENTRANK(AC$4:AC$298,AC139))*100</f>
        <v>0</v>
      </c>
      <c r="BE139" s="15" t="n">
        <f aca="false">100-(PERCENTRANK(AD$4:AD$298,AD139))*100</f>
        <v>28.2</v>
      </c>
    </row>
    <row r="140" customFormat="false" ht="15.75" hidden="false" customHeight="true" outlineLevel="0" collapsed="false">
      <c r="A140" s="1" t="s">
        <v>193</v>
      </c>
      <c r="B140" s="5" t="s">
        <v>59</v>
      </c>
      <c r="C140" s="6" t="s">
        <v>13</v>
      </c>
      <c r="D140" s="6" t="n">
        <v>16</v>
      </c>
      <c r="E140" s="6" t="n">
        <v>228</v>
      </c>
      <c r="F140" s="6" t="n">
        <v>16</v>
      </c>
      <c r="G140" s="6" t="n">
        <v>228</v>
      </c>
      <c r="H140" s="6" t="n">
        <v>0.333</v>
      </c>
      <c r="I140" s="6" t="n">
        <v>21.8</v>
      </c>
      <c r="J140" s="6" t="n">
        <v>0</v>
      </c>
      <c r="K140" s="6" t="n">
        <v>0.19</v>
      </c>
      <c r="L140" s="6" t="n">
        <v>0.048</v>
      </c>
      <c r="M140" s="6" t="n">
        <v>0.024</v>
      </c>
      <c r="N140" s="6" t="n">
        <v>0.095</v>
      </c>
      <c r="O140" s="6" t="n">
        <v>0.024</v>
      </c>
      <c r="P140" s="6" t="n">
        <v>0.81</v>
      </c>
      <c r="Q140" s="6" t="n">
        <v>0</v>
      </c>
      <c r="R140" s="6" t="n">
        <v>0.25</v>
      </c>
      <c r="S140" s="6" t="n">
        <v>0.5</v>
      </c>
      <c r="T140" s="6" t="n">
        <v>0</v>
      </c>
      <c r="U140" s="6" t="n">
        <v>0.25</v>
      </c>
      <c r="V140" s="6" t="n">
        <v>0</v>
      </c>
      <c r="W140" s="6" t="n">
        <v>0.353</v>
      </c>
      <c r="X140" s="6" t="n">
        <v>0</v>
      </c>
      <c r="Y140" s="6" t="n">
        <v>1</v>
      </c>
      <c r="Z140" s="6" t="n">
        <v>1</v>
      </c>
      <c r="AA140" s="6" t="n">
        <v>0</v>
      </c>
      <c r="AB140" s="6" t="n">
        <v>0.206</v>
      </c>
      <c r="AC140" s="6" t="n">
        <v>0.714</v>
      </c>
      <c r="AD140" s="14" t="n">
        <f aca="false">(K140*Y140+P140*Z140)</f>
        <v>1</v>
      </c>
      <c r="AE140" s="5"/>
      <c r="AF140" s="5"/>
      <c r="AG140" s="15" t="n">
        <f aca="false">(PERCENTRANK(F$4:F$298,F140))*100</f>
        <v>18.8</v>
      </c>
      <c r="AH140" s="15" t="n">
        <f aca="false">(PERCENTRANK(G$4:G$298,G140))*100</f>
        <v>24.9</v>
      </c>
      <c r="AI140" s="15" t="n">
        <f aca="false">(PERCENTRANK(H$4:H$298,H140))*100</f>
        <v>11.6</v>
      </c>
      <c r="AJ140" s="15" t="n">
        <f aca="false">(PERCENTRANK(I$4:I$298,I140))*100</f>
        <v>97.8</v>
      </c>
      <c r="AK140" s="15"/>
      <c r="AL140" s="15" t="n">
        <f aca="false">(PERCENTRANK(K$4:K$298,K140))*100</f>
        <v>2.76</v>
      </c>
      <c r="AM140" s="15" t="n">
        <f aca="false">(PERCENTRANK(L$4:L$298,L140))*100</f>
        <v>8.29</v>
      </c>
      <c r="AN140" s="15" t="n">
        <f aca="false">(PERCENTRANK(M$4:M$298,M140))*100</f>
        <v>3.87</v>
      </c>
      <c r="AO140" s="15" t="n">
        <f aca="false">(PERCENTRANK(N$4:N$298,N140))*100</f>
        <v>59.7</v>
      </c>
      <c r="AP140" s="15" t="n">
        <f aca="false">(PERCENTRANK(O$4:O$298,O140))*100</f>
        <v>22.7</v>
      </c>
      <c r="AQ140" s="15" t="n">
        <f aca="false">(PERCENTRANK(P$4:P$298,P140))*100</f>
        <v>98.9</v>
      </c>
      <c r="AR140" s="15"/>
      <c r="AS140" s="15" t="n">
        <f aca="false">(PERCENTRANK(R$4:R$298,R140))*100</f>
        <v>4.97</v>
      </c>
      <c r="AT140" s="15" t="n">
        <f aca="false">(PERCENTRANK(S$4:S$298,S140))*100</f>
        <v>14.4</v>
      </c>
      <c r="AU140" s="15" t="n">
        <f aca="false">(PERCENTRANK(T$4:T$298,T140))*100</f>
        <v>0</v>
      </c>
      <c r="AV140" s="15" t="n">
        <f aca="false">(PERCENTRANK(U$4:U$298,U140))*100</f>
        <v>31.5</v>
      </c>
      <c r="AW140" s="15" t="n">
        <f aca="false">(PERCENTRANK(V$4:V$298,V140))*100</f>
        <v>0</v>
      </c>
      <c r="AX140" s="15" t="n">
        <f aca="false">(PERCENTRANK(W$4:W$298,W140))*100</f>
        <v>66.3</v>
      </c>
      <c r="AY140" s="15"/>
      <c r="AZ140" s="15" t="n">
        <f aca="false">100-(PERCENTRANK(Y$4:Y$298,Y140))*100</f>
        <v>5</v>
      </c>
      <c r="BA140" s="15" t="n">
        <f aca="false">100-(PERCENTRANK(Z$4:Z$298,Z140))*100</f>
        <v>36.5</v>
      </c>
      <c r="BB140" s="15"/>
      <c r="BC140" s="15" t="n">
        <f aca="false">(PERCENTRANK(AB$4:AB$298,AB140))*100</f>
        <v>57.5</v>
      </c>
      <c r="BD140" s="15" t="n">
        <f aca="false">(PERCENTRANK(AC$4:AC$298,AC140))*100</f>
        <v>96.1</v>
      </c>
      <c r="BE140" s="15" t="n">
        <f aca="false">100-(PERCENTRANK(AD$4:AD$298,AD140))*100</f>
        <v>1.7</v>
      </c>
    </row>
    <row r="141" customFormat="false" ht="15.75" hidden="false" customHeight="true" outlineLevel="0" collapsed="false">
      <c r="A141" s="1" t="s">
        <v>194</v>
      </c>
      <c r="B141" s="5" t="s">
        <v>44</v>
      </c>
      <c r="C141" s="6" t="s">
        <v>13</v>
      </c>
      <c r="D141" s="6" t="n">
        <v>24</v>
      </c>
      <c r="E141" s="6" t="n">
        <v>227</v>
      </c>
      <c r="F141" s="6" t="n">
        <v>24</v>
      </c>
      <c r="G141" s="6" t="n">
        <v>227</v>
      </c>
      <c r="H141" s="6" t="n">
        <v>0.354</v>
      </c>
      <c r="I141" s="6" t="n">
        <v>20.9</v>
      </c>
      <c r="J141" s="6" t="n">
        <v>0</v>
      </c>
      <c r="K141" s="6" t="n">
        <v>0.229</v>
      </c>
      <c r="L141" s="6" t="n">
        <v>0.125</v>
      </c>
      <c r="M141" s="6" t="n">
        <v>0.042</v>
      </c>
      <c r="N141" s="6" t="n">
        <v>0</v>
      </c>
      <c r="O141" s="6" t="n">
        <v>0.063</v>
      </c>
      <c r="P141" s="6" t="n">
        <v>0.771</v>
      </c>
      <c r="Q141" s="6" t="n">
        <v>0</v>
      </c>
      <c r="R141" s="6" t="n">
        <v>0.636</v>
      </c>
      <c r="S141" s="6" t="n">
        <v>0.833</v>
      </c>
      <c r="T141" s="6" t="n">
        <v>0</v>
      </c>
      <c r="U141" s="6" t="n">
        <v>0</v>
      </c>
      <c r="V141" s="6" t="n">
        <v>0.667</v>
      </c>
      <c r="W141" s="6" t="n">
        <v>0.27</v>
      </c>
      <c r="X141" s="6" t="n">
        <v>0</v>
      </c>
      <c r="Y141" s="6" t="n">
        <v>0.286</v>
      </c>
      <c r="Z141" s="6" t="n">
        <v>0.9</v>
      </c>
      <c r="AA141" s="6" t="n">
        <v>0</v>
      </c>
      <c r="AB141" s="6" t="n">
        <v>0.27</v>
      </c>
      <c r="AC141" s="6" t="n">
        <v>0.4</v>
      </c>
      <c r="AD141" s="14" t="n">
        <f aca="false">(K141*Y141+P141*Z141)</f>
        <v>0.759394</v>
      </c>
      <c r="AE141" s="5"/>
      <c r="AF141" s="5"/>
      <c r="AG141" s="15" t="n">
        <f aca="false">(PERCENTRANK(F$4:F$298,F141))*100</f>
        <v>29.3</v>
      </c>
      <c r="AH141" s="15" t="n">
        <f aca="false">(PERCENTRANK(G$4:G$298,G141))*100</f>
        <v>24.3</v>
      </c>
      <c r="AI141" s="15" t="n">
        <f aca="false">(PERCENTRANK(H$4:H$298,H141))*100</f>
        <v>18.8</v>
      </c>
      <c r="AJ141" s="15" t="n">
        <f aca="false">(PERCENTRANK(I$4:I$298,I141))*100</f>
        <v>96.1</v>
      </c>
      <c r="AK141" s="15"/>
      <c r="AL141" s="15" t="n">
        <f aca="false">(PERCENTRANK(K$4:K$298,K141))*100</f>
        <v>3.87</v>
      </c>
      <c r="AM141" s="15" t="n">
        <f aca="false">(PERCENTRANK(L$4:L$298,L141))*100</f>
        <v>33.1</v>
      </c>
      <c r="AN141" s="15" t="n">
        <f aca="false">(PERCENTRANK(M$4:M$298,M141))*100</f>
        <v>4.42</v>
      </c>
      <c r="AO141" s="15" t="n">
        <f aca="false">(PERCENTRANK(N$4:N$298,N141))*100</f>
        <v>0</v>
      </c>
      <c r="AP141" s="15" t="n">
        <f aca="false">(PERCENTRANK(O$4:O$298,O141))*100</f>
        <v>58</v>
      </c>
      <c r="AQ141" s="15" t="n">
        <f aca="false">(PERCENTRANK(P$4:P$298,P141))*100</f>
        <v>97.8</v>
      </c>
      <c r="AR141" s="15"/>
      <c r="AS141" s="15" t="n">
        <f aca="false">(PERCENTRANK(R$4:R$298,R141))*100</f>
        <v>95</v>
      </c>
      <c r="AT141" s="15" t="n">
        <f aca="false">(PERCENTRANK(S$4:S$298,S141))*100</f>
        <v>92.8</v>
      </c>
      <c r="AU141" s="15" t="n">
        <f aca="false">(PERCENTRANK(T$4:T$298,T141))*100</f>
        <v>0</v>
      </c>
      <c r="AV141" s="15" t="n">
        <f aca="false">(PERCENTRANK(U$4:U$298,U141))*100</f>
        <v>0</v>
      </c>
      <c r="AW141" s="15" t="n">
        <f aca="false">(PERCENTRANK(V$4:V$298,V141))*100</f>
        <v>92.8</v>
      </c>
      <c r="AX141" s="15" t="n">
        <f aca="false">(PERCENTRANK(W$4:W$298,W141))*100</f>
        <v>32.6</v>
      </c>
      <c r="AY141" s="15"/>
      <c r="AZ141" s="15" t="n">
        <f aca="false">100-(PERCENTRANK(Y$4:Y$298,Y141))*100</f>
        <v>89.5</v>
      </c>
      <c r="BA141" s="15" t="n">
        <f aca="false">100-(PERCENTRANK(Z$4:Z$298,Z141))*100</f>
        <v>60.8</v>
      </c>
      <c r="BB141" s="15"/>
      <c r="BC141" s="15" t="n">
        <f aca="false">(PERCENTRANK(AB$4:AB$298,AB141))*100</f>
        <v>71.8</v>
      </c>
      <c r="BD141" s="15" t="n">
        <f aca="false">(PERCENTRANK(AC$4:AC$298,AC141))*100</f>
        <v>69.6</v>
      </c>
      <c r="BE141" s="15" t="n">
        <f aca="false">100-(PERCENTRANK(AD$4:AD$298,AD141))*100</f>
        <v>42.5</v>
      </c>
    </row>
    <row r="142" customFormat="false" ht="15.75" hidden="false" customHeight="true" outlineLevel="0" collapsed="false">
      <c r="A142" s="1" t="s">
        <v>195</v>
      </c>
      <c r="B142" s="5" t="s">
        <v>50</v>
      </c>
      <c r="C142" s="6" t="s">
        <v>63</v>
      </c>
      <c r="D142" s="6" t="n">
        <v>20</v>
      </c>
      <c r="E142" s="6" t="n">
        <v>226</v>
      </c>
      <c r="F142" s="6" t="n">
        <v>20</v>
      </c>
      <c r="G142" s="6" t="n">
        <v>226</v>
      </c>
      <c r="H142" s="6" t="n">
        <v>0.351</v>
      </c>
      <c r="I142" s="6" t="n">
        <v>19</v>
      </c>
      <c r="J142" s="6" t="n">
        <v>0</v>
      </c>
      <c r="K142" s="6" t="n">
        <v>0.316</v>
      </c>
      <c r="L142" s="6" t="n">
        <v>0.035</v>
      </c>
      <c r="M142" s="6" t="n">
        <v>0.228</v>
      </c>
      <c r="N142" s="6" t="n">
        <v>0.018</v>
      </c>
      <c r="O142" s="6" t="n">
        <v>0.035</v>
      </c>
      <c r="P142" s="6" t="n">
        <v>0.684</v>
      </c>
      <c r="Q142" s="6" t="n">
        <v>0</v>
      </c>
      <c r="R142" s="6" t="n">
        <v>0.389</v>
      </c>
      <c r="S142" s="6" t="n">
        <v>1</v>
      </c>
      <c r="T142" s="6" t="n">
        <v>0.385</v>
      </c>
      <c r="U142" s="6" t="n">
        <v>0</v>
      </c>
      <c r="V142" s="6" t="n">
        <v>0</v>
      </c>
      <c r="W142" s="6" t="n">
        <v>0.333</v>
      </c>
      <c r="X142" s="6" t="n">
        <v>0</v>
      </c>
      <c r="Y142" s="6" t="n">
        <v>0.857</v>
      </c>
      <c r="Z142" s="6" t="n">
        <v>1</v>
      </c>
      <c r="AA142" s="6" t="n">
        <v>0</v>
      </c>
      <c r="AB142" s="6" t="n">
        <v>0.333</v>
      </c>
      <c r="AC142" s="6" t="n">
        <v>0.385</v>
      </c>
      <c r="AD142" s="14" t="n">
        <f aca="false">(K142*Y142+P142*Z142)</f>
        <v>0.954812</v>
      </c>
      <c r="AE142" s="5"/>
      <c r="AF142" s="5"/>
      <c r="AG142" s="15" t="n">
        <f aca="false">(PERCENTRANK(F$4:F$298,F142))*100</f>
        <v>25.4</v>
      </c>
      <c r="AH142" s="15" t="n">
        <f aca="false">(PERCENTRANK(G$4:G$298,G142))*100</f>
        <v>23.8</v>
      </c>
      <c r="AI142" s="15" t="n">
        <f aca="false">(PERCENTRANK(H$4:H$298,H142))*100</f>
        <v>17.7</v>
      </c>
      <c r="AJ142" s="15" t="n">
        <f aca="false">(PERCENTRANK(I$4:I$298,I142))*100</f>
        <v>89.5</v>
      </c>
      <c r="AK142" s="15"/>
      <c r="AL142" s="15" t="n">
        <f aca="false">(PERCENTRANK(K$4:K$298,K142))*100</f>
        <v>7.73</v>
      </c>
      <c r="AM142" s="15" t="n">
        <f aca="false">(PERCENTRANK(L$4:L$298,L142))*100</f>
        <v>6.63</v>
      </c>
      <c r="AN142" s="15" t="n">
        <f aca="false">(PERCENTRANK(M$4:M$298,M142))*100</f>
        <v>44.8</v>
      </c>
      <c r="AO142" s="15" t="n">
        <f aca="false">(PERCENTRANK(N$4:N$298,N142))*100</f>
        <v>16</v>
      </c>
      <c r="AP142" s="15" t="n">
        <f aca="false">(PERCENTRANK(O$4:O$298,O142))*100</f>
        <v>35.4</v>
      </c>
      <c r="AQ142" s="15" t="n">
        <f aca="false">(PERCENTRANK(P$4:P$298,P142))*100</f>
        <v>93.9</v>
      </c>
      <c r="AR142" s="15"/>
      <c r="AS142" s="15" t="n">
        <f aca="false">(PERCENTRANK(R$4:R$298,R142))*100</f>
        <v>14.4</v>
      </c>
      <c r="AT142" s="15" t="n">
        <f aca="false">(PERCENTRANK(S$4:S$298,S142))*100</f>
        <v>96.7</v>
      </c>
      <c r="AU142" s="15" t="n">
        <f aca="false">(PERCENTRANK(T$4:T$298,T142))*100</f>
        <v>34.3</v>
      </c>
      <c r="AV142" s="15" t="n">
        <f aca="false">(PERCENTRANK(U$4:U$298,U142))*100</f>
        <v>0</v>
      </c>
      <c r="AW142" s="15" t="n">
        <f aca="false">(PERCENTRANK(V$4:V$298,V142))*100</f>
        <v>0</v>
      </c>
      <c r="AX142" s="15" t="n">
        <f aca="false">(PERCENTRANK(W$4:W$298,W142))*100</f>
        <v>56.9</v>
      </c>
      <c r="AY142" s="15"/>
      <c r="AZ142" s="15" t="n">
        <f aca="false">100-(PERCENTRANK(Y$4:Y$298,Y142))*100</f>
        <v>11</v>
      </c>
      <c r="BA142" s="15" t="n">
        <f aca="false">100-(PERCENTRANK(Z$4:Z$298,Z142))*100</f>
        <v>36.5</v>
      </c>
      <c r="BB142" s="15"/>
      <c r="BC142" s="15" t="n">
        <f aca="false">(PERCENTRANK(AB$4:AB$298,AB142))*100</f>
        <v>81.8</v>
      </c>
      <c r="BD142" s="15" t="n">
        <f aca="false">(PERCENTRANK(AC$4:AC$298,AC142))*100</f>
        <v>66.9</v>
      </c>
      <c r="BE142" s="15" t="n">
        <f aca="false">100-(PERCENTRANK(AD$4:AD$298,AD142))*100</f>
        <v>2.8</v>
      </c>
    </row>
    <row r="143" customFormat="false" ht="15.75" hidden="false" customHeight="true" outlineLevel="0" collapsed="false">
      <c r="A143" s="1" t="s">
        <v>197</v>
      </c>
      <c r="B143" s="5" t="s">
        <v>47</v>
      </c>
      <c r="C143" s="6" t="s">
        <v>61</v>
      </c>
      <c r="D143" s="6" t="n">
        <v>31</v>
      </c>
      <c r="E143" s="6" t="n">
        <v>219</v>
      </c>
      <c r="F143" s="6" t="n">
        <v>31</v>
      </c>
      <c r="G143" s="6" t="n">
        <v>219</v>
      </c>
      <c r="H143" s="6" t="n">
        <v>0.561</v>
      </c>
      <c r="I143" s="6" t="n">
        <v>3.9</v>
      </c>
      <c r="J143" s="6" t="n">
        <v>0</v>
      </c>
      <c r="K143" s="6" t="n">
        <v>1</v>
      </c>
      <c r="L143" s="6" t="n">
        <v>0.491</v>
      </c>
      <c r="M143" s="6" t="n">
        <v>0.474</v>
      </c>
      <c r="N143" s="6" t="n">
        <v>0.035</v>
      </c>
      <c r="O143" s="6" t="n">
        <v>0</v>
      </c>
      <c r="P143" s="6" t="n">
        <v>0</v>
      </c>
      <c r="Q143" s="6" t="n">
        <v>0</v>
      </c>
      <c r="R143" s="6" t="n">
        <v>0.561</v>
      </c>
      <c r="S143" s="6" t="n">
        <v>0.679</v>
      </c>
      <c r="T143" s="6" t="n">
        <v>0.481</v>
      </c>
      <c r="U143" s="6" t="n">
        <v>0</v>
      </c>
      <c r="V143" s="6" t="n">
        <v>0</v>
      </c>
      <c r="W143" s="6" t="n">
        <v>0</v>
      </c>
      <c r="X143" s="6" t="n">
        <v>0</v>
      </c>
      <c r="Y143" s="6" t="n">
        <v>0.75</v>
      </c>
      <c r="Z143" s="6" t="n">
        <v>0</v>
      </c>
      <c r="AA143" s="6" t="n">
        <v>0</v>
      </c>
      <c r="AB143" s="6" t="n">
        <v>0</v>
      </c>
      <c r="AC143" s="6" t="n">
        <v>0</v>
      </c>
      <c r="AD143" s="14" t="n">
        <f aca="false">(K143*Y143+P143*Z143)</f>
        <v>0.75</v>
      </c>
      <c r="AE143" s="5"/>
      <c r="AF143" s="5"/>
      <c r="AG143" s="15" t="n">
        <f aca="false">(PERCENTRANK(F$4:F$298,F143))*100</f>
        <v>43.1</v>
      </c>
      <c r="AH143" s="15" t="n">
        <f aca="false">(PERCENTRANK(G$4:G$298,G143))*100</f>
        <v>22.7</v>
      </c>
      <c r="AI143" s="15" t="n">
        <f aca="false">(PERCENTRANK(H$4:H$298,H143))*100</f>
        <v>96.1</v>
      </c>
      <c r="AJ143" s="15" t="n">
        <f aca="false">(PERCENTRANK(I$4:I$298,I143))*100</f>
        <v>2.21</v>
      </c>
      <c r="AK143" s="15"/>
      <c r="AL143" s="15" t="n">
        <f aca="false">(PERCENTRANK(K$4:K$298,K143))*100</f>
        <v>97.8</v>
      </c>
      <c r="AM143" s="15" t="n">
        <f aca="false">(PERCENTRANK(L$4:L$298,L143))*100</f>
        <v>95</v>
      </c>
      <c r="AN143" s="15" t="n">
        <f aca="false">(PERCENTRANK(M$4:M$298,M143))*100</f>
        <v>93.4</v>
      </c>
      <c r="AO143" s="15" t="n">
        <f aca="false">(PERCENTRANK(N$4:N$298,N143))*100</f>
        <v>21.5</v>
      </c>
      <c r="AP143" s="15" t="n">
        <f aca="false">(PERCENTRANK(O$4:O$298,O143))*100</f>
        <v>0</v>
      </c>
      <c r="AQ143" s="15" t="n">
        <f aca="false">(PERCENTRANK(P$4:P$298,P143))*100</f>
        <v>0</v>
      </c>
      <c r="AR143" s="15"/>
      <c r="AS143" s="15" t="n">
        <f aca="false">(PERCENTRANK(R$4:R$298,R143))*100</f>
        <v>86.2</v>
      </c>
      <c r="AT143" s="15" t="n">
        <f aca="false">(PERCENTRANK(S$4:S$298,S143))*100</f>
        <v>62.4</v>
      </c>
      <c r="AU143" s="15" t="n">
        <f aca="false">(PERCENTRANK(T$4:T$298,T143))*100</f>
        <v>71.8</v>
      </c>
      <c r="AV143" s="15" t="n">
        <f aca="false">(PERCENTRANK(U$4:U$298,U143))*100</f>
        <v>0</v>
      </c>
      <c r="AW143" s="15" t="n">
        <f aca="false">(PERCENTRANK(V$4:V$298,V143))*100</f>
        <v>0</v>
      </c>
      <c r="AX143" s="15" t="n">
        <f aca="false">(PERCENTRANK(W$4:W$298,W143))*100</f>
        <v>0</v>
      </c>
      <c r="AY143" s="15"/>
      <c r="AZ143" s="15" t="n">
        <f aca="false">100-(PERCENTRANK(Y$4:Y$298,Y143))*100</f>
        <v>30.9</v>
      </c>
      <c r="BA143" s="15" t="n">
        <f aca="false">100-(PERCENTRANK(Z$4:Z$298,Z143))*100</f>
        <v>100</v>
      </c>
      <c r="BB143" s="15"/>
      <c r="BC143" s="15" t="n">
        <f aca="false">(PERCENTRANK(AB$4:AB$298,AB143))*100</f>
        <v>0</v>
      </c>
      <c r="BD143" s="15" t="n">
        <f aca="false">(PERCENTRANK(AC$4:AC$298,AC143))*100</f>
        <v>0</v>
      </c>
      <c r="BE143" s="15" t="n">
        <f aca="false">100-(PERCENTRANK(AD$4:AD$298,AD143))*100</f>
        <v>45.9</v>
      </c>
    </row>
    <row r="144" customFormat="false" ht="15.75" hidden="false" customHeight="true" outlineLevel="0" collapsed="false">
      <c r="A144" s="1" t="s">
        <v>196</v>
      </c>
      <c r="B144" s="5" t="s">
        <v>73</v>
      </c>
      <c r="C144" s="6" t="s">
        <v>63</v>
      </c>
      <c r="D144" s="6" t="n">
        <v>17</v>
      </c>
      <c r="E144" s="6" t="n">
        <v>219</v>
      </c>
      <c r="F144" s="6" t="n">
        <v>17</v>
      </c>
      <c r="G144" s="6" t="n">
        <v>219</v>
      </c>
      <c r="H144" s="6" t="n">
        <v>0.537</v>
      </c>
      <c r="I144" s="6" t="n">
        <v>4.5</v>
      </c>
      <c r="J144" s="6" t="n">
        <v>0</v>
      </c>
      <c r="K144" s="6" t="n">
        <v>0.97</v>
      </c>
      <c r="L144" s="6" t="n">
        <v>0.552</v>
      </c>
      <c r="M144" s="6" t="n">
        <v>0.343</v>
      </c>
      <c r="N144" s="6" t="n">
        <v>0.03</v>
      </c>
      <c r="O144" s="6" t="n">
        <v>0.045</v>
      </c>
      <c r="P144" s="6" t="n">
        <v>0.03</v>
      </c>
      <c r="Q144" s="6" t="n">
        <v>0</v>
      </c>
      <c r="R144" s="6" t="n">
        <v>0.538</v>
      </c>
      <c r="S144" s="6" t="n">
        <v>0.676</v>
      </c>
      <c r="T144" s="6" t="n">
        <v>0.391</v>
      </c>
      <c r="U144" s="6" t="n">
        <v>0</v>
      </c>
      <c r="V144" s="6" t="n">
        <v>0.333</v>
      </c>
      <c r="W144" s="6" t="n">
        <v>0.5</v>
      </c>
      <c r="X144" s="6" t="n">
        <v>0</v>
      </c>
      <c r="Y144" s="6" t="n">
        <v>0.857</v>
      </c>
      <c r="Z144" s="6" t="n">
        <v>1</v>
      </c>
      <c r="AA144" s="6" t="n">
        <v>0</v>
      </c>
      <c r="AB144" s="6" t="n">
        <v>0</v>
      </c>
      <c r="AC144" s="6" t="n">
        <v>0</v>
      </c>
      <c r="AD144" s="14" t="n">
        <f aca="false">(K144*Y144+P144*Z144)</f>
        <v>0.86129</v>
      </c>
      <c r="AE144" s="5"/>
      <c r="AF144" s="5"/>
      <c r="AG144" s="15" t="n">
        <f aca="false">(PERCENTRANK(F$4:F$298,F144))*100</f>
        <v>19.9</v>
      </c>
      <c r="AH144" s="15" t="n">
        <f aca="false">(PERCENTRANK(G$4:G$298,G144))*100</f>
        <v>22.7</v>
      </c>
      <c r="AI144" s="15" t="n">
        <f aca="false">(PERCENTRANK(H$4:H$298,H144))*100</f>
        <v>93.9</v>
      </c>
      <c r="AJ144" s="15" t="n">
        <f aca="false">(PERCENTRANK(I$4:I$298,I144))*100</f>
        <v>2.76</v>
      </c>
      <c r="AK144" s="15"/>
      <c r="AL144" s="15" t="n">
        <f aca="false">(PERCENTRANK(K$4:K$298,K144))*100</f>
        <v>94.5</v>
      </c>
      <c r="AM144" s="15" t="n">
        <f aca="false">(PERCENTRANK(L$4:L$298,L144))*100</f>
        <v>97.8</v>
      </c>
      <c r="AN144" s="15" t="n">
        <f aca="false">(PERCENTRANK(M$4:M$298,M144))*100</f>
        <v>72.4</v>
      </c>
      <c r="AO144" s="15" t="n">
        <f aca="false">(PERCENTRANK(N$4:N$298,N144))*100</f>
        <v>19.3</v>
      </c>
      <c r="AP144" s="15" t="n">
        <f aca="false">(PERCENTRANK(O$4:O$298,O144))*100</f>
        <v>44.8</v>
      </c>
      <c r="AQ144" s="15" t="n">
        <f aca="false">(PERCENTRANK(P$4:P$298,P144))*100</f>
        <v>7.18</v>
      </c>
      <c r="AR144" s="15"/>
      <c r="AS144" s="15" t="n">
        <f aca="false">(PERCENTRANK(R$4:R$298,R144))*100</f>
        <v>77.9</v>
      </c>
      <c r="AT144" s="15" t="n">
        <f aca="false">(PERCENTRANK(S$4:S$298,S144))*100</f>
        <v>61.3</v>
      </c>
      <c r="AU144" s="15" t="n">
        <f aca="false">(PERCENTRANK(T$4:T$298,T144))*100</f>
        <v>35.9</v>
      </c>
      <c r="AV144" s="15" t="n">
        <f aca="false">(PERCENTRANK(U$4:U$298,U144))*100</f>
        <v>0</v>
      </c>
      <c r="AW144" s="15" t="n">
        <f aca="false">(PERCENTRANK(V$4:V$298,V144))*100</f>
        <v>45.9</v>
      </c>
      <c r="AX144" s="15" t="n">
        <f aca="false">(PERCENTRANK(W$4:W$298,W144))*100</f>
        <v>96.7</v>
      </c>
      <c r="AY144" s="15"/>
      <c r="AZ144" s="15" t="n">
        <f aca="false">100-(PERCENTRANK(Y$4:Y$298,Y144))*100</f>
        <v>11</v>
      </c>
      <c r="BA144" s="15" t="n">
        <f aca="false">100-(PERCENTRANK(Z$4:Z$298,Z144))*100</f>
        <v>36.5</v>
      </c>
      <c r="BB144" s="15"/>
      <c r="BC144" s="15" t="n">
        <f aca="false">(PERCENTRANK(AB$4:AB$298,AB144))*100</f>
        <v>0</v>
      </c>
      <c r="BD144" s="15" t="n">
        <f aca="false">(PERCENTRANK(AC$4:AC$298,AC144))*100</f>
        <v>0</v>
      </c>
      <c r="BE144" s="15" t="n">
        <f aca="false">100-(PERCENTRANK(AD$4:AD$298,AD144))*100</f>
        <v>16.6</v>
      </c>
    </row>
    <row r="145" customFormat="false" ht="15.75" hidden="false" customHeight="true" outlineLevel="0" collapsed="false">
      <c r="A145" s="1" t="s">
        <v>198</v>
      </c>
      <c r="B145" s="5" t="s">
        <v>38</v>
      </c>
      <c r="C145" s="6" t="s">
        <v>45</v>
      </c>
      <c r="D145" s="6" t="n">
        <v>21</v>
      </c>
      <c r="E145" s="6" t="n">
        <v>213</v>
      </c>
      <c r="F145" s="6" t="n">
        <v>21</v>
      </c>
      <c r="G145" s="6" t="n">
        <v>213</v>
      </c>
      <c r="H145" s="6" t="n">
        <v>0.508</v>
      </c>
      <c r="I145" s="6" t="n">
        <v>16.3</v>
      </c>
      <c r="J145" s="6" t="n">
        <v>0</v>
      </c>
      <c r="K145" s="6" t="n">
        <v>0.429</v>
      </c>
      <c r="L145" s="6" t="n">
        <v>0.206</v>
      </c>
      <c r="M145" s="6" t="n">
        <v>0.143</v>
      </c>
      <c r="N145" s="6" t="n">
        <v>0.048</v>
      </c>
      <c r="O145" s="6" t="n">
        <v>0.032</v>
      </c>
      <c r="P145" s="6" t="n">
        <v>0.571</v>
      </c>
      <c r="Q145" s="6" t="n">
        <v>0</v>
      </c>
      <c r="R145" s="6" t="n">
        <v>0.667</v>
      </c>
      <c r="S145" s="6" t="n">
        <v>0.846</v>
      </c>
      <c r="T145" s="6" t="n">
        <v>0.667</v>
      </c>
      <c r="U145" s="6" t="n">
        <v>0.333</v>
      </c>
      <c r="V145" s="6" t="n">
        <v>0</v>
      </c>
      <c r="W145" s="6" t="n">
        <v>0.389</v>
      </c>
      <c r="X145" s="6" t="n">
        <v>0</v>
      </c>
      <c r="Y145" s="6" t="n">
        <v>0.889</v>
      </c>
      <c r="Z145" s="6" t="n">
        <v>0.929</v>
      </c>
      <c r="AA145" s="6" t="n">
        <v>0</v>
      </c>
      <c r="AB145" s="6" t="n">
        <v>0.222</v>
      </c>
      <c r="AC145" s="6" t="n">
        <v>0.5</v>
      </c>
      <c r="AD145" s="14" t="n">
        <f aca="false">(K145*Y145+P145*Z145)</f>
        <v>0.91184</v>
      </c>
      <c r="AE145" s="5"/>
      <c r="AF145" s="5"/>
      <c r="AG145" s="15" t="n">
        <f aca="false">(PERCENTRANK(F$4:F$298,F145))*100</f>
        <v>27.1</v>
      </c>
      <c r="AH145" s="15" t="n">
        <f aca="false">(PERCENTRANK(G$4:G$298,G145))*100</f>
        <v>22.1</v>
      </c>
      <c r="AI145" s="15" t="n">
        <f aca="false">(PERCENTRANK(H$4:H$298,H145))*100</f>
        <v>89.5</v>
      </c>
      <c r="AJ145" s="15" t="n">
        <f aca="false">(PERCENTRANK(I$4:I$298,I145))*100</f>
        <v>69.1</v>
      </c>
      <c r="AK145" s="15"/>
      <c r="AL145" s="15" t="n">
        <f aca="false">(PERCENTRANK(K$4:K$298,K145))*100</f>
        <v>18.8</v>
      </c>
      <c r="AM145" s="15" t="n">
        <f aca="false">(PERCENTRANK(L$4:L$298,L145))*100</f>
        <v>60.8</v>
      </c>
      <c r="AN145" s="15" t="n">
        <f aca="false">(PERCENTRANK(M$4:M$298,M145))*100</f>
        <v>19.9</v>
      </c>
      <c r="AO145" s="15" t="n">
        <f aca="false">(PERCENTRANK(N$4:N$298,N145))*100</f>
        <v>31.5</v>
      </c>
      <c r="AP145" s="15" t="n">
        <f aca="false">(PERCENTRANK(O$4:O$298,O145))*100</f>
        <v>33.7</v>
      </c>
      <c r="AQ145" s="15" t="n">
        <f aca="false">(PERCENTRANK(P$4:P$298,P145))*100</f>
        <v>82.9</v>
      </c>
      <c r="AR145" s="15"/>
      <c r="AS145" s="15" t="n">
        <f aca="false">(PERCENTRANK(R$4:R$298,R145))*100</f>
        <v>97.8</v>
      </c>
      <c r="AT145" s="15" t="n">
        <f aca="false">(PERCENTRANK(S$4:S$298,S145))*100</f>
        <v>93.9</v>
      </c>
      <c r="AU145" s="15" t="n">
        <f aca="false">(PERCENTRANK(T$4:T$298,T145))*100</f>
        <v>95.6</v>
      </c>
      <c r="AV145" s="15" t="n">
        <f aca="false">(PERCENTRANK(U$4:U$298,U145))*100</f>
        <v>43.1</v>
      </c>
      <c r="AW145" s="15" t="n">
        <f aca="false">(PERCENTRANK(V$4:V$298,V145))*100</f>
        <v>0</v>
      </c>
      <c r="AX145" s="15" t="n">
        <f aca="false">(PERCENTRANK(W$4:W$298,W145))*100</f>
        <v>83.4</v>
      </c>
      <c r="AY145" s="15"/>
      <c r="AZ145" s="15" t="n">
        <f aca="false">100-(PERCENTRANK(Y$4:Y$298,Y145))*100</f>
        <v>7.19999999999999</v>
      </c>
      <c r="BA145" s="15" t="n">
        <f aca="false">100-(PERCENTRANK(Z$4:Z$298,Z145))*100</f>
        <v>53</v>
      </c>
      <c r="BB145" s="15"/>
      <c r="BC145" s="15" t="n">
        <f aca="false">(PERCENTRANK(AB$4:AB$298,AB145))*100</f>
        <v>60.2</v>
      </c>
      <c r="BD145" s="15" t="n">
        <f aca="false">(PERCENTRANK(AC$4:AC$298,AC145))*100</f>
        <v>83.4</v>
      </c>
      <c r="BE145" s="15" t="n">
        <f aca="false">100-(PERCENTRANK(AD$4:AD$298,AD145))*100</f>
        <v>7.69999999999999</v>
      </c>
    </row>
    <row r="146" customFormat="false" ht="15.75" hidden="false" customHeight="true" outlineLevel="0" collapsed="false">
      <c r="A146" s="1" t="s">
        <v>199</v>
      </c>
      <c r="B146" s="5" t="s">
        <v>90</v>
      </c>
      <c r="C146" s="6" t="s">
        <v>13</v>
      </c>
      <c r="D146" s="6" t="n">
        <v>7</v>
      </c>
      <c r="E146" s="6" t="n">
        <v>191</v>
      </c>
      <c r="F146" s="6" t="n">
        <v>7</v>
      </c>
      <c r="G146" s="6" t="n">
        <v>191</v>
      </c>
      <c r="H146" s="6" t="n">
        <v>0.439</v>
      </c>
      <c r="I146" s="6" t="n">
        <v>13.5</v>
      </c>
      <c r="J146" s="6" t="n">
        <v>0</v>
      </c>
      <c r="K146" s="6" t="n">
        <v>0.652</v>
      </c>
      <c r="L146" s="6" t="n">
        <v>0.167</v>
      </c>
      <c r="M146" s="6" t="n">
        <v>0.333</v>
      </c>
      <c r="N146" s="6" t="n">
        <v>0.061</v>
      </c>
      <c r="O146" s="6" t="n">
        <v>0.091</v>
      </c>
      <c r="P146" s="6" t="n">
        <v>0.348</v>
      </c>
      <c r="Q146" s="6" t="n">
        <v>0</v>
      </c>
      <c r="R146" s="6" t="n">
        <v>0.558</v>
      </c>
      <c r="S146" s="6" t="n">
        <v>0.727</v>
      </c>
      <c r="T146" s="6" t="n">
        <v>0.455</v>
      </c>
      <c r="U146" s="6" t="n">
        <v>0.75</v>
      </c>
      <c r="V146" s="6" t="n">
        <v>0.5</v>
      </c>
      <c r="W146" s="6" t="n">
        <v>0.217</v>
      </c>
      <c r="X146" s="6" t="n">
        <v>0</v>
      </c>
      <c r="Y146" s="6" t="n">
        <v>0.417</v>
      </c>
      <c r="Z146" s="6" t="n">
        <v>1</v>
      </c>
      <c r="AA146" s="6" t="n">
        <v>0</v>
      </c>
      <c r="AB146" s="6" t="n">
        <v>0.13</v>
      </c>
      <c r="AC146" s="6" t="n">
        <v>0.333</v>
      </c>
      <c r="AD146" s="14" t="n">
        <f aca="false">(K146*Y146+P146*Z146)</f>
        <v>0.619884</v>
      </c>
      <c r="AE146" s="5"/>
      <c r="AF146" s="5"/>
      <c r="AG146" s="15" t="n">
        <f aca="false">(PERCENTRANK(F$4:F$298,F146))*100</f>
        <v>9.94</v>
      </c>
      <c r="AH146" s="15" t="n">
        <f aca="false">(PERCENTRANK(G$4:G$298,G146))*100</f>
        <v>21.5</v>
      </c>
      <c r="AI146" s="15" t="n">
        <f aca="false">(PERCENTRANK(H$4:H$298,H146))*100</f>
        <v>61.9</v>
      </c>
      <c r="AJ146" s="15" t="n">
        <f aca="false">(PERCENTRANK(I$4:I$298,I146))*100</f>
        <v>44.2</v>
      </c>
      <c r="AK146" s="15"/>
      <c r="AL146" s="15" t="n">
        <f aca="false">(PERCENTRANK(K$4:K$298,K146))*100</f>
        <v>58</v>
      </c>
      <c r="AM146" s="15" t="n">
        <f aca="false">(PERCENTRANK(L$4:L$298,L146))*100</f>
        <v>47.5</v>
      </c>
      <c r="AN146" s="15" t="n">
        <f aca="false">(PERCENTRANK(M$4:M$298,M146))*100</f>
        <v>70.2</v>
      </c>
      <c r="AO146" s="15" t="n">
        <f aca="false">(PERCENTRANK(N$4:N$298,N146))*100</f>
        <v>40.3</v>
      </c>
      <c r="AP146" s="15" t="n">
        <f aca="false">(PERCENTRANK(O$4:O$298,O146))*100</f>
        <v>71.8</v>
      </c>
      <c r="AQ146" s="15" t="n">
        <f aca="false">(PERCENTRANK(P$4:P$298,P146))*100</f>
        <v>43.6</v>
      </c>
      <c r="AR146" s="15"/>
      <c r="AS146" s="15" t="n">
        <f aca="false">(PERCENTRANK(R$4:R$298,R146))*100</f>
        <v>83.4</v>
      </c>
      <c r="AT146" s="15" t="n">
        <f aca="false">(PERCENTRANK(S$4:S$298,S146))*100</f>
        <v>76.8</v>
      </c>
      <c r="AU146" s="15" t="n">
        <f aca="false">(PERCENTRANK(T$4:T$298,T146))*100</f>
        <v>61.3</v>
      </c>
      <c r="AV146" s="15" t="n">
        <f aca="false">(PERCENTRANK(U$4:U$298,U146))*100</f>
        <v>97.8</v>
      </c>
      <c r="AW146" s="15" t="n">
        <f aca="false">(PERCENTRANK(V$4:V$298,V146))*100</f>
        <v>83.4</v>
      </c>
      <c r="AX146" s="15" t="n">
        <f aca="false">(PERCENTRANK(W$4:W$298,W146))*100</f>
        <v>24.9</v>
      </c>
      <c r="AY146" s="15"/>
      <c r="AZ146" s="15" t="n">
        <f aca="false">100-(PERCENTRANK(Y$4:Y$298,Y146))*100</f>
        <v>76.2</v>
      </c>
      <c r="BA146" s="15" t="n">
        <f aca="false">100-(PERCENTRANK(Z$4:Z$298,Z146))*100</f>
        <v>36.5</v>
      </c>
      <c r="BB146" s="15"/>
      <c r="BC146" s="15" t="n">
        <f aca="false">(PERCENTRANK(AB$4:AB$298,AB146))*100</f>
        <v>33.7</v>
      </c>
      <c r="BD146" s="15" t="n">
        <f aca="false">(PERCENTRANK(AC$4:AC$298,AC146))*100</f>
        <v>55.2</v>
      </c>
      <c r="BE146" s="15" t="n">
        <f aca="false">100-(PERCENTRANK(AD$4:AD$298,AD146))*100</f>
        <v>69.6</v>
      </c>
    </row>
    <row r="147" customFormat="false" ht="15.75" hidden="false" customHeight="true" outlineLevel="0" collapsed="false">
      <c r="A147" s="1" t="s">
        <v>200</v>
      </c>
      <c r="B147" s="5" t="s">
        <v>77</v>
      </c>
      <c r="C147" s="6" t="s">
        <v>13</v>
      </c>
      <c r="D147" s="6" t="n">
        <v>10</v>
      </c>
      <c r="E147" s="6" t="n">
        <v>167</v>
      </c>
      <c r="F147" s="6" t="n">
        <v>10</v>
      </c>
      <c r="G147" s="6" t="n">
        <v>167</v>
      </c>
      <c r="H147" s="6" t="n">
        <v>0.415</v>
      </c>
      <c r="I147" s="6" t="n">
        <v>12.8</v>
      </c>
      <c r="J147" s="6" t="n">
        <v>0</v>
      </c>
      <c r="K147" s="6" t="n">
        <v>0.708</v>
      </c>
      <c r="L147" s="6" t="n">
        <v>0.185</v>
      </c>
      <c r="M147" s="6" t="n">
        <v>0.323</v>
      </c>
      <c r="N147" s="6" t="n">
        <v>0.077</v>
      </c>
      <c r="O147" s="6" t="n">
        <v>0.123</v>
      </c>
      <c r="P147" s="6" t="n">
        <v>0.292</v>
      </c>
      <c r="Q147" s="6" t="n">
        <v>0</v>
      </c>
      <c r="R147" s="6" t="n">
        <v>0.435</v>
      </c>
      <c r="S147" s="6" t="n">
        <v>0.667</v>
      </c>
      <c r="T147" s="6" t="n">
        <v>0.333</v>
      </c>
      <c r="U147" s="6" t="n">
        <v>0.4</v>
      </c>
      <c r="V147" s="6" t="n">
        <v>0.375</v>
      </c>
      <c r="W147" s="6" t="n">
        <v>0.368</v>
      </c>
      <c r="X147" s="6" t="n">
        <v>0</v>
      </c>
      <c r="Y147" s="6" t="n">
        <v>0.3</v>
      </c>
      <c r="Z147" s="6" t="n">
        <v>1</v>
      </c>
      <c r="AA147" s="6" t="n">
        <v>0</v>
      </c>
      <c r="AB147" s="6" t="n">
        <v>0.105</v>
      </c>
      <c r="AC147" s="6" t="n">
        <v>0</v>
      </c>
      <c r="AD147" s="14" t="n">
        <f aca="false">(K147*Y147+P147*Z147)</f>
        <v>0.5044</v>
      </c>
      <c r="AE147" s="5"/>
      <c r="AF147" s="5"/>
      <c r="AG147" s="15" t="n">
        <f aca="false">(PERCENTRANK(F$4:F$298,F147))*100</f>
        <v>11.6</v>
      </c>
      <c r="AH147" s="15" t="n">
        <f aca="false">(PERCENTRANK(G$4:G$298,G147))*100</f>
        <v>21</v>
      </c>
      <c r="AI147" s="15" t="n">
        <f aca="false">(PERCENTRANK(H$4:H$298,H147))*100</f>
        <v>48.1</v>
      </c>
      <c r="AJ147" s="15" t="n">
        <f aca="false">(PERCENTRANK(I$4:I$298,I147))*100</f>
        <v>37.6</v>
      </c>
      <c r="AK147" s="15"/>
      <c r="AL147" s="15" t="n">
        <f aca="false">(PERCENTRANK(K$4:K$298,K147))*100</f>
        <v>66.9</v>
      </c>
      <c r="AM147" s="15" t="n">
        <f aca="false">(PERCENTRANK(L$4:L$298,L147))*100</f>
        <v>53.6</v>
      </c>
      <c r="AN147" s="15" t="n">
        <f aca="false">(PERCENTRANK(M$4:M$298,M147))*100</f>
        <v>66.9</v>
      </c>
      <c r="AO147" s="15" t="n">
        <f aca="false">(PERCENTRANK(N$4:N$298,N147))*100</f>
        <v>48.6</v>
      </c>
      <c r="AP147" s="15" t="n">
        <f aca="false">(PERCENTRANK(O$4:O$298,O147))*100</f>
        <v>85.1</v>
      </c>
      <c r="AQ147" s="15" t="n">
        <f aca="false">(PERCENTRANK(P$4:P$298,P147))*100</f>
        <v>34.3</v>
      </c>
      <c r="AR147" s="15"/>
      <c r="AS147" s="15" t="n">
        <f aca="false">(PERCENTRANK(R$4:R$298,R147))*100</f>
        <v>30.9</v>
      </c>
      <c r="AT147" s="15" t="n">
        <f aca="false">(PERCENTRANK(S$4:S$298,S147))*100</f>
        <v>55.8</v>
      </c>
      <c r="AU147" s="15" t="n">
        <f aca="false">(PERCENTRANK(T$4:T$298,T147))*100</f>
        <v>21</v>
      </c>
      <c r="AV147" s="15" t="n">
        <f aca="false">(PERCENTRANK(U$4:U$298,U147))*100</f>
        <v>64.6</v>
      </c>
      <c r="AW147" s="15" t="n">
        <f aca="false">(PERCENTRANK(V$4:V$298,V147))*100</f>
        <v>56.9</v>
      </c>
      <c r="AX147" s="15" t="n">
        <f aca="false">(PERCENTRANK(W$4:W$298,W147))*100</f>
        <v>77.3</v>
      </c>
      <c r="AY147" s="15"/>
      <c r="AZ147" s="15" t="n">
        <f aca="false">100-(PERCENTRANK(Y$4:Y$298,Y147))*100</f>
        <v>87.3</v>
      </c>
      <c r="BA147" s="15" t="n">
        <f aca="false">100-(PERCENTRANK(Z$4:Z$298,Z147))*100</f>
        <v>36.5</v>
      </c>
      <c r="BB147" s="15"/>
      <c r="BC147" s="15" t="n">
        <f aca="false">(PERCENTRANK(AB$4:AB$298,AB147))*100</f>
        <v>28.2</v>
      </c>
      <c r="BD147" s="15" t="n">
        <f aca="false">(PERCENTRANK(AC$4:AC$298,AC147))*100</f>
        <v>0</v>
      </c>
      <c r="BE147" s="15" t="n">
        <f aca="false">100-(PERCENTRANK(AD$4:AD$298,AD147))*100</f>
        <v>88.4</v>
      </c>
    </row>
    <row r="148" customFormat="false" ht="15.75" hidden="false" customHeight="true" outlineLevel="0" collapsed="false">
      <c r="A148" s="1" t="s">
        <v>201</v>
      </c>
      <c r="B148" s="5" t="s">
        <v>38</v>
      </c>
      <c r="C148" s="6" t="s">
        <v>63</v>
      </c>
      <c r="D148" s="6" t="n">
        <v>20</v>
      </c>
      <c r="E148" s="6" t="n">
        <v>163</v>
      </c>
      <c r="F148" s="6" t="n">
        <v>20</v>
      </c>
      <c r="G148" s="6" t="n">
        <v>163</v>
      </c>
      <c r="H148" s="6" t="n">
        <v>0.444</v>
      </c>
      <c r="I148" s="6" t="n">
        <v>6</v>
      </c>
      <c r="J148" s="6" t="n">
        <v>0</v>
      </c>
      <c r="K148" s="6" t="n">
        <v>1</v>
      </c>
      <c r="L148" s="6" t="n">
        <v>0.296</v>
      </c>
      <c r="M148" s="6" t="n">
        <v>0.519</v>
      </c>
      <c r="N148" s="6" t="n">
        <v>0.111</v>
      </c>
      <c r="O148" s="6" t="n">
        <v>0.074</v>
      </c>
      <c r="P148" s="6" t="n">
        <v>0</v>
      </c>
      <c r="Q148" s="6" t="n">
        <v>0</v>
      </c>
      <c r="R148" s="6" t="n">
        <v>0.444</v>
      </c>
      <c r="S148" s="6" t="n">
        <v>0.625</v>
      </c>
      <c r="T148" s="6" t="n">
        <v>0.429</v>
      </c>
      <c r="U148" s="6" t="n">
        <v>0.333</v>
      </c>
      <c r="V148" s="6" t="n">
        <v>0</v>
      </c>
      <c r="W148" s="6" t="n">
        <v>0</v>
      </c>
      <c r="X148" s="6" t="n">
        <v>0</v>
      </c>
      <c r="Y148" s="6" t="n">
        <v>0.917</v>
      </c>
      <c r="Z148" s="6" t="n">
        <v>0</v>
      </c>
      <c r="AA148" s="6" t="n">
        <v>0</v>
      </c>
      <c r="AB148" s="6" t="n">
        <v>0</v>
      </c>
      <c r="AC148" s="6" t="n">
        <v>0</v>
      </c>
      <c r="AD148" s="14" t="n">
        <f aca="false">(K148*Y148+P148*Z148)</f>
        <v>0.917</v>
      </c>
      <c r="AE148" s="5"/>
      <c r="AF148" s="5"/>
      <c r="AG148" s="15" t="n">
        <f aca="false">(PERCENTRANK(F$4:F$298,F148))*100</f>
        <v>25.4</v>
      </c>
      <c r="AH148" s="15" t="n">
        <f aca="false">(PERCENTRANK(G$4:G$298,G148))*100</f>
        <v>20.4</v>
      </c>
      <c r="AI148" s="15" t="n">
        <f aca="false">(PERCENTRANK(H$4:H$298,H148))*100</f>
        <v>64.1</v>
      </c>
      <c r="AJ148" s="15" t="n">
        <f aca="false">(PERCENTRANK(I$4:I$298,I148))*100</f>
        <v>7.73</v>
      </c>
      <c r="AK148" s="15"/>
      <c r="AL148" s="15" t="n">
        <f aca="false">(PERCENTRANK(K$4:K$298,K148))*100</f>
        <v>97.8</v>
      </c>
      <c r="AM148" s="15" t="n">
        <f aca="false">(PERCENTRANK(L$4:L$298,L148))*100</f>
        <v>79</v>
      </c>
      <c r="AN148" s="15" t="n">
        <f aca="false">(PERCENTRANK(M$4:M$298,M148))*100</f>
        <v>97.8</v>
      </c>
      <c r="AO148" s="15" t="n">
        <f aca="false">(PERCENTRANK(N$4:N$298,N148))*100</f>
        <v>66.9</v>
      </c>
      <c r="AP148" s="15" t="n">
        <f aca="false">(PERCENTRANK(O$4:O$298,O148))*100</f>
        <v>65.2</v>
      </c>
      <c r="AQ148" s="15" t="n">
        <f aca="false">(PERCENTRANK(P$4:P$298,P148))*100</f>
        <v>0</v>
      </c>
      <c r="AR148" s="15"/>
      <c r="AS148" s="15" t="n">
        <f aca="false">(PERCENTRANK(R$4:R$298,R148))*100</f>
        <v>34.8</v>
      </c>
      <c r="AT148" s="15" t="n">
        <f aca="false">(PERCENTRANK(S$4:S$298,S148))*100</f>
        <v>41.4</v>
      </c>
      <c r="AU148" s="15" t="n">
        <f aca="false">(PERCENTRANK(T$4:T$298,T148))*100</f>
        <v>51.4</v>
      </c>
      <c r="AV148" s="15" t="n">
        <f aca="false">(PERCENTRANK(U$4:U$298,U148))*100</f>
        <v>43.1</v>
      </c>
      <c r="AW148" s="15" t="n">
        <f aca="false">(PERCENTRANK(V$4:V$298,V148))*100</f>
        <v>0</v>
      </c>
      <c r="AX148" s="15" t="n">
        <f aca="false">(PERCENTRANK(W$4:W$298,W148))*100</f>
        <v>0</v>
      </c>
      <c r="AY148" s="15"/>
      <c r="AZ148" s="15" t="n">
        <f aca="false">100-(PERCENTRANK(Y$4:Y$298,Y148))*100</f>
        <v>6.10000000000001</v>
      </c>
      <c r="BA148" s="15" t="n">
        <f aca="false">100-(PERCENTRANK(Z$4:Z$298,Z148))*100</f>
        <v>100</v>
      </c>
      <c r="BB148" s="15"/>
      <c r="BC148" s="15" t="n">
        <f aca="false">(PERCENTRANK(AB$4:AB$298,AB148))*100</f>
        <v>0</v>
      </c>
      <c r="BD148" s="15" t="n">
        <f aca="false">(PERCENTRANK(AC$4:AC$298,AC148))*100</f>
        <v>0</v>
      </c>
      <c r="BE148" s="15" t="n">
        <f aca="false">100-(PERCENTRANK(AD$4:AD$298,AD148))*100</f>
        <v>6.10000000000001</v>
      </c>
    </row>
    <row r="149" customFormat="false" ht="15.75" hidden="false" customHeight="true" outlineLevel="0" collapsed="false">
      <c r="A149" s="1" t="s">
        <v>202</v>
      </c>
      <c r="B149" s="5" t="s">
        <v>73</v>
      </c>
      <c r="C149" s="6" t="s">
        <v>45</v>
      </c>
      <c r="D149" s="6" t="n">
        <v>8</v>
      </c>
      <c r="E149" s="6" t="n">
        <v>157</v>
      </c>
      <c r="F149" s="6" t="n">
        <v>8</v>
      </c>
      <c r="G149" s="6" t="n">
        <v>157</v>
      </c>
      <c r="H149" s="6" t="n">
        <v>0.492</v>
      </c>
      <c r="I149" s="6" t="n">
        <v>14.5</v>
      </c>
      <c r="J149" s="6" t="n">
        <v>0</v>
      </c>
      <c r="K149" s="6" t="n">
        <v>0.508</v>
      </c>
      <c r="L149" s="6" t="n">
        <v>0.131</v>
      </c>
      <c r="M149" s="6" t="n">
        <v>0.328</v>
      </c>
      <c r="N149" s="6" t="n">
        <v>0.033</v>
      </c>
      <c r="O149" s="6" t="n">
        <v>0.016</v>
      </c>
      <c r="P149" s="6" t="n">
        <v>0.492</v>
      </c>
      <c r="Q149" s="6" t="n">
        <v>0</v>
      </c>
      <c r="R149" s="6" t="n">
        <v>0.645</v>
      </c>
      <c r="S149" s="6" t="n">
        <v>0.875</v>
      </c>
      <c r="T149" s="6" t="n">
        <v>0.55</v>
      </c>
      <c r="U149" s="6" t="n">
        <v>0.5</v>
      </c>
      <c r="V149" s="6" t="n">
        <v>1</v>
      </c>
      <c r="W149" s="6" t="n">
        <v>0.333</v>
      </c>
      <c r="X149" s="6" t="n">
        <v>0</v>
      </c>
      <c r="Y149" s="6" t="n">
        <v>0.75</v>
      </c>
      <c r="Z149" s="6" t="n">
        <v>1</v>
      </c>
      <c r="AA149" s="6" t="n">
        <v>0</v>
      </c>
      <c r="AB149" s="6" t="n">
        <v>0.1</v>
      </c>
      <c r="AC149" s="6" t="n">
        <v>1</v>
      </c>
      <c r="AD149" s="14" t="n">
        <f aca="false">(K149*Y149+P149*Z149)</f>
        <v>0.873</v>
      </c>
      <c r="AE149" s="5"/>
      <c r="AF149" s="5"/>
      <c r="AG149" s="15" t="n">
        <f aca="false">(PERCENTRANK(F$4:F$298,F149))*100</f>
        <v>10.5</v>
      </c>
      <c r="AH149" s="15" t="n">
        <f aca="false">(PERCENTRANK(G$4:G$298,G149))*100</f>
        <v>19.9</v>
      </c>
      <c r="AI149" s="15" t="n">
        <f aca="false">(PERCENTRANK(H$4:H$298,H149))*100</f>
        <v>84.5</v>
      </c>
      <c r="AJ149" s="15" t="n">
        <f aca="false">(PERCENTRANK(I$4:I$298,I149))*100</f>
        <v>53.6</v>
      </c>
      <c r="AK149" s="15"/>
      <c r="AL149" s="15" t="n">
        <f aca="false">(PERCENTRANK(K$4:K$298,K149))*100</f>
        <v>30.4</v>
      </c>
      <c r="AM149" s="15" t="n">
        <f aca="false">(PERCENTRANK(L$4:L$298,L149))*100</f>
        <v>37</v>
      </c>
      <c r="AN149" s="15" t="n">
        <f aca="false">(PERCENTRANK(M$4:M$298,M149))*100</f>
        <v>69.1</v>
      </c>
      <c r="AO149" s="15" t="n">
        <f aca="false">(PERCENTRANK(N$4:N$298,N149))*100</f>
        <v>20.4</v>
      </c>
      <c r="AP149" s="15" t="n">
        <f aca="false">(PERCENTRANK(O$4:O$298,O149))*100</f>
        <v>13.3</v>
      </c>
      <c r="AQ149" s="15" t="n">
        <f aca="false">(PERCENTRANK(P$4:P$298,P149))*100</f>
        <v>70.7</v>
      </c>
      <c r="AR149" s="15"/>
      <c r="AS149" s="15" t="n">
        <f aca="false">(PERCENTRANK(R$4:R$298,R149))*100</f>
        <v>97.2</v>
      </c>
      <c r="AT149" s="15" t="n">
        <f aca="false">(PERCENTRANK(S$4:S$298,S149))*100</f>
        <v>95.6</v>
      </c>
      <c r="AU149" s="15" t="n">
        <f aca="false">(PERCENTRANK(T$4:T$298,T149))*100</f>
        <v>89.5</v>
      </c>
      <c r="AV149" s="15" t="n">
        <f aca="false">(PERCENTRANK(U$4:U$298,U149))*100</f>
        <v>79.6</v>
      </c>
      <c r="AW149" s="15" t="n">
        <f aca="false">(PERCENTRANK(V$4:V$298,V149))*100</f>
        <v>95.6</v>
      </c>
      <c r="AX149" s="15" t="n">
        <f aca="false">(PERCENTRANK(W$4:W$298,W149))*100</f>
        <v>56.9</v>
      </c>
      <c r="AY149" s="15"/>
      <c r="AZ149" s="15" t="n">
        <f aca="false">100-(PERCENTRANK(Y$4:Y$298,Y149))*100</f>
        <v>30.9</v>
      </c>
      <c r="BA149" s="15" t="n">
        <f aca="false">100-(PERCENTRANK(Z$4:Z$298,Z149))*100</f>
        <v>36.5</v>
      </c>
      <c r="BB149" s="15"/>
      <c r="BC149" s="15" t="n">
        <f aca="false">(PERCENTRANK(AB$4:AB$298,AB149))*100</f>
        <v>26</v>
      </c>
      <c r="BD149" s="15" t="n">
        <f aca="false">(PERCENTRANK(AC$4:AC$298,AC149))*100</f>
        <v>98.3</v>
      </c>
      <c r="BE149" s="15" t="n">
        <f aca="false">100-(PERCENTRANK(AD$4:AD$298,AD149))*100</f>
        <v>13.8</v>
      </c>
    </row>
    <row r="150" customFormat="false" ht="15.75" hidden="false" customHeight="true" outlineLevel="0" collapsed="false">
      <c r="A150" s="1" t="s">
        <v>203</v>
      </c>
      <c r="B150" s="6" t="s">
        <v>77</v>
      </c>
      <c r="C150" s="6" t="s">
        <v>45</v>
      </c>
      <c r="D150" s="6" t="n">
        <v>14</v>
      </c>
      <c r="E150" s="6" t="n">
        <v>154</v>
      </c>
      <c r="F150" s="6" t="n">
        <v>14</v>
      </c>
      <c r="G150" s="6" t="n">
        <v>154</v>
      </c>
      <c r="H150" s="6" t="n">
        <v>0.382</v>
      </c>
      <c r="I150" s="6" t="n">
        <v>21.9</v>
      </c>
      <c r="J150" s="6" t="n">
        <v>0</v>
      </c>
      <c r="K150" s="6" t="n">
        <v>0.236</v>
      </c>
      <c r="L150" s="6" t="n">
        <v>0</v>
      </c>
      <c r="M150" s="6" t="n">
        <v>0.073</v>
      </c>
      <c r="N150" s="6" t="n">
        <v>0.055</v>
      </c>
      <c r="O150" s="6" t="n">
        <v>0.109</v>
      </c>
      <c r="P150" s="6" t="n">
        <v>0.764</v>
      </c>
      <c r="Q150" s="6" t="n">
        <v>0</v>
      </c>
      <c r="R150" s="6" t="n">
        <v>0.308</v>
      </c>
      <c r="S150" s="6" t="n">
        <v>0</v>
      </c>
      <c r="T150" s="6" t="n">
        <v>0.5</v>
      </c>
      <c r="U150" s="6" t="n">
        <v>0.333</v>
      </c>
      <c r="V150" s="6" t="n">
        <v>0.167</v>
      </c>
      <c r="W150" s="6" t="n">
        <v>0.405</v>
      </c>
      <c r="X150" s="6" t="n">
        <v>0</v>
      </c>
      <c r="Y150" s="6" t="n">
        <v>0.75</v>
      </c>
      <c r="Z150" s="6" t="n">
        <v>1</v>
      </c>
      <c r="AA150" s="6" t="n">
        <v>0</v>
      </c>
      <c r="AB150" s="6" t="n">
        <v>0.262</v>
      </c>
      <c r="AC150" s="6" t="n">
        <v>0.545</v>
      </c>
      <c r="AD150" s="14" t="n">
        <f aca="false">(K150*Y150+P150*Z150)</f>
        <v>0.941</v>
      </c>
      <c r="AE150" s="5"/>
      <c r="AF150" s="5"/>
      <c r="AG150" s="15" t="n">
        <f aca="false">(PERCENTRANK(F$4:F$298,F150))*100</f>
        <v>16.6</v>
      </c>
      <c r="AH150" s="15" t="n">
        <f aca="false">(PERCENTRANK(G$4:G$298,G150))*100</f>
        <v>19.3</v>
      </c>
      <c r="AI150" s="15" t="n">
        <f aca="false">(PERCENTRANK(H$4:H$298,H150))*100</f>
        <v>32.6</v>
      </c>
      <c r="AJ150" s="15" t="n">
        <f aca="false">(PERCENTRANK(I$4:I$298,I150))*100</f>
        <v>98.3</v>
      </c>
      <c r="AK150" s="15"/>
      <c r="AL150" s="15" t="n">
        <f aca="false">(PERCENTRANK(K$4:K$298,K150))*100</f>
        <v>4.42</v>
      </c>
      <c r="AM150" s="15" t="n">
        <f aca="false">(PERCENTRANK(L$4:L$298,L150))*100</f>
        <v>0</v>
      </c>
      <c r="AN150" s="15" t="n">
        <f aca="false">(PERCENTRANK(M$4:M$298,M150))*100</f>
        <v>6.08</v>
      </c>
      <c r="AO150" s="15" t="n">
        <f aca="false">(PERCENTRANK(N$4:N$298,N150))*100</f>
        <v>35.9</v>
      </c>
      <c r="AP150" s="15" t="n">
        <f aca="false">(PERCENTRANK(O$4:O$298,O150))*100</f>
        <v>80.1</v>
      </c>
      <c r="AQ150" s="15" t="n">
        <f aca="false">(PERCENTRANK(P$4:P$298,P150))*100</f>
        <v>97.2</v>
      </c>
      <c r="AR150" s="15"/>
      <c r="AS150" s="15" t="n">
        <f aca="false">(PERCENTRANK(R$4:R$298,R150))*100</f>
        <v>6.08</v>
      </c>
      <c r="AT150" s="15" t="n">
        <f aca="false">(PERCENTRANK(S$4:S$298,S150))*100</f>
        <v>0</v>
      </c>
      <c r="AU150" s="15" t="n">
        <f aca="false">(PERCENTRANK(T$4:T$298,T150))*100</f>
        <v>75.7</v>
      </c>
      <c r="AV150" s="15" t="n">
        <f aca="false">(PERCENTRANK(U$4:U$298,U150))*100</f>
        <v>43.1</v>
      </c>
      <c r="AW150" s="15" t="n">
        <f aca="false">(PERCENTRANK(V$4:V$298,V150))*100</f>
        <v>26</v>
      </c>
      <c r="AX150" s="15" t="n">
        <f aca="false">(PERCENTRANK(W$4:W$298,W150))*100</f>
        <v>89</v>
      </c>
      <c r="AY150" s="15"/>
      <c r="AZ150" s="15" t="n">
        <f aca="false">100-(PERCENTRANK(Y$4:Y$298,Y150))*100</f>
        <v>30.9</v>
      </c>
      <c r="BA150" s="15" t="n">
        <f aca="false">100-(PERCENTRANK(Z$4:Z$298,Z150))*100</f>
        <v>36.5</v>
      </c>
      <c r="BB150" s="15"/>
      <c r="BC150" s="15" t="n">
        <f aca="false">(PERCENTRANK(AB$4:AB$298,AB150))*100</f>
        <v>69.1</v>
      </c>
      <c r="BD150" s="15" t="n">
        <f aca="false">(PERCENTRANK(AC$4:AC$298,AC150))*100</f>
        <v>89.5</v>
      </c>
      <c r="BE150" s="15" t="n">
        <f aca="false">100-(PERCENTRANK(AD$4:AD$298,AD150))*100</f>
        <v>3.90000000000001</v>
      </c>
    </row>
    <row r="151" customFormat="false" ht="15.75" hidden="false" customHeight="true" outlineLevel="0" collapsed="false">
      <c r="A151" s="1" t="s">
        <v>204</v>
      </c>
      <c r="B151" s="5" t="s">
        <v>67</v>
      </c>
      <c r="C151" s="6" t="s">
        <v>13</v>
      </c>
      <c r="D151" s="6" t="n">
        <v>18</v>
      </c>
      <c r="E151" s="6" t="n">
        <v>147</v>
      </c>
      <c r="F151" s="6" t="n">
        <v>18</v>
      </c>
      <c r="G151" s="6" t="n">
        <v>147</v>
      </c>
      <c r="H151" s="6" t="n">
        <v>0.359</v>
      </c>
      <c r="I151" s="6" t="n">
        <v>17</v>
      </c>
      <c r="J151" s="6" t="n">
        <v>0</v>
      </c>
      <c r="K151" s="6" t="n">
        <v>0.436</v>
      </c>
      <c r="L151" s="6" t="n">
        <v>0.154</v>
      </c>
      <c r="M151" s="6" t="n">
        <v>0.154</v>
      </c>
      <c r="N151" s="6" t="n">
        <v>0.051</v>
      </c>
      <c r="O151" s="6" t="n">
        <v>0.077</v>
      </c>
      <c r="P151" s="6" t="n">
        <v>0.564</v>
      </c>
      <c r="Q151" s="6" t="n">
        <v>0</v>
      </c>
      <c r="R151" s="6" t="n">
        <v>0.353</v>
      </c>
      <c r="S151" s="6" t="n">
        <v>0.667</v>
      </c>
      <c r="T151" s="6" t="n">
        <v>0.167</v>
      </c>
      <c r="U151" s="6" t="n">
        <v>0</v>
      </c>
      <c r="V151" s="6" t="n">
        <v>0.333</v>
      </c>
      <c r="W151" s="6" t="n">
        <v>0.364</v>
      </c>
      <c r="X151" s="6" t="n">
        <v>0</v>
      </c>
      <c r="Y151" s="6" t="n">
        <v>0.167</v>
      </c>
      <c r="Z151" s="6" t="n">
        <v>1</v>
      </c>
      <c r="AA151" s="6" t="n">
        <v>0</v>
      </c>
      <c r="AB151" s="6" t="n">
        <v>0.5</v>
      </c>
      <c r="AC151" s="6" t="n">
        <v>0.364</v>
      </c>
      <c r="AD151" s="14" t="n">
        <f aca="false">(K151*Y151+P151*Z151)</f>
        <v>0.636812</v>
      </c>
      <c r="AE151" s="5"/>
      <c r="AF151" s="5"/>
      <c r="AG151" s="15" t="n">
        <f aca="false">(PERCENTRANK(F$4:F$298,F151))*100</f>
        <v>22.1</v>
      </c>
      <c r="AH151" s="15" t="n">
        <f aca="false">(PERCENTRANK(G$4:G$298,G151))*100</f>
        <v>18.8</v>
      </c>
      <c r="AI151" s="15" t="n">
        <f aca="false">(PERCENTRANK(H$4:H$298,H151))*100</f>
        <v>21.5</v>
      </c>
      <c r="AJ151" s="15" t="n">
        <f aca="false">(PERCENTRANK(I$4:I$298,I151))*100</f>
        <v>75.7</v>
      </c>
      <c r="AK151" s="15"/>
      <c r="AL151" s="15" t="n">
        <f aca="false">(PERCENTRANK(K$4:K$298,K151))*100</f>
        <v>19.3</v>
      </c>
      <c r="AM151" s="15" t="n">
        <f aca="false">(PERCENTRANK(L$4:L$298,L151))*100</f>
        <v>43.6</v>
      </c>
      <c r="AN151" s="15" t="n">
        <f aca="false">(PERCENTRANK(M$4:M$298,M151))*100</f>
        <v>21.5</v>
      </c>
      <c r="AO151" s="15" t="n">
        <f aca="false">(PERCENTRANK(N$4:N$298,N151))*100</f>
        <v>33.7</v>
      </c>
      <c r="AP151" s="15" t="n">
        <f aca="false">(PERCENTRANK(O$4:O$298,O151))*100</f>
        <v>66.9</v>
      </c>
      <c r="AQ151" s="15" t="n">
        <f aca="false">(PERCENTRANK(P$4:P$298,P151))*100</f>
        <v>81.8</v>
      </c>
      <c r="AR151" s="15"/>
      <c r="AS151" s="15" t="n">
        <f aca="false">(PERCENTRANK(R$4:R$298,R151))*100</f>
        <v>9.94</v>
      </c>
      <c r="AT151" s="15" t="n">
        <f aca="false">(PERCENTRANK(S$4:S$298,S151))*100</f>
        <v>55.8</v>
      </c>
      <c r="AU151" s="15" t="n">
        <f aca="false">(PERCENTRANK(T$4:T$298,T151))*100</f>
        <v>9.39</v>
      </c>
      <c r="AV151" s="15" t="n">
        <f aca="false">(PERCENTRANK(U$4:U$298,U151))*100</f>
        <v>0</v>
      </c>
      <c r="AW151" s="15" t="n">
        <f aca="false">(PERCENTRANK(V$4:V$298,V151))*100</f>
        <v>45.9</v>
      </c>
      <c r="AX151" s="15" t="n">
        <f aca="false">(PERCENTRANK(W$4:W$298,W151))*100</f>
        <v>72.4</v>
      </c>
      <c r="AY151" s="15"/>
      <c r="AZ151" s="15" t="n">
        <f aca="false">100-(PERCENTRANK(Y$4:Y$298,Y151))*100</f>
        <v>93.37</v>
      </c>
      <c r="BA151" s="15" t="n">
        <f aca="false">100-(PERCENTRANK(Z$4:Z$298,Z151))*100</f>
        <v>36.5</v>
      </c>
      <c r="BB151" s="15"/>
      <c r="BC151" s="15" t="n">
        <f aca="false">(PERCENTRANK(AB$4:AB$298,AB151))*100</f>
        <v>92.8</v>
      </c>
      <c r="BD151" s="15" t="n">
        <f aca="false">(PERCENTRANK(AC$4:AC$298,AC151))*100</f>
        <v>64.6</v>
      </c>
      <c r="BE151" s="15" t="n">
        <f aca="false">100-(PERCENTRANK(AD$4:AD$298,AD151))*100</f>
        <v>67.4</v>
      </c>
    </row>
    <row r="152" customFormat="false" ht="15.75" hidden="false" customHeight="true" outlineLevel="0" collapsed="false">
      <c r="A152" s="1" t="s">
        <v>205</v>
      </c>
      <c r="B152" s="5" t="s">
        <v>77</v>
      </c>
      <c r="C152" s="6" t="s">
        <v>13</v>
      </c>
      <c r="D152" s="6" t="n">
        <v>26</v>
      </c>
      <c r="E152" s="6" t="n">
        <v>142</v>
      </c>
      <c r="F152" s="6" t="n">
        <v>26</v>
      </c>
      <c r="G152" s="6" t="n">
        <v>142</v>
      </c>
      <c r="H152" s="6" t="n">
        <v>0.321</v>
      </c>
      <c r="I152" s="6" t="n">
        <v>14.9</v>
      </c>
      <c r="J152" s="6" t="n">
        <v>0</v>
      </c>
      <c r="K152" s="6" t="n">
        <v>0.536</v>
      </c>
      <c r="L152" s="6" t="n">
        <v>0.143</v>
      </c>
      <c r="M152" s="6" t="n">
        <v>0.286</v>
      </c>
      <c r="N152" s="6" t="n">
        <v>0</v>
      </c>
      <c r="O152" s="6" t="n">
        <v>0.107</v>
      </c>
      <c r="P152" s="6" t="n">
        <v>0.464</v>
      </c>
      <c r="Q152" s="6" t="n">
        <v>0</v>
      </c>
      <c r="R152" s="6" t="n">
        <v>0.4</v>
      </c>
      <c r="S152" s="6" t="n">
        <v>0.75</v>
      </c>
      <c r="T152" s="6" t="n">
        <v>0.375</v>
      </c>
      <c r="U152" s="6" t="n">
        <v>0</v>
      </c>
      <c r="V152" s="6" t="n">
        <v>0</v>
      </c>
      <c r="W152" s="6" t="n">
        <v>0.231</v>
      </c>
      <c r="X152" s="6" t="n">
        <v>0</v>
      </c>
      <c r="Y152" s="6" t="n">
        <v>0.5</v>
      </c>
      <c r="Z152" s="6" t="n">
        <v>1</v>
      </c>
      <c r="AA152" s="6" t="n">
        <v>0</v>
      </c>
      <c r="AB152" s="6" t="n">
        <v>0.308</v>
      </c>
      <c r="AC152" s="6" t="n">
        <v>0</v>
      </c>
      <c r="AD152" s="14" t="n">
        <f aca="false">(K152*Y152+P152*Z152)</f>
        <v>0.732</v>
      </c>
      <c r="AE152" s="5"/>
      <c r="AF152" s="5"/>
      <c r="AG152" s="15" t="n">
        <f aca="false">(PERCENTRANK(F$4:F$298,F152))*100</f>
        <v>32</v>
      </c>
      <c r="AH152" s="15" t="n">
        <f aca="false">(PERCENTRANK(G$4:G$298,G152))*100</f>
        <v>18.2</v>
      </c>
      <c r="AI152" s="15" t="n">
        <f aca="false">(PERCENTRANK(H$4:H$298,H152))*100</f>
        <v>9.94</v>
      </c>
      <c r="AJ152" s="15" t="n">
        <f aca="false">(PERCENTRANK(I$4:I$298,I152))*100</f>
        <v>58.6</v>
      </c>
      <c r="AK152" s="15"/>
      <c r="AL152" s="15" t="n">
        <f aca="false">(PERCENTRANK(K$4:K$298,K152))*100</f>
        <v>36.5</v>
      </c>
      <c r="AM152" s="15" t="n">
        <f aca="false">(PERCENTRANK(L$4:L$298,L152))*100</f>
        <v>39.2</v>
      </c>
      <c r="AN152" s="15" t="n">
        <f aca="false">(PERCENTRANK(M$4:M$298,M152))*100</f>
        <v>59.7</v>
      </c>
      <c r="AO152" s="15" t="n">
        <f aca="false">(PERCENTRANK(N$4:N$298,N152))*100</f>
        <v>0</v>
      </c>
      <c r="AP152" s="15" t="n">
        <f aca="false">(PERCENTRANK(O$4:O$298,O152))*100</f>
        <v>78.5</v>
      </c>
      <c r="AQ152" s="15" t="n">
        <f aca="false">(PERCENTRANK(P$4:P$298,P152))*100</f>
        <v>64.6</v>
      </c>
      <c r="AR152" s="15"/>
      <c r="AS152" s="15" t="n">
        <f aca="false">(PERCENTRANK(R$4:R$298,R152))*100</f>
        <v>16</v>
      </c>
      <c r="AT152" s="15" t="n">
        <f aca="false">(PERCENTRANK(S$4:S$298,S152))*100</f>
        <v>80.7</v>
      </c>
      <c r="AU152" s="15" t="n">
        <f aca="false">(PERCENTRANK(T$4:T$298,T152))*100</f>
        <v>30.4</v>
      </c>
      <c r="AV152" s="15" t="n">
        <f aca="false">(PERCENTRANK(U$4:U$298,U152))*100</f>
        <v>0</v>
      </c>
      <c r="AW152" s="15" t="n">
        <f aca="false">(PERCENTRANK(V$4:V$298,V152))*100</f>
        <v>0</v>
      </c>
      <c r="AX152" s="15" t="n">
        <f aca="false">(PERCENTRANK(W$4:W$298,W152))*100</f>
        <v>26.5</v>
      </c>
      <c r="AY152" s="15"/>
      <c r="AZ152" s="15" t="n">
        <f aca="false">100-(PERCENTRANK(Y$4:Y$298,Y152))*100</f>
        <v>68</v>
      </c>
      <c r="BA152" s="15" t="n">
        <f aca="false">100-(PERCENTRANK(Z$4:Z$298,Z152))*100</f>
        <v>36.5</v>
      </c>
      <c r="BB152" s="15"/>
      <c r="BC152" s="15" t="n">
        <f aca="false">(PERCENTRANK(AB$4:AB$298,AB152))*100</f>
        <v>78.5</v>
      </c>
      <c r="BD152" s="15" t="n">
        <f aca="false">(PERCENTRANK(AC$4:AC$298,AC152))*100</f>
        <v>0</v>
      </c>
      <c r="BE152" s="15" t="n">
        <f aca="false">100-(PERCENTRANK(AD$4:AD$298,AD152))*100</f>
        <v>50.3</v>
      </c>
    </row>
    <row r="153" customFormat="false" ht="15.75" hidden="false" customHeight="true" outlineLevel="0" collapsed="false">
      <c r="A153" s="1" t="s">
        <v>206</v>
      </c>
      <c r="B153" s="5" t="s">
        <v>77</v>
      </c>
      <c r="C153" s="6" t="s">
        <v>45</v>
      </c>
      <c r="D153" s="6" t="n">
        <v>14</v>
      </c>
      <c r="E153" s="6" t="n">
        <v>136</v>
      </c>
      <c r="F153" s="6" t="n">
        <v>14</v>
      </c>
      <c r="G153" s="6" t="n">
        <v>136</v>
      </c>
      <c r="H153" s="6" t="n">
        <v>0.481</v>
      </c>
      <c r="I153" s="6" t="n">
        <v>9.7</v>
      </c>
      <c r="J153" s="6" t="n">
        <v>0</v>
      </c>
      <c r="K153" s="6" t="n">
        <v>0.778</v>
      </c>
      <c r="L153" s="6" t="n">
        <v>0.148</v>
      </c>
      <c r="M153" s="6" t="n">
        <v>0.556</v>
      </c>
      <c r="N153" s="6" t="n">
        <v>0.074</v>
      </c>
      <c r="O153" s="6" t="n">
        <v>0</v>
      </c>
      <c r="P153" s="6" t="n">
        <v>0.222</v>
      </c>
      <c r="Q153" s="6" t="n">
        <v>0</v>
      </c>
      <c r="R153" s="6" t="n">
        <v>0.571</v>
      </c>
      <c r="S153" s="6" t="n">
        <v>1</v>
      </c>
      <c r="T153" s="6" t="n">
        <v>0.533</v>
      </c>
      <c r="U153" s="6" t="n">
        <v>0</v>
      </c>
      <c r="V153" s="6" t="n">
        <v>0</v>
      </c>
      <c r="W153" s="6" t="n">
        <v>0.167</v>
      </c>
      <c r="X153" s="6" t="n">
        <v>0</v>
      </c>
      <c r="Y153" s="6" t="n">
        <v>0.833</v>
      </c>
      <c r="Z153" s="6" t="n">
        <v>1</v>
      </c>
      <c r="AA153" s="6" t="n">
        <v>0</v>
      </c>
      <c r="AB153" s="6" t="n">
        <v>0.5</v>
      </c>
      <c r="AC153" s="6" t="n">
        <v>0</v>
      </c>
      <c r="AD153" s="14" t="n">
        <f aca="false">(K153*Y153+P153*Z153)</f>
        <v>0.870074</v>
      </c>
      <c r="AE153" s="5"/>
      <c r="AF153" s="5"/>
      <c r="AG153" s="15" t="n">
        <f aca="false">(PERCENTRANK(F$4:F$298,F153))*100</f>
        <v>16.6</v>
      </c>
      <c r="AH153" s="15" t="n">
        <f aca="false">(PERCENTRANK(G$4:G$298,G153))*100</f>
        <v>17.7</v>
      </c>
      <c r="AI153" s="15" t="n">
        <f aca="false">(PERCENTRANK(H$4:H$298,H153))*100</f>
        <v>79.6</v>
      </c>
      <c r="AJ153" s="15" t="n">
        <f aca="false">(PERCENTRANK(I$4:I$298,I153))*100</f>
        <v>22.7</v>
      </c>
      <c r="AK153" s="15"/>
      <c r="AL153" s="15" t="n">
        <f aca="false">(PERCENTRANK(K$4:K$298,K153))*100</f>
        <v>76.8</v>
      </c>
      <c r="AM153" s="15" t="n">
        <f aca="false">(PERCENTRANK(L$4:L$298,L153))*100</f>
        <v>41.4</v>
      </c>
      <c r="AN153" s="15" t="n">
        <f aca="false">(PERCENTRANK(M$4:M$298,M153))*100</f>
        <v>98.9</v>
      </c>
      <c r="AO153" s="15" t="n">
        <f aca="false">(PERCENTRANK(N$4:N$298,N153))*100</f>
        <v>48.1</v>
      </c>
      <c r="AP153" s="15" t="n">
        <f aca="false">(PERCENTRANK(O$4:O$298,O153))*100</f>
        <v>0</v>
      </c>
      <c r="AQ153" s="15" t="n">
        <f aca="false">(PERCENTRANK(P$4:P$298,P153))*100</f>
        <v>24.9</v>
      </c>
      <c r="AR153" s="15"/>
      <c r="AS153" s="15" t="n">
        <f aca="false">(PERCENTRANK(R$4:R$298,R153))*100</f>
        <v>88.4</v>
      </c>
      <c r="AT153" s="15" t="n">
        <f aca="false">(PERCENTRANK(S$4:S$298,S153))*100</f>
        <v>96.7</v>
      </c>
      <c r="AU153" s="15" t="n">
        <f aca="false">(PERCENTRANK(T$4:T$298,T153))*100</f>
        <v>85.1</v>
      </c>
      <c r="AV153" s="15" t="n">
        <f aca="false">(PERCENTRANK(U$4:U$298,U153))*100</f>
        <v>0</v>
      </c>
      <c r="AW153" s="15" t="n">
        <f aca="false">(PERCENTRANK(V$4:V$298,V153))*100</f>
        <v>0</v>
      </c>
      <c r="AX153" s="15" t="n">
        <f aca="false">(PERCENTRANK(W$4:W$298,W153))*100</f>
        <v>18.2</v>
      </c>
      <c r="AY153" s="15"/>
      <c r="AZ153" s="15" t="n">
        <f aca="false">100-(PERCENTRANK(Y$4:Y$298,Y153))*100</f>
        <v>14.4</v>
      </c>
      <c r="BA153" s="15" t="n">
        <f aca="false">100-(PERCENTRANK(Z$4:Z$298,Z153))*100</f>
        <v>36.5</v>
      </c>
      <c r="BB153" s="15"/>
      <c r="BC153" s="15" t="n">
        <f aca="false">(PERCENTRANK(AB$4:AB$298,AB153))*100</f>
        <v>92.8</v>
      </c>
      <c r="BD153" s="15" t="n">
        <f aca="false">(PERCENTRANK(AC$4:AC$298,AC153))*100</f>
        <v>0</v>
      </c>
      <c r="BE153" s="15" t="n">
        <f aca="false">100-(PERCENTRANK(AD$4:AD$298,AD153))*100</f>
        <v>14.4</v>
      </c>
    </row>
    <row r="154" customFormat="false" ht="15.75" hidden="false" customHeight="true" outlineLevel="0" collapsed="false">
      <c r="A154" s="1" t="s">
        <v>207</v>
      </c>
      <c r="B154" s="5" t="s">
        <v>67</v>
      </c>
      <c r="C154" s="6" t="s">
        <v>125</v>
      </c>
      <c r="D154" s="6" t="n">
        <v>10</v>
      </c>
      <c r="E154" s="6" t="n">
        <v>131</v>
      </c>
      <c r="F154" s="6" t="n">
        <v>10</v>
      </c>
      <c r="G154" s="6" t="n">
        <v>131</v>
      </c>
      <c r="H154" s="6" t="n">
        <v>0.378</v>
      </c>
      <c r="I154" s="6" t="n">
        <v>18.4</v>
      </c>
      <c r="J154" s="6" t="n">
        <v>0</v>
      </c>
      <c r="K154" s="6" t="n">
        <v>0.514</v>
      </c>
      <c r="L154" s="6" t="n">
        <v>0.081</v>
      </c>
      <c r="M154" s="6" t="n">
        <v>0.135</v>
      </c>
      <c r="N154" s="6" t="n">
        <v>0.054</v>
      </c>
      <c r="O154" s="6" t="n">
        <v>0.243</v>
      </c>
      <c r="P154" s="6" t="n">
        <v>0.486</v>
      </c>
      <c r="Q154" s="6" t="n">
        <v>0</v>
      </c>
      <c r="R154" s="6" t="n">
        <v>0.316</v>
      </c>
      <c r="S154" s="6" t="n">
        <v>0.667</v>
      </c>
      <c r="T154" s="6" t="n">
        <v>0</v>
      </c>
      <c r="U154" s="6" t="n">
        <v>0</v>
      </c>
      <c r="V154" s="6" t="n">
        <v>0.444</v>
      </c>
      <c r="W154" s="6" t="n">
        <v>0.444</v>
      </c>
      <c r="X154" s="6" t="n">
        <v>0</v>
      </c>
      <c r="Y154" s="6" t="n">
        <v>0.833</v>
      </c>
      <c r="Z154" s="6" t="n">
        <v>0.875</v>
      </c>
      <c r="AA154" s="6" t="n">
        <v>0</v>
      </c>
      <c r="AB154" s="6" t="n">
        <v>0.389</v>
      </c>
      <c r="AC154" s="6" t="n">
        <v>0.286</v>
      </c>
      <c r="AD154" s="14" t="n">
        <f aca="false">(K154*Y154+P154*Z154)</f>
        <v>0.853412</v>
      </c>
      <c r="AE154" s="5"/>
      <c r="AF154" s="5"/>
      <c r="AG154" s="15" t="n">
        <f aca="false">(PERCENTRANK(F$4:F$298,F154))*100</f>
        <v>11.6</v>
      </c>
      <c r="AH154" s="15" t="n">
        <f aca="false">(PERCENTRANK(G$4:G$298,G154))*100</f>
        <v>17.1</v>
      </c>
      <c r="AI154" s="15" t="n">
        <f aca="false">(PERCENTRANK(H$4:H$298,H154))*100</f>
        <v>30.4</v>
      </c>
      <c r="AJ154" s="15" t="n">
        <f aca="false">(PERCENTRANK(I$4:I$298,I154))*100</f>
        <v>86.2</v>
      </c>
      <c r="AK154" s="15"/>
      <c r="AL154" s="15" t="n">
        <f aca="false">(PERCENTRANK(K$4:K$298,K154))*100</f>
        <v>32</v>
      </c>
      <c r="AM154" s="15" t="n">
        <f aca="false">(PERCENTRANK(L$4:L$298,L154))*100</f>
        <v>17.7</v>
      </c>
      <c r="AN154" s="15" t="n">
        <f aca="false">(PERCENTRANK(M$4:M$298,M154))*100</f>
        <v>18.8</v>
      </c>
      <c r="AO154" s="15" t="n">
        <f aca="false">(PERCENTRANK(N$4:N$298,N154))*100</f>
        <v>34.8</v>
      </c>
      <c r="AP154" s="15" t="n">
        <f aca="false">(PERCENTRANK(O$4:O$298,O154))*100</f>
        <v>98.3</v>
      </c>
      <c r="AQ154" s="15" t="n">
        <f aca="false">(PERCENTRANK(P$4:P$298,P154))*100</f>
        <v>69.1</v>
      </c>
      <c r="AR154" s="15"/>
      <c r="AS154" s="15" t="n">
        <f aca="false">(PERCENTRANK(R$4:R$298,R154))*100</f>
        <v>6.63</v>
      </c>
      <c r="AT154" s="15" t="n">
        <f aca="false">(PERCENTRANK(S$4:S$298,S154))*100</f>
        <v>55.8</v>
      </c>
      <c r="AU154" s="15" t="n">
        <f aca="false">(PERCENTRANK(T$4:T$298,T154))*100</f>
        <v>0</v>
      </c>
      <c r="AV154" s="15" t="n">
        <f aca="false">(PERCENTRANK(U$4:U$298,U154))*100</f>
        <v>0</v>
      </c>
      <c r="AW154" s="15" t="n">
        <f aca="false">(PERCENTRANK(V$4:V$298,V154))*100</f>
        <v>75.7</v>
      </c>
      <c r="AX154" s="15" t="n">
        <f aca="false">(PERCENTRANK(W$4:W$298,W154))*100</f>
        <v>93.9</v>
      </c>
      <c r="AY154" s="15"/>
      <c r="AZ154" s="15" t="n">
        <f aca="false">100-(PERCENTRANK(Y$4:Y$298,Y154))*100</f>
        <v>14.4</v>
      </c>
      <c r="BA154" s="15" t="n">
        <f aca="false">100-(PERCENTRANK(Z$4:Z$298,Z154))*100</f>
        <v>64.1</v>
      </c>
      <c r="BB154" s="15"/>
      <c r="BC154" s="15" t="n">
        <f aca="false">(PERCENTRANK(AB$4:AB$298,AB154))*100</f>
        <v>86.7</v>
      </c>
      <c r="BD154" s="15" t="n">
        <f aca="false">(PERCENTRANK(AC$4:AC$298,AC154))*100</f>
        <v>44.8</v>
      </c>
      <c r="BE154" s="15" t="n">
        <f aca="false">100-(PERCENTRANK(AD$4:AD$298,AD154))*100</f>
        <v>18.2</v>
      </c>
    </row>
    <row r="155" customFormat="false" ht="15.75" hidden="false" customHeight="true" outlineLevel="0" collapsed="false">
      <c r="A155" s="1" t="s">
        <v>208</v>
      </c>
      <c r="B155" s="5" t="s">
        <v>69</v>
      </c>
      <c r="C155" s="6" t="s">
        <v>63</v>
      </c>
      <c r="D155" s="6" t="n">
        <v>12</v>
      </c>
      <c r="E155" s="6" t="n">
        <v>122</v>
      </c>
      <c r="F155" s="6" t="n">
        <v>12</v>
      </c>
      <c r="G155" s="6" t="n">
        <v>122</v>
      </c>
      <c r="H155" s="6" t="n">
        <v>0.457</v>
      </c>
      <c r="I155" s="6" t="n">
        <v>7.7</v>
      </c>
      <c r="J155" s="6" t="n">
        <v>0</v>
      </c>
      <c r="K155" s="6" t="n">
        <v>0.943</v>
      </c>
      <c r="L155" s="6" t="n">
        <v>0.4</v>
      </c>
      <c r="M155" s="6" t="n">
        <v>0.257</v>
      </c>
      <c r="N155" s="6" t="n">
        <v>0.257</v>
      </c>
      <c r="O155" s="6" t="n">
        <v>0.029</v>
      </c>
      <c r="P155" s="6" t="n">
        <v>0.057</v>
      </c>
      <c r="Q155" s="6" t="n">
        <v>0</v>
      </c>
      <c r="R155" s="6" t="n">
        <v>0.455</v>
      </c>
      <c r="S155" s="6" t="n">
        <v>0.571</v>
      </c>
      <c r="T155" s="6" t="n">
        <v>0.333</v>
      </c>
      <c r="U155" s="6" t="n">
        <v>0.444</v>
      </c>
      <c r="V155" s="6" t="n">
        <v>0</v>
      </c>
      <c r="W155" s="6" t="n">
        <v>0.5</v>
      </c>
      <c r="X155" s="6" t="n">
        <v>0</v>
      </c>
      <c r="Y155" s="6" t="n">
        <v>0.733</v>
      </c>
      <c r="Z155" s="6" t="n">
        <v>1</v>
      </c>
      <c r="AA155" s="6" t="n">
        <v>0</v>
      </c>
      <c r="AB155" s="6" t="n">
        <v>0</v>
      </c>
      <c r="AC155" s="6" t="n">
        <v>0</v>
      </c>
      <c r="AD155" s="14" t="n">
        <f aca="false">(K155*Y155+P155*Z155)</f>
        <v>0.748219</v>
      </c>
      <c r="AE155" s="5"/>
      <c r="AF155" s="5"/>
      <c r="AG155" s="15" t="n">
        <f aca="false">(PERCENTRANK(F$4:F$298,F155))*100</f>
        <v>14.4</v>
      </c>
      <c r="AH155" s="15" t="n">
        <f aca="false">(PERCENTRANK(G$4:G$298,G155))*100</f>
        <v>16.6</v>
      </c>
      <c r="AI155" s="15" t="n">
        <f aca="false">(PERCENTRANK(H$4:H$298,H155))*100</f>
        <v>70.7</v>
      </c>
      <c r="AJ155" s="15" t="n">
        <f aca="false">(PERCENTRANK(I$4:I$298,I155))*100</f>
        <v>16.6</v>
      </c>
      <c r="AK155" s="15"/>
      <c r="AL155" s="15" t="n">
        <f aca="false">(PERCENTRANK(K$4:K$298,K155))*100</f>
        <v>91.2</v>
      </c>
      <c r="AM155" s="15" t="n">
        <f aca="false">(PERCENTRANK(L$4:L$298,L155))*100</f>
        <v>90.1</v>
      </c>
      <c r="AN155" s="15" t="n">
        <f aca="false">(PERCENTRANK(M$4:M$298,M155))*100</f>
        <v>51.9</v>
      </c>
      <c r="AO155" s="15" t="n">
        <f aca="false">(PERCENTRANK(N$4:N$298,N155))*100</f>
        <v>97.2</v>
      </c>
      <c r="AP155" s="15" t="n">
        <f aca="false">(PERCENTRANK(O$4:O$298,O155))*100</f>
        <v>29.3</v>
      </c>
      <c r="AQ155" s="15" t="n">
        <f aca="false">(PERCENTRANK(P$4:P$298,P155))*100</f>
        <v>10.5</v>
      </c>
      <c r="AR155" s="15"/>
      <c r="AS155" s="15" t="n">
        <f aca="false">(PERCENTRANK(R$4:R$298,R155))*100</f>
        <v>40.3</v>
      </c>
      <c r="AT155" s="15" t="n">
        <f aca="false">(PERCENTRANK(S$4:S$298,S155))*100</f>
        <v>28.7</v>
      </c>
      <c r="AU155" s="15" t="n">
        <f aca="false">(PERCENTRANK(T$4:T$298,T155))*100</f>
        <v>21</v>
      </c>
      <c r="AV155" s="15" t="n">
        <f aca="false">(PERCENTRANK(U$4:U$298,U155))*100</f>
        <v>73.5</v>
      </c>
      <c r="AW155" s="15" t="n">
        <f aca="false">(PERCENTRANK(V$4:V$298,V155))*100</f>
        <v>0</v>
      </c>
      <c r="AX155" s="15" t="n">
        <f aca="false">(PERCENTRANK(W$4:W$298,W155))*100</f>
        <v>96.7</v>
      </c>
      <c r="AY155" s="15"/>
      <c r="AZ155" s="15" t="n">
        <f aca="false">100-(PERCENTRANK(Y$4:Y$298,Y155))*100</f>
        <v>34.8</v>
      </c>
      <c r="BA155" s="15" t="n">
        <f aca="false">100-(PERCENTRANK(Z$4:Z$298,Z155))*100</f>
        <v>36.5</v>
      </c>
      <c r="BB155" s="15"/>
      <c r="BC155" s="15" t="n">
        <f aca="false">(PERCENTRANK(AB$4:AB$298,AB155))*100</f>
        <v>0</v>
      </c>
      <c r="BD155" s="15" t="n">
        <f aca="false">(PERCENTRANK(AC$4:AC$298,AC155))*100</f>
        <v>0</v>
      </c>
      <c r="BE155" s="15" t="n">
        <f aca="false">100-(PERCENTRANK(AD$4:AD$298,AD155))*100</f>
        <v>47</v>
      </c>
    </row>
    <row r="156" customFormat="false" ht="15.75" hidden="false" customHeight="true" outlineLevel="0" collapsed="false">
      <c r="A156" s="1" t="s">
        <v>209</v>
      </c>
      <c r="B156" s="5" t="s">
        <v>69</v>
      </c>
      <c r="C156" s="6" t="s">
        <v>13</v>
      </c>
      <c r="D156" s="6" t="n">
        <v>11</v>
      </c>
      <c r="E156" s="6" t="n">
        <v>107</v>
      </c>
      <c r="F156" s="6" t="n">
        <v>11</v>
      </c>
      <c r="G156" s="6" t="n">
        <v>107</v>
      </c>
      <c r="H156" s="6" t="n">
        <v>0.425</v>
      </c>
      <c r="I156" s="6" t="n">
        <v>19.3</v>
      </c>
      <c r="J156" s="6" t="n">
        <v>0</v>
      </c>
      <c r="K156" s="6" t="n">
        <v>0.35</v>
      </c>
      <c r="L156" s="6" t="n">
        <v>0.05</v>
      </c>
      <c r="M156" s="6" t="n">
        <v>0.125</v>
      </c>
      <c r="N156" s="6" t="n">
        <v>0.15</v>
      </c>
      <c r="O156" s="6" t="n">
        <v>0.025</v>
      </c>
      <c r="P156" s="6" t="n">
        <v>0.65</v>
      </c>
      <c r="Q156" s="6" t="n">
        <v>0</v>
      </c>
      <c r="R156" s="6" t="n">
        <v>0.571</v>
      </c>
      <c r="S156" s="6" t="n">
        <v>0</v>
      </c>
      <c r="T156" s="6" t="n">
        <v>0.8</v>
      </c>
      <c r="U156" s="6" t="n">
        <v>0.667</v>
      </c>
      <c r="V156" s="6" t="n">
        <v>0</v>
      </c>
      <c r="W156" s="6" t="n">
        <v>0.346</v>
      </c>
      <c r="X156" s="6" t="n">
        <v>0</v>
      </c>
      <c r="Y156" s="6" t="n">
        <v>0.625</v>
      </c>
      <c r="Z156" s="6" t="n">
        <v>0.778</v>
      </c>
      <c r="AA156" s="6" t="n">
        <v>0</v>
      </c>
      <c r="AB156" s="6" t="n">
        <v>0.115</v>
      </c>
      <c r="AC156" s="6" t="n">
        <v>1</v>
      </c>
      <c r="AD156" s="14" t="n">
        <f aca="false">(K156*Y156+P156*Z156)</f>
        <v>0.72445</v>
      </c>
      <c r="AE156" s="5"/>
      <c r="AF156" s="5"/>
      <c r="AG156" s="15" t="n">
        <f aca="false">(PERCENTRANK(F$4:F$298,F156))*100</f>
        <v>13.3</v>
      </c>
      <c r="AH156" s="15" t="n">
        <f aca="false">(PERCENTRANK(G$4:G$298,G156))*100</f>
        <v>16</v>
      </c>
      <c r="AI156" s="15" t="n">
        <f aca="false">(PERCENTRANK(H$4:H$298,H156))*100</f>
        <v>55.2</v>
      </c>
      <c r="AJ156" s="15" t="n">
        <f aca="false">(PERCENTRANK(I$4:I$298,I156))*100</f>
        <v>92.8</v>
      </c>
      <c r="AK156" s="15"/>
      <c r="AL156" s="15" t="n">
        <f aca="false">(PERCENTRANK(K$4:K$298,K156))*100</f>
        <v>11</v>
      </c>
      <c r="AM156" s="15" t="n">
        <f aca="false">(PERCENTRANK(L$4:L$298,L156))*100</f>
        <v>9.39</v>
      </c>
      <c r="AN156" s="15" t="n">
        <f aca="false">(PERCENTRANK(M$4:M$298,M156))*100</f>
        <v>13.3</v>
      </c>
      <c r="AO156" s="15" t="n">
        <f aca="false">(PERCENTRANK(N$4:N$298,N156))*100</f>
        <v>82.3</v>
      </c>
      <c r="AP156" s="15" t="n">
        <f aca="false">(PERCENTRANK(O$4:O$298,O156))*100</f>
        <v>26</v>
      </c>
      <c r="AQ156" s="15" t="n">
        <f aca="false">(PERCENTRANK(P$4:P$298,P156))*100</f>
        <v>90.6</v>
      </c>
      <c r="AR156" s="15"/>
      <c r="AS156" s="15" t="n">
        <f aca="false">(PERCENTRANK(R$4:R$298,R156))*100</f>
        <v>88.4</v>
      </c>
      <c r="AT156" s="15" t="n">
        <f aca="false">(PERCENTRANK(S$4:S$298,S156))*100</f>
        <v>0</v>
      </c>
      <c r="AU156" s="15" t="n">
        <f aca="false">(PERCENTRANK(T$4:T$298,T156))*100</f>
        <v>97.2</v>
      </c>
      <c r="AV156" s="15" t="n">
        <f aca="false">(PERCENTRANK(U$4:U$298,U156))*100</f>
        <v>95.6</v>
      </c>
      <c r="AW156" s="15" t="n">
        <f aca="false">(PERCENTRANK(V$4:V$298,V156))*100</f>
        <v>0</v>
      </c>
      <c r="AX156" s="15" t="n">
        <f aca="false">(PERCENTRANK(W$4:W$298,W156))*100</f>
        <v>64.6</v>
      </c>
      <c r="AY156" s="15"/>
      <c r="AZ156" s="15" t="n">
        <f aca="false">100-(PERCENTRANK(Y$4:Y$298,Y156))*100</f>
        <v>49.7</v>
      </c>
      <c r="BA156" s="15" t="n">
        <f aca="false">100-(PERCENTRANK(Z$4:Z$298,Z156))*100</f>
        <v>75.1</v>
      </c>
      <c r="BB156" s="15"/>
      <c r="BC156" s="15" t="n">
        <f aca="false">(PERCENTRANK(AB$4:AB$298,AB156))*100</f>
        <v>29.3</v>
      </c>
      <c r="BD156" s="15" t="n">
        <f aca="false">(PERCENTRANK(AC$4:AC$298,AC156))*100</f>
        <v>98.3</v>
      </c>
      <c r="BE156" s="15" t="n">
        <f aca="false">100-(PERCENTRANK(AD$4:AD$298,AD156))*100</f>
        <v>51.9</v>
      </c>
    </row>
    <row r="157" customFormat="false" ht="15.75" hidden="false" customHeight="true" outlineLevel="0" collapsed="false">
      <c r="A157" s="1" t="s">
        <v>210</v>
      </c>
      <c r="B157" s="5" t="s">
        <v>67</v>
      </c>
      <c r="C157" s="6" t="s">
        <v>63</v>
      </c>
      <c r="D157" s="6" t="n">
        <v>13</v>
      </c>
      <c r="E157" s="6" t="n">
        <v>103</v>
      </c>
      <c r="F157" s="6" t="n">
        <v>13</v>
      </c>
      <c r="G157" s="6" t="n">
        <v>103</v>
      </c>
      <c r="H157" s="6" t="n">
        <v>0.5</v>
      </c>
      <c r="I157" s="6" t="n">
        <v>5.1</v>
      </c>
      <c r="J157" s="6" t="n">
        <v>0</v>
      </c>
      <c r="K157" s="6" t="n">
        <v>1</v>
      </c>
      <c r="L157" s="6" t="n">
        <v>0.5</v>
      </c>
      <c r="M157" s="6" t="n">
        <v>0.357</v>
      </c>
      <c r="N157" s="6" t="n">
        <v>0</v>
      </c>
      <c r="O157" s="6" t="n">
        <v>0.143</v>
      </c>
      <c r="P157" s="6" t="n">
        <v>0</v>
      </c>
      <c r="Q157" s="6" t="n">
        <v>0</v>
      </c>
      <c r="R157" s="6" t="n">
        <v>0.5</v>
      </c>
      <c r="S157" s="6" t="n">
        <v>0.571</v>
      </c>
      <c r="T157" s="6" t="n">
        <v>0.4</v>
      </c>
      <c r="U157" s="6" t="n">
        <v>0</v>
      </c>
      <c r="V157" s="6" t="n">
        <v>0.5</v>
      </c>
      <c r="W157" s="6" t="n">
        <v>0</v>
      </c>
      <c r="X157" s="6" t="n">
        <v>0</v>
      </c>
      <c r="Y157" s="6" t="n">
        <v>0.857</v>
      </c>
      <c r="Z157" s="6" t="n">
        <v>0</v>
      </c>
      <c r="AA157" s="6" t="n">
        <v>0</v>
      </c>
      <c r="AB157" s="6" t="n">
        <v>0</v>
      </c>
      <c r="AC157" s="6" t="n">
        <v>0</v>
      </c>
      <c r="AD157" s="14" t="n">
        <f aca="false">(K157*Y157+P157*Z157)</f>
        <v>0.857</v>
      </c>
      <c r="AE157" s="5"/>
      <c r="AF157" s="5"/>
      <c r="AG157" s="15" t="n">
        <f aca="false">(PERCENTRANK(F$4:F$298,F157))*100</f>
        <v>15.5</v>
      </c>
      <c r="AH157" s="15" t="n">
        <f aca="false">(PERCENTRANK(G$4:G$298,G157))*100</f>
        <v>15.5</v>
      </c>
      <c r="AI157" s="15" t="n">
        <f aca="false">(PERCENTRANK(H$4:H$298,H157))*100</f>
        <v>86.2</v>
      </c>
      <c r="AJ157" s="15" t="n">
        <f aca="false">(PERCENTRANK(I$4:I$298,I157))*100</f>
        <v>4.42</v>
      </c>
      <c r="AK157" s="15"/>
      <c r="AL157" s="15" t="n">
        <f aca="false">(PERCENTRANK(K$4:K$298,K157))*100</f>
        <v>97.8</v>
      </c>
      <c r="AM157" s="15" t="n">
        <f aca="false">(PERCENTRANK(L$4:L$298,L157))*100</f>
        <v>96.1</v>
      </c>
      <c r="AN157" s="15" t="n">
        <f aca="false">(PERCENTRANK(M$4:M$298,M157))*100</f>
        <v>75.7</v>
      </c>
      <c r="AO157" s="15" t="n">
        <f aca="false">(PERCENTRANK(N$4:N$298,N157))*100</f>
        <v>0</v>
      </c>
      <c r="AP157" s="15" t="n">
        <f aca="false">(PERCENTRANK(O$4:O$298,O157))*100</f>
        <v>89.5</v>
      </c>
      <c r="AQ157" s="15" t="n">
        <f aca="false">(PERCENTRANK(P$4:P$298,P157))*100</f>
        <v>0</v>
      </c>
      <c r="AR157" s="15"/>
      <c r="AS157" s="15" t="n">
        <f aca="false">(PERCENTRANK(R$4:R$298,R157))*100</f>
        <v>60.8</v>
      </c>
      <c r="AT157" s="15" t="n">
        <f aca="false">(PERCENTRANK(S$4:S$298,S157))*100</f>
        <v>28.7</v>
      </c>
      <c r="AU157" s="15" t="n">
        <f aca="false">(PERCENTRANK(T$4:T$298,T157))*100</f>
        <v>39.8</v>
      </c>
      <c r="AV157" s="15" t="n">
        <f aca="false">(PERCENTRANK(U$4:U$298,U157))*100</f>
        <v>0</v>
      </c>
      <c r="AW157" s="15" t="n">
        <f aca="false">(PERCENTRANK(V$4:V$298,V157))*100</f>
        <v>83.4</v>
      </c>
      <c r="AX157" s="15" t="n">
        <f aca="false">(PERCENTRANK(W$4:W$298,W157))*100</f>
        <v>0</v>
      </c>
      <c r="AY157" s="15"/>
      <c r="AZ157" s="15" t="n">
        <f aca="false">100-(PERCENTRANK(Y$4:Y$298,Y157))*100</f>
        <v>11</v>
      </c>
      <c r="BA157" s="15" t="n">
        <f aca="false">100-(PERCENTRANK(Z$4:Z$298,Z157))*100</f>
        <v>100</v>
      </c>
      <c r="BB157" s="15"/>
      <c r="BC157" s="15" t="n">
        <f aca="false">(PERCENTRANK(AB$4:AB$298,AB157))*100</f>
        <v>0</v>
      </c>
      <c r="BD157" s="15" t="n">
        <f aca="false">(PERCENTRANK(AC$4:AC$298,AC157))*100</f>
        <v>0</v>
      </c>
      <c r="BE157" s="15" t="n">
        <f aca="false">100-(PERCENTRANK(AD$4:AD$298,AD157))*100</f>
        <v>17.1</v>
      </c>
    </row>
    <row r="158" customFormat="false" ht="15.75" hidden="false" customHeight="true" outlineLevel="0" collapsed="false">
      <c r="A158" s="1" t="s">
        <v>211</v>
      </c>
      <c r="B158" s="5" t="s">
        <v>77</v>
      </c>
      <c r="C158" s="6" t="s">
        <v>45</v>
      </c>
      <c r="D158" s="6" t="n">
        <v>19</v>
      </c>
      <c r="E158" s="6" t="n">
        <v>99</v>
      </c>
      <c r="F158" s="6" t="n">
        <v>19</v>
      </c>
      <c r="G158" s="6" t="n">
        <v>99</v>
      </c>
      <c r="H158" s="6" t="n">
        <v>0.464</v>
      </c>
      <c r="I158" s="6" t="n">
        <v>12.8</v>
      </c>
      <c r="J158" s="6" t="n">
        <v>0</v>
      </c>
      <c r="K158" s="6" t="n">
        <v>0.571</v>
      </c>
      <c r="L158" s="6" t="n">
        <v>0.357</v>
      </c>
      <c r="M158" s="6" t="n">
        <v>0.143</v>
      </c>
      <c r="N158" s="6" t="n">
        <v>0.036</v>
      </c>
      <c r="O158" s="6" t="n">
        <v>0.036</v>
      </c>
      <c r="P158" s="6" t="n">
        <v>0.429</v>
      </c>
      <c r="Q158" s="6" t="n">
        <v>0</v>
      </c>
      <c r="R158" s="6" t="n">
        <v>0.563</v>
      </c>
      <c r="S158" s="6" t="n">
        <v>0.6</v>
      </c>
      <c r="T158" s="6" t="n">
        <v>0.5</v>
      </c>
      <c r="U158" s="6" t="n">
        <v>1</v>
      </c>
      <c r="V158" s="6" t="n">
        <v>0</v>
      </c>
      <c r="W158" s="6" t="n">
        <v>0.333</v>
      </c>
      <c r="X158" s="6" t="n">
        <v>0</v>
      </c>
      <c r="Y158" s="6" t="n">
        <v>0.778</v>
      </c>
      <c r="Z158" s="6" t="n">
        <v>1</v>
      </c>
      <c r="AA158" s="6" t="n">
        <v>0</v>
      </c>
      <c r="AB158" s="6" t="n">
        <v>0.167</v>
      </c>
      <c r="AC158" s="6" t="n">
        <v>0.5</v>
      </c>
      <c r="AD158" s="14" t="n">
        <f aca="false">(K158*Y158+P158*Z158)</f>
        <v>0.873238</v>
      </c>
      <c r="AE158" s="5"/>
      <c r="AF158" s="5"/>
      <c r="AG158" s="15" t="n">
        <f aca="false">(PERCENTRANK(F$4:F$298,F158))*100</f>
        <v>22.7</v>
      </c>
      <c r="AH158" s="15" t="n">
        <f aca="false">(PERCENTRANK(G$4:G$298,G158))*100</f>
        <v>14.9</v>
      </c>
      <c r="AI158" s="15" t="n">
        <f aca="false">(PERCENTRANK(H$4:H$298,H158))*100</f>
        <v>72.9</v>
      </c>
      <c r="AJ158" s="15" t="n">
        <f aca="false">(PERCENTRANK(I$4:I$298,I158))*100</f>
        <v>37.6</v>
      </c>
      <c r="AK158" s="15"/>
      <c r="AL158" s="15" t="n">
        <f aca="false">(PERCENTRANK(K$4:K$298,K158))*100</f>
        <v>42</v>
      </c>
      <c r="AM158" s="15" t="n">
        <f aca="false">(PERCENTRANK(L$4:L$298,L158))*100</f>
        <v>87.3</v>
      </c>
      <c r="AN158" s="15" t="n">
        <f aca="false">(PERCENTRANK(M$4:M$298,M158))*100</f>
        <v>19.9</v>
      </c>
      <c r="AO158" s="15" t="n">
        <f aca="false">(PERCENTRANK(N$4:N$298,N158))*100</f>
        <v>22.1</v>
      </c>
      <c r="AP158" s="15" t="n">
        <f aca="false">(PERCENTRANK(O$4:O$298,O158))*100</f>
        <v>36.5</v>
      </c>
      <c r="AQ158" s="15" t="n">
        <f aca="false">(PERCENTRANK(P$4:P$298,P158))*100</f>
        <v>59.1</v>
      </c>
      <c r="AR158" s="15"/>
      <c r="AS158" s="15" t="n">
        <f aca="false">(PERCENTRANK(R$4:R$298,R158))*100</f>
        <v>86.7</v>
      </c>
      <c r="AT158" s="15" t="n">
        <f aca="false">(PERCENTRANK(S$4:S$298,S158))*100</f>
        <v>34.3</v>
      </c>
      <c r="AU158" s="15" t="n">
        <f aca="false">(PERCENTRANK(T$4:T$298,T158))*100</f>
        <v>75.7</v>
      </c>
      <c r="AV158" s="15" t="n">
        <f aca="false">(PERCENTRANK(U$4:U$298,U158))*100</f>
        <v>98.3</v>
      </c>
      <c r="AW158" s="15" t="n">
        <f aca="false">(PERCENTRANK(V$4:V$298,V158))*100</f>
        <v>0</v>
      </c>
      <c r="AX158" s="15" t="n">
        <f aca="false">(PERCENTRANK(W$4:W$298,W158))*100</f>
        <v>56.9</v>
      </c>
      <c r="AY158" s="15"/>
      <c r="AZ158" s="15" t="n">
        <f aca="false">100-(PERCENTRANK(Y$4:Y$298,Y158))*100</f>
        <v>21.5</v>
      </c>
      <c r="BA158" s="15" t="n">
        <f aca="false">100-(PERCENTRANK(Z$4:Z$298,Z158))*100</f>
        <v>36.5</v>
      </c>
      <c r="BB158" s="15"/>
      <c r="BC158" s="15" t="n">
        <f aca="false">(PERCENTRANK(AB$4:AB$298,AB158))*100</f>
        <v>47</v>
      </c>
      <c r="BD158" s="15" t="n">
        <f aca="false">(PERCENTRANK(AC$4:AC$298,AC158))*100</f>
        <v>83.4</v>
      </c>
      <c r="BE158" s="15" t="n">
        <f aca="false">100-(PERCENTRANK(AD$4:AD$298,AD158))*100</f>
        <v>13.3</v>
      </c>
    </row>
    <row r="159" customFormat="false" ht="15.75" hidden="false" customHeight="true" outlineLevel="0" collapsed="false">
      <c r="A159" s="1" t="s">
        <v>212</v>
      </c>
      <c r="B159" s="5" t="s">
        <v>50</v>
      </c>
      <c r="C159" s="6" t="s">
        <v>63</v>
      </c>
      <c r="D159" s="6" t="n">
        <v>12</v>
      </c>
      <c r="E159" s="6" t="n">
        <v>98</v>
      </c>
      <c r="F159" s="6" t="n">
        <v>12</v>
      </c>
      <c r="G159" s="6" t="n">
        <v>98</v>
      </c>
      <c r="H159" s="6" t="n">
        <v>0.304</v>
      </c>
      <c r="I159" s="6" t="n">
        <v>6.9</v>
      </c>
      <c r="J159" s="6" t="n">
        <v>0</v>
      </c>
      <c r="K159" s="6" t="n">
        <v>0.957</v>
      </c>
      <c r="L159" s="6" t="n">
        <v>0.13</v>
      </c>
      <c r="M159" s="6" t="n">
        <v>0.652</v>
      </c>
      <c r="N159" s="6" t="n">
        <v>0.174</v>
      </c>
      <c r="O159" s="6" t="n">
        <v>0</v>
      </c>
      <c r="P159" s="6" t="n">
        <v>0.043</v>
      </c>
      <c r="Q159" s="6" t="n">
        <v>0</v>
      </c>
      <c r="R159" s="6" t="n">
        <v>0.318</v>
      </c>
      <c r="S159" s="6" t="n">
        <v>0.333</v>
      </c>
      <c r="T159" s="6" t="n">
        <v>0.4</v>
      </c>
      <c r="U159" s="6" t="n">
        <v>0</v>
      </c>
      <c r="V159" s="6" t="n">
        <v>0</v>
      </c>
      <c r="W159" s="6" t="n">
        <v>0</v>
      </c>
      <c r="X159" s="6" t="n">
        <v>0</v>
      </c>
      <c r="Y159" s="6" t="n">
        <v>0.571</v>
      </c>
      <c r="Z159" s="6" t="n">
        <v>0</v>
      </c>
      <c r="AA159" s="6" t="n">
        <v>0</v>
      </c>
      <c r="AB159" s="6" t="n">
        <v>0</v>
      </c>
      <c r="AC159" s="6" t="n">
        <v>0</v>
      </c>
      <c r="AD159" s="14" t="n">
        <f aca="false">(K159*Y159+P159*Z159)</f>
        <v>0.546447</v>
      </c>
      <c r="AE159" s="5"/>
      <c r="AF159" s="5"/>
      <c r="AG159" s="15" t="n">
        <f aca="false">(PERCENTRANK(F$4:F$298,F159))*100</f>
        <v>14.4</v>
      </c>
      <c r="AH159" s="15" t="n">
        <f aca="false">(PERCENTRANK(G$4:G$298,G159))*100</f>
        <v>14.4</v>
      </c>
      <c r="AI159" s="15" t="n">
        <f aca="false">(PERCENTRANK(H$4:H$298,H159))*100</f>
        <v>8.29</v>
      </c>
      <c r="AJ159" s="15" t="n">
        <f aca="false">(PERCENTRANK(I$4:I$298,I159))*100</f>
        <v>13.3</v>
      </c>
      <c r="AK159" s="15"/>
      <c r="AL159" s="15" t="n">
        <f aca="false">(PERCENTRANK(K$4:K$298,K159))*100</f>
        <v>91.7</v>
      </c>
      <c r="AM159" s="15" t="n">
        <f aca="false">(PERCENTRANK(L$4:L$298,L159))*100</f>
        <v>35.9</v>
      </c>
      <c r="AN159" s="15" t="n">
        <f aca="false">(PERCENTRANK(M$4:M$298,M159))*100</f>
        <v>100</v>
      </c>
      <c r="AO159" s="15" t="n">
        <f aca="false">(PERCENTRANK(N$4:N$298,N159))*100</f>
        <v>88.4</v>
      </c>
      <c r="AP159" s="15" t="n">
        <f aca="false">(PERCENTRANK(O$4:O$298,O159))*100</f>
        <v>0</v>
      </c>
      <c r="AQ159" s="15" t="n">
        <f aca="false">(PERCENTRANK(P$4:P$298,P159))*100</f>
        <v>9.94</v>
      </c>
      <c r="AR159" s="15"/>
      <c r="AS159" s="15" t="n">
        <f aca="false">(PERCENTRANK(R$4:R$298,R159))*100</f>
        <v>7.18</v>
      </c>
      <c r="AT159" s="15" t="n">
        <f aca="false">(PERCENTRANK(S$4:S$298,S159))*100</f>
        <v>9.94</v>
      </c>
      <c r="AU159" s="15" t="n">
        <f aca="false">(PERCENTRANK(T$4:T$298,T159))*100</f>
        <v>39.8</v>
      </c>
      <c r="AV159" s="15" t="n">
        <f aca="false">(PERCENTRANK(U$4:U$298,U159))*100</f>
        <v>0</v>
      </c>
      <c r="AW159" s="15" t="n">
        <f aca="false">(PERCENTRANK(V$4:V$298,V159))*100</f>
        <v>0</v>
      </c>
      <c r="AX159" s="15" t="n">
        <f aca="false">(PERCENTRANK(W$4:W$298,W159))*100</f>
        <v>0</v>
      </c>
      <c r="AY159" s="15"/>
      <c r="AZ159" s="15" t="n">
        <f aca="false">100-(PERCENTRANK(Y$4:Y$298,Y159))*100</f>
        <v>59.7</v>
      </c>
      <c r="BA159" s="15" t="n">
        <f aca="false">100-(PERCENTRANK(Z$4:Z$298,Z159))*100</f>
        <v>100</v>
      </c>
      <c r="BB159" s="15"/>
      <c r="BC159" s="15" t="n">
        <f aca="false">(PERCENTRANK(AB$4:AB$298,AB159))*100</f>
        <v>0</v>
      </c>
      <c r="BD159" s="15" t="n">
        <f aca="false">(PERCENTRANK(AC$4:AC$298,AC159))*100</f>
        <v>0</v>
      </c>
      <c r="BE159" s="15" t="n">
        <f aca="false">100-(PERCENTRANK(AD$4:AD$298,AD159))*100</f>
        <v>84</v>
      </c>
    </row>
    <row r="160" customFormat="false" ht="15.75" hidden="false" customHeight="true" outlineLevel="0" collapsed="false">
      <c r="A160" s="1" t="s">
        <v>213</v>
      </c>
      <c r="B160" s="5" t="s">
        <v>67</v>
      </c>
      <c r="C160" s="6" t="s">
        <v>55</v>
      </c>
      <c r="D160" s="6" t="n">
        <v>15</v>
      </c>
      <c r="E160" s="6" t="n">
        <v>90</v>
      </c>
      <c r="F160" s="6" t="n">
        <v>15</v>
      </c>
      <c r="G160" s="6" t="n">
        <v>90</v>
      </c>
      <c r="H160" s="6" t="n">
        <v>0.346</v>
      </c>
      <c r="I160" s="6" t="n">
        <v>6.6</v>
      </c>
      <c r="J160" s="6" t="n">
        <v>0</v>
      </c>
      <c r="K160" s="6" t="n">
        <v>0.962</v>
      </c>
      <c r="L160" s="6" t="n">
        <v>0.346</v>
      </c>
      <c r="M160" s="6" t="n">
        <v>0.385</v>
      </c>
      <c r="N160" s="6" t="n">
        <v>0.154</v>
      </c>
      <c r="O160" s="6" t="n">
        <v>0.077</v>
      </c>
      <c r="P160" s="6" t="n">
        <v>0.038</v>
      </c>
      <c r="Q160" s="6" t="n">
        <v>0</v>
      </c>
      <c r="R160" s="6" t="n">
        <v>0.36</v>
      </c>
      <c r="S160" s="6" t="n">
        <v>0.444</v>
      </c>
      <c r="T160" s="6" t="n">
        <v>0.3</v>
      </c>
      <c r="U160" s="6" t="n">
        <v>0</v>
      </c>
      <c r="V160" s="6" t="n">
        <v>1</v>
      </c>
      <c r="W160" s="6" t="n">
        <v>0</v>
      </c>
      <c r="X160" s="6" t="n">
        <v>0</v>
      </c>
      <c r="Y160" s="6" t="n">
        <v>0.889</v>
      </c>
      <c r="Z160" s="6" t="n">
        <v>0</v>
      </c>
      <c r="AA160" s="6" t="n">
        <v>0</v>
      </c>
      <c r="AB160" s="6" t="n">
        <v>0</v>
      </c>
      <c r="AC160" s="6" t="n">
        <v>0</v>
      </c>
      <c r="AD160" s="14" t="n">
        <f aca="false">(K160*Y160+P160*Z160)</f>
        <v>0.855218</v>
      </c>
      <c r="AE160" s="5"/>
      <c r="AF160" s="5"/>
      <c r="AG160" s="15" t="n">
        <f aca="false">(PERCENTRANK(F$4:F$298,F160))*100</f>
        <v>17.7</v>
      </c>
      <c r="AH160" s="15" t="n">
        <f aca="false">(PERCENTRANK(G$4:G$298,G160))*100</f>
        <v>13.8</v>
      </c>
      <c r="AI160" s="15" t="n">
        <f aca="false">(PERCENTRANK(H$4:H$298,H160))*100</f>
        <v>16.6</v>
      </c>
      <c r="AJ160" s="15" t="n">
        <f aca="false">(PERCENTRANK(I$4:I$298,I160))*100</f>
        <v>11</v>
      </c>
      <c r="AK160" s="15"/>
      <c r="AL160" s="15" t="n">
        <f aca="false">(PERCENTRANK(K$4:K$298,K160))*100</f>
        <v>92.3</v>
      </c>
      <c r="AM160" s="15" t="n">
        <f aca="false">(PERCENTRANK(L$4:L$298,L160))*100</f>
        <v>85.6</v>
      </c>
      <c r="AN160" s="15" t="n">
        <f aca="false">(PERCENTRANK(M$4:M$298,M160))*100</f>
        <v>81.8</v>
      </c>
      <c r="AO160" s="15" t="n">
        <f aca="false">(PERCENTRANK(N$4:N$298,N160))*100</f>
        <v>83.4</v>
      </c>
      <c r="AP160" s="15" t="n">
        <f aca="false">(PERCENTRANK(O$4:O$298,O160))*100</f>
        <v>66.9</v>
      </c>
      <c r="AQ160" s="15" t="n">
        <f aca="false">(PERCENTRANK(P$4:P$298,P160))*100</f>
        <v>9.39</v>
      </c>
      <c r="AR160" s="15"/>
      <c r="AS160" s="15" t="n">
        <f aca="false">(PERCENTRANK(R$4:R$298,R160))*100</f>
        <v>12.2</v>
      </c>
      <c r="AT160" s="15" t="n">
        <f aca="false">(PERCENTRANK(S$4:S$298,S160))*100</f>
        <v>12.2</v>
      </c>
      <c r="AU160" s="15" t="n">
        <f aca="false">(PERCENTRANK(T$4:T$298,T160))*100</f>
        <v>14.9</v>
      </c>
      <c r="AV160" s="15" t="n">
        <f aca="false">(PERCENTRANK(U$4:U$298,U160))*100</f>
        <v>0</v>
      </c>
      <c r="AW160" s="15" t="n">
        <f aca="false">(PERCENTRANK(V$4:V$298,V160))*100</f>
        <v>95.6</v>
      </c>
      <c r="AX160" s="15" t="n">
        <f aca="false">(PERCENTRANK(W$4:W$298,W160))*100</f>
        <v>0</v>
      </c>
      <c r="AY160" s="15"/>
      <c r="AZ160" s="15" t="n">
        <f aca="false">100-(PERCENTRANK(Y$4:Y$298,Y160))*100</f>
        <v>7.19999999999999</v>
      </c>
      <c r="BA160" s="15" t="n">
        <f aca="false">100-(PERCENTRANK(Z$4:Z$298,Z160))*100</f>
        <v>100</v>
      </c>
      <c r="BB160" s="15"/>
      <c r="BC160" s="15" t="n">
        <f aca="false">(PERCENTRANK(AB$4:AB$298,AB160))*100</f>
        <v>0</v>
      </c>
      <c r="BD160" s="15" t="n">
        <f aca="false">(PERCENTRANK(AC$4:AC$298,AC160))*100</f>
        <v>0</v>
      </c>
      <c r="BE160" s="15" t="n">
        <f aca="false">100-(PERCENTRANK(AD$4:AD$298,AD160))*100</f>
        <v>17.7</v>
      </c>
    </row>
    <row r="161" customFormat="false" ht="15.75" hidden="false" customHeight="true" outlineLevel="0" collapsed="false">
      <c r="A161" s="1" t="s">
        <v>214</v>
      </c>
      <c r="B161" s="5" t="s">
        <v>77</v>
      </c>
      <c r="C161" s="6" t="s">
        <v>45</v>
      </c>
      <c r="D161" s="6" t="n">
        <v>19</v>
      </c>
      <c r="E161" s="6" t="n">
        <v>85</v>
      </c>
      <c r="F161" s="6" t="n">
        <v>19</v>
      </c>
      <c r="G161" s="6" t="n">
        <v>85</v>
      </c>
      <c r="H161" s="6" t="n">
        <v>0.318</v>
      </c>
      <c r="I161" s="6" t="n">
        <v>9.7</v>
      </c>
      <c r="J161" s="6" t="n">
        <v>0</v>
      </c>
      <c r="K161" s="6" t="n">
        <v>0.773</v>
      </c>
      <c r="L161" s="6" t="n">
        <v>0.364</v>
      </c>
      <c r="M161" s="6" t="n">
        <v>0.318</v>
      </c>
      <c r="N161" s="6" t="n">
        <v>0.045</v>
      </c>
      <c r="O161" s="6" t="n">
        <v>0.045</v>
      </c>
      <c r="P161" s="6" t="n">
        <v>0.227</v>
      </c>
      <c r="Q161" s="6" t="n">
        <v>0</v>
      </c>
      <c r="R161" s="6" t="n">
        <v>0.353</v>
      </c>
      <c r="S161" s="6" t="n">
        <v>0.25</v>
      </c>
      <c r="T161" s="6" t="n">
        <v>0.429</v>
      </c>
      <c r="U161" s="6" t="n">
        <v>1</v>
      </c>
      <c r="V161" s="6" t="n">
        <v>0</v>
      </c>
      <c r="W161" s="6" t="n">
        <v>0.2</v>
      </c>
      <c r="X161" s="6" t="n">
        <v>0</v>
      </c>
      <c r="Y161" s="6" t="n">
        <v>0.5</v>
      </c>
      <c r="Z161" s="6" t="n">
        <v>1</v>
      </c>
      <c r="AA161" s="6" t="n">
        <v>0</v>
      </c>
      <c r="AB161" s="6" t="n">
        <v>0.2</v>
      </c>
      <c r="AC161" s="6" t="n">
        <v>0</v>
      </c>
      <c r="AD161" s="14" t="n">
        <f aca="false">(K161*Y161+P161*Z161)</f>
        <v>0.6135</v>
      </c>
      <c r="AE161" s="5"/>
      <c r="AF161" s="5"/>
      <c r="AG161" s="15" t="n">
        <f aca="false">(PERCENTRANK(F$4:F$298,F161))*100</f>
        <v>22.7</v>
      </c>
      <c r="AH161" s="15" t="n">
        <f aca="false">(PERCENTRANK(G$4:G$298,G161))*100</f>
        <v>13.3</v>
      </c>
      <c r="AI161" s="15" t="n">
        <f aca="false">(PERCENTRANK(H$4:H$298,H161))*100</f>
        <v>9.39</v>
      </c>
      <c r="AJ161" s="15" t="n">
        <f aca="false">(PERCENTRANK(I$4:I$298,I161))*100</f>
        <v>22.7</v>
      </c>
      <c r="AK161" s="15"/>
      <c r="AL161" s="15" t="n">
        <f aca="false">(PERCENTRANK(K$4:K$298,K161))*100</f>
        <v>75.7</v>
      </c>
      <c r="AM161" s="15" t="n">
        <f aca="false">(PERCENTRANK(L$4:L$298,L161))*100</f>
        <v>88.4</v>
      </c>
      <c r="AN161" s="15" t="n">
        <f aca="false">(PERCENTRANK(M$4:M$298,M161))*100</f>
        <v>65.7</v>
      </c>
      <c r="AO161" s="15" t="n">
        <f aca="false">(PERCENTRANK(N$4:N$298,N161))*100</f>
        <v>29.3</v>
      </c>
      <c r="AP161" s="15" t="n">
        <f aca="false">(PERCENTRANK(O$4:O$298,O161))*100</f>
        <v>44.8</v>
      </c>
      <c r="AQ161" s="15" t="n">
        <f aca="false">(PERCENTRANK(P$4:P$298,P161))*100</f>
        <v>26</v>
      </c>
      <c r="AR161" s="15"/>
      <c r="AS161" s="15" t="n">
        <f aca="false">(PERCENTRANK(R$4:R$298,R161))*100</f>
        <v>9.94</v>
      </c>
      <c r="AT161" s="15" t="n">
        <f aca="false">(PERCENTRANK(S$4:S$298,S161))*100</f>
        <v>9.39</v>
      </c>
      <c r="AU161" s="15" t="n">
        <f aca="false">(PERCENTRANK(T$4:T$298,T161))*100</f>
        <v>51.4</v>
      </c>
      <c r="AV161" s="15" t="n">
        <f aca="false">(PERCENTRANK(U$4:U$298,U161))*100</f>
        <v>98.3</v>
      </c>
      <c r="AW161" s="15" t="n">
        <f aca="false">(PERCENTRANK(V$4:V$298,V161))*100</f>
        <v>0</v>
      </c>
      <c r="AX161" s="15" t="n">
        <f aca="false">(PERCENTRANK(W$4:W$298,W161))*100</f>
        <v>22.7</v>
      </c>
      <c r="AY161" s="15"/>
      <c r="AZ161" s="15" t="n">
        <f aca="false">100-(PERCENTRANK(Y$4:Y$298,Y161))*100</f>
        <v>68</v>
      </c>
      <c r="BA161" s="15" t="n">
        <f aca="false">100-(PERCENTRANK(Z$4:Z$298,Z161))*100</f>
        <v>36.5</v>
      </c>
      <c r="BB161" s="15"/>
      <c r="BC161" s="15" t="n">
        <f aca="false">(PERCENTRANK(AB$4:AB$298,AB161))*100</f>
        <v>54.7</v>
      </c>
      <c r="BD161" s="15" t="n">
        <f aca="false">(PERCENTRANK(AC$4:AC$298,AC161))*100</f>
        <v>0</v>
      </c>
      <c r="BE161" s="15" t="n">
        <f aca="false">100-(PERCENTRANK(AD$4:AD$298,AD161))*100</f>
        <v>70.2</v>
      </c>
    </row>
    <row r="162" customFormat="false" ht="15.75" hidden="false" customHeight="true" outlineLevel="0" collapsed="false">
      <c r="A162" s="1" t="s">
        <v>215</v>
      </c>
      <c r="B162" s="5" t="s">
        <v>73</v>
      </c>
      <c r="C162" s="6" t="s">
        <v>13</v>
      </c>
      <c r="D162" s="6" t="n">
        <v>5</v>
      </c>
      <c r="E162" s="6" t="n">
        <v>82</v>
      </c>
      <c r="F162" s="6" t="n">
        <v>5</v>
      </c>
      <c r="G162" s="6" t="n">
        <v>82</v>
      </c>
      <c r="H162" s="6" t="n">
        <v>0.444</v>
      </c>
      <c r="I162" s="6" t="n">
        <v>18.1</v>
      </c>
      <c r="J162" s="6" t="n">
        <v>0</v>
      </c>
      <c r="K162" s="6" t="n">
        <v>0.389</v>
      </c>
      <c r="L162" s="6" t="n">
        <v>0.167</v>
      </c>
      <c r="M162" s="6" t="n">
        <v>0.056</v>
      </c>
      <c r="N162" s="6" t="n">
        <v>0.167</v>
      </c>
      <c r="O162" s="6" t="n">
        <v>0</v>
      </c>
      <c r="P162" s="6" t="n">
        <v>0.611</v>
      </c>
      <c r="Q162" s="6" t="n">
        <v>0</v>
      </c>
      <c r="R162" s="6" t="n">
        <v>0.429</v>
      </c>
      <c r="S162" s="6" t="n">
        <v>0.333</v>
      </c>
      <c r="T162" s="6" t="n">
        <v>0</v>
      </c>
      <c r="U162" s="6" t="n">
        <v>0.667</v>
      </c>
      <c r="V162" s="6" t="n">
        <v>0</v>
      </c>
      <c r="W162" s="6" t="n">
        <v>0.455</v>
      </c>
      <c r="X162" s="6" t="n">
        <v>0</v>
      </c>
      <c r="Y162" s="6" t="n">
        <v>0.333</v>
      </c>
      <c r="Z162" s="6" t="n">
        <v>1</v>
      </c>
      <c r="AA162" s="6" t="n">
        <v>0</v>
      </c>
      <c r="AB162" s="6" t="n">
        <v>0.273</v>
      </c>
      <c r="AC162" s="6" t="n">
        <v>0.333</v>
      </c>
      <c r="AD162" s="14" t="n">
        <f aca="false">(K162*Y162+P162*Z162)</f>
        <v>0.740537</v>
      </c>
      <c r="AE162" s="5"/>
      <c r="AF162" s="5"/>
      <c r="AG162" s="15" t="n">
        <f aca="false">(PERCENTRANK(F$4:F$298,F162))*100</f>
        <v>7.18</v>
      </c>
      <c r="AH162" s="15" t="n">
        <f aca="false">(PERCENTRANK(G$4:G$298,G162))*100</f>
        <v>12.7</v>
      </c>
      <c r="AI162" s="15" t="n">
        <f aca="false">(PERCENTRANK(H$4:H$298,H162))*100</f>
        <v>64.1</v>
      </c>
      <c r="AJ162" s="15" t="n">
        <f aca="false">(PERCENTRANK(I$4:I$298,I162))*100</f>
        <v>84</v>
      </c>
      <c r="AK162" s="15"/>
      <c r="AL162" s="15" t="n">
        <f aca="false">(PERCENTRANK(K$4:K$298,K162))*100</f>
        <v>14.9</v>
      </c>
      <c r="AM162" s="15" t="n">
        <f aca="false">(PERCENTRANK(L$4:L$298,L162))*100</f>
        <v>47.5</v>
      </c>
      <c r="AN162" s="15" t="n">
        <f aca="false">(PERCENTRANK(M$4:M$298,M162))*100</f>
        <v>4.97</v>
      </c>
      <c r="AO162" s="15" t="n">
        <f aca="false">(PERCENTRANK(N$4:N$298,N162))*100</f>
        <v>85.6</v>
      </c>
      <c r="AP162" s="15" t="n">
        <f aca="false">(PERCENTRANK(O$4:O$298,O162))*100</f>
        <v>0</v>
      </c>
      <c r="AQ162" s="15" t="n">
        <f aca="false">(PERCENTRANK(P$4:P$298,P162))*100</f>
        <v>86.7</v>
      </c>
      <c r="AR162" s="15"/>
      <c r="AS162" s="15" t="n">
        <f aca="false">(PERCENTRANK(R$4:R$298,R162))*100</f>
        <v>28.2</v>
      </c>
      <c r="AT162" s="15" t="n">
        <f aca="false">(PERCENTRANK(S$4:S$298,S162))*100</f>
        <v>9.94</v>
      </c>
      <c r="AU162" s="15" t="n">
        <f aca="false">(PERCENTRANK(T$4:T$298,T162))*100</f>
        <v>0</v>
      </c>
      <c r="AV162" s="15" t="n">
        <f aca="false">(PERCENTRANK(U$4:U$298,U162))*100</f>
        <v>95.6</v>
      </c>
      <c r="AW162" s="15" t="n">
        <f aca="false">(PERCENTRANK(V$4:V$298,V162))*100</f>
        <v>0</v>
      </c>
      <c r="AX162" s="15" t="n">
        <f aca="false">(PERCENTRANK(W$4:W$298,W162))*100</f>
        <v>95</v>
      </c>
      <c r="AY162" s="15"/>
      <c r="AZ162" s="15" t="n">
        <f aca="false">100-(PERCENTRANK(Y$4:Y$298,Y162))*100</f>
        <v>86.2</v>
      </c>
      <c r="BA162" s="15" t="n">
        <f aca="false">100-(PERCENTRANK(Z$4:Z$298,Z162))*100</f>
        <v>36.5</v>
      </c>
      <c r="BB162" s="15"/>
      <c r="BC162" s="15" t="n">
        <f aca="false">(PERCENTRANK(AB$4:AB$298,AB162))*100</f>
        <v>72.9</v>
      </c>
      <c r="BD162" s="15" t="n">
        <f aca="false">(PERCENTRANK(AC$4:AC$298,AC162))*100</f>
        <v>55.2</v>
      </c>
      <c r="BE162" s="15" t="n">
        <f aca="false">100-(PERCENTRANK(AD$4:AD$298,AD162))*100</f>
        <v>48.1</v>
      </c>
    </row>
    <row r="163" customFormat="false" ht="15.75" hidden="false" customHeight="true" outlineLevel="0" collapsed="false">
      <c r="A163" s="1" t="s">
        <v>216</v>
      </c>
      <c r="B163" s="5" t="s">
        <v>59</v>
      </c>
      <c r="C163" s="6" t="s">
        <v>45</v>
      </c>
      <c r="D163" s="6" t="n">
        <v>21</v>
      </c>
      <c r="E163" s="6" t="n">
        <v>80</v>
      </c>
      <c r="F163" s="6" t="n">
        <v>21</v>
      </c>
      <c r="G163" s="6" t="n">
        <v>80</v>
      </c>
      <c r="H163" s="6" t="n">
        <v>0.448</v>
      </c>
      <c r="I163" s="6" t="n">
        <v>5.1</v>
      </c>
      <c r="J163" s="6" t="n">
        <v>0</v>
      </c>
      <c r="K163" s="6" t="n">
        <v>0.931</v>
      </c>
      <c r="L163" s="6" t="n">
        <v>0.448</v>
      </c>
      <c r="M163" s="6" t="n">
        <v>0.448</v>
      </c>
      <c r="N163" s="6" t="n">
        <v>0.034</v>
      </c>
      <c r="O163" s="6" t="n">
        <v>0</v>
      </c>
      <c r="P163" s="6" t="n">
        <v>0.069</v>
      </c>
      <c r="Q163" s="6" t="n">
        <v>0</v>
      </c>
      <c r="R163" s="6" t="n">
        <v>0.481</v>
      </c>
      <c r="S163" s="6" t="n">
        <v>0.692</v>
      </c>
      <c r="T163" s="6" t="n">
        <v>0.308</v>
      </c>
      <c r="U163" s="6" t="n">
        <v>0</v>
      </c>
      <c r="V163" s="6" t="n">
        <v>0</v>
      </c>
      <c r="W163" s="6" t="n">
        <v>0</v>
      </c>
      <c r="X163" s="6" t="n">
        <v>0</v>
      </c>
      <c r="Y163" s="6" t="n">
        <v>0.692</v>
      </c>
      <c r="Z163" s="6" t="n">
        <v>0</v>
      </c>
      <c r="AA163" s="6" t="n">
        <v>0</v>
      </c>
      <c r="AB163" s="6" t="n">
        <v>1</v>
      </c>
      <c r="AC163" s="6" t="n">
        <v>0</v>
      </c>
      <c r="AD163" s="14" t="n">
        <f aca="false">(K163*Y163+P163*Z163)</f>
        <v>0.644252</v>
      </c>
      <c r="AE163" s="5"/>
      <c r="AF163" s="5"/>
      <c r="AG163" s="15" t="n">
        <f aca="false">(PERCENTRANK(F$4:F$298,F163))*100</f>
        <v>27.1</v>
      </c>
      <c r="AH163" s="15" t="n">
        <f aca="false">(PERCENTRANK(G$4:G$298,G163))*100</f>
        <v>12.2</v>
      </c>
      <c r="AI163" s="15" t="n">
        <f aca="false">(PERCENTRANK(H$4:H$298,H163))*100</f>
        <v>66.3</v>
      </c>
      <c r="AJ163" s="15" t="n">
        <f aca="false">(PERCENTRANK(I$4:I$298,I163))*100</f>
        <v>4.42</v>
      </c>
      <c r="AK163" s="15"/>
      <c r="AL163" s="15" t="n">
        <f aca="false">(PERCENTRANK(K$4:K$298,K163))*100</f>
        <v>87.8</v>
      </c>
      <c r="AM163" s="15" t="n">
        <f aca="false">(PERCENTRANK(L$4:L$298,L163))*100</f>
        <v>92.8</v>
      </c>
      <c r="AN163" s="15" t="n">
        <f aca="false">(PERCENTRANK(M$4:M$298,M163))*100</f>
        <v>90.6</v>
      </c>
      <c r="AO163" s="15" t="n">
        <f aca="false">(PERCENTRANK(N$4:N$298,N163))*100</f>
        <v>21</v>
      </c>
      <c r="AP163" s="15" t="n">
        <f aca="false">(PERCENTRANK(O$4:O$298,O163))*100</f>
        <v>0</v>
      </c>
      <c r="AQ163" s="15" t="n">
        <f aca="false">(PERCENTRANK(P$4:P$298,P163))*100</f>
        <v>13.8</v>
      </c>
      <c r="AR163" s="15"/>
      <c r="AS163" s="15" t="n">
        <f aca="false">(PERCENTRANK(R$4:R$298,R163))*100</f>
        <v>53</v>
      </c>
      <c r="AT163" s="15" t="n">
        <f aca="false">(PERCENTRANK(S$4:S$298,S163))*100</f>
        <v>66.3</v>
      </c>
      <c r="AU163" s="15" t="n">
        <f aca="false">(PERCENTRANK(T$4:T$298,T163))*100</f>
        <v>16.6</v>
      </c>
      <c r="AV163" s="15" t="n">
        <f aca="false">(PERCENTRANK(U$4:U$298,U163))*100</f>
        <v>0</v>
      </c>
      <c r="AW163" s="15" t="n">
        <f aca="false">(PERCENTRANK(V$4:V$298,V163))*100</f>
        <v>0</v>
      </c>
      <c r="AX163" s="15" t="n">
        <f aca="false">(PERCENTRANK(W$4:W$298,W163))*100</f>
        <v>0</v>
      </c>
      <c r="AY163" s="15"/>
      <c r="AZ163" s="15" t="n">
        <f aca="false">100-(PERCENTRANK(Y$4:Y$298,Y163))*100</f>
        <v>40.9</v>
      </c>
      <c r="BA163" s="15" t="n">
        <f aca="false">100-(PERCENTRANK(Z$4:Z$298,Z163))*100</f>
        <v>100</v>
      </c>
      <c r="BB163" s="15"/>
      <c r="BC163" s="15" t="n">
        <f aca="false">(PERCENTRANK(AB$4:AB$298,AB163))*100</f>
        <v>98.3</v>
      </c>
      <c r="BD163" s="15" t="n">
        <f aca="false">(PERCENTRANK(AC$4:AC$298,AC163))*100</f>
        <v>0</v>
      </c>
      <c r="BE163" s="15" t="n">
        <f aca="false">100-(PERCENTRANK(AD$4:AD$298,AD163))*100</f>
        <v>65.7</v>
      </c>
    </row>
    <row r="164" customFormat="false" ht="15.75" hidden="false" customHeight="true" outlineLevel="0" collapsed="false">
      <c r="A164" s="1" t="s">
        <v>217</v>
      </c>
      <c r="B164" s="5" t="s">
        <v>38</v>
      </c>
      <c r="C164" s="6" t="s">
        <v>45</v>
      </c>
      <c r="D164" s="6" t="n">
        <v>16</v>
      </c>
      <c r="E164" s="6" t="n">
        <v>77</v>
      </c>
      <c r="F164" s="6" t="n">
        <v>16</v>
      </c>
      <c r="G164" s="6" t="n">
        <v>77</v>
      </c>
      <c r="H164" s="6" t="n">
        <v>0.357</v>
      </c>
      <c r="I164" s="6" t="n">
        <v>6.9</v>
      </c>
      <c r="J164" s="6" t="n">
        <v>0</v>
      </c>
      <c r="K164" s="6" t="n">
        <v>0.857</v>
      </c>
      <c r="L164" s="6" t="n">
        <v>0.393</v>
      </c>
      <c r="M164" s="6" t="n">
        <v>0.464</v>
      </c>
      <c r="N164" s="6" t="n">
        <v>0</v>
      </c>
      <c r="O164" s="6" t="n">
        <v>0</v>
      </c>
      <c r="P164" s="6" t="n">
        <v>0.143</v>
      </c>
      <c r="Q164" s="6" t="n">
        <v>0</v>
      </c>
      <c r="R164" s="6" t="n">
        <v>0.417</v>
      </c>
      <c r="S164" s="6" t="n">
        <v>0.818</v>
      </c>
      <c r="T164" s="6" t="n">
        <v>0.077</v>
      </c>
      <c r="U164" s="6" t="n">
        <v>0</v>
      </c>
      <c r="V164" s="6" t="n">
        <v>0</v>
      </c>
      <c r="W164" s="6" t="n">
        <v>0</v>
      </c>
      <c r="X164" s="6" t="n">
        <v>0</v>
      </c>
      <c r="Y164" s="6" t="n">
        <v>0.8</v>
      </c>
      <c r="Z164" s="6" t="n">
        <v>0</v>
      </c>
      <c r="AA164" s="6" t="n">
        <v>0</v>
      </c>
      <c r="AB164" s="6" t="n">
        <v>0</v>
      </c>
      <c r="AC164" s="6" t="n">
        <v>0</v>
      </c>
      <c r="AD164" s="14" t="n">
        <f aca="false">(K164*Y164+P164*Z164)</f>
        <v>0.6856</v>
      </c>
      <c r="AE164" s="5"/>
      <c r="AF164" s="5"/>
      <c r="AG164" s="15" t="n">
        <f aca="false">(PERCENTRANK(F$4:F$298,F164))*100</f>
        <v>18.8</v>
      </c>
      <c r="AH164" s="15" t="n">
        <f aca="false">(PERCENTRANK(G$4:G$298,G164))*100</f>
        <v>11.6</v>
      </c>
      <c r="AI164" s="15" t="n">
        <f aca="false">(PERCENTRANK(H$4:H$298,H164))*100</f>
        <v>19.9</v>
      </c>
      <c r="AJ164" s="15" t="n">
        <f aca="false">(PERCENTRANK(I$4:I$298,I164))*100</f>
        <v>13.3</v>
      </c>
      <c r="AK164" s="15"/>
      <c r="AL164" s="15" t="n">
        <f aca="false">(PERCENTRANK(K$4:K$298,K164))*100</f>
        <v>81.2</v>
      </c>
      <c r="AM164" s="15" t="n">
        <f aca="false">(PERCENTRANK(L$4:L$298,L164))*100</f>
        <v>89.5</v>
      </c>
      <c r="AN164" s="15" t="n">
        <f aca="false">(PERCENTRANK(M$4:M$298,M164))*100</f>
        <v>92.3</v>
      </c>
      <c r="AO164" s="15" t="n">
        <f aca="false">(PERCENTRANK(N$4:N$298,N164))*100</f>
        <v>0</v>
      </c>
      <c r="AP164" s="15" t="n">
        <f aca="false">(PERCENTRANK(O$4:O$298,O164))*100</f>
        <v>0</v>
      </c>
      <c r="AQ164" s="15" t="n">
        <f aca="false">(PERCENTRANK(P$4:P$298,P164))*100</f>
        <v>20.4</v>
      </c>
      <c r="AR164" s="15"/>
      <c r="AS164" s="15" t="n">
        <f aca="false">(PERCENTRANK(R$4:R$298,R164))*100</f>
        <v>22.7</v>
      </c>
      <c r="AT164" s="15" t="n">
        <f aca="false">(PERCENTRANK(S$4:S$298,S164))*100</f>
        <v>91.2</v>
      </c>
      <c r="AU164" s="15" t="n">
        <f aca="false">(PERCENTRANK(T$4:T$298,T164))*100</f>
        <v>8.84</v>
      </c>
      <c r="AV164" s="15" t="n">
        <f aca="false">(PERCENTRANK(U$4:U$298,U164))*100</f>
        <v>0</v>
      </c>
      <c r="AW164" s="15" t="n">
        <f aca="false">(PERCENTRANK(V$4:V$298,V164))*100</f>
        <v>0</v>
      </c>
      <c r="AX164" s="15" t="n">
        <f aca="false">(PERCENTRANK(W$4:W$298,W164))*100</f>
        <v>0</v>
      </c>
      <c r="AY164" s="15"/>
      <c r="AZ164" s="15" t="n">
        <f aca="false">100-(PERCENTRANK(Y$4:Y$298,Y164))*100</f>
        <v>18.2</v>
      </c>
      <c r="BA164" s="15" t="n">
        <f aca="false">100-(PERCENTRANK(Z$4:Z$298,Z164))*100</f>
        <v>100</v>
      </c>
      <c r="BB164" s="15"/>
      <c r="BC164" s="15" t="n">
        <f aca="false">(PERCENTRANK(AB$4:AB$298,AB164))*100</f>
        <v>0</v>
      </c>
      <c r="BD164" s="15" t="n">
        <f aca="false">(PERCENTRANK(AC$4:AC$298,AC164))*100</f>
        <v>0</v>
      </c>
      <c r="BE164" s="15" t="n">
        <f aca="false">100-(PERCENTRANK(AD$4:AD$298,AD164))*100</f>
        <v>62.4</v>
      </c>
    </row>
    <row r="165" customFormat="false" ht="15.75" hidden="false" customHeight="true" outlineLevel="0" collapsed="false">
      <c r="A165" s="1" t="s">
        <v>218</v>
      </c>
      <c r="B165" s="5" t="s">
        <v>67</v>
      </c>
      <c r="C165" s="6" t="s">
        <v>45</v>
      </c>
      <c r="D165" s="6" t="n">
        <v>6</v>
      </c>
      <c r="E165" s="6" t="n">
        <v>63</v>
      </c>
      <c r="F165" s="6" t="n">
        <v>6</v>
      </c>
      <c r="G165" s="6" t="n">
        <v>63</v>
      </c>
      <c r="H165" s="6" t="n">
        <v>0.2</v>
      </c>
      <c r="I165" s="6" t="n">
        <v>23.2</v>
      </c>
      <c r="J165" s="6" t="n">
        <v>0</v>
      </c>
      <c r="K165" s="6" t="n">
        <v>0.2</v>
      </c>
      <c r="L165" s="6" t="n">
        <v>0</v>
      </c>
      <c r="M165" s="6" t="n">
        <v>0</v>
      </c>
      <c r="N165" s="6" t="n">
        <v>0</v>
      </c>
      <c r="O165" s="6" t="n">
        <v>0.2</v>
      </c>
      <c r="P165" s="6" t="n">
        <v>0.8</v>
      </c>
      <c r="Q165" s="6" t="n">
        <v>0</v>
      </c>
      <c r="R165" s="6" t="n">
        <v>1</v>
      </c>
      <c r="S165" s="6" t="n">
        <v>0</v>
      </c>
      <c r="T165" s="6" t="n">
        <v>0</v>
      </c>
      <c r="U165" s="6" t="n">
        <v>0</v>
      </c>
      <c r="V165" s="6" t="n">
        <v>1</v>
      </c>
      <c r="W165" s="6" t="n">
        <v>0</v>
      </c>
      <c r="X165" s="6" t="n">
        <v>0</v>
      </c>
      <c r="Y165" s="6" t="n">
        <v>1</v>
      </c>
      <c r="Z165" s="6" t="n">
        <v>0</v>
      </c>
      <c r="AA165" s="6" t="n">
        <v>0</v>
      </c>
      <c r="AB165" s="6" t="n">
        <v>0.25</v>
      </c>
      <c r="AC165" s="6" t="n">
        <v>0</v>
      </c>
      <c r="AD165" s="14" t="n">
        <f aca="false">(K165*Y165+P165*Z165)</f>
        <v>0.2</v>
      </c>
      <c r="AE165" s="5"/>
      <c r="AF165" s="5"/>
      <c r="AG165" s="15" t="n">
        <f aca="false">(PERCENTRANK(F$4:F$298,F165))*100</f>
        <v>8.29</v>
      </c>
      <c r="AH165" s="15" t="n">
        <f aca="false">(PERCENTRANK(G$4:G$298,G165))*100</f>
        <v>11</v>
      </c>
      <c r="AI165" s="15" t="n">
        <f aca="false">(PERCENTRANK(H$4:H$298,H165))*100</f>
        <v>4.42</v>
      </c>
      <c r="AJ165" s="15" t="n">
        <f aca="false">(PERCENTRANK(I$4:I$298,I165))*100</f>
        <v>99.4</v>
      </c>
      <c r="AK165" s="15"/>
      <c r="AL165" s="15" t="n">
        <f aca="false">(PERCENTRANK(K$4:K$298,K165))*100</f>
        <v>3.31</v>
      </c>
      <c r="AM165" s="15" t="n">
        <f aca="false">(PERCENTRANK(L$4:L$298,L165))*100</f>
        <v>0</v>
      </c>
      <c r="AN165" s="15" t="n">
        <f aca="false">(PERCENTRANK(M$4:M$298,M165))*100</f>
        <v>0</v>
      </c>
      <c r="AO165" s="15" t="n">
        <f aca="false">(PERCENTRANK(N$4:N$298,N165))*100</f>
        <v>0</v>
      </c>
      <c r="AP165" s="15" t="n">
        <f aca="false">(PERCENTRANK(O$4:O$298,O165))*100</f>
        <v>95.6</v>
      </c>
      <c r="AQ165" s="15" t="n">
        <f aca="false">(PERCENTRANK(P$4:P$298,P165))*100</f>
        <v>98.3</v>
      </c>
      <c r="AR165" s="15"/>
      <c r="AS165" s="15" t="n">
        <f aca="false">(PERCENTRANK(R$4:R$298,R165))*100</f>
        <v>100</v>
      </c>
      <c r="AT165" s="15" t="n">
        <f aca="false">(PERCENTRANK(S$4:S$298,S165))*100</f>
        <v>0</v>
      </c>
      <c r="AU165" s="15" t="n">
        <f aca="false">(PERCENTRANK(T$4:T$298,T165))*100</f>
        <v>0</v>
      </c>
      <c r="AV165" s="15" t="n">
        <f aca="false">(PERCENTRANK(U$4:U$298,U165))*100</f>
        <v>0</v>
      </c>
      <c r="AW165" s="15" t="n">
        <f aca="false">(PERCENTRANK(V$4:V$298,V165))*100</f>
        <v>95.6</v>
      </c>
      <c r="AX165" s="15" t="n">
        <f aca="false">(PERCENTRANK(W$4:W$298,W165))*100</f>
        <v>0</v>
      </c>
      <c r="AY165" s="15"/>
      <c r="AZ165" s="15" t="n">
        <f aca="false">100-(PERCENTRANK(Y$4:Y$298,Y165))*100</f>
        <v>5</v>
      </c>
      <c r="BA165" s="15" t="n">
        <f aca="false">100-(PERCENTRANK(Z$4:Z$298,Z165))*100</f>
        <v>100</v>
      </c>
      <c r="BB165" s="15"/>
      <c r="BC165" s="15" t="n">
        <f aca="false">(PERCENTRANK(AB$4:AB$298,AB165))*100</f>
        <v>66.3</v>
      </c>
      <c r="BD165" s="15" t="n">
        <f aca="false">(PERCENTRANK(AC$4:AC$298,AC165))*100</f>
        <v>0</v>
      </c>
      <c r="BE165" s="15" t="n">
        <f aca="false">100-(PERCENTRANK(AD$4:AD$298,AD165))*100</f>
        <v>96.13</v>
      </c>
    </row>
    <row r="166" customFormat="false" ht="15.75" hidden="false" customHeight="true" outlineLevel="0" collapsed="false">
      <c r="A166" s="1" t="s">
        <v>219</v>
      </c>
      <c r="B166" s="5" t="s">
        <v>44</v>
      </c>
      <c r="C166" s="6" t="s">
        <v>45</v>
      </c>
      <c r="D166" s="6" t="n">
        <v>10</v>
      </c>
      <c r="E166" s="6" t="n">
        <v>58</v>
      </c>
      <c r="F166" s="6" t="n">
        <v>10</v>
      </c>
      <c r="G166" s="6" t="n">
        <v>58</v>
      </c>
      <c r="H166" s="6" t="n">
        <v>0.714</v>
      </c>
      <c r="I166" s="6" t="n">
        <v>7</v>
      </c>
      <c r="J166" s="6" t="n">
        <v>0</v>
      </c>
      <c r="K166" s="6" t="n">
        <v>1</v>
      </c>
      <c r="L166" s="6" t="n">
        <v>0.429</v>
      </c>
      <c r="M166" s="6" t="n">
        <v>0.286</v>
      </c>
      <c r="N166" s="6" t="n">
        <v>0.143</v>
      </c>
      <c r="O166" s="6" t="n">
        <v>0.143</v>
      </c>
      <c r="P166" s="6" t="n">
        <v>0</v>
      </c>
      <c r="Q166" s="6" t="n">
        <v>0</v>
      </c>
      <c r="R166" s="6" t="n">
        <v>0.714</v>
      </c>
      <c r="S166" s="6" t="n">
        <v>1</v>
      </c>
      <c r="T166" s="6" t="n">
        <v>1</v>
      </c>
      <c r="U166" s="6" t="n">
        <v>0</v>
      </c>
      <c r="V166" s="6" t="n">
        <v>0</v>
      </c>
      <c r="W166" s="6" t="n">
        <v>0</v>
      </c>
      <c r="X166" s="6" t="n">
        <v>0</v>
      </c>
      <c r="Y166" s="6" t="n">
        <v>0.8</v>
      </c>
      <c r="Z166" s="6" t="n">
        <v>0</v>
      </c>
      <c r="AA166" s="6" t="n">
        <v>0</v>
      </c>
      <c r="AB166" s="6" t="n">
        <v>0</v>
      </c>
      <c r="AC166" s="6" t="n">
        <v>0</v>
      </c>
      <c r="AD166" s="14" t="n">
        <f aca="false">(K166*Y166+P166*Z166)</f>
        <v>0.8</v>
      </c>
      <c r="AE166" s="5"/>
      <c r="AF166" s="5"/>
      <c r="AG166" s="15" t="n">
        <f aca="false">(PERCENTRANK(F$4:F$298,F166))*100</f>
        <v>11.6</v>
      </c>
      <c r="AH166" s="15" t="n">
        <f aca="false">(PERCENTRANK(G$4:G$298,G166))*100</f>
        <v>10.5</v>
      </c>
      <c r="AI166" s="15" t="n">
        <f aca="false">(PERCENTRANK(H$4:H$298,H166))*100</f>
        <v>100</v>
      </c>
      <c r="AJ166" s="15" t="n">
        <f aca="false">(PERCENTRANK(I$4:I$298,I166))*100</f>
        <v>14.4</v>
      </c>
      <c r="AK166" s="15"/>
      <c r="AL166" s="15" t="n">
        <f aca="false">(PERCENTRANK(K$4:K$298,K166))*100</f>
        <v>97.8</v>
      </c>
      <c r="AM166" s="15" t="n">
        <f aca="false">(PERCENTRANK(L$4:L$298,L166))*100</f>
        <v>92.3</v>
      </c>
      <c r="AN166" s="15" t="n">
        <f aca="false">(PERCENTRANK(M$4:M$298,M166))*100</f>
        <v>59.7</v>
      </c>
      <c r="AO166" s="15" t="n">
        <f aca="false">(PERCENTRANK(N$4:N$298,N166))*100</f>
        <v>78.5</v>
      </c>
      <c r="AP166" s="15" t="n">
        <f aca="false">(PERCENTRANK(O$4:O$298,O166))*100</f>
        <v>89.5</v>
      </c>
      <c r="AQ166" s="15" t="n">
        <f aca="false">(PERCENTRANK(P$4:P$298,P166))*100</f>
        <v>0</v>
      </c>
      <c r="AR166" s="15"/>
      <c r="AS166" s="15" t="n">
        <f aca="false">(PERCENTRANK(R$4:R$298,R166))*100</f>
        <v>98.9</v>
      </c>
      <c r="AT166" s="15" t="n">
        <f aca="false">(PERCENTRANK(S$4:S$298,S166))*100</f>
        <v>96.7</v>
      </c>
      <c r="AU166" s="15" t="n">
        <f aca="false">(PERCENTRANK(T$4:T$298,T166))*100</f>
        <v>97.8</v>
      </c>
      <c r="AV166" s="15" t="n">
        <f aca="false">(PERCENTRANK(U$4:U$298,U166))*100</f>
        <v>0</v>
      </c>
      <c r="AW166" s="15" t="n">
        <f aca="false">(PERCENTRANK(V$4:V$298,V166))*100</f>
        <v>0</v>
      </c>
      <c r="AX166" s="15" t="n">
        <f aca="false">(PERCENTRANK(W$4:W$298,W166))*100</f>
        <v>0</v>
      </c>
      <c r="AY166" s="15"/>
      <c r="AZ166" s="15" t="n">
        <f aca="false">100-(PERCENTRANK(Y$4:Y$298,Y166))*100</f>
        <v>18.2</v>
      </c>
      <c r="BA166" s="15" t="n">
        <f aca="false">100-(PERCENTRANK(Z$4:Z$298,Z166))*100</f>
        <v>100</v>
      </c>
      <c r="BB166" s="15"/>
      <c r="BC166" s="15" t="n">
        <f aca="false">(PERCENTRANK(AB$4:AB$298,AB166))*100</f>
        <v>0</v>
      </c>
      <c r="BD166" s="15" t="n">
        <f aca="false">(PERCENTRANK(AC$4:AC$298,AC166))*100</f>
        <v>0</v>
      </c>
      <c r="BE166" s="15" t="n">
        <f aca="false">100-(PERCENTRANK(AD$4:AD$298,AD166))*100</f>
        <v>33.7</v>
      </c>
    </row>
    <row r="167" customFormat="false" ht="15.75" hidden="false" customHeight="true" outlineLevel="0" collapsed="false">
      <c r="A167" s="1" t="s">
        <v>220</v>
      </c>
      <c r="B167" s="5" t="s">
        <v>77</v>
      </c>
      <c r="C167" s="6" t="s">
        <v>13</v>
      </c>
      <c r="D167" s="6" t="n">
        <v>11</v>
      </c>
      <c r="E167" s="6" t="n">
        <v>52</v>
      </c>
      <c r="F167" s="6" t="n">
        <v>11</v>
      </c>
      <c r="G167" s="6" t="n">
        <v>52</v>
      </c>
      <c r="H167" s="6" t="n">
        <v>0.2</v>
      </c>
      <c r="I167" s="6" t="n">
        <v>16.5</v>
      </c>
      <c r="J167" s="6" t="n">
        <v>0</v>
      </c>
      <c r="K167" s="6" t="n">
        <v>0.6</v>
      </c>
      <c r="L167" s="6" t="n">
        <v>0.1</v>
      </c>
      <c r="M167" s="6" t="n">
        <v>0.2</v>
      </c>
      <c r="N167" s="6" t="n">
        <v>0.1</v>
      </c>
      <c r="O167" s="6" t="n">
        <v>0.2</v>
      </c>
      <c r="P167" s="6" t="n">
        <v>0.4</v>
      </c>
      <c r="Q167" s="6" t="n">
        <v>0</v>
      </c>
      <c r="R167" s="6" t="n">
        <v>0.333</v>
      </c>
      <c r="S167" s="6" t="n">
        <v>0</v>
      </c>
      <c r="T167" s="6" t="n">
        <v>0.5</v>
      </c>
      <c r="U167" s="6" t="n">
        <v>0</v>
      </c>
      <c r="V167" s="6" t="n">
        <v>0.5</v>
      </c>
      <c r="W167" s="6" t="n">
        <v>0</v>
      </c>
      <c r="X167" s="6" t="n">
        <v>0</v>
      </c>
      <c r="Y167" s="6" t="n">
        <v>1</v>
      </c>
      <c r="Z167" s="6" t="n">
        <v>0</v>
      </c>
      <c r="AA167" s="6" t="n">
        <v>0</v>
      </c>
      <c r="AB167" s="6" t="n">
        <v>0.5</v>
      </c>
      <c r="AC167" s="6" t="n">
        <v>0</v>
      </c>
      <c r="AD167" s="14" t="n">
        <f aca="false">(K167*Y167+P167*Z167)</f>
        <v>0.6</v>
      </c>
      <c r="AE167" s="5"/>
      <c r="AF167" s="5"/>
      <c r="AG167" s="15" t="n">
        <f aca="false">(PERCENTRANK(F$4:F$298,F167))*100</f>
        <v>13.3</v>
      </c>
      <c r="AH167" s="15" t="n">
        <f aca="false">(PERCENTRANK(G$4:G$298,G167))*100</f>
        <v>9.94</v>
      </c>
      <c r="AI167" s="15" t="n">
        <f aca="false">(PERCENTRANK(H$4:H$298,H167))*100</f>
        <v>4.42</v>
      </c>
      <c r="AJ167" s="15" t="n">
        <f aca="false">(PERCENTRANK(I$4:I$298,I167))*100</f>
        <v>71.8</v>
      </c>
      <c r="AK167" s="15"/>
      <c r="AL167" s="15" t="n">
        <f aca="false">(PERCENTRANK(K$4:K$298,K167))*100</f>
        <v>49.7</v>
      </c>
      <c r="AM167" s="15" t="n">
        <f aca="false">(PERCENTRANK(L$4:L$298,L167))*100</f>
        <v>27.1</v>
      </c>
      <c r="AN167" s="15" t="n">
        <f aca="false">(PERCENTRANK(M$4:M$298,M167))*100</f>
        <v>37</v>
      </c>
      <c r="AO167" s="15" t="n">
        <f aca="false">(PERCENTRANK(N$4:N$298,N167))*100</f>
        <v>61.3</v>
      </c>
      <c r="AP167" s="15" t="n">
        <f aca="false">(PERCENTRANK(O$4:O$298,O167))*100</f>
        <v>95.6</v>
      </c>
      <c r="AQ167" s="15" t="n">
        <f aca="false">(PERCENTRANK(P$4:P$298,P167))*100</f>
        <v>51.4</v>
      </c>
      <c r="AR167" s="15"/>
      <c r="AS167" s="15" t="n">
        <f aca="false">(PERCENTRANK(R$4:R$298,R167))*100</f>
        <v>8.29</v>
      </c>
      <c r="AT167" s="15" t="n">
        <f aca="false">(PERCENTRANK(S$4:S$298,S167))*100</f>
        <v>0</v>
      </c>
      <c r="AU167" s="15" t="n">
        <f aca="false">(PERCENTRANK(T$4:T$298,T167))*100</f>
        <v>75.7</v>
      </c>
      <c r="AV167" s="15" t="n">
        <f aca="false">(PERCENTRANK(U$4:U$298,U167))*100</f>
        <v>0</v>
      </c>
      <c r="AW167" s="15" t="n">
        <f aca="false">(PERCENTRANK(V$4:V$298,V167))*100</f>
        <v>83.4</v>
      </c>
      <c r="AX167" s="15" t="n">
        <f aca="false">(PERCENTRANK(W$4:W$298,W167))*100</f>
        <v>0</v>
      </c>
      <c r="AY167" s="15"/>
      <c r="AZ167" s="15" t="n">
        <f aca="false">100-(PERCENTRANK(Y$4:Y$298,Y167))*100</f>
        <v>5</v>
      </c>
      <c r="BA167" s="15" t="n">
        <f aca="false">100-(PERCENTRANK(Z$4:Z$298,Z167))*100</f>
        <v>100</v>
      </c>
      <c r="BB167" s="15"/>
      <c r="BC167" s="15" t="n">
        <f aca="false">(PERCENTRANK(AB$4:AB$298,AB167))*100</f>
        <v>92.8</v>
      </c>
      <c r="BD167" s="15" t="n">
        <f aca="false">(PERCENTRANK(AC$4:AC$298,AC167))*100</f>
        <v>0</v>
      </c>
      <c r="BE167" s="15" t="n">
        <f aca="false">100-(PERCENTRANK(AD$4:AD$298,AD167))*100</f>
        <v>73.5</v>
      </c>
    </row>
    <row r="168" customFormat="false" ht="15.75" hidden="false" customHeight="true" outlineLevel="0" collapsed="false">
      <c r="A168" s="1" t="s">
        <v>221</v>
      </c>
      <c r="B168" s="5" t="s">
        <v>42</v>
      </c>
      <c r="C168" s="6" t="s">
        <v>125</v>
      </c>
      <c r="D168" s="6" t="n">
        <v>9</v>
      </c>
      <c r="E168" s="6" t="n">
        <v>47</v>
      </c>
      <c r="F168" s="6" t="n">
        <v>9</v>
      </c>
      <c r="G168" s="6" t="n">
        <v>47</v>
      </c>
      <c r="H168" s="6" t="n">
        <v>0.455</v>
      </c>
      <c r="I168" s="6" t="n">
        <v>10.1</v>
      </c>
      <c r="J168" s="6" t="n">
        <v>0</v>
      </c>
      <c r="K168" s="6" t="n">
        <v>0.909</v>
      </c>
      <c r="L168" s="6" t="n">
        <v>0.273</v>
      </c>
      <c r="M168" s="6" t="n">
        <v>0.182</v>
      </c>
      <c r="N168" s="6" t="n">
        <v>0.273</v>
      </c>
      <c r="O168" s="6" t="n">
        <v>0.182</v>
      </c>
      <c r="P168" s="6" t="n">
        <v>0.091</v>
      </c>
      <c r="Q168" s="6" t="n">
        <v>0</v>
      </c>
      <c r="R168" s="6" t="n">
        <v>0.5</v>
      </c>
      <c r="S168" s="6" t="n">
        <v>0.667</v>
      </c>
      <c r="T168" s="6" t="n">
        <v>0</v>
      </c>
      <c r="U168" s="6" t="n">
        <v>0.667</v>
      </c>
      <c r="V168" s="6" t="n">
        <v>0.5</v>
      </c>
      <c r="W168" s="6" t="n">
        <v>0</v>
      </c>
      <c r="X168" s="6" t="n">
        <v>0</v>
      </c>
      <c r="Y168" s="6" t="n">
        <v>1</v>
      </c>
      <c r="Z168" s="6" t="n">
        <v>0</v>
      </c>
      <c r="AA168" s="6" t="n">
        <v>0</v>
      </c>
      <c r="AB168" s="6" t="n">
        <v>1</v>
      </c>
      <c r="AC168" s="6" t="n">
        <v>0</v>
      </c>
      <c r="AD168" s="14" t="n">
        <f aca="false">(K168*Y168+P168*Z168)</f>
        <v>0.909</v>
      </c>
      <c r="AE168" s="5"/>
      <c r="AF168" s="5"/>
      <c r="AG168" s="15" t="n">
        <f aca="false">(PERCENTRANK(F$4:F$298,F168))*100</f>
        <v>11</v>
      </c>
      <c r="AH168" s="15" t="n">
        <f aca="false">(PERCENTRANK(G$4:G$298,G168))*100</f>
        <v>9.39</v>
      </c>
      <c r="AI168" s="15" t="n">
        <f aca="false">(PERCENTRANK(H$4:H$298,H168))*100</f>
        <v>69.1</v>
      </c>
      <c r="AJ168" s="15" t="n">
        <f aca="false">(PERCENTRANK(I$4:I$298,I168))*100</f>
        <v>24.3</v>
      </c>
      <c r="AK168" s="15"/>
      <c r="AL168" s="15" t="n">
        <f aca="false">(PERCENTRANK(K$4:K$298,K168))*100</f>
        <v>85.1</v>
      </c>
      <c r="AM168" s="15" t="n">
        <f aca="false">(PERCENTRANK(L$4:L$298,L168))*100</f>
        <v>76.2</v>
      </c>
      <c r="AN168" s="15" t="n">
        <f aca="false">(PERCENTRANK(M$4:M$298,M168))*100</f>
        <v>29.8</v>
      </c>
      <c r="AO168" s="15" t="n">
        <f aca="false">(PERCENTRANK(N$4:N$298,N168))*100</f>
        <v>98.9</v>
      </c>
      <c r="AP168" s="15" t="n">
        <f aca="false">(PERCENTRANK(O$4:O$298,O168))*100</f>
        <v>94.5</v>
      </c>
      <c r="AQ168" s="15" t="n">
        <f aca="false">(PERCENTRANK(P$4:P$298,P168))*100</f>
        <v>16</v>
      </c>
      <c r="AR168" s="15"/>
      <c r="AS168" s="15" t="n">
        <f aca="false">(PERCENTRANK(R$4:R$298,R168))*100</f>
        <v>60.8</v>
      </c>
      <c r="AT168" s="15" t="n">
        <f aca="false">(PERCENTRANK(S$4:S$298,S168))*100</f>
        <v>55.8</v>
      </c>
      <c r="AU168" s="15" t="n">
        <f aca="false">(PERCENTRANK(T$4:T$298,T168))*100</f>
        <v>0</v>
      </c>
      <c r="AV168" s="15" t="n">
        <f aca="false">(PERCENTRANK(U$4:U$298,U168))*100</f>
        <v>95.6</v>
      </c>
      <c r="AW168" s="15" t="n">
        <f aca="false">(PERCENTRANK(V$4:V$298,V168))*100</f>
        <v>83.4</v>
      </c>
      <c r="AX168" s="15" t="n">
        <f aca="false">(PERCENTRANK(W$4:W$298,W168))*100</f>
        <v>0</v>
      </c>
      <c r="AY168" s="15"/>
      <c r="AZ168" s="15" t="n">
        <f aca="false">100-(PERCENTRANK(Y$4:Y$298,Y168))*100</f>
        <v>5</v>
      </c>
      <c r="BA168" s="15" t="n">
        <f aca="false">100-(PERCENTRANK(Z$4:Z$298,Z168))*100</f>
        <v>100</v>
      </c>
      <c r="BB168" s="15"/>
      <c r="BC168" s="15" t="n">
        <f aca="false">(PERCENTRANK(AB$4:AB$298,AB168))*100</f>
        <v>98.3</v>
      </c>
      <c r="BD168" s="15" t="n">
        <f aca="false">(PERCENTRANK(AC$4:AC$298,AC168))*100</f>
        <v>0</v>
      </c>
      <c r="BE168" s="15" t="n">
        <f aca="false">100-(PERCENTRANK(AD$4:AD$298,AD168))*100</f>
        <v>8.8</v>
      </c>
    </row>
    <row r="169" customFormat="false" ht="15.75" hidden="false" customHeight="true" outlineLevel="0" collapsed="false">
      <c r="A169" s="1" t="s">
        <v>222</v>
      </c>
      <c r="B169" s="5" t="s">
        <v>73</v>
      </c>
      <c r="C169" s="6" t="s">
        <v>13</v>
      </c>
      <c r="D169" s="6" t="n">
        <v>4</v>
      </c>
      <c r="E169" s="6" t="n">
        <v>45</v>
      </c>
      <c r="F169" s="6" t="n">
        <v>4</v>
      </c>
      <c r="G169" s="6" t="n">
        <v>45</v>
      </c>
      <c r="H169" s="6" t="n">
        <v>0.375</v>
      </c>
      <c r="I169" s="6" t="n">
        <v>13.2</v>
      </c>
      <c r="J169" s="6" t="n">
        <v>0</v>
      </c>
      <c r="K169" s="6" t="n">
        <v>0.75</v>
      </c>
      <c r="L169" s="6" t="n">
        <v>0</v>
      </c>
      <c r="M169" s="6" t="n">
        <v>0.375</v>
      </c>
      <c r="N169" s="6" t="n">
        <v>0.25</v>
      </c>
      <c r="O169" s="6" t="n">
        <v>0.125</v>
      </c>
      <c r="P169" s="6" t="n">
        <v>0.25</v>
      </c>
      <c r="Q169" s="6" t="n">
        <v>0</v>
      </c>
      <c r="R169" s="6" t="n">
        <v>0.417</v>
      </c>
      <c r="S169" s="6" t="n">
        <v>0</v>
      </c>
      <c r="T169" s="6" t="n">
        <v>0.5</v>
      </c>
      <c r="U169" s="6" t="n">
        <v>0.25</v>
      </c>
      <c r="V169" s="6" t="n">
        <v>0.5</v>
      </c>
      <c r="W169" s="6" t="n">
        <v>0.25</v>
      </c>
      <c r="X169" s="6" t="n">
        <v>0</v>
      </c>
      <c r="Y169" s="6" t="n">
        <v>0.4</v>
      </c>
      <c r="Z169" s="6" t="n">
        <v>1</v>
      </c>
      <c r="AA169" s="6" t="n">
        <v>0</v>
      </c>
      <c r="AB169" s="6" t="n">
        <v>0</v>
      </c>
      <c r="AC169" s="6" t="n">
        <v>0</v>
      </c>
      <c r="AD169" s="14" t="n">
        <f aca="false">(K169*Y169+P169*Z169)</f>
        <v>0.55</v>
      </c>
      <c r="AE169" s="5"/>
      <c r="AF169" s="5"/>
      <c r="AG169" s="15" t="n">
        <f aca="false">(PERCENTRANK(F$4:F$298,F169))*100</f>
        <v>4.97</v>
      </c>
      <c r="AH169" s="15" t="n">
        <f aca="false">(PERCENTRANK(G$4:G$298,G169))*100</f>
        <v>8.84</v>
      </c>
      <c r="AI169" s="15" t="n">
        <f aca="false">(PERCENTRANK(H$4:H$298,H169))*100</f>
        <v>27.6</v>
      </c>
      <c r="AJ169" s="15" t="n">
        <f aca="false">(PERCENTRANK(I$4:I$298,I169))*100</f>
        <v>40.9</v>
      </c>
      <c r="AK169" s="15"/>
      <c r="AL169" s="15" t="n">
        <f aca="false">(PERCENTRANK(K$4:K$298,K169))*100</f>
        <v>72.4</v>
      </c>
      <c r="AM169" s="15" t="n">
        <f aca="false">(PERCENTRANK(L$4:L$298,L169))*100</f>
        <v>0</v>
      </c>
      <c r="AN169" s="15" t="n">
        <f aca="false">(PERCENTRANK(M$4:M$298,M169))*100</f>
        <v>80.7</v>
      </c>
      <c r="AO169" s="15" t="n">
        <f aca="false">(PERCENTRANK(N$4:N$298,N169))*100</f>
        <v>95.6</v>
      </c>
      <c r="AP169" s="15" t="n">
        <f aca="false">(PERCENTRANK(O$4:O$298,O169))*100</f>
        <v>86.7</v>
      </c>
      <c r="AQ169" s="15" t="n">
        <f aca="false">(PERCENTRANK(P$4:P$298,P169))*100</f>
        <v>28.7</v>
      </c>
      <c r="AR169" s="15"/>
      <c r="AS169" s="15" t="n">
        <f aca="false">(PERCENTRANK(R$4:R$298,R169))*100</f>
        <v>22.7</v>
      </c>
      <c r="AT169" s="15" t="n">
        <f aca="false">(PERCENTRANK(S$4:S$298,S169))*100</f>
        <v>0</v>
      </c>
      <c r="AU169" s="15" t="n">
        <f aca="false">(PERCENTRANK(T$4:T$298,T169))*100</f>
        <v>75.7</v>
      </c>
      <c r="AV169" s="15" t="n">
        <f aca="false">(PERCENTRANK(U$4:U$298,U169))*100</f>
        <v>31.5</v>
      </c>
      <c r="AW169" s="15" t="n">
        <f aca="false">(PERCENTRANK(V$4:V$298,V169))*100</f>
        <v>83.4</v>
      </c>
      <c r="AX169" s="15" t="n">
        <f aca="false">(PERCENTRANK(W$4:W$298,W169))*100</f>
        <v>28.2</v>
      </c>
      <c r="AY169" s="15"/>
      <c r="AZ169" s="15" t="n">
        <f aca="false">100-(PERCENTRANK(Y$4:Y$298,Y169))*100</f>
        <v>80.1</v>
      </c>
      <c r="BA169" s="15" t="n">
        <f aca="false">100-(PERCENTRANK(Z$4:Z$298,Z169))*100</f>
        <v>36.5</v>
      </c>
      <c r="BB169" s="15"/>
      <c r="BC169" s="15" t="n">
        <f aca="false">(PERCENTRANK(AB$4:AB$298,AB169))*100</f>
        <v>0</v>
      </c>
      <c r="BD169" s="15" t="n">
        <f aca="false">(PERCENTRANK(AC$4:AC$298,AC169))*100</f>
        <v>0</v>
      </c>
      <c r="BE169" s="15" t="n">
        <f aca="false">100-(PERCENTRANK(AD$4:AD$298,AD169))*100</f>
        <v>82.9</v>
      </c>
    </row>
    <row r="170" customFormat="false" ht="15.75" hidden="false" customHeight="true" outlineLevel="0" collapsed="false">
      <c r="A170" s="1" t="s">
        <v>223</v>
      </c>
      <c r="B170" s="5" t="s">
        <v>40</v>
      </c>
      <c r="C170" s="6" t="s">
        <v>125</v>
      </c>
      <c r="D170" s="6" t="n">
        <v>17</v>
      </c>
      <c r="E170" s="6" t="n">
        <v>36</v>
      </c>
      <c r="F170" s="6" t="n">
        <v>17</v>
      </c>
      <c r="G170" s="6" t="n">
        <v>36</v>
      </c>
      <c r="H170" s="6" t="n">
        <v>0.182</v>
      </c>
      <c r="I170" s="6" t="n">
        <v>8.8</v>
      </c>
      <c r="J170" s="6" t="n">
        <v>0</v>
      </c>
      <c r="K170" s="6" t="n">
        <v>0.727</v>
      </c>
      <c r="L170" s="6" t="n">
        <v>0.455</v>
      </c>
      <c r="M170" s="6" t="n">
        <v>0.273</v>
      </c>
      <c r="N170" s="6" t="n">
        <v>0</v>
      </c>
      <c r="O170" s="6" t="n">
        <v>0</v>
      </c>
      <c r="P170" s="6" t="n">
        <v>0.273</v>
      </c>
      <c r="Q170" s="6" t="n">
        <v>0</v>
      </c>
      <c r="R170" s="6" t="n">
        <v>0.125</v>
      </c>
      <c r="S170" s="6" t="n">
        <v>0.2</v>
      </c>
      <c r="T170" s="6" t="n">
        <v>0</v>
      </c>
      <c r="U170" s="6" t="n">
        <v>0</v>
      </c>
      <c r="V170" s="6" t="n">
        <v>0</v>
      </c>
      <c r="W170" s="6" t="n">
        <v>0.333</v>
      </c>
      <c r="X170" s="6" t="n">
        <v>0</v>
      </c>
      <c r="Y170" s="6" t="n">
        <v>0</v>
      </c>
      <c r="Z170" s="6" t="n">
        <v>1</v>
      </c>
      <c r="AA170" s="6" t="n">
        <v>0</v>
      </c>
      <c r="AB170" s="6" t="n">
        <v>0.333</v>
      </c>
      <c r="AC170" s="6" t="n">
        <v>1</v>
      </c>
      <c r="AD170" s="14" t="n">
        <f aca="false">(K170*Y170+P170*Z170)</f>
        <v>0.273</v>
      </c>
      <c r="AE170" s="5"/>
      <c r="AF170" s="5"/>
      <c r="AG170" s="15" t="n">
        <f aca="false">(PERCENTRANK(F$4:F$298,F170))*100</f>
        <v>19.9</v>
      </c>
      <c r="AH170" s="15" t="n">
        <f aca="false">(PERCENTRANK(G$4:G$298,G170))*100</f>
        <v>8.29</v>
      </c>
      <c r="AI170" s="15" t="n">
        <f aca="false">(PERCENTRANK(H$4:H$298,H170))*100</f>
        <v>3.87</v>
      </c>
      <c r="AJ170" s="15" t="n">
        <f aca="false">(PERCENTRANK(I$4:I$298,I170))*100</f>
        <v>20.4</v>
      </c>
      <c r="AK170" s="15"/>
      <c r="AL170" s="15" t="n">
        <f aca="false">(PERCENTRANK(K$4:K$298,K170))*100</f>
        <v>69.6</v>
      </c>
      <c r="AM170" s="15" t="n">
        <f aca="false">(PERCENTRANK(L$4:L$298,L170))*100</f>
        <v>93.4</v>
      </c>
      <c r="AN170" s="15" t="n">
        <f aca="false">(PERCENTRANK(M$4:M$298,M170))*100</f>
        <v>54.7</v>
      </c>
      <c r="AO170" s="15" t="n">
        <f aca="false">(PERCENTRANK(N$4:N$298,N170))*100</f>
        <v>0</v>
      </c>
      <c r="AP170" s="15" t="n">
        <f aca="false">(PERCENTRANK(O$4:O$298,O170))*100</f>
        <v>0</v>
      </c>
      <c r="AQ170" s="15" t="n">
        <f aca="false">(PERCENTRANK(P$4:P$298,P170))*100</f>
        <v>32</v>
      </c>
      <c r="AR170" s="15"/>
      <c r="AS170" s="15" t="n">
        <f aca="false">(PERCENTRANK(R$4:R$298,R170))*100</f>
        <v>4.42</v>
      </c>
      <c r="AT170" s="15" t="n">
        <f aca="false">(PERCENTRANK(S$4:S$298,S170))*100</f>
        <v>8.84</v>
      </c>
      <c r="AU170" s="15" t="n">
        <f aca="false">(PERCENTRANK(T$4:T$298,T170))*100</f>
        <v>0</v>
      </c>
      <c r="AV170" s="15" t="n">
        <f aca="false">(PERCENTRANK(U$4:U$298,U170))*100</f>
        <v>0</v>
      </c>
      <c r="AW170" s="15" t="n">
        <f aca="false">(PERCENTRANK(V$4:V$298,V170))*100</f>
        <v>0</v>
      </c>
      <c r="AX170" s="15" t="n">
        <f aca="false">(PERCENTRANK(W$4:W$298,W170))*100</f>
        <v>56.9</v>
      </c>
      <c r="AY170" s="15"/>
      <c r="AZ170" s="15" t="n">
        <f aca="false">100-(PERCENTRANK(Y$4:Y$298,Y170))*100</f>
        <v>100</v>
      </c>
      <c r="BA170" s="15" t="n">
        <f aca="false">100-(PERCENTRANK(Z$4:Z$298,Z170))*100</f>
        <v>36.5</v>
      </c>
      <c r="BB170" s="15"/>
      <c r="BC170" s="15" t="n">
        <f aca="false">(PERCENTRANK(AB$4:AB$298,AB170))*100</f>
        <v>81.8</v>
      </c>
      <c r="BD170" s="15" t="n">
        <f aca="false">(PERCENTRANK(AC$4:AC$298,AC170))*100</f>
        <v>98.3</v>
      </c>
      <c r="BE170" s="15" t="n">
        <f aca="false">100-(PERCENTRANK(AD$4:AD$298,AD170))*100</f>
        <v>95.58</v>
      </c>
    </row>
    <row r="171" customFormat="false" ht="15.75" hidden="false" customHeight="true" outlineLevel="0" collapsed="false">
      <c r="A171" s="1" t="s">
        <v>224</v>
      </c>
      <c r="B171" s="5" t="s">
        <v>90</v>
      </c>
      <c r="C171" s="6" t="s">
        <v>13</v>
      </c>
      <c r="D171" s="6" t="n">
        <v>5</v>
      </c>
      <c r="E171" s="6" t="n">
        <v>35</v>
      </c>
      <c r="F171" s="6" t="n">
        <v>5</v>
      </c>
      <c r="G171" s="6" t="n">
        <v>35</v>
      </c>
      <c r="H171" s="6" t="n">
        <v>0.375</v>
      </c>
      <c r="I171" s="6" t="n">
        <v>17.4</v>
      </c>
      <c r="J171" s="6" t="n">
        <v>0</v>
      </c>
      <c r="K171" s="6" t="n">
        <v>0.625</v>
      </c>
      <c r="L171" s="6" t="n">
        <v>0</v>
      </c>
      <c r="M171" s="6" t="n">
        <v>0.125</v>
      </c>
      <c r="N171" s="6" t="n">
        <v>0.25</v>
      </c>
      <c r="O171" s="6" t="n">
        <v>0.25</v>
      </c>
      <c r="P171" s="6" t="n">
        <v>0.375</v>
      </c>
      <c r="Q171" s="6" t="n">
        <v>0</v>
      </c>
      <c r="R171" s="6" t="n">
        <v>0.4</v>
      </c>
      <c r="S171" s="6" t="n">
        <v>0</v>
      </c>
      <c r="T171" s="6" t="n">
        <v>1</v>
      </c>
      <c r="U171" s="6" t="n">
        <v>0</v>
      </c>
      <c r="V171" s="6" t="n">
        <v>0.5</v>
      </c>
      <c r="W171" s="6" t="n">
        <v>0.333</v>
      </c>
      <c r="X171" s="6" t="n">
        <v>0</v>
      </c>
      <c r="Y171" s="6" t="n">
        <v>0</v>
      </c>
      <c r="Z171" s="6" t="n">
        <v>1</v>
      </c>
      <c r="AA171" s="6" t="n">
        <v>0</v>
      </c>
      <c r="AB171" s="6" t="n">
        <v>0.667</v>
      </c>
      <c r="AC171" s="6" t="n">
        <v>0.5</v>
      </c>
      <c r="AD171" s="14" t="n">
        <f aca="false">(K171*Y171+P171*Z171)</f>
        <v>0.375</v>
      </c>
      <c r="AE171" s="5"/>
      <c r="AF171" s="5"/>
      <c r="AG171" s="15" t="n">
        <f aca="false">(PERCENTRANK(F$4:F$298,F171))*100</f>
        <v>7.18</v>
      </c>
      <c r="AH171" s="15" t="n">
        <f aca="false">(PERCENTRANK(G$4:G$298,G171))*100</f>
        <v>7.73</v>
      </c>
      <c r="AI171" s="15" t="n">
        <f aca="false">(PERCENTRANK(H$4:H$298,H171))*100</f>
        <v>27.6</v>
      </c>
      <c r="AJ171" s="15" t="n">
        <f aca="false">(PERCENTRANK(I$4:I$298,I171))*100</f>
        <v>79.6</v>
      </c>
      <c r="AK171" s="15"/>
      <c r="AL171" s="15" t="n">
        <f aca="false">(PERCENTRANK(K$4:K$298,K171))*100</f>
        <v>55.2</v>
      </c>
      <c r="AM171" s="15" t="n">
        <f aca="false">(PERCENTRANK(L$4:L$298,L171))*100</f>
        <v>0</v>
      </c>
      <c r="AN171" s="15" t="n">
        <f aca="false">(PERCENTRANK(M$4:M$298,M171))*100</f>
        <v>13.3</v>
      </c>
      <c r="AO171" s="15" t="n">
        <f aca="false">(PERCENTRANK(N$4:N$298,N171))*100</f>
        <v>95.6</v>
      </c>
      <c r="AP171" s="15" t="n">
        <f aca="false">(PERCENTRANK(O$4:O$298,O171))*100</f>
        <v>98.9</v>
      </c>
      <c r="AQ171" s="15" t="n">
        <f aca="false">(PERCENTRANK(P$4:P$298,P171))*100</f>
        <v>46.4</v>
      </c>
      <c r="AR171" s="15"/>
      <c r="AS171" s="15" t="n">
        <f aca="false">(PERCENTRANK(R$4:R$298,R171))*100</f>
        <v>16</v>
      </c>
      <c r="AT171" s="15" t="n">
        <f aca="false">(PERCENTRANK(S$4:S$298,S171))*100</f>
        <v>0</v>
      </c>
      <c r="AU171" s="15" t="n">
        <f aca="false">(PERCENTRANK(T$4:T$298,T171))*100</f>
        <v>97.8</v>
      </c>
      <c r="AV171" s="15" t="n">
        <f aca="false">(PERCENTRANK(U$4:U$298,U171))*100</f>
        <v>0</v>
      </c>
      <c r="AW171" s="15" t="n">
        <f aca="false">(PERCENTRANK(V$4:V$298,V171))*100</f>
        <v>83.4</v>
      </c>
      <c r="AX171" s="15" t="n">
        <f aca="false">(PERCENTRANK(W$4:W$298,W171))*100</f>
        <v>56.9</v>
      </c>
      <c r="AY171" s="15"/>
      <c r="AZ171" s="15" t="n">
        <f aca="false">100-(PERCENTRANK(Y$4:Y$298,Y171))*100</f>
        <v>100</v>
      </c>
      <c r="BA171" s="15" t="n">
        <f aca="false">100-(PERCENTRANK(Z$4:Z$298,Z171))*100</f>
        <v>36.5</v>
      </c>
      <c r="BB171" s="15"/>
      <c r="BC171" s="15" t="n">
        <f aca="false">(PERCENTRANK(AB$4:AB$298,AB171))*100</f>
        <v>96.7</v>
      </c>
      <c r="BD171" s="15" t="n">
        <f aca="false">(PERCENTRANK(AC$4:AC$298,AC171))*100</f>
        <v>83.4</v>
      </c>
      <c r="BE171" s="15" t="n">
        <f aca="false">100-(PERCENTRANK(AD$4:AD$298,AD171))*100</f>
        <v>93.92</v>
      </c>
    </row>
    <row r="172" customFormat="false" ht="15.75" hidden="false" customHeight="true" outlineLevel="0" collapsed="false">
      <c r="A172" s="1" t="s">
        <v>225</v>
      </c>
      <c r="B172" s="5" t="s">
        <v>50</v>
      </c>
      <c r="C172" s="6" t="s">
        <v>45</v>
      </c>
      <c r="D172" s="6" t="n">
        <v>6</v>
      </c>
      <c r="E172" s="6" t="n">
        <v>29</v>
      </c>
      <c r="F172" s="6" t="n">
        <v>6</v>
      </c>
      <c r="G172" s="6" t="n">
        <v>29</v>
      </c>
      <c r="H172" s="6" t="n">
        <v>0.25</v>
      </c>
      <c r="I172" s="6" t="n">
        <v>16.3</v>
      </c>
      <c r="J172" s="6" t="n">
        <v>0</v>
      </c>
      <c r="K172" s="6" t="n">
        <v>0.583</v>
      </c>
      <c r="L172" s="6" t="n">
        <v>0.083</v>
      </c>
      <c r="M172" s="6" t="n">
        <v>0.167</v>
      </c>
      <c r="N172" s="6" t="n">
        <v>0.333</v>
      </c>
      <c r="O172" s="6" t="n">
        <v>0</v>
      </c>
      <c r="P172" s="6" t="n">
        <v>0.417</v>
      </c>
      <c r="Q172" s="6" t="n">
        <v>0</v>
      </c>
      <c r="R172" s="6" t="n">
        <v>0.286</v>
      </c>
      <c r="S172" s="6" t="n">
        <v>0</v>
      </c>
      <c r="T172" s="6" t="n">
        <v>1</v>
      </c>
      <c r="U172" s="6" t="n">
        <v>0</v>
      </c>
      <c r="V172" s="6" t="n">
        <v>0</v>
      </c>
      <c r="W172" s="6" t="n">
        <v>0.2</v>
      </c>
      <c r="X172" s="6" t="n">
        <v>0</v>
      </c>
      <c r="Y172" s="6" t="n">
        <v>1</v>
      </c>
      <c r="Z172" s="6" t="n">
        <v>1</v>
      </c>
      <c r="AA172" s="6" t="n">
        <v>0</v>
      </c>
      <c r="AB172" s="6" t="n">
        <v>0.2</v>
      </c>
      <c r="AC172" s="6" t="n">
        <v>0</v>
      </c>
      <c r="AD172" s="14" t="n">
        <f aca="false">(K172*Y172+P172*Z172)</f>
        <v>1</v>
      </c>
      <c r="AE172" s="5"/>
      <c r="AF172" s="5"/>
      <c r="AG172" s="15" t="n">
        <f aca="false">(PERCENTRANK(F$4:F$298,F172))*100</f>
        <v>8.29</v>
      </c>
      <c r="AH172" s="15" t="n">
        <f aca="false">(PERCENTRANK(G$4:G$298,G172))*100</f>
        <v>7.18</v>
      </c>
      <c r="AI172" s="15" t="n">
        <f aca="false">(PERCENTRANK(H$4:H$298,H172))*100</f>
        <v>6.08</v>
      </c>
      <c r="AJ172" s="15" t="n">
        <f aca="false">(PERCENTRANK(I$4:I$298,I172))*100</f>
        <v>69.1</v>
      </c>
      <c r="AK172" s="15"/>
      <c r="AL172" s="15" t="n">
        <f aca="false">(PERCENTRANK(K$4:K$298,K172))*100</f>
        <v>45.3</v>
      </c>
      <c r="AM172" s="15" t="n">
        <f aca="false">(PERCENTRANK(L$4:L$298,L172))*100</f>
        <v>18.2</v>
      </c>
      <c r="AN172" s="15" t="n">
        <f aca="false">(PERCENTRANK(M$4:M$298,M172))*100</f>
        <v>27.1</v>
      </c>
      <c r="AO172" s="15" t="n">
        <f aca="false">(PERCENTRANK(N$4:N$298,N172))*100</f>
        <v>99.4</v>
      </c>
      <c r="AP172" s="15" t="n">
        <f aca="false">(PERCENTRANK(O$4:O$298,O172))*100</f>
        <v>0</v>
      </c>
      <c r="AQ172" s="15" t="n">
        <f aca="false">(PERCENTRANK(P$4:P$298,P172))*100</f>
        <v>56.4</v>
      </c>
      <c r="AR172" s="15"/>
      <c r="AS172" s="15" t="n">
        <f aca="false">(PERCENTRANK(R$4:R$298,R172))*100</f>
        <v>5.52</v>
      </c>
      <c r="AT172" s="15" t="n">
        <f aca="false">(PERCENTRANK(S$4:S$298,S172))*100</f>
        <v>0</v>
      </c>
      <c r="AU172" s="15" t="n">
        <f aca="false">(PERCENTRANK(T$4:T$298,T172))*100</f>
        <v>97.8</v>
      </c>
      <c r="AV172" s="15" t="n">
        <f aca="false">(PERCENTRANK(U$4:U$298,U172))*100</f>
        <v>0</v>
      </c>
      <c r="AW172" s="15" t="n">
        <f aca="false">(PERCENTRANK(V$4:V$298,V172))*100</f>
        <v>0</v>
      </c>
      <c r="AX172" s="15" t="n">
        <f aca="false">(PERCENTRANK(W$4:W$298,W172))*100</f>
        <v>22.7</v>
      </c>
      <c r="AY172" s="15"/>
      <c r="AZ172" s="15" t="n">
        <f aca="false">100-(PERCENTRANK(Y$4:Y$298,Y172))*100</f>
        <v>5</v>
      </c>
      <c r="BA172" s="15" t="n">
        <f aca="false">100-(PERCENTRANK(Z$4:Z$298,Z172))*100</f>
        <v>36.5</v>
      </c>
      <c r="BB172" s="15"/>
      <c r="BC172" s="15" t="n">
        <f aca="false">(PERCENTRANK(AB$4:AB$298,AB172))*100</f>
        <v>54.7</v>
      </c>
      <c r="BD172" s="15" t="n">
        <f aca="false">(PERCENTRANK(AC$4:AC$298,AC172))*100</f>
        <v>0</v>
      </c>
      <c r="BE172" s="15" t="n">
        <f aca="false">100-(PERCENTRANK(AD$4:AD$298,AD172))*100</f>
        <v>1.7</v>
      </c>
    </row>
    <row r="173" customFormat="false" ht="15.75" hidden="false" customHeight="true" outlineLevel="0" collapsed="false">
      <c r="A173" s="1" t="s">
        <v>226</v>
      </c>
      <c r="B173" s="5" t="s">
        <v>57</v>
      </c>
      <c r="C173" s="6" t="s">
        <v>63</v>
      </c>
      <c r="D173" s="6" t="n">
        <v>4</v>
      </c>
      <c r="E173" s="6" t="n">
        <v>27</v>
      </c>
      <c r="F173" s="6" t="n">
        <v>4</v>
      </c>
      <c r="G173" s="6" t="n">
        <v>27</v>
      </c>
      <c r="H173" s="6" t="n">
        <v>0.4</v>
      </c>
      <c r="I173" s="6" t="n">
        <v>7.8</v>
      </c>
      <c r="J173" s="6" t="n">
        <v>0</v>
      </c>
      <c r="K173" s="6" t="n">
        <v>0.8</v>
      </c>
      <c r="L173" s="6" t="n">
        <v>0.4</v>
      </c>
      <c r="M173" s="6" t="n">
        <v>0.4</v>
      </c>
      <c r="N173" s="6" t="n">
        <v>0</v>
      </c>
      <c r="O173" s="6" t="n">
        <v>0</v>
      </c>
      <c r="P173" s="6" t="n">
        <v>0.2</v>
      </c>
      <c r="Q173" s="6" t="n">
        <v>0</v>
      </c>
      <c r="R173" s="6" t="n">
        <v>0.5</v>
      </c>
      <c r="S173" s="6" t="n">
        <v>0.5</v>
      </c>
      <c r="T173" s="6" t="n">
        <v>0.5</v>
      </c>
      <c r="U173" s="6" t="n">
        <v>0</v>
      </c>
      <c r="V173" s="6" t="n">
        <v>0</v>
      </c>
      <c r="W173" s="6" t="n">
        <v>0</v>
      </c>
      <c r="X173" s="6" t="n">
        <v>0</v>
      </c>
      <c r="Y173" s="6" t="n">
        <v>1</v>
      </c>
      <c r="Z173" s="6" t="n">
        <v>0</v>
      </c>
      <c r="AA173" s="6" t="n">
        <v>0</v>
      </c>
      <c r="AB173" s="6" t="n">
        <v>0</v>
      </c>
      <c r="AC173" s="6" t="n">
        <v>0</v>
      </c>
      <c r="AD173" s="14" t="n">
        <f aca="false">(K173*Y173+P173*Z173)</f>
        <v>0.8</v>
      </c>
      <c r="AE173" s="5"/>
      <c r="AF173" s="5"/>
      <c r="AG173" s="15" t="n">
        <f aca="false">(PERCENTRANK(F$4:F$298,F173))*100</f>
        <v>4.97</v>
      </c>
      <c r="AH173" s="15" t="n">
        <f aca="false">(PERCENTRANK(G$4:G$298,G173))*100</f>
        <v>6.63</v>
      </c>
      <c r="AI173" s="15" t="n">
        <f aca="false">(PERCENTRANK(H$4:H$298,H173))*100</f>
        <v>39.8</v>
      </c>
      <c r="AJ173" s="15" t="n">
        <f aca="false">(PERCENTRANK(I$4:I$298,I173))*100</f>
        <v>17.1</v>
      </c>
      <c r="AK173" s="15"/>
      <c r="AL173" s="15" t="n">
        <f aca="false">(PERCENTRANK(K$4:K$298,K173))*100</f>
        <v>79</v>
      </c>
      <c r="AM173" s="15" t="n">
        <f aca="false">(PERCENTRANK(L$4:L$298,L173))*100</f>
        <v>90.1</v>
      </c>
      <c r="AN173" s="15" t="n">
        <f aca="false">(PERCENTRANK(M$4:M$298,M173))*100</f>
        <v>83.4</v>
      </c>
      <c r="AO173" s="15" t="n">
        <f aca="false">(PERCENTRANK(N$4:N$298,N173))*100</f>
        <v>0</v>
      </c>
      <c r="AP173" s="15" t="n">
        <f aca="false">(PERCENTRANK(O$4:O$298,O173))*100</f>
        <v>0</v>
      </c>
      <c r="AQ173" s="15" t="n">
        <f aca="false">(PERCENTRANK(P$4:P$298,P173))*100</f>
        <v>22.7</v>
      </c>
      <c r="AR173" s="15"/>
      <c r="AS173" s="15" t="n">
        <f aca="false">(PERCENTRANK(R$4:R$298,R173))*100</f>
        <v>60.8</v>
      </c>
      <c r="AT173" s="15" t="n">
        <f aca="false">(PERCENTRANK(S$4:S$298,S173))*100</f>
        <v>14.4</v>
      </c>
      <c r="AU173" s="15" t="n">
        <f aca="false">(PERCENTRANK(T$4:T$298,T173))*100</f>
        <v>75.7</v>
      </c>
      <c r="AV173" s="15" t="n">
        <f aca="false">(PERCENTRANK(U$4:U$298,U173))*100</f>
        <v>0</v>
      </c>
      <c r="AW173" s="15" t="n">
        <f aca="false">(PERCENTRANK(V$4:V$298,V173))*100</f>
        <v>0</v>
      </c>
      <c r="AX173" s="15" t="n">
        <f aca="false">(PERCENTRANK(W$4:W$298,W173))*100</f>
        <v>0</v>
      </c>
      <c r="AY173" s="15"/>
      <c r="AZ173" s="15" t="n">
        <f aca="false">100-(PERCENTRANK(Y$4:Y$298,Y173))*100</f>
        <v>5</v>
      </c>
      <c r="BA173" s="15" t="n">
        <f aca="false">100-(PERCENTRANK(Z$4:Z$298,Z173))*100</f>
        <v>100</v>
      </c>
      <c r="BB173" s="15"/>
      <c r="BC173" s="15" t="n">
        <f aca="false">(PERCENTRANK(AB$4:AB$298,AB173))*100</f>
        <v>0</v>
      </c>
      <c r="BD173" s="15" t="n">
        <f aca="false">(PERCENTRANK(AC$4:AC$298,AC173))*100</f>
        <v>0</v>
      </c>
      <c r="BE173" s="15" t="n">
        <f aca="false">100-(PERCENTRANK(AD$4:AD$298,AD173))*100</f>
        <v>33.7</v>
      </c>
    </row>
    <row r="174" customFormat="false" ht="15.75" hidden="false" customHeight="true" outlineLevel="0" collapsed="false">
      <c r="A174" s="1" t="s">
        <v>227</v>
      </c>
      <c r="B174" s="5" t="s">
        <v>50</v>
      </c>
      <c r="C174" s="6" t="s">
        <v>45</v>
      </c>
      <c r="D174" s="6" t="n">
        <v>4</v>
      </c>
      <c r="E174" s="6" t="n">
        <v>24</v>
      </c>
      <c r="F174" s="6" t="n">
        <v>4</v>
      </c>
      <c r="G174" s="6" t="n">
        <v>24</v>
      </c>
      <c r="H174" s="6" t="n">
        <v>0.333</v>
      </c>
      <c r="I174" s="6" t="n">
        <v>11.9</v>
      </c>
      <c r="J174" s="6" t="n">
        <v>0</v>
      </c>
      <c r="K174" s="6" t="n">
        <v>0.667</v>
      </c>
      <c r="L174" s="6" t="n">
        <v>0.167</v>
      </c>
      <c r="M174" s="6" t="n">
        <v>0.5</v>
      </c>
      <c r="N174" s="6" t="n">
        <v>0</v>
      </c>
      <c r="O174" s="6" t="n">
        <v>0</v>
      </c>
      <c r="P174" s="6" t="n">
        <v>0.333</v>
      </c>
      <c r="Q174" s="6" t="n">
        <v>0</v>
      </c>
      <c r="R174" s="6" t="n">
        <v>0.5</v>
      </c>
      <c r="S174" s="6" t="n">
        <v>1</v>
      </c>
      <c r="T174" s="6" t="n">
        <v>0.333</v>
      </c>
      <c r="U174" s="6" t="n">
        <v>0</v>
      </c>
      <c r="V174" s="6" t="n">
        <v>0</v>
      </c>
      <c r="W174" s="6" t="n">
        <v>0</v>
      </c>
      <c r="X174" s="6" t="n">
        <v>0</v>
      </c>
      <c r="Y174" s="6" t="n">
        <v>0</v>
      </c>
      <c r="Z174" s="6" t="n">
        <v>0</v>
      </c>
      <c r="AA174" s="6" t="n">
        <v>0</v>
      </c>
      <c r="AB174" s="6" t="n">
        <v>0</v>
      </c>
      <c r="AC174" s="6" t="n">
        <v>0</v>
      </c>
      <c r="AD174" s="14" t="n">
        <f aca="false">(K174*Y174+P174*Z174)</f>
        <v>0</v>
      </c>
      <c r="AE174" s="5"/>
      <c r="AF174" s="5"/>
      <c r="AG174" s="15" t="n">
        <f aca="false">(PERCENTRANK(F$4:F$298,F174))*100</f>
        <v>4.97</v>
      </c>
      <c r="AH174" s="15" t="n">
        <f aca="false">(PERCENTRANK(G$4:G$298,G174))*100</f>
        <v>6.08</v>
      </c>
      <c r="AI174" s="15" t="n">
        <f aca="false">(PERCENTRANK(H$4:H$298,H174))*100</f>
        <v>11.6</v>
      </c>
      <c r="AJ174" s="15" t="n">
        <f aca="false">(PERCENTRANK(I$4:I$298,I174))*100</f>
        <v>33.1</v>
      </c>
      <c r="AK174" s="15"/>
      <c r="AL174" s="15" t="n">
        <f aca="false">(PERCENTRANK(K$4:K$298,K174))*100</f>
        <v>59.1</v>
      </c>
      <c r="AM174" s="15" t="n">
        <f aca="false">(PERCENTRANK(L$4:L$298,L174))*100</f>
        <v>47.5</v>
      </c>
      <c r="AN174" s="15" t="n">
        <f aca="false">(PERCENTRANK(M$4:M$298,M174))*100</f>
        <v>95.6</v>
      </c>
      <c r="AO174" s="15" t="n">
        <f aca="false">(PERCENTRANK(N$4:N$298,N174))*100</f>
        <v>0</v>
      </c>
      <c r="AP174" s="15" t="n">
        <f aca="false">(PERCENTRANK(O$4:O$298,O174))*100</f>
        <v>0</v>
      </c>
      <c r="AQ174" s="15" t="n">
        <f aca="false">(PERCENTRANK(P$4:P$298,P174))*100</f>
        <v>40.9</v>
      </c>
      <c r="AR174" s="15"/>
      <c r="AS174" s="15" t="n">
        <f aca="false">(PERCENTRANK(R$4:R$298,R174))*100</f>
        <v>60.8</v>
      </c>
      <c r="AT174" s="15" t="n">
        <f aca="false">(PERCENTRANK(S$4:S$298,S174))*100</f>
        <v>96.7</v>
      </c>
      <c r="AU174" s="15" t="n">
        <f aca="false">(PERCENTRANK(T$4:T$298,T174))*100</f>
        <v>21</v>
      </c>
      <c r="AV174" s="15" t="n">
        <f aca="false">(PERCENTRANK(U$4:U$298,U174))*100</f>
        <v>0</v>
      </c>
      <c r="AW174" s="15" t="n">
        <f aca="false">(PERCENTRANK(V$4:V$298,V174))*100</f>
        <v>0</v>
      </c>
      <c r="AX174" s="15" t="n">
        <f aca="false">(PERCENTRANK(W$4:W$298,W174))*100</f>
        <v>0</v>
      </c>
      <c r="AY174" s="15"/>
      <c r="AZ174" s="15" t="n">
        <f aca="false">100-(PERCENTRANK(Y$4:Y$298,Y174))*100</f>
        <v>100</v>
      </c>
      <c r="BA174" s="15" t="n">
        <f aca="false">100-(PERCENTRANK(Z$4:Z$298,Z174))*100</f>
        <v>100</v>
      </c>
      <c r="BB174" s="15"/>
      <c r="BC174" s="15" t="n">
        <f aca="false">(PERCENTRANK(AB$4:AB$298,AB174))*100</f>
        <v>0</v>
      </c>
      <c r="BD174" s="15" t="n">
        <f aca="false">(PERCENTRANK(AC$4:AC$298,AC174))*100</f>
        <v>0</v>
      </c>
      <c r="BE174" s="15" t="n">
        <f aca="false">100-(PERCENTRANK(AD$4:AD$298,AD174))*100</f>
        <v>100</v>
      </c>
    </row>
    <row r="175" customFormat="false" ht="15.75" hidden="false" customHeight="true" outlineLevel="0" collapsed="false">
      <c r="A175" s="1" t="s">
        <v>228</v>
      </c>
      <c r="B175" s="5" t="s">
        <v>59</v>
      </c>
      <c r="C175" s="6" t="s">
        <v>45</v>
      </c>
      <c r="D175" s="6" t="n">
        <v>6</v>
      </c>
      <c r="E175" s="6" t="n">
        <v>23</v>
      </c>
      <c r="F175" s="6" t="n">
        <v>6</v>
      </c>
      <c r="G175" s="6" t="n">
        <v>23</v>
      </c>
      <c r="H175" s="6" t="n">
        <v>0.143</v>
      </c>
      <c r="I175" s="6" t="n">
        <v>13.5</v>
      </c>
      <c r="J175" s="6" t="n">
        <v>0</v>
      </c>
      <c r="K175" s="6" t="n">
        <v>0.571</v>
      </c>
      <c r="L175" s="6" t="n">
        <v>0</v>
      </c>
      <c r="M175" s="6" t="n">
        <v>0.571</v>
      </c>
      <c r="N175" s="6" t="n">
        <v>0</v>
      </c>
      <c r="O175" s="6" t="n">
        <v>0</v>
      </c>
      <c r="P175" s="6" t="n">
        <v>0.429</v>
      </c>
      <c r="Q175" s="6" t="n">
        <v>0</v>
      </c>
      <c r="R175" s="6" t="n">
        <v>0</v>
      </c>
      <c r="S175" s="6" t="n">
        <v>0</v>
      </c>
      <c r="T175" s="6" t="n">
        <v>0</v>
      </c>
      <c r="U175" s="6" t="n">
        <v>0</v>
      </c>
      <c r="V175" s="6" t="n">
        <v>0</v>
      </c>
      <c r="W175" s="6" t="n">
        <v>0.333</v>
      </c>
      <c r="X175" s="6" t="n">
        <v>0</v>
      </c>
      <c r="Y175" s="6" t="n">
        <v>0</v>
      </c>
      <c r="Z175" s="6" t="n">
        <v>1</v>
      </c>
      <c r="AA175" s="6" t="n">
        <v>0</v>
      </c>
      <c r="AB175" s="6" t="n">
        <v>0</v>
      </c>
      <c r="AC175" s="6" t="n">
        <v>0</v>
      </c>
      <c r="AD175" s="14" t="n">
        <f aca="false">(K175*Y175+P175*Z175)</f>
        <v>0.429</v>
      </c>
      <c r="AE175" s="5"/>
      <c r="AF175" s="5"/>
      <c r="AG175" s="15" t="n">
        <f aca="false">(PERCENTRANK(F$4:F$298,F175))*100</f>
        <v>8.29</v>
      </c>
      <c r="AH175" s="15" t="n">
        <f aca="false">(PERCENTRANK(G$4:G$298,G175))*100</f>
        <v>5.52</v>
      </c>
      <c r="AI175" s="15" t="n">
        <f aca="false">(PERCENTRANK(H$4:H$298,H175))*100</f>
        <v>3.31</v>
      </c>
      <c r="AJ175" s="15" t="n">
        <f aca="false">(PERCENTRANK(I$4:I$298,I175))*100</f>
        <v>44.2</v>
      </c>
      <c r="AK175" s="5"/>
      <c r="AL175" s="15" t="n">
        <f aca="false">(PERCENTRANK(K$4:K$298,K175))*100</f>
        <v>42</v>
      </c>
      <c r="AM175" s="15" t="n">
        <f aca="false">(PERCENTRANK(L$4:L$298,L175))*100</f>
        <v>0</v>
      </c>
      <c r="AN175" s="15" t="n">
        <f aca="false">(PERCENTRANK(M$4:M$298,M175))*100</f>
        <v>99.4</v>
      </c>
      <c r="AO175" s="15" t="n">
        <f aca="false">(PERCENTRANK(N$4:N$298,N175))*100</f>
        <v>0</v>
      </c>
      <c r="AP175" s="15" t="n">
        <f aca="false">(PERCENTRANK(O$4:O$298,O175))*100</f>
        <v>0</v>
      </c>
      <c r="AQ175" s="15" t="n">
        <f aca="false">(PERCENTRANK(P$4:P$298,P175))*100</f>
        <v>59.1</v>
      </c>
      <c r="AR175" s="5"/>
      <c r="AS175" s="15" t="n">
        <f aca="false">(PERCENTRANK(R$4:R$298,R175))*100</f>
        <v>0</v>
      </c>
      <c r="AT175" s="15" t="n">
        <f aca="false">(PERCENTRANK(S$4:S$298,S175))*100</f>
        <v>0</v>
      </c>
      <c r="AU175" s="15" t="n">
        <f aca="false">(PERCENTRANK(T$4:T$298,T175))*100</f>
        <v>0</v>
      </c>
      <c r="AV175" s="15" t="n">
        <f aca="false">(PERCENTRANK(U$4:U$298,U175))*100</f>
        <v>0</v>
      </c>
      <c r="AW175" s="15" t="n">
        <f aca="false">(PERCENTRANK(V$4:V$298,V175))*100</f>
        <v>0</v>
      </c>
      <c r="AX175" s="15" t="n">
        <f aca="false">(PERCENTRANK(W$4:W$298,W175))*100</f>
        <v>56.9</v>
      </c>
      <c r="AY175" s="5"/>
      <c r="AZ175" s="15" t="n">
        <f aca="false">100-(PERCENTRANK(Y$4:Y$298,Y175))*100</f>
        <v>100</v>
      </c>
      <c r="BA175" s="15" t="n">
        <f aca="false">100-(PERCENTRANK(Z$4:Z$298,Z175))*100</f>
        <v>36.5</v>
      </c>
      <c r="BB175" s="5"/>
      <c r="BC175" s="15" t="n">
        <f aca="false">(PERCENTRANK(AB$4:AB$298,AB175))*100</f>
        <v>0</v>
      </c>
      <c r="BD175" s="15" t="n">
        <f aca="false">(PERCENTRANK(AC$4:AC$298,AC175))*100</f>
        <v>0</v>
      </c>
      <c r="BE175" s="15" t="n">
        <f aca="false">100-(PERCENTRANK(AD$4:AD$298,AD175))*100</f>
        <v>92.27</v>
      </c>
    </row>
    <row r="176" customFormat="false" ht="15.75" hidden="false" customHeight="true" outlineLevel="0" collapsed="false">
      <c r="A176" s="1" t="s">
        <v>229</v>
      </c>
      <c r="B176" s="5" t="s">
        <v>69</v>
      </c>
      <c r="C176" s="6" t="s">
        <v>45</v>
      </c>
      <c r="D176" s="6" t="n">
        <v>1</v>
      </c>
      <c r="E176" s="6" t="n">
        <v>22</v>
      </c>
      <c r="F176" s="6" t="n">
        <v>1</v>
      </c>
      <c r="G176" s="6" t="n">
        <v>22</v>
      </c>
      <c r="H176" s="6" t="n">
        <v>0.333</v>
      </c>
      <c r="I176" s="6" t="n">
        <v>15</v>
      </c>
      <c r="J176" s="6" t="n">
        <v>0</v>
      </c>
      <c r="K176" s="6" t="n">
        <v>0.667</v>
      </c>
      <c r="L176" s="6" t="n">
        <v>0</v>
      </c>
      <c r="M176" s="6" t="n">
        <v>0.333</v>
      </c>
      <c r="N176" s="6" t="n">
        <v>0</v>
      </c>
      <c r="O176" s="6" t="n">
        <v>0.333</v>
      </c>
      <c r="P176" s="6" t="n">
        <v>0.333</v>
      </c>
      <c r="Q176" s="6" t="n">
        <v>0</v>
      </c>
      <c r="R176" s="6" t="n">
        <v>0.5</v>
      </c>
      <c r="S176" s="6" t="n">
        <v>0</v>
      </c>
      <c r="T176" s="6" t="n">
        <v>1</v>
      </c>
      <c r="U176" s="6" t="n">
        <v>0</v>
      </c>
      <c r="V176" s="6" t="n">
        <v>0</v>
      </c>
      <c r="W176" s="6" t="n">
        <v>0</v>
      </c>
      <c r="X176" s="6" t="n">
        <v>0</v>
      </c>
      <c r="Y176" s="6" t="n">
        <v>1</v>
      </c>
      <c r="Z176" s="6" t="n">
        <v>0</v>
      </c>
      <c r="AA176" s="6" t="n">
        <v>0</v>
      </c>
      <c r="AB176" s="6" t="n">
        <v>0</v>
      </c>
      <c r="AC176" s="6" t="n">
        <v>0</v>
      </c>
      <c r="AD176" s="14" t="n">
        <f aca="false">(K176*Y176+P176*Z176)</f>
        <v>0.667</v>
      </c>
      <c r="AE176" s="5"/>
      <c r="AF176" s="5"/>
      <c r="AG176" s="15" t="n">
        <f aca="false">(PERCENTRANK(F$4:F$298,F176))*100</f>
        <v>0</v>
      </c>
      <c r="AH176" s="15" t="n">
        <f aca="false">(PERCENTRANK(G$4:G$298,G176))*100</f>
        <v>4.42</v>
      </c>
      <c r="AI176" s="15" t="n">
        <f aca="false">(PERCENTRANK(H$4:H$298,H176))*100</f>
        <v>11.6</v>
      </c>
      <c r="AJ176" s="15" t="n">
        <f aca="false">(PERCENTRANK(I$4:I$298,I176))*100</f>
        <v>59.1</v>
      </c>
      <c r="AK176" s="5"/>
      <c r="AL176" s="15" t="n">
        <f aca="false">(PERCENTRANK(K$4:K$298,K176))*100</f>
        <v>59.1</v>
      </c>
      <c r="AM176" s="15" t="n">
        <f aca="false">(PERCENTRANK(L$4:L$298,L176))*100</f>
        <v>0</v>
      </c>
      <c r="AN176" s="15" t="n">
        <f aca="false">(PERCENTRANK(M$4:M$298,M176))*100</f>
        <v>70.2</v>
      </c>
      <c r="AO176" s="15" t="n">
        <f aca="false">(PERCENTRANK(N$4:N$298,N176))*100</f>
        <v>0</v>
      </c>
      <c r="AP176" s="15" t="n">
        <f aca="false">(PERCENTRANK(O$4:O$298,O176))*100</f>
        <v>99.4</v>
      </c>
      <c r="AQ176" s="15" t="n">
        <f aca="false">(PERCENTRANK(P$4:P$298,P176))*100</f>
        <v>40.9</v>
      </c>
      <c r="AR176" s="5"/>
      <c r="AS176" s="15" t="n">
        <f aca="false">(PERCENTRANK(R$4:R$298,R176))*100</f>
        <v>60.8</v>
      </c>
      <c r="AT176" s="15" t="n">
        <f aca="false">(PERCENTRANK(S$4:S$298,S176))*100</f>
        <v>0</v>
      </c>
      <c r="AU176" s="15" t="n">
        <f aca="false">(PERCENTRANK(T$4:T$298,T176))*100</f>
        <v>97.8</v>
      </c>
      <c r="AV176" s="15" t="n">
        <f aca="false">(PERCENTRANK(U$4:U$298,U176))*100</f>
        <v>0</v>
      </c>
      <c r="AW176" s="15" t="n">
        <f aca="false">(PERCENTRANK(V$4:V$298,V176))*100</f>
        <v>0</v>
      </c>
      <c r="AX176" s="15" t="n">
        <f aca="false">(PERCENTRANK(W$4:W$298,W176))*100</f>
        <v>0</v>
      </c>
      <c r="AY176" s="5"/>
      <c r="AZ176" s="15" t="n">
        <f aca="false">100-(PERCENTRANK(Y$4:Y$298,Y176))*100</f>
        <v>5</v>
      </c>
      <c r="BA176" s="15" t="n">
        <f aca="false">100-(PERCENTRANK(Z$4:Z$298,Z176))*100</f>
        <v>100</v>
      </c>
      <c r="BB176" s="5"/>
      <c r="BC176" s="15" t="n">
        <f aca="false">(PERCENTRANK(AB$4:AB$298,AB176))*100</f>
        <v>0</v>
      </c>
      <c r="BD176" s="15" t="n">
        <f aca="false">(PERCENTRANK(AC$4:AC$298,AC176))*100</f>
        <v>0</v>
      </c>
      <c r="BE176" s="15" t="n">
        <f aca="false">100-(PERCENTRANK(AD$4:AD$298,AD176))*100</f>
        <v>63.5</v>
      </c>
    </row>
    <row r="177" customFormat="false" ht="15.75" hidden="false" customHeight="true" outlineLevel="0" collapsed="false">
      <c r="A177" s="1" t="s">
        <v>230</v>
      </c>
      <c r="B177" s="5" t="s">
        <v>73</v>
      </c>
      <c r="C177" s="6" t="s">
        <v>13</v>
      </c>
      <c r="D177" s="6" t="n">
        <v>3</v>
      </c>
      <c r="E177" s="6" t="n">
        <v>22</v>
      </c>
      <c r="F177" s="6" t="n">
        <v>3</v>
      </c>
      <c r="G177" s="6" t="n">
        <v>22</v>
      </c>
      <c r="H177" s="6" t="n">
        <v>0</v>
      </c>
      <c r="I177" s="6" t="n">
        <v>23.9</v>
      </c>
      <c r="J177" s="6" t="n">
        <v>0</v>
      </c>
      <c r="K177" s="6" t="n">
        <v>0</v>
      </c>
      <c r="L177" s="6" t="n">
        <v>0</v>
      </c>
      <c r="M177" s="6" t="n">
        <v>0</v>
      </c>
      <c r="N177" s="6" t="n">
        <v>0</v>
      </c>
      <c r="O177" s="6" t="n">
        <v>0</v>
      </c>
      <c r="P177" s="6" t="n">
        <v>1</v>
      </c>
      <c r="Q177" s="6" t="n">
        <v>0</v>
      </c>
      <c r="R177" s="6" t="n">
        <v>0</v>
      </c>
      <c r="S177" s="6" t="n">
        <v>0</v>
      </c>
      <c r="T177" s="6" t="n">
        <v>0</v>
      </c>
      <c r="U177" s="6" t="n">
        <v>0</v>
      </c>
      <c r="V177" s="6" t="n">
        <v>0</v>
      </c>
      <c r="W177" s="6" t="n">
        <v>0</v>
      </c>
      <c r="X177" s="6" t="n">
        <v>0</v>
      </c>
      <c r="Y177" s="6" t="n">
        <v>0</v>
      </c>
      <c r="Z177" s="6" t="n">
        <v>0</v>
      </c>
      <c r="AA177" s="6" t="n">
        <v>0</v>
      </c>
      <c r="AB177" s="6" t="n">
        <v>0</v>
      </c>
      <c r="AC177" s="6" t="n">
        <v>0</v>
      </c>
      <c r="AD177" s="14" t="n">
        <f aca="false">(K177*Y177+P177*Z177)</f>
        <v>0</v>
      </c>
      <c r="AE177" s="5"/>
      <c r="AF177" s="5"/>
      <c r="AG177" s="15" t="n">
        <f aca="false">(PERCENTRANK(F$4:F$298,F177))*100</f>
        <v>3.31</v>
      </c>
      <c r="AH177" s="15" t="n">
        <f aca="false">(PERCENTRANK(G$4:G$298,G177))*100</f>
        <v>4.42</v>
      </c>
      <c r="AI177" s="15" t="n">
        <f aca="false">(PERCENTRANK(H$4:H$298,H177))*100</f>
        <v>0</v>
      </c>
      <c r="AJ177" s="15" t="n">
        <f aca="false">(PERCENTRANK(I$4:I$298,I177))*100</f>
        <v>100</v>
      </c>
      <c r="AK177" s="5"/>
      <c r="AL177" s="15" t="n">
        <f aca="false">(PERCENTRANK(K$4:K$298,K177))*100</f>
        <v>0</v>
      </c>
      <c r="AM177" s="15" t="n">
        <f aca="false">(PERCENTRANK(L$4:L$298,L177))*100</f>
        <v>0</v>
      </c>
      <c r="AN177" s="15" t="n">
        <f aca="false">(PERCENTRANK(M$4:M$298,M177))*100</f>
        <v>0</v>
      </c>
      <c r="AO177" s="15" t="n">
        <f aca="false">(PERCENTRANK(N$4:N$298,N177))*100</f>
        <v>0</v>
      </c>
      <c r="AP177" s="15" t="n">
        <f aca="false">(PERCENTRANK(O$4:O$298,O177))*100</f>
        <v>0</v>
      </c>
      <c r="AQ177" s="15" t="n">
        <f aca="false">(PERCENTRANK(P$4:P$298,P177))*100</f>
        <v>100</v>
      </c>
      <c r="AR177" s="5"/>
      <c r="AS177" s="15" t="n">
        <f aca="false">(PERCENTRANK(R$4:R$298,R177))*100</f>
        <v>0</v>
      </c>
      <c r="AT177" s="15" t="n">
        <f aca="false">(PERCENTRANK(S$4:S$298,S177))*100</f>
        <v>0</v>
      </c>
      <c r="AU177" s="15" t="n">
        <f aca="false">(PERCENTRANK(T$4:T$298,T177))*100</f>
        <v>0</v>
      </c>
      <c r="AV177" s="15" t="n">
        <f aca="false">(PERCENTRANK(U$4:U$298,U177))*100</f>
        <v>0</v>
      </c>
      <c r="AW177" s="15" t="n">
        <f aca="false">(PERCENTRANK(V$4:V$298,V177))*100</f>
        <v>0</v>
      </c>
      <c r="AX177" s="15" t="n">
        <f aca="false">(PERCENTRANK(W$4:W$298,W177))*100</f>
        <v>0</v>
      </c>
      <c r="AY177" s="5"/>
      <c r="AZ177" s="15" t="n">
        <f aca="false">100-(PERCENTRANK(Y$4:Y$298,Y177))*100</f>
        <v>100</v>
      </c>
      <c r="BA177" s="15" t="n">
        <f aca="false">100-(PERCENTRANK(Z$4:Z$298,Z177))*100</f>
        <v>100</v>
      </c>
      <c r="BB177" s="5"/>
      <c r="BC177" s="15" t="n">
        <f aca="false">(PERCENTRANK(AB$4:AB$298,AB177))*100</f>
        <v>0</v>
      </c>
      <c r="BD177" s="15" t="n">
        <f aca="false">(PERCENTRANK(AC$4:AC$298,AC177))*100</f>
        <v>0</v>
      </c>
      <c r="BE177" s="15" t="n">
        <f aca="false">100-(PERCENTRANK(AD$4:AD$298,AD177))*100</f>
        <v>100</v>
      </c>
    </row>
    <row r="178" customFormat="false" ht="15.75" hidden="false" customHeight="true" outlineLevel="0" collapsed="false">
      <c r="A178" s="1" t="s">
        <v>231</v>
      </c>
      <c r="B178" s="5" t="s">
        <v>77</v>
      </c>
      <c r="C178" s="6" t="s">
        <v>13</v>
      </c>
      <c r="D178" s="6" t="n">
        <v>4</v>
      </c>
      <c r="E178" s="6" t="n">
        <v>17</v>
      </c>
      <c r="F178" s="6" t="n">
        <v>4</v>
      </c>
      <c r="G178" s="6" t="n">
        <v>17</v>
      </c>
      <c r="H178" s="6" t="n">
        <v>0.2</v>
      </c>
      <c r="I178" s="6" t="n">
        <v>15.5</v>
      </c>
      <c r="J178" s="6" t="n">
        <v>0</v>
      </c>
      <c r="K178" s="6" t="n">
        <v>0.6</v>
      </c>
      <c r="L178" s="6" t="n">
        <v>0.2</v>
      </c>
      <c r="M178" s="6" t="n">
        <v>0.2</v>
      </c>
      <c r="N178" s="6" t="n">
        <v>0</v>
      </c>
      <c r="O178" s="6" t="n">
        <v>0.2</v>
      </c>
      <c r="P178" s="6" t="n">
        <v>0.4</v>
      </c>
      <c r="Q178" s="6" t="n">
        <v>0</v>
      </c>
      <c r="R178" s="6" t="n">
        <v>0.333</v>
      </c>
      <c r="S178" s="6" t="n">
        <v>1</v>
      </c>
      <c r="T178" s="6" t="n">
        <v>0</v>
      </c>
      <c r="U178" s="6" t="n">
        <v>0</v>
      </c>
      <c r="V178" s="6" t="n">
        <v>0</v>
      </c>
      <c r="W178" s="6" t="n">
        <v>0</v>
      </c>
      <c r="X178" s="6" t="n">
        <v>0</v>
      </c>
      <c r="Y178" s="6" t="n">
        <v>1</v>
      </c>
      <c r="Z178" s="6" t="n">
        <v>0</v>
      </c>
      <c r="AA178" s="6" t="n">
        <v>0</v>
      </c>
      <c r="AB178" s="6" t="n">
        <v>0</v>
      </c>
      <c r="AC178" s="6" t="n">
        <v>0</v>
      </c>
      <c r="AD178" s="14" t="n">
        <f aca="false">(K178*Y178+P178*Z178)</f>
        <v>0.6</v>
      </c>
      <c r="AE178" s="5"/>
      <c r="AF178" s="5"/>
      <c r="AG178" s="15" t="n">
        <f aca="false">(PERCENTRANK(F$4:F$298,F178))*100</f>
        <v>4.97</v>
      </c>
      <c r="AH178" s="15" t="n">
        <f aca="false">(PERCENTRANK(G$4:G$298,G178))*100</f>
        <v>3.87</v>
      </c>
      <c r="AI178" s="15" t="n">
        <f aca="false">(PERCENTRANK(H$4:H$298,H178))*100</f>
        <v>4.42</v>
      </c>
      <c r="AJ178" s="15" t="n">
        <f aca="false">(PERCENTRANK(I$4:I$298,I178))*100</f>
        <v>64.1</v>
      </c>
      <c r="AK178" s="5"/>
      <c r="AL178" s="15" t="n">
        <f aca="false">(PERCENTRANK(K$4:K$298,K178))*100</f>
        <v>49.7</v>
      </c>
      <c r="AM178" s="15" t="n">
        <f aca="false">(PERCENTRANK(L$4:L$298,L178))*100</f>
        <v>58.6</v>
      </c>
      <c r="AN178" s="15" t="n">
        <f aca="false">(PERCENTRANK(M$4:M$298,M178))*100</f>
        <v>37</v>
      </c>
      <c r="AO178" s="15" t="n">
        <f aca="false">(PERCENTRANK(N$4:N$298,N178))*100</f>
        <v>0</v>
      </c>
      <c r="AP178" s="15" t="n">
        <f aca="false">(PERCENTRANK(O$4:O$298,O178))*100</f>
        <v>95.6</v>
      </c>
      <c r="AQ178" s="15" t="n">
        <f aca="false">(PERCENTRANK(P$4:P$298,P178))*100</f>
        <v>51.4</v>
      </c>
      <c r="AR178" s="5"/>
      <c r="AS178" s="15" t="n">
        <f aca="false">(PERCENTRANK(R$4:R$298,R178))*100</f>
        <v>8.29</v>
      </c>
      <c r="AT178" s="15" t="n">
        <f aca="false">(PERCENTRANK(S$4:S$298,S178))*100</f>
        <v>96.7</v>
      </c>
      <c r="AU178" s="15" t="n">
        <f aca="false">(PERCENTRANK(T$4:T$298,T178))*100</f>
        <v>0</v>
      </c>
      <c r="AV178" s="15" t="n">
        <f aca="false">(PERCENTRANK(U$4:U$298,U178))*100</f>
        <v>0</v>
      </c>
      <c r="AW178" s="15" t="n">
        <f aca="false">(PERCENTRANK(V$4:V$298,V178))*100</f>
        <v>0</v>
      </c>
      <c r="AX178" s="15" t="n">
        <f aca="false">(PERCENTRANK(W$4:W$298,W178))*100</f>
        <v>0</v>
      </c>
      <c r="AY178" s="5"/>
      <c r="AZ178" s="15" t="n">
        <f aca="false">100-(PERCENTRANK(Y$4:Y$298,Y178))*100</f>
        <v>5</v>
      </c>
      <c r="BA178" s="15" t="n">
        <f aca="false">100-(PERCENTRANK(Z$4:Z$298,Z178))*100</f>
        <v>100</v>
      </c>
      <c r="BB178" s="5"/>
      <c r="BC178" s="15" t="n">
        <f aca="false">(PERCENTRANK(AB$4:AB$298,AB178))*100</f>
        <v>0</v>
      </c>
      <c r="BD178" s="15" t="n">
        <f aca="false">(PERCENTRANK(AC$4:AC$298,AC178))*100</f>
        <v>0</v>
      </c>
      <c r="BE178" s="15" t="n">
        <f aca="false">100-(PERCENTRANK(AD$4:AD$298,AD178))*100</f>
        <v>73.5</v>
      </c>
    </row>
    <row r="179" customFormat="false" ht="15.75" hidden="false" customHeight="true" outlineLevel="0" collapsed="false">
      <c r="A179" s="1" t="s">
        <v>232</v>
      </c>
      <c r="B179" s="5" t="s">
        <v>50</v>
      </c>
      <c r="C179" s="6" t="s">
        <v>45</v>
      </c>
      <c r="D179" s="6" t="n">
        <v>2</v>
      </c>
      <c r="E179" s="6" t="n">
        <v>14</v>
      </c>
      <c r="F179" s="6" t="n">
        <v>2</v>
      </c>
      <c r="G179" s="6" t="n">
        <v>14</v>
      </c>
      <c r="H179" s="6" t="n">
        <v>0.625</v>
      </c>
      <c r="I179" s="6" t="n">
        <v>13.1</v>
      </c>
      <c r="J179" s="6" t="n">
        <v>0</v>
      </c>
      <c r="K179" s="6" t="n">
        <v>0.75</v>
      </c>
      <c r="L179" s="6" t="n">
        <v>0.125</v>
      </c>
      <c r="M179" s="6" t="n">
        <v>0.25</v>
      </c>
      <c r="N179" s="6" t="n">
        <v>0.25</v>
      </c>
      <c r="O179" s="6" t="n">
        <v>0.125</v>
      </c>
      <c r="P179" s="6" t="n">
        <v>0.25</v>
      </c>
      <c r="Q179" s="6" t="n">
        <v>0</v>
      </c>
      <c r="R179" s="6" t="n">
        <v>0.667</v>
      </c>
      <c r="S179" s="6" t="n">
        <v>1</v>
      </c>
      <c r="T179" s="6" t="n">
        <v>1</v>
      </c>
      <c r="U179" s="6" t="n">
        <v>0</v>
      </c>
      <c r="V179" s="6" t="n">
        <v>1</v>
      </c>
      <c r="W179" s="6" t="n">
        <v>0.5</v>
      </c>
      <c r="X179" s="6" t="n">
        <v>0</v>
      </c>
      <c r="Y179" s="6" t="n">
        <v>1</v>
      </c>
      <c r="Z179" s="6" t="n">
        <v>1</v>
      </c>
      <c r="AA179" s="6" t="n">
        <v>0</v>
      </c>
      <c r="AB179" s="6" t="n">
        <v>0</v>
      </c>
      <c r="AC179" s="6" t="n">
        <v>0</v>
      </c>
      <c r="AD179" s="14" t="n">
        <f aca="false">(K179*Y179+P179*Z179)</f>
        <v>1</v>
      </c>
      <c r="AE179" s="5"/>
      <c r="AF179" s="5"/>
      <c r="AG179" s="15" t="n">
        <f aca="false">(PERCENTRANK(F$4:F$298,F179))*100</f>
        <v>2.21</v>
      </c>
      <c r="AH179" s="15" t="n">
        <f aca="false">(PERCENTRANK(G$4:G$298,G179))*100</f>
        <v>3.31</v>
      </c>
      <c r="AI179" s="15" t="n">
        <f aca="false">(PERCENTRANK(H$4:H$298,H179))*100</f>
        <v>98.9</v>
      </c>
      <c r="AJ179" s="15" t="n">
        <f aca="false">(PERCENTRANK(I$4:I$298,I179))*100</f>
        <v>39.2</v>
      </c>
      <c r="AK179" s="5"/>
      <c r="AL179" s="15" t="n">
        <f aca="false">(PERCENTRANK(K$4:K$298,K179))*100</f>
        <v>72.4</v>
      </c>
      <c r="AM179" s="15" t="n">
        <f aca="false">(PERCENTRANK(L$4:L$298,L179))*100</f>
        <v>33.1</v>
      </c>
      <c r="AN179" s="15" t="n">
        <f aca="false">(PERCENTRANK(M$4:M$298,M179))*100</f>
        <v>48.1</v>
      </c>
      <c r="AO179" s="15" t="n">
        <f aca="false">(PERCENTRANK(N$4:N$298,N179))*100</f>
        <v>95.6</v>
      </c>
      <c r="AP179" s="15" t="n">
        <f aca="false">(PERCENTRANK(O$4:O$298,O179))*100</f>
        <v>86.7</v>
      </c>
      <c r="AQ179" s="15" t="n">
        <f aca="false">(PERCENTRANK(P$4:P$298,P179))*100</f>
        <v>28.7</v>
      </c>
      <c r="AR179" s="5"/>
      <c r="AS179" s="15" t="n">
        <f aca="false">(PERCENTRANK(R$4:R$298,R179))*100</f>
        <v>97.8</v>
      </c>
      <c r="AT179" s="15" t="n">
        <f aca="false">(PERCENTRANK(S$4:S$298,S179))*100</f>
        <v>96.7</v>
      </c>
      <c r="AU179" s="15" t="n">
        <f aca="false">(PERCENTRANK(T$4:T$298,T179))*100</f>
        <v>97.8</v>
      </c>
      <c r="AV179" s="15" t="n">
        <f aca="false">(PERCENTRANK(U$4:U$298,U179))*100</f>
        <v>0</v>
      </c>
      <c r="AW179" s="15" t="n">
        <f aca="false">(PERCENTRANK(V$4:V$298,V179))*100</f>
        <v>95.6</v>
      </c>
      <c r="AX179" s="15" t="n">
        <f aca="false">(PERCENTRANK(W$4:W$298,W179))*100</f>
        <v>96.7</v>
      </c>
      <c r="AY179" s="5"/>
      <c r="AZ179" s="15" t="n">
        <f aca="false">100-(PERCENTRANK(Y$4:Y$298,Y179))*100</f>
        <v>5</v>
      </c>
      <c r="BA179" s="15" t="n">
        <f aca="false">100-(PERCENTRANK(Z$4:Z$298,Z179))*100</f>
        <v>36.5</v>
      </c>
      <c r="BB179" s="5"/>
      <c r="BC179" s="15" t="n">
        <f aca="false">(PERCENTRANK(AB$4:AB$298,AB179))*100</f>
        <v>0</v>
      </c>
      <c r="BD179" s="15" t="n">
        <f aca="false">(PERCENTRANK(AC$4:AC$298,AC179))*100</f>
        <v>0</v>
      </c>
      <c r="BE179" s="15" t="n">
        <f aca="false">100-(PERCENTRANK(AD$4:AD$298,AD179))*100</f>
        <v>1.7</v>
      </c>
    </row>
    <row r="180" customFormat="false" ht="15.75" hidden="false" customHeight="true" outlineLevel="0" collapsed="false">
      <c r="A180" s="1" t="s">
        <v>233</v>
      </c>
      <c r="B180" s="5" t="s">
        <v>69</v>
      </c>
      <c r="C180" s="6" t="s">
        <v>13</v>
      </c>
      <c r="D180" s="6" t="n">
        <v>1</v>
      </c>
      <c r="E180" s="6" t="n">
        <v>13</v>
      </c>
      <c r="F180" s="6" t="n">
        <v>1</v>
      </c>
      <c r="G180" s="6" t="n">
        <v>13</v>
      </c>
      <c r="H180" s="6" t="n">
        <v>0.25</v>
      </c>
      <c r="I180" s="6" t="n">
        <v>12.8</v>
      </c>
      <c r="J180" s="6" t="n">
        <v>0</v>
      </c>
      <c r="K180" s="6" t="n">
        <v>0.5</v>
      </c>
      <c r="L180" s="6" t="n">
        <v>0.5</v>
      </c>
      <c r="M180" s="6" t="n">
        <v>0</v>
      </c>
      <c r="N180" s="6" t="n">
        <v>0</v>
      </c>
      <c r="O180" s="6" t="n">
        <v>0</v>
      </c>
      <c r="P180" s="6" t="n">
        <v>0.5</v>
      </c>
      <c r="Q180" s="6" t="n">
        <v>0</v>
      </c>
      <c r="R180" s="6" t="n">
        <v>0</v>
      </c>
      <c r="S180" s="6" t="n">
        <v>0</v>
      </c>
      <c r="T180" s="6" t="n">
        <v>0</v>
      </c>
      <c r="U180" s="6" t="n">
        <v>0</v>
      </c>
      <c r="V180" s="6" t="n">
        <v>0</v>
      </c>
      <c r="W180" s="6" t="n">
        <v>0.5</v>
      </c>
      <c r="X180" s="6" t="n">
        <v>0</v>
      </c>
      <c r="Y180" s="6" t="n">
        <v>0</v>
      </c>
      <c r="Z180" s="6" t="n">
        <v>1</v>
      </c>
      <c r="AA180" s="6" t="n">
        <v>0</v>
      </c>
      <c r="AB180" s="6" t="n">
        <v>0</v>
      </c>
      <c r="AC180" s="6" t="n">
        <v>0</v>
      </c>
      <c r="AD180" s="14" t="n">
        <f aca="false">(K180*Y180+P180*Z180)</f>
        <v>0.5</v>
      </c>
      <c r="AE180" s="5"/>
      <c r="AF180" s="5"/>
      <c r="AG180" s="15" t="n">
        <f aca="false">(PERCENTRANK(F$4:F$298,F180))*100</f>
        <v>0</v>
      </c>
      <c r="AH180" s="15" t="n">
        <f aca="false">(PERCENTRANK(G$4:G$298,G180))*100</f>
        <v>2.76</v>
      </c>
      <c r="AI180" s="15" t="n">
        <f aca="false">(PERCENTRANK(H$4:H$298,H180))*100</f>
        <v>6.08</v>
      </c>
      <c r="AJ180" s="15" t="n">
        <f aca="false">(PERCENTRANK(I$4:I$298,I180))*100</f>
        <v>37.6</v>
      </c>
      <c r="AK180" s="5"/>
      <c r="AL180" s="15" t="n">
        <f aca="false">(PERCENTRANK(K$4:K$298,K180))*100</f>
        <v>29.3</v>
      </c>
      <c r="AM180" s="15" t="n">
        <f aca="false">(PERCENTRANK(L$4:L$298,L180))*100</f>
        <v>96.1</v>
      </c>
      <c r="AN180" s="15" t="n">
        <f aca="false">(PERCENTRANK(M$4:M$298,M180))*100</f>
        <v>0</v>
      </c>
      <c r="AO180" s="15" t="n">
        <f aca="false">(PERCENTRANK(N$4:N$298,N180))*100</f>
        <v>0</v>
      </c>
      <c r="AP180" s="15" t="n">
        <f aca="false">(PERCENTRANK(O$4:O$298,O180))*100</f>
        <v>0</v>
      </c>
      <c r="AQ180" s="15" t="n">
        <f aca="false">(PERCENTRANK(P$4:P$298,P180))*100</f>
        <v>71.8</v>
      </c>
      <c r="AR180" s="5"/>
      <c r="AS180" s="15" t="n">
        <f aca="false">(PERCENTRANK(R$4:R$298,R180))*100</f>
        <v>0</v>
      </c>
      <c r="AT180" s="15" t="n">
        <f aca="false">(PERCENTRANK(S$4:S$298,S180))*100</f>
        <v>0</v>
      </c>
      <c r="AU180" s="15" t="n">
        <f aca="false">(PERCENTRANK(T$4:T$298,T180))*100</f>
        <v>0</v>
      </c>
      <c r="AV180" s="15" t="n">
        <f aca="false">(PERCENTRANK(U$4:U$298,U180))*100</f>
        <v>0</v>
      </c>
      <c r="AW180" s="15" t="n">
        <f aca="false">(PERCENTRANK(V$4:V$298,V180))*100</f>
        <v>0</v>
      </c>
      <c r="AX180" s="15" t="n">
        <f aca="false">(PERCENTRANK(W$4:W$298,W180))*100</f>
        <v>96.7</v>
      </c>
      <c r="AY180" s="5"/>
      <c r="AZ180" s="15" t="n">
        <f aca="false">100-(PERCENTRANK(Y$4:Y$298,Y180))*100</f>
        <v>100</v>
      </c>
      <c r="BA180" s="15" t="n">
        <f aca="false">100-(PERCENTRANK(Z$4:Z$298,Z180))*100</f>
        <v>36.5</v>
      </c>
      <c r="BB180" s="5"/>
      <c r="BC180" s="15" t="n">
        <f aca="false">(PERCENTRANK(AB$4:AB$298,AB180))*100</f>
        <v>0</v>
      </c>
      <c r="BD180" s="15" t="n">
        <f aca="false">(PERCENTRANK(AC$4:AC$298,AC180))*100</f>
        <v>0</v>
      </c>
      <c r="BE180" s="15" t="n">
        <f aca="false">100-(PERCENTRANK(AD$4:AD$298,AD180))*100</f>
        <v>89.5</v>
      </c>
    </row>
    <row r="181" customFormat="false" ht="15.75" hidden="false" customHeight="true" outlineLevel="0" collapsed="false">
      <c r="A181" s="1" t="s">
        <v>234</v>
      </c>
      <c r="B181" s="5" t="s">
        <v>59</v>
      </c>
      <c r="C181" s="6" t="s">
        <v>13</v>
      </c>
      <c r="D181" s="6" t="n">
        <v>1</v>
      </c>
      <c r="E181" s="6" t="n">
        <v>12</v>
      </c>
      <c r="F181" s="6" t="n">
        <v>1</v>
      </c>
      <c r="G181" s="6" t="n">
        <v>12</v>
      </c>
      <c r="H181" s="6" t="n">
        <v>0</v>
      </c>
      <c r="I181" s="6" t="n">
        <v>16.1</v>
      </c>
      <c r="J181" s="6" t="n">
        <v>0</v>
      </c>
      <c r="K181" s="6" t="n">
        <v>0.667</v>
      </c>
      <c r="L181" s="6" t="n">
        <v>0</v>
      </c>
      <c r="M181" s="6" t="n">
        <v>0.333</v>
      </c>
      <c r="N181" s="6" t="n">
        <v>0.333</v>
      </c>
      <c r="O181" s="6" t="n">
        <v>0</v>
      </c>
      <c r="P181" s="6" t="n">
        <v>0.333</v>
      </c>
      <c r="Q181" s="6" t="n">
        <v>0</v>
      </c>
      <c r="R181" s="6" t="n">
        <v>0</v>
      </c>
      <c r="S181" s="6" t="n">
        <v>0</v>
      </c>
      <c r="T181" s="6" t="n">
        <v>0</v>
      </c>
      <c r="U181" s="6" t="n">
        <v>0</v>
      </c>
      <c r="V181" s="6" t="n">
        <v>0</v>
      </c>
      <c r="W181" s="6" t="n">
        <v>0</v>
      </c>
      <c r="X181" s="6" t="n">
        <v>0</v>
      </c>
      <c r="Y181" s="6" t="n">
        <v>0</v>
      </c>
      <c r="Z181" s="6" t="n">
        <v>0</v>
      </c>
      <c r="AA181" s="6" t="n">
        <v>0</v>
      </c>
      <c r="AB181" s="6" t="n">
        <v>0</v>
      </c>
      <c r="AC181" s="6" t="n">
        <v>0</v>
      </c>
      <c r="AD181" s="14" t="n">
        <f aca="false">(K181*Y181+P181*Z181)</f>
        <v>0</v>
      </c>
      <c r="AE181" s="5"/>
      <c r="AF181" s="5"/>
      <c r="AG181" s="15" t="n">
        <f aca="false">(PERCENTRANK(F$4:F$298,F181))*100</f>
        <v>0</v>
      </c>
      <c r="AH181" s="15" t="n">
        <f aca="false">(PERCENTRANK(G$4:G$298,G181))*100</f>
        <v>2.21</v>
      </c>
      <c r="AI181" s="15" t="n">
        <f aca="false">(PERCENTRANK(H$4:H$298,H181))*100</f>
        <v>0</v>
      </c>
      <c r="AJ181" s="15" t="n">
        <f aca="false">(PERCENTRANK(I$4:I$298,I181))*100</f>
        <v>68</v>
      </c>
      <c r="AK181" s="5"/>
      <c r="AL181" s="15" t="n">
        <f aca="false">(PERCENTRANK(K$4:K$298,K181))*100</f>
        <v>59.1</v>
      </c>
      <c r="AM181" s="15" t="n">
        <f aca="false">(PERCENTRANK(L$4:L$298,L181))*100</f>
        <v>0</v>
      </c>
      <c r="AN181" s="15" t="n">
        <f aca="false">(PERCENTRANK(M$4:M$298,M181))*100</f>
        <v>70.2</v>
      </c>
      <c r="AO181" s="15" t="n">
        <f aca="false">(PERCENTRANK(N$4:N$298,N181))*100</f>
        <v>99.4</v>
      </c>
      <c r="AP181" s="15" t="n">
        <f aca="false">(PERCENTRANK(O$4:O$298,O181))*100</f>
        <v>0</v>
      </c>
      <c r="AQ181" s="15" t="n">
        <f aca="false">(PERCENTRANK(P$4:P$298,P181))*100</f>
        <v>40.9</v>
      </c>
      <c r="AR181" s="5"/>
      <c r="AS181" s="15" t="n">
        <f aca="false">(PERCENTRANK(R$4:R$298,R181))*100</f>
        <v>0</v>
      </c>
      <c r="AT181" s="15" t="n">
        <f aca="false">(PERCENTRANK(S$4:S$298,S181))*100</f>
        <v>0</v>
      </c>
      <c r="AU181" s="15" t="n">
        <f aca="false">(PERCENTRANK(T$4:T$298,T181))*100</f>
        <v>0</v>
      </c>
      <c r="AV181" s="15" t="n">
        <f aca="false">(PERCENTRANK(U$4:U$298,U181))*100</f>
        <v>0</v>
      </c>
      <c r="AW181" s="15" t="n">
        <f aca="false">(PERCENTRANK(V$4:V$298,V181))*100</f>
        <v>0</v>
      </c>
      <c r="AX181" s="15" t="n">
        <f aca="false">(PERCENTRANK(W$4:W$298,W181))*100</f>
        <v>0</v>
      </c>
      <c r="AY181" s="5"/>
      <c r="AZ181" s="15" t="n">
        <f aca="false">100-(PERCENTRANK(Y$4:Y$298,Y181))*100</f>
        <v>100</v>
      </c>
      <c r="BA181" s="15" t="n">
        <f aca="false">100-(PERCENTRANK(Z$4:Z$298,Z181))*100</f>
        <v>100</v>
      </c>
      <c r="BB181" s="5"/>
      <c r="BC181" s="15" t="n">
        <f aca="false">(PERCENTRANK(AB$4:AB$298,AB181))*100</f>
        <v>0</v>
      </c>
      <c r="BD181" s="15" t="n">
        <f aca="false">(PERCENTRANK(AC$4:AC$298,AC181))*100</f>
        <v>0</v>
      </c>
      <c r="BE181" s="15" t="n">
        <f aca="false">100-(PERCENTRANK(AD$4:AD$298,AD181))*100</f>
        <v>100</v>
      </c>
    </row>
    <row r="182" customFormat="false" ht="15.75" hidden="false" customHeight="true" outlineLevel="0" collapsed="false">
      <c r="A182" s="1" t="s">
        <v>235</v>
      </c>
      <c r="B182" s="5" t="s">
        <v>59</v>
      </c>
      <c r="C182" s="6" t="s">
        <v>63</v>
      </c>
      <c r="D182" s="6" t="n">
        <v>3</v>
      </c>
      <c r="E182" s="6" t="n">
        <v>11</v>
      </c>
      <c r="F182" s="6" t="n">
        <v>3</v>
      </c>
      <c r="G182" s="6" t="n">
        <v>11</v>
      </c>
      <c r="H182" s="6" t="n">
        <v>0</v>
      </c>
      <c r="I182" s="6" t="n">
        <v>8.9</v>
      </c>
      <c r="J182" s="6" t="n">
        <v>0</v>
      </c>
      <c r="K182" s="6" t="n">
        <v>0.667</v>
      </c>
      <c r="L182" s="6" t="n">
        <v>0.667</v>
      </c>
      <c r="M182" s="6" t="n">
        <v>0</v>
      </c>
      <c r="N182" s="6" t="n">
        <v>0</v>
      </c>
      <c r="O182" s="6" t="n">
        <v>0</v>
      </c>
      <c r="P182" s="6" t="n">
        <v>0.333</v>
      </c>
      <c r="Q182" s="6" t="n">
        <v>0</v>
      </c>
      <c r="R182" s="6" t="n">
        <v>0</v>
      </c>
      <c r="S182" s="6" t="n">
        <v>0</v>
      </c>
      <c r="T182" s="6" t="n">
        <v>0</v>
      </c>
      <c r="U182" s="6" t="n">
        <v>0</v>
      </c>
      <c r="V182" s="6" t="n">
        <v>0</v>
      </c>
      <c r="W182" s="6" t="n">
        <v>0</v>
      </c>
      <c r="X182" s="6" t="n">
        <v>0</v>
      </c>
      <c r="Y182" s="6" t="n">
        <v>0</v>
      </c>
      <c r="Z182" s="6" t="n">
        <v>0</v>
      </c>
      <c r="AA182" s="6" t="n">
        <v>0</v>
      </c>
      <c r="AB182" s="6" t="n">
        <v>1</v>
      </c>
      <c r="AC182" s="6" t="n">
        <v>0</v>
      </c>
      <c r="AD182" s="14" t="n">
        <f aca="false">(K182*Y182+P182*Z182)</f>
        <v>0</v>
      </c>
      <c r="AE182" s="5"/>
      <c r="AF182" s="5"/>
      <c r="AG182" s="15" t="n">
        <f aca="false">(PERCENTRANK(F$4:F$298,F182))*100</f>
        <v>3.31</v>
      </c>
      <c r="AH182" s="15" t="n">
        <f aca="false">(PERCENTRANK(G$4:G$298,G182))*100</f>
        <v>1.66</v>
      </c>
      <c r="AI182" s="15" t="n">
        <f aca="false">(PERCENTRANK(H$4:H$298,H182))*100</f>
        <v>0</v>
      </c>
      <c r="AJ182" s="15" t="n">
        <f aca="false">(PERCENTRANK(I$4:I$298,I182))*100</f>
        <v>21</v>
      </c>
      <c r="AK182" s="5"/>
      <c r="AL182" s="15" t="n">
        <f aca="false">(PERCENTRANK(K$4:K$298,K182))*100</f>
        <v>59.1</v>
      </c>
      <c r="AM182" s="15" t="n">
        <f aca="false">(PERCENTRANK(L$4:L$298,L182))*100</f>
        <v>100</v>
      </c>
      <c r="AN182" s="15" t="n">
        <f aca="false">(PERCENTRANK(M$4:M$298,M182))*100</f>
        <v>0</v>
      </c>
      <c r="AO182" s="15" t="n">
        <f aca="false">(PERCENTRANK(N$4:N$298,N182))*100</f>
        <v>0</v>
      </c>
      <c r="AP182" s="15" t="n">
        <f aca="false">(PERCENTRANK(O$4:O$298,O182))*100</f>
        <v>0</v>
      </c>
      <c r="AQ182" s="15" t="n">
        <f aca="false">(PERCENTRANK(P$4:P$298,P182))*100</f>
        <v>40.9</v>
      </c>
      <c r="AR182" s="5"/>
      <c r="AS182" s="15" t="n">
        <f aca="false">(PERCENTRANK(R$4:R$298,R182))*100</f>
        <v>0</v>
      </c>
      <c r="AT182" s="15" t="n">
        <f aca="false">(PERCENTRANK(S$4:S$298,S182))*100</f>
        <v>0</v>
      </c>
      <c r="AU182" s="15" t="n">
        <f aca="false">(PERCENTRANK(T$4:T$298,T182))*100</f>
        <v>0</v>
      </c>
      <c r="AV182" s="15" t="n">
        <f aca="false">(PERCENTRANK(U$4:U$298,U182))*100</f>
        <v>0</v>
      </c>
      <c r="AW182" s="15" t="n">
        <f aca="false">(PERCENTRANK(V$4:V$298,V182))*100</f>
        <v>0</v>
      </c>
      <c r="AX182" s="15" t="n">
        <f aca="false">(PERCENTRANK(W$4:W$298,W182))*100</f>
        <v>0</v>
      </c>
      <c r="AY182" s="5"/>
      <c r="AZ182" s="15" t="n">
        <f aca="false">100-(PERCENTRANK(Y$4:Y$298,Y182))*100</f>
        <v>100</v>
      </c>
      <c r="BA182" s="15" t="n">
        <f aca="false">100-(PERCENTRANK(Z$4:Z$298,Z182))*100</f>
        <v>100</v>
      </c>
      <c r="BB182" s="5"/>
      <c r="BC182" s="15" t="n">
        <f aca="false">(PERCENTRANK(AB$4:AB$298,AB182))*100</f>
        <v>98.3</v>
      </c>
      <c r="BD182" s="15" t="n">
        <f aca="false">(PERCENTRANK(AC$4:AC$298,AC182))*100</f>
        <v>0</v>
      </c>
      <c r="BE182" s="15" t="n">
        <f aca="false">100-(PERCENTRANK(AD$4:AD$298,AD182))*100</f>
        <v>100</v>
      </c>
    </row>
    <row r="183" customFormat="false" ht="15.75" hidden="false" customHeight="true" outlineLevel="0" collapsed="false">
      <c r="A183" s="1" t="s">
        <v>236</v>
      </c>
      <c r="B183" s="5" t="s">
        <v>73</v>
      </c>
      <c r="C183" s="6" t="s">
        <v>45</v>
      </c>
      <c r="D183" s="6" t="n">
        <v>2</v>
      </c>
      <c r="E183" s="6" t="n">
        <v>6</v>
      </c>
      <c r="F183" s="6" t="n">
        <v>2</v>
      </c>
      <c r="G183" s="6" t="n">
        <v>6</v>
      </c>
      <c r="H183" s="6" t="n">
        <v>0</v>
      </c>
      <c r="I183" s="6" t="n">
        <v>0</v>
      </c>
      <c r="J183" s="6" t="n">
        <v>0</v>
      </c>
      <c r="K183" s="6" t="n">
        <v>0</v>
      </c>
      <c r="L183" s="6" t="n">
        <v>0</v>
      </c>
      <c r="M183" s="6" t="n">
        <v>0</v>
      </c>
      <c r="N183" s="6" t="n">
        <v>0</v>
      </c>
      <c r="O183" s="6" t="n">
        <v>0</v>
      </c>
      <c r="P183" s="6" t="n">
        <v>0</v>
      </c>
      <c r="Q183" s="6" t="n">
        <v>0</v>
      </c>
      <c r="R183" s="6" t="n">
        <v>0</v>
      </c>
      <c r="S183" s="6" t="n">
        <v>0</v>
      </c>
      <c r="T183" s="6" t="n">
        <v>0</v>
      </c>
      <c r="U183" s="6" t="n">
        <v>0</v>
      </c>
      <c r="V183" s="6" t="n">
        <v>0</v>
      </c>
      <c r="W183" s="6" t="n">
        <v>0</v>
      </c>
      <c r="X183" s="6" t="n">
        <v>0</v>
      </c>
      <c r="Y183" s="6" t="n">
        <v>0</v>
      </c>
      <c r="Z183" s="6" t="n">
        <v>0</v>
      </c>
      <c r="AA183" s="6" t="n">
        <v>0</v>
      </c>
      <c r="AB183" s="6" t="n">
        <v>0</v>
      </c>
      <c r="AC183" s="6" t="n">
        <v>0</v>
      </c>
      <c r="AD183" s="14" t="n">
        <f aca="false">(K183*Y183+P183*Z183)</f>
        <v>0</v>
      </c>
      <c r="AE183" s="5"/>
      <c r="AF183" s="5"/>
      <c r="AG183" s="15" t="n">
        <f aca="false">(PERCENTRANK(F$4:F$298,F183))*100</f>
        <v>2.21</v>
      </c>
      <c r="AH183" s="15" t="n">
        <f aca="false">(PERCENTRANK(G$4:G$298,G183))*100</f>
        <v>1.1</v>
      </c>
      <c r="AI183" s="15" t="n">
        <f aca="false">(PERCENTRANK(H$4:H$298,H183))*100</f>
        <v>0</v>
      </c>
      <c r="AJ183" s="15" t="n">
        <f aca="false">(PERCENTRANK(I$4:I$298,I183))*100</f>
        <v>0</v>
      </c>
      <c r="AK183" s="5"/>
      <c r="AL183" s="15" t="n">
        <f aca="false">(PERCENTRANK(K$4:K$298,K183))*100</f>
        <v>0</v>
      </c>
      <c r="AM183" s="15" t="n">
        <f aca="false">(PERCENTRANK(L$4:L$298,L183))*100</f>
        <v>0</v>
      </c>
      <c r="AN183" s="15" t="n">
        <f aca="false">(PERCENTRANK(M$4:M$298,M183))*100</f>
        <v>0</v>
      </c>
      <c r="AO183" s="15" t="n">
        <f aca="false">(PERCENTRANK(N$4:N$298,N183))*100</f>
        <v>0</v>
      </c>
      <c r="AP183" s="15" t="n">
        <f aca="false">(PERCENTRANK(O$4:O$298,O183))*100</f>
        <v>0</v>
      </c>
      <c r="AQ183" s="15" t="n">
        <f aca="false">(PERCENTRANK(P$4:P$298,P183))*100</f>
        <v>0</v>
      </c>
      <c r="AR183" s="5"/>
      <c r="AS183" s="15" t="n">
        <f aca="false">(PERCENTRANK(R$4:R$298,R183))*100</f>
        <v>0</v>
      </c>
      <c r="AT183" s="15" t="n">
        <f aca="false">(PERCENTRANK(S$4:S$298,S183))*100</f>
        <v>0</v>
      </c>
      <c r="AU183" s="15" t="n">
        <f aca="false">(PERCENTRANK(T$4:T$298,T183))*100</f>
        <v>0</v>
      </c>
      <c r="AV183" s="15" t="n">
        <f aca="false">(PERCENTRANK(U$4:U$298,U183))*100</f>
        <v>0</v>
      </c>
      <c r="AW183" s="15" t="n">
        <f aca="false">(PERCENTRANK(V$4:V$298,V183))*100</f>
        <v>0</v>
      </c>
      <c r="AX183" s="15" t="n">
        <f aca="false">(PERCENTRANK(W$4:W$298,W183))*100</f>
        <v>0</v>
      </c>
      <c r="AY183" s="5"/>
      <c r="AZ183" s="15" t="n">
        <f aca="false">100-(PERCENTRANK(Y$4:Y$298,Y183))*100</f>
        <v>100</v>
      </c>
      <c r="BA183" s="15" t="n">
        <f aca="false">100-(PERCENTRANK(Z$4:Z$298,Z183))*100</f>
        <v>100</v>
      </c>
      <c r="BB183" s="5"/>
      <c r="BC183" s="15" t="n">
        <f aca="false">(PERCENTRANK(AB$4:AB$298,AB183))*100</f>
        <v>0</v>
      </c>
      <c r="BD183" s="15" t="n">
        <f aca="false">(PERCENTRANK(AC$4:AC$298,AC183))*100</f>
        <v>0</v>
      </c>
      <c r="BE183" s="15" t="n">
        <f aca="false">100-(PERCENTRANK(AD$4:AD$298,AD183))*100</f>
        <v>100</v>
      </c>
    </row>
    <row r="184" customFormat="false" ht="15.75" hidden="false" customHeight="true" outlineLevel="0" collapsed="false">
      <c r="A184" s="1" t="s">
        <v>237</v>
      </c>
      <c r="B184" s="5" t="s">
        <v>40</v>
      </c>
      <c r="C184" s="6" t="s">
        <v>13</v>
      </c>
      <c r="D184" s="6" t="n">
        <v>3</v>
      </c>
      <c r="E184" s="6" t="n">
        <v>3</v>
      </c>
      <c r="F184" s="6" t="n">
        <v>3</v>
      </c>
      <c r="G184" s="6" t="n">
        <v>3</v>
      </c>
      <c r="H184" s="6" t="n">
        <v>0</v>
      </c>
      <c r="I184" s="6" t="n">
        <v>0</v>
      </c>
      <c r="J184" s="6" t="n">
        <v>0</v>
      </c>
      <c r="K184" s="6" t="n">
        <v>0</v>
      </c>
      <c r="L184" s="6" t="n">
        <v>0</v>
      </c>
      <c r="M184" s="6" t="n">
        <v>0</v>
      </c>
      <c r="N184" s="6" t="n">
        <v>0</v>
      </c>
      <c r="O184" s="6" t="n">
        <v>0</v>
      </c>
      <c r="P184" s="6" t="n">
        <v>0</v>
      </c>
      <c r="Q184" s="6" t="n">
        <v>0</v>
      </c>
      <c r="R184" s="6" t="n">
        <v>0</v>
      </c>
      <c r="S184" s="6" t="n">
        <v>0</v>
      </c>
      <c r="T184" s="6" t="n">
        <v>0</v>
      </c>
      <c r="U184" s="6" t="n">
        <v>0</v>
      </c>
      <c r="V184" s="6" t="n">
        <v>0</v>
      </c>
      <c r="W184" s="6" t="n">
        <v>0</v>
      </c>
      <c r="X184" s="6" t="n">
        <v>0</v>
      </c>
      <c r="Y184" s="6" t="n">
        <v>0</v>
      </c>
      <c r="Z184" s="6" t="n">
        <v>0</v>
      </c>
      <c r="AA184" s="6" t="n">
        <v>0</v>
      </c>
      <c r="AB184" s="6" t="n">
        <v>0</v>
      </c>
      <c r="AC184" s="6" t="n">
        <v>0</v>
      </c>
      <c r="AD184" s="14" t="n">
        <f aca="false">(K184*Y184+P184*Z184)</f>
        <v>0</v>
      </c>
      <c r="AE184" s="5"/>
      <c r="AF184" s="5"/>
      <c r="AG184" s="15" t="n">
        <f aca="false">(PERCENTRANK(F$4:F$298,F184))*100</f>
        <v>3.31</v>
      </c>
      <c r="AH184" s="15" t="n">
        <f aca="false">(PERCENTRANK(G$4:G$298,G184))*100</f>
        <v>0.552</v>
      </c>
      <c r="AI184" s="15" t="n">
        <f aca="false">(PERCENTRANK(H$4:H$298,H184))*100</f>
        <v>0</v>
      </c>
      <c r="AJ184" s="15" t="n">
        <f aca="false">(PERCENTRANK(I$4:I$298,I184))*100</f>
        <v>0</v>
      </c>
      <c r="AK184" s="5"/>
      <c r="AL184" s="15" t="n">
        <f aca="false">(PERCENTRANK(K$4:K$298,K184))*100</f>
        <v>0</v>
      </c>
      <c r="AM184" s="15" t="n">
        <f aca="false">(PERCENTRANK(L$4:L$298,L184))*100</f>
        <v>0</v>
      </c>
      <c r="AN184" s="15" t="n">
        <f aca="false">(PERCENTRANK(M$4:M$298,M184))*100</f>
        <v>0</v>
      </c>
      <c r="AO184" s="15" t="n">
        <f aca="false">(PERCENTRANK(N$4:N$298,N184))*100</f>
        <v>0</v>
      </c>
      <c r="AP184" s="15" t="n">
        <f aca="false">(PERCENTRANK(O$4:O$298,O184))*100</f>
        <v>0</v>
      </c>
      <c r="AQ184" s="15" t="n">
        <f aca="false">(PERCENTRANK(P$4:P$298,P184))*100</f>
        <v>0</v>
      </c>
      <c r="AR184" s="5"/>
      <c r="AS184" s="15" t="n">
        <f aca="false">(PERCENTRANK(R$4:R$298,R184))*100</f>
        <v>0</v>
      </c>
      <c r="AT184" s="15" t="n">
        <f aca="false">(PERCENTRANK(S$4:S$298,S184))*100</f>
        <v>0</v>
      </c>
      <c r="AU184" s="15" t="n">
        <f aca="false">(PERCENTRANK(T$4:T$298,T184))*100</f>
        <v>0</v>
      </c>
      <c r="AV184" s="15" t="n">
        <f aca="false">(PERCENTRANK(U$4:U$298,U184))*100</f>
        <v>0</v>
      </c>
      <c r="AW184" s="15" t="n">
        <f aca="false">(PERCENTRANK(V$4:V$298,V184))*100</f>
        <v>0</v>
      </c>
      <c r="AX184" s="15" t="n">
        <f aca="false">(PERCENTRANK(W$4:W$298,W184))*100</f>
        <v>0</v>
      </c>
      <c r="AY184" s="5"/>
      <c r="AZ184" s="15" t="n">
        <f aca="false">100-(PERCENTRANK(Y$4:Y$298,Y184))*100</f>
        <v>100</v>
      </c>
      <c r="BA184" s="15" t="n">
        <f aca="false">100-(PERCENTRANK(Z$4:Z$298,Z184))*100</f>
        <v>100</v>
      </c>
      <c r="BB184" s="5"/>
      <c r="BC184" s="15" t="n">
        <f aca="false">(PERCENTRANK(AB$4:AB$298,AB184))*100</f>
        <v>0</v>
      </c>
      <c r="BD184" s="15" t="n">
        <f aca="false">(PERCENTRANK(AC$4:AC$298,AC184))*100</f>
        <v>0</v>
      </c>
      <c r="BE184" s="15" t="n">
        <f aca="false">100-(PERCENTRANK(AD$4:AD$298,AD184))*100</f>
        <v>100</v>
      </c>
    </row>
    <row r="185" customFormat="false" ht="15.75" hidden="false" customHeight="true" outlineLevel="0" collapsed="false">
      <c r="A185" s="1" t="s">
        <v>238</v>
      </c>
      <c r="B185" s="5" t="s">
        <v>47</v>
      </c>
      <c r="C185" s="6" t="s">
        <v>13</v>
      </c>
      <c r="D185" s="6" t="n">
        <v>1</v>
      </c>
      <c r="E185" s="6" t="n">
        <v>0</v>
      </c>
      <c r="F185" s="6" t="n">
        <v>1</v>
      </c>
      <c r="G185" s="6" t="n">
        <v>0</v>
      </c>
      <c r="H185" s="6" t="n">
        <v>0</v>
      </c>
      <c r="I185" s="6" t="n">
        <v>0</v>
      </c>
      <c r="J185" s="6" t="n">
        <v>0</v>
      </c>
      <c r="K185" s="6" t="n">
        <v>0</v>
      </c>
      <c r="L185" s="6" t="n">
        <v>0</v>
      </c>
      <c r="M185" s="6" t="n">
        <v>0</v>
      </c>
      <c r="N185" s="6" t="n">
        <v>0</v>
      </c>
      <c r="O185" s="6" t="n">
        <v>0</v>
      </c>
      <c r="P185" s="6" t="n">
        <v>0</v>
      </c>
      <c r="Q185" s="6" t="n">
        <v>0</v>
      </c>
      <c r="R185" s="6" t="n">
        <v>0</v>
      </c>
      <c r="S185" s="6" t="n">
        <v>0</v>
      </c>
      <c r="T185" s="6" t="n">
        <v>0</v>
      </c>
      <c r="U185" s="6" t="n">
        <v>0</v>
      </c>
      <c r="V185" s="6" t="n">
        <v>0</v>
      </c>
      <c r="W185" s="6" t="n">
        <v>0</v>
      </c>
      <c r="X185" s="6" t="n">
        <v>0</v>
      </c>
      <c r="Y185" s="6" t="n">
        <v>0</v>
      </c>
      <c r="Z185" s="6" t="n">
        <v>0</v>
      </c>
      <c r="AA185" s="6" t="n">
        <v>0</v>
      </c>
      <c r="AB185" s="6" t="n">
        <v>0</v>
      </c>
      <c r="AC185" s="6" t="n">
        <v>0</v>
      </c>
      <c r="AD185" s="14" t="n">
        <f aca="false">(K185*Y185+P185*Z185)</f>
        <v>0</v>
      </c>
      <c r="AE185" s="5"/>
      <c r="AF185" s="5"/>
      <c r="AG185" s="15" t="n">
        <f aca="false">(PERCENTRANK(F$4:F$298,F185))*100</f>
        <v>0</v>
      </c>
      <c r="AH185" s="15" t="n">
        <f aca="false">(PERCENTRANK(G$4:G$298,G185))*100</f>
        <v>0</v>
      </c>
      <c r="AI185" s="15" t="n">
        <f aca="false">(PERCENTRANK(H$4:H$298,H185))*100</f>
        <v>0</v>
      </c>
      <c r="AJ185" s="15" t="n">
        <f aca="false">(PERCENTRANK(I$4:I$298,I185))*100</f>
        <v>0</v>
      </c>
      <c r="AK185" s="5"/>
      <c r="AL185" s="15" t="n">
        <f aca="false">(PERCENTRANK(K$4:K$298,K185))*100</f>
        <v>0</v>
      </c>
      <c r="AM185" s="15" t="n">
        <f aca="false">(PERCENTRANK(L$4:L$298,L185))*100</f>
        <v>0</v>
      </c>
      <c r="AN185" s="15" t="n">
        <f aca="false">(PERCENTRANK(M$4:M$298,M185))*100</f>
        <v>0</v>
      </c>
      <c r="AO185" s="15" t="n">
        <f aca="false">(PERCENTRANK(N$4:N$298,N185))*100</f>
        <v>0</v>
      </c>
      <c r="AP185" s="15" t="n">
        <f aca="false">(PERCENTRANK(O$4:O$298,O185))*100</f>
        <v>0</v>
      </c>
      <c r="AQ185" s="15" t="n">
        <f aca="false">(PERCENTRANK(P$4:P$298,P185))*100</f>
        <v>0</v>
      </c>
      <c r="AR185" s="5"/>
      <c r="AS185" s="15" t="n">
        <f aca="false">(PERCENTRANK(R$4:R$298,R185))*100</f>
        <v>0</v>
      </c>
      <c r="AT185" s="15" t="n">
        <f aca="false">(PERCENTRANK(S$4:S$298,S185))*100</f>
        <v>0</v>
      </c>
      <c r="AU185" s="15" t="n">
        <f aca="false">(PERCENTRANK(T$4:T$298,T185))*100</f>
        <v>0</v>
      </c>
      <c r="AV185" s="15" t="n">
        <f aca="false">(PERCENTRANK(U$4:U$298,U185))*100</f>
        <v>0</v>
      </c>
      <c r="AW185" s="15" t="n">
        <f aca="false">(PERCENTRANK(V$4:V$298,V185))*100</f>
        <v>0</v>
      </c>
      <c r="AX185" s="15" t="n">
        <f aca="false">(PERCENTRANK(W$4:W$298,W185))*100</f>
        <v>0</v>
      </c>
      <c r="AY185" s="5"/>
      <c r="AZ185" s="15" t="n">
        <f aca="false">100-(PERCENTRANK(Y$4:Y$298,Y185))*100</f>
        <v>100</v>
      </c>
      <c r="BA185" s="15" t="n">
        <f aca="false">100-(PERCENTRANK(Z$4:Z$298,Z185))*100</f>
        <v>100</v>
      </c>
      <c r="BB185" s="5"/>
      <c r="BC185" s="15" t="n">
        <f aca="false">(PERCENTRANK(AB$4:AB$298,AB185))*100</f>
        <v>0</v>
      </c>
      <c r="BD185" s="15" t="n">
        <f aca="false">(PERCENTRANK(AC$4:AC$298,AC185))*100</f>
        <v>0</v>
      </c>
      <c r="BE185" s="15" t="n">
        <f aca="false">100-(PERCENTRANK(AD$4:AD$298,AD185))*100</f>
        <v>100</v>
      </c>
    </row>
    <row r="186" customFormat="false" ht="15.75" hidden="false" customHeight="true" outlineLevel="0" collapsed="false">
      <c r="A186" s="1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14"/>
      <c r="AE186" s="5"/>
      <c r="AF186" s="5"/>
      <c r="AG186" s="15"/>
      <c r="AH186" s="15"/>
      <c r="AI186" s="15"/>
      <c r="AJ186" s="15"/>
      <c r="AK186" s="5"/>
      <c r="AL186" s="15"/>
      <c r="AM186" s="15"/>
      <c r="AN186" s="15"/>
      <c r="AO186" s="15"/>
      <c r="AP186" s="15"/>
      <c r="AQ186" s="15"/>
      <c r="AR186" s="5"/>
      <c r="AS186" s="15"/>
      <c r="AT186" s="15"/>
      <c r="AU186" s="15"/>
      <c r="AV186" s="15"/>
      <c r="AW186" s="15"/>
      <c r="AX186" s="15"/>
      <c r="AY186" s="5"/>
      <c r="AZ186" s="15"/>
      <c r="BA186" s="15"/>
      <c r="BB186" s="5"/>
      <c r="BC186" s="15"/>
      <c r="BD186" s="15"/>
      <c r="BE186" s="15"/>
    </row>
    <row r="187" customFormat="false" ht="15.75" hidden="false" customHeight="true" outlineLevel="0" collapsed="false">
      <c r="A187" s="1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14"/>
      <c r="AE187" s="5"/>
      <c r="AF187" s="5"/>
      <c r="AG187" s="15"/>
      <c r="AH187" s="15"/>
      <c r="AI187" s="15"/>
      <c r="AJ187" s="15"/>
      <c r="AK187" s="5"/>
      <c r="AL187" s="15"/>
      <c r="AM187" s="15"/>
      <c r="AN187" s="15"/>
      <c r="AO187" s="15"/>
      <c r="AP187" s="15"/>
      <c r="AQ187" s="15"/>
      <c r="AR187" s="5"/>
      <c r="AS187" s="15"/>
      <c r="AT187" s="15"/>
      <c r="AU187" s="15"/>
      <c r="AV187" s="15"/>
      <c r="AW187" s="15"/>
      <c r="AX187" s="15"/>
      <c r="AY187" s="5"/>
      <c r="AZ187" s="15"/>
      <c r="BA187" s="15"/>
      <c r="BB187" s="5"/>
      <c r="BC187" s="15"/>
      <c r="BD187" s="15"/>
      <c r="BE187" s="15"/>
    </row>
    <row r="188" customFormat="false" ht="15.75" hidden="false" customHeight="true" outlineLevel="0" collapsed="false">
      <c r="A188" s="1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14"/>
      <c r="AE188" s="5"/>
      <c r="AF188" s="5"/>
      <c r="AG188" s="15"/>
      <c r="AH188" s="15"/>
      <c r="AI188" s="15"/>
      <c r="AJ188" s="15"/>
      <c r="AK188" s="5"/>
      <c r="AL188" s="15"/>
      <c r="AM188" s="15"/>
      <c r="AN188" s="15"/>
      <c r="AO188" s="15"/>
      <c r="AP188" s="15"/>
      <c r="AQ188" s="15"/>
      <c r="AR188" s="5"/>
      <c r="AS188" s="15"/>
      <c r="AT188" s="15"/>
      <c r="AU188" s="15"/>
      <c r="AV188" s="15"/>
      <c r="AW188" s="15"/>
      <c r="AX188" s="15"/>
      <c r="AY188" s="5"/>
      <c r="AZ188" s="15"/>
      <c r="BA188" s="15"/>
      <c r="BB188" s="5"/>
      <c r="BC188" s="15"/>
      <c r="BD188" s="15"/>
      <c r="BE188" s="15"/>
    </row>
    <row r="189" customFormat="false" ht="15.75" hidden="false" customHeight="true" outlineLevel="0" collapsed="false">
      <c r="A189" s="1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14"/>
      <c r="AE189" s="5"/>
      <c r="AF189" s="5"/>
      <c r="AG189" s="15"/>
      <c r="AH189" s="15"/>
      <c r="AI189" s="15"/>
      <c r="AJ189" s="15"/>
      <c r="AK189" s="5"/>
      <c r="AL189" s="15"/>
      <c r="AM189" s="15"/>
      <c r="AN189" s="15"/>
      <c r="AO189" s="15"/>
      <c r="AP189" s="15"/>
      <c r="AQ189" s="15"/>
      <c r="AR189" s="5"/>
      <c r="AS189" s="15"/>
      <c r="AT189" s="15"/>
      <c r="AU189" s="15"/>
      <c r="AV189" s="15"/>
      <c r="AW189" s="15"/>
      <c r="AX189" s="15"/>
      <c r="AY189" s="5"/>
      <c r="AZ189" s="15"/>
      <c r="BA189" s="15"/>
      <c r="BB189" s="5"/>
      <c r="BC189" s="15"/>
      <c r="BD189" s="15"/>
      <c r="BE189" s="15"/>
    </row>
    <row r="190" customFormat="false" ht="15.75" hidden="false" customHeight="true" outlineLevel="0" collapsed="false">
      <c r="A190" s="1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14"/>
      <c r="AE190" s="5"/>
      <c r="AF190" s="5"/>
      <c r="AG190" s="15"/>
      <c r="AH190" s="15"/>
      <c r="AI190" s="15"/>
      <c r="AJ190" s="15"/>
      <c r="AK190" s="5"/>
      <c r="AL190" s="15"/>
      <c r="AM190" s="15"/>
      <c r="AN190" s="15"/>
      <c r="AO190" s="15"/>
      <c r="AP190" s="15"/>
      <c r="AQ190" s="15"/>
      <c r="AR190" s="5"/>
      <c r="AS190" s="15"/>
      <c r="AT190" s="15"/>
      <c r="AU190" s="15"/>
      <c r="AV190" s="15"/>
      <c r="AW190" s="15"/>
      <c r="AX190" s="15"/>
      <c r="AY190" s="5"/>
      <c r="AZ190" s="15"/>
      <c r="BA190" s="15"/>
      <c r="BB190" s="5"/>
      <c r="BC190" s="15"/>
      <c r="BD190" s="15"/>
      <c r="BE190" s="15"/>
    </row>
    <row r="191" customFormat="false" ht="15.75" hidden="false" customHeight="true" outlineLevel="0" collapsed="false">
      <c r="A191" s="1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14"/>
      <c r="AE191" s="5"/>
      <c r="AF191" s="5"/>
      <c r="AG191" s="15"/>
      <c r="AH191" s="15"/>
      <c r="AI191" s="15"/>
      <c r="AJ191" s="15"/>
      <c r="AK191" s="5"/>
      <c r="AL191" s="15"/>
      <c r="AM191" s="15"/>
      <c r="AN191" s="15"/>
      <c r="AO191" s="15"/>
      <c r="AP191" s="15"/>
      <c r="AQ191" s="15"/>
      <c r="AR191" s="5"/>
      <c r="AS191" s="15"/>
      <c r="AT191" s="15"/>
      <c r="AU191" s="15"/>
      <c r="AV191" s="15"/>
      <c r="AW191" s="15"/>
      <c r="AX191" s="15"/>
      <c r="AY191" s="5"/>
      <c r="AZ191" s="15"/>
      <c r="BA191" s="15"/>
      <c r="BB191" s="5"/>
      <c r="BC191" s="15"/>
      <c r="BD191" s="15"/>
      <c r="BE191" s="15"/>
    </row>
    <row r="192" customFormat="false" ht="15.75" hidden="false" customHeight="true" outlineLevel="0" collapsed="false">
      <c r="A192" s="1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14"/>
      <c r="AE192" s="5"/>
      <c r="AF192" s="5"/>
      <c r="AG192" s="15"/>
      <c r="AH192" s="15"/>
      <c r="AI192" s="15"/>
      <c r="AJ192" s="15"/>
      <c r="AK192" s="5"/>
      <c r="AL192" s="15"/>
      <c r="AM192" s="15"/>
      <c r="AN192" s="15"/>
      <c r="AO192" s="15"/>
      <c r="AP192" s="15"/>
      <c r="AQ192" s="15"/>
      <c r="AR192" s="5"/>
      <c r="AS192" s="15"/>
      <c r="AT192" s="15"/>
      <c r="AU192" s="15"/>
      <c r="AV192" s="15"/>
      <c r="AW192" s="15"/>
      <c r="AX192" s="15"/>
      <c r="AY192" s="5"/>
      <c r="AZ192" s="15"/>
      <c r="BA192" s="15"/>
      <c r="BB192" s="5"/>
      <c r="BC192" s="15"/>
      <c r="BD192" s="15"/>
      <c r="BE192" s="15"/>
    </row>
    <row r="193" customFormat="false" ht="15.75" hidden="false" customHeight="true" outlineLevel="0" collapsed="false">
      <c r="A193" s="1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14"/>
      <c r="AE193" s="5"/>
      <c r="AF193" s="5"/>
      <c r="AG193" s="15"/>
      <c r="AH193" s="15"/>
      <c r="AI193" s="15"/>
      <c r="AJ193" s="15"/>
      <c r="AK193" s="5"/>
      <c r="AL193" s="15"/>
      <c r="AM193" s="15"/>
      <c r="AN193" s="15"/>
      <c r="AO193" s="15"/>
      <c r="AP193" s="15"/>
      <c r="AQ193" s="15"/>
      <c r="AR193" s="5"/>
      <c r="AS193" s="15"/>
      <c r="AT193" s="15"/>
      <c r="AU193" s="15"/>
      <c r="AV193" s="15"/>
      <c r="AW193" s="15"/>
      <c r="AX193" s="15"/>
      <c r="AY193" s="5"/>
      <c r="AZ193" s="15"/>
      <c r="BA193" s="15"/>
      <c r="BB193" s="5"/>
      <c r="BC193" s="15"/>
      <c r="BD193" s="15"/>
      <c r="BE193" s="15"/>
    </row>
    <row r="194" customFormat="false" ht="15.75" hidden="false" customHeight="true" outlineLevel="0" collapsed="false">
      <c r="A194" s="1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14"/>
      <c r="AE194" s="5"/>
      <c r="AF194" s="5"/>
      <c r="AG194" s="15"/>
      <c r="AH194" s="15"/>
      <c r="AI194" s="15"/>
      <c r="AJ194" s="15"/>
      <c r="AK194" s="5"/>
      <c r="AL194" s="15"/>
      <c r="AM194" s="15"/>
      <c r="AN194" s="15"/>
      <c r="AO194" s="15"/>
      <c r="AP194" s="15"/>
      <c r="AQ194" s="15"/>
      <c r="AR194" s="5"/>
      <c r="AS194" s="15"/>
      <c r="AT194" s="15"/>
      <c r="AU194" s="15"/>
      <c r="AV194" s="15"/>
      <c r="AW194" s="15"/>
      <c r="AX194" s="15"/>
      <c r="AY194" s="5"/>
      <c r="AZ194" s="15"/>
      <c r="BA194" s="15"/>
      <c r="BB194" s="5"/>
      <c r="BC194" s="15"/>
      <c r="BD194" s="15"/>
      <c r="BE194" s="15"/>
    </row>
    <row r="195" customFormat="false" ht="15.75" hidden="false" customHeight="true" outlineLevel="0" collapsed="false">
      <c r="A195" s="1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14"/>
      <c r="AE195" s="5"/>
      <c r="AF195" s="5"/>
      <c r="AG195" s="15"/>
      <c r="AH195" s="15"/>
      <c r="AI195" s="15"/>
      <c r="AJ195" s="15"/>
      <c r="AK195" s="5"/>
      <c r="AL195" s="15"/>
      <c r="AM195" s="15"/>
      <c r="AN195" s="15"/>
      <c r="AO195" s="15"/>
      <c r="AP195" s="15"/>
      <c r="AQ195" s="15"/>
      <c r="AR195" s="5"/>
      <c r="AS195" s="15"/>
      <c r="AT195" s="15"/>
      <c r="AU195" s="15"/>
      <c r="AV195" s="15"/>
      <c r="AW195" s="15"/>
      <c r="AX195" s="15"/>
      <c r="AY195" s="5"/>
      <c r="AZ195" s="15"/>
      <c r="BA195" s="15"/>
      <c r="BB195" s="5"/>
      <c r="BC195" s="15"/>
      <c r="BD195" s="15"/>
      <c r="BE195" s="15"/>
    </row>
    <row r="196" customFormat="false" ht="15.75" hidden="false" customHeight="true" outlineLevel="0" collapsed="false">
      <c r="A196" s="1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14"/>
      <c r="AE196" s="5"/>
      <c r="AF196" s="5"/>
      <c r="AG196" s="15"/>
      <c r="AH196" s="15"/>
      <c r="AI196" s="15"/>
      <c r="AJ196" s="15"/>
      <c r="AK196" s="5"/>
      <c r="AL196" s="15"/>
      <c r="AM196" s="15"/>
      <c r="AN196" s="15"/>
      <c r="AO196" s="15"/>
      <c r="AP196" s="15"/>
      <c r="AQ196" s="15"/>
      <c r="AR196" s="5"/>
      <c r="AS196" s="15"/>
      <c r="AT196" s="15"/>
      <c r="AU196" s="15"/>
      <c r="AV196" s="15"/>
      <c r="AW196" s="15"/>
      <c r="AX196" s="15"/>
      <c r="AY196" s="5"/>
      <c r="AZ196" s="15"/>
      <c r="BA196" s="15"/>
      <c r="BB196" s="5"/>
      <c r="BC196" s="15"/>
      <c r="BD196" s="15"/>
      <c r="BE196" s="15"/>
    </row>
    <row r="197" customFormat="false" ht="15.75" hidden="false" customHeight="true" outlineLevel="0" collapsed="false">
      <c r="A197" s="1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14"/>
      <c r="AE197" s="5"/>
      <c r="AF197" s="5"/>
      <c r="AG197" s="15"/>
      <c r="AH197" s="15"/>
      <c r="AI197" s="15"/>
      <c r="AJ197" s="15"/>
      <c r="AK197" s="5"/>
      <c r="AL197" s="15"/>
      <c r="AM197" s="15"/>
      <c r="AN197" s="15"/>
      <c r="AO197" s="15"/>
      <c r="AP197" s="15"/>
      <c r="AQ197" s="15"/>
      <c r="AR197" s="5"/>
      <c r="AS197" s="15"/>
      <c r="AT197" s="15"/>
      <c r="AU197" s="15"/>
      <c r="AV197" s="15"/>
      <c r="AW197" s="15"/>
      <c r="AX197" s="15"/>
      <c r="AY197" s="5"/>
      <c r="AZ197" s="15"/>
      <c r="BA197" s="15"/>
      <c r="BB197" s="5"/>
      <c r="BC197" s="15"/>
      <c r="BD197" s="15"/>
      <c r="BE197" s="15"/>
    </row>
    <row r="198" customFormat="false" ht="15.75" hidden="false" customHeight="true" outlineLevel="0" collapsed="false">
      <c r="A198" s="1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14"/>
      <c r="AE198" s="5"/>
      <c r="AF198" s="5"/>
      <c r="AG198" s="15"/>
      <c r="AH198" s="15"/>
      <c r="AI198" s="15"/>
      <c r="AJ198" s="15"/>
      <c r="AK198" s="5"/>
      <c r="AL198" s="15"/>
      <c r="AM198" s="15"/>
      <c r="AN198" s="15"/>
      <c r="AO198" s="15"/>
      <c r="AP198" s="15"/>
      <c r="AQ198" s="15"/>
      <c r="AR198" s="5"/>
      <c r="AS198" s="15"/>
      <c r="AT198" s="15"/>
      <c r="AU198" s="15"/>
      <c r="AV198" s="15"/>
      <c r="AW198" s="15"/>
      <c r="AX198" s="15"/>
      <c r="AY198" s="5"/>
      <c r="AZ198" s="15"/>
      <c r="BA198" s="15"/>
      <c r="BB198" s="5"/>
      <c r="BC198" s="15"/>
      <c r="BD198" s="15"/>
      <c r="BE198" s="15"/>
    </row>
    <row r="199" customFormat="false" ht="15.75" hidden="false" customHeight="true" outlineLevel="0" collapsed="false">
      <c r="A199" s="1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14"/>
      <c r="AE199" s="5"/>
      <c r="AF199" s="5"/>
      <c r="AG199" s="15"/>
      <c r="AH199" s="15"/>
      <c r="AI199" s="15"/>
      <c r="AJ199" s="15"/>
      <c r="AK199" s="5"/>
      <c r="AL199" s="15"/>
      <c r="AM199" s="15"/>
      <c r="AN199" s="15"/>
      <c r="AO199" s="15"/>
      <c r="AP199" s="15"/>
      <c r="AQ199" s="15"/>
      <c r="AR199" s="5"/>
      <c r="AS199" s="15"/>
      <c r="AT199" s="15"/>
      <c r="AU199" s="15"/>
      <c r="AV199" s="15"/>
      <c r="AW199" s="15"/>
      <c r="AX199" s="15"/>
      <c r="AY199" s="5"/>
      <c r="AZ199" s="15"/>
      <c r="BA199" s="15"/>
      <c r="BB199" s="5"/>
      <c r="BC199" s="15"/>
      <c r="BD199" s="15"/>
      <c r="BE199" s="15"/>
    </row>
    <row r="200" customFormat="false" ht="15.75" hidden="false" customHeight="true" outlineLevel="0" collapsed="false">
      <c r="A200" s="1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14"/>
      <c r="AE200" s="5"/>
      <c r="AF200" s="5"/>
      <c r="AG200" s="15"/>
      <c r="AH200" s="15"/>
      <c r="AI200" s="15"/>
      <c r="AJ200" s="15"/>
      <c r="AK200" s="5"/>
      <c r="AL200" s="15"/>
      <c r="AM200" s="15"/>
      <c r="AN200" s="15"/>
      <c r="AO200" s="15"/>
      <c r="AP200" s="15"/>
      <c r="AQ200" s="15"/>
      <c r="AR200" s="5"/>
      <c r="AS200" s="15"/>
      <c r="AT200" s="15"/>
      <c r="AU200" s="15"/>
      <c r="AV200" s="15"/>
      <c r="AW200" s="15"/>
      <c r="AX200" s="15"/>
      <c r="AY200" s="5"/>
      <c r="AZ200" s="15"/>
      <c r="BA200" s="15"/>
      <c r="BB200" s="5"/>
      <c r="BC200" s="15"/>
      <c r="BD200" s="15"/>
      <c r="BE200" s="15"/>
    </row>
    <row r="201" customFormat="false" ht="15.75" hidden="false" customHeight="true" outlineLevel="0" collapsed="false">
      <c r="A201" s="1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14"/>
      <c r="AE201" s="5"/>
      <c r="AF201" s="5"/>
      <c r="AG201" s="15"/>
      <c r="AH201" s="15"/>
      <c r="AI201" s="15"/>
      <c r="AJ201" s="15"/>
      <c r="AK201" s="5"/>
      <c r="AL201" s="15"/>
      <c r="AM201" s="15"/>
      <c r="AN201" s="15"/>
      <c r="AO201" s="15"/>
      <c r="AP201" s="15"/>
      <c r="AQ201" s="15"/>
      <c r="AR201" s="5"/>
      <c r="AS201" s="15"/>
      <c r="AT201" s="15"/>
      <c r="AU201" s="15"/>
      <c r="AV201" s="15"/>
      <c r="AW201" s="15"/>
      <c r="AX201" s="15"/>
      <c r="AY201" s="5"/>
      <c r="AZ201" s="15"/>
      <c r="BA201" s="15"/>
      <c r="BB201" s="5"/>
      <c r="BC201" s="15"/>
      <c r="BD201" s="15"/>
      <c r="BE201" s="15"/>
    </row>
    <row r="202" customFormat="false" ht="15.75" hidden="false" customHeight="true" outlineLevel="0" collapsed="false">
      <c r="A202" s="1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14"/>
      <c r="AE202" s="5"/>
      <c r="AF202" s="5"/>
      <c r="AG202" s="15"/>
      <c r="AH202" s="15"/>
      <c r="AI202" s="15"/>
      <c r="AJ202" s="15"/>
      <c r="AK202" s="5"/>
      <c r="AL202" s="15"/>
      <c r="AM202" s="15"/>
      <c r="AN202" s="15"/>
      <c r="AO202" s="15"/>
      <c r="AP202" s="15"/>
      <c r="AQ202" s="15"/>
      <c r="AR202" s="5"/>
      <c r="AS202" s="15"/>
      <c r="AT202" s="15"/>
      <c r="AU202" s="15"/>
      <c r="AV202" s="15"/>
      <c r="AW202" s="15"/>
      <c r="AX202" s="15"/>
      <c r="AY202" s="5"/>
      <c r="AZ202" s="15"/>
      <c r="BA202" s="15"/>
      <c r="BB202" s="5"/>
      <c r="BC202" s="15"/>
      <c r="BD202" s="15"/>
      <c r="BE202" s="15"/>
    </row>
    <row r="203" customFormat="false" ht="15.75" hidden="false" customHeight="true" outlineLevel="0" collapsed="false">
      <c r="A203" s="1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14"/>
      <c r="AE203" s="5"/>
      <c r="AF203" s="5"/>
      <c r="AG203" s="15"/>
      <c r="AH203" s="15"/>
      <c r="AI203" s="15"/>
      <c r="AJ203" s="15"/>
      <c r="AK203" s="5"/>
      <c r="AL203" s="15"/>
      <c r="AM203" s="15"/>
      <c r="AN203" s="15"/>
      <c r="AO203" s="15"/>
      <c r="AP203" s="15"/>
      <c r="AQ203" s="15"/>
      <c r="AR203" s="5"/>
      <c r="AS203" s="15"/>
      <c r="AT203" s="15"/>
      <c r="AU203" s="15"/>
      <c r="AV203" s="15"/>
      <c r="AW203" s="15"/>
      <c r="AX203" s="15"/>
      <c r="AY203" s="5"/>
      <c r="AZ203" s="15"/>
      <c r="BA203" s="15"/>
      <c r="BB203" s="5"/>
      <c r="BC203" s="15"/>
      <c r="BD203" s="15"/>
      <c r="BE203" s="15"/>
    </row>
    <row r="204" customFormat="false" ht="15.75" hidden="false" customHeight="true" outlineLevel="0" collapsed="false">
      <c r="A204" s="1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14"/>
      <c r="AE204" s="5"/>
      <c r="AF204" s="5"/>
      <c r="AG204" s="15"/>
      <c r="AH204" s="15"/>
      <c r="AI204" s="15"/>
      <c r="AJ204" s="15"/>
      <c r="AK204" s="5"/>
      <c r="AL204" s="15"/>
      <c r="AM204" s="15"/>
      <c r="AN204" s="15"/>
      <c r="AO204" s="15"/>
      <c r="AP204" s="15"/>
      <c r="AQ204" s="15"/>
      <c r="AR204" s="5"/>
      <c r="AS204" s="15"/>
      <c r="AT204" s="15"/>
      <c r="AU204" s="15"/>
      <c r="AV204" s="15"/>
      <c r="AW204" s="15"/>
      <c r="AX204" s="15"/>
      <c r="AY204" s="5"/>
      <c r="AZ204" s="15"/>
      <c r="BA204" s="15"/>
      <c r="BB204" s="5"/>
      <c r="BC204" s="15"/>
      <c r="BD204" s="15"/>
      <c r="BE204" s="15"/>
    </row>
    <row r="205" customFormat="false" ht="15.75" hidden="false" customHeight="true" outlineLevel="0" collapsed="false">
      <c r="A205" s="1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14"/>
      <c r="AE205" s="5"/>
      <c r="AF205" s="5"/>
      <c r="AG205" s="15"/>
      <c r="AH205" s="15"/>
      <c r="AI205" s="15"/>
      <c r="AJ205" s="15"/>
      <c r="AK205" s="5"/>
      <c r="AL205" s="15"/>
      <c r="AM205" s="15"/>
      <c r="AN205" s="15"/>
      <c r="AO205" s="15"/>
      <c r="AP205" s="15"/>
      <c r="AQ205" s="15"/>
      <c r="AR205" s="5"/>
      <c r="AS205" s="15"/>
      <c r="AT205" s="15"/>
      <c r="AU205" s="15"/>
      <c r="AV205" s="15"/>
      <c r="AW205" s="15"/>
      <c r="AX205" s="15"/>
      <c r="AY205" s="5"/>
      <c r="AZ205" s="15"/>
      <c r="BA205" s="15"/>
      <c r="BB205" s="5"/>
      <c r="BC205" s="15"/>
      <c r="BD205" s="15"/>
      <c r="BE205" s="15"/>
    </row>
    <row r="206" customFormat="false" ht="15.75" hidden="false" customHeight="true" outlineLevel="0" collapsed="false">
      <c r="A206" s="1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14"/>
      <c r="AE206" s="5"/>
      <c r="AF206" s="5"/>
      <c r="AG206" s="15"/>
      <c r="AH206" s="15"/>
      <c r="AI206" s="15"/>
      <c r="AJ206" s="15"/>
      <c r="AK206" s="5"/>
      <c r="AL206" s="15"/>
      <c r="AM206" s="15"/>
      <c r="AN206" s="15"/>
      <c r="AO206" s="15"/>
      <c r="AP206" s="15"/>
      <c r="AQ206" s="15"/>
      <c r="AR206" s="5"/>
      <c r="AS206" s="15"/>
      <c r="AT206" s="15"/>
      <c r="AU206" s="15"/>
      <c r="AV206" s="15"/>
      <c r="AW206" s="15"/>
      <c r="AX206" s="15"/>
      <c r="AY206" s="5"/>
      <c r="AZ206" s="15"/>
      <c r="BA206" s="15"/>
      <c r="BB206" s="5"/>
      <c r="BC206" s="15"/>
      <c r="BD206" s="15"/>
      <c r="BE206" s="15"/>
    </row>
    <row r="207" customFormat="false" ht="15.75" hidden="false" customHeight="true" outlineLevel="0" collapsed="false">
      <c r="A207" s="1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14"/>
      <c r="AE207" s="5"/>
      <c r="AF207" s="5"/>
      <c r="AG207" s="15"/>
      <c r="AH207" s="15"/>
      <c r="AI207" s="15"/>
      <c r="AJ207" s="15"/>
      <c r="AK207" s="5"/>
      <c r="AL207" s="15"/>
      <c r="AM207" s="15"/>
      <c r="AN207" s="15"/>
      <c r="AO207" s="15"/>
      <c r="AP207" s="15"/>
      <c r="AQ207" s="15"/>
      <c r="AR207" s="5"/>
      <c r="AS207" s="15"/>
      <c r="AT207" s="15"/>
      <c r="AU207" s="15"/>
      <c r="AV207" s="15"/>
      <c r="AW207" s="15"/>
      <c r="AX207" s="15"/>
      <c r="AY207" s="5"/>
      <c r="AZ207" s="15"/>
      <c r="BA207" s="15"/>
      <c r="BB207" s="5"/>
      <c r="BC207" s="15"/>
      <c r="BD207" s="15"/>
      <c r="BE207" s="15"/>
    </row>
    <row r="208" customFormat="false" ht="15.75" hidden="false" customHeight="true" outlineLevel="0" collapsed="false">
      <c r="A208" s="1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14"/>
      <c r="AE208" s="5"/>
      <c r="AF208" s="5"/>
      <c r="AG208" s="15"/>
      <c r="AH208" s="15"/>
      <c r="AI208" s="15"/>
      <c r="AJ208" s="15"/>
      <c r="AK208" s="5"/>
      <c r="AL208" s="15"/>
      <c r="AM208" s="15"/>
      <c r="AN208" s="15"/>
      <c r="AO208" s="15"/>
      <c r="AP208" s="15"/>
      <c r="AQ208" s="15"/>
      <c r="AR208" s="5"/>
      <c r="AS208" s="15"/>
      <c r="AT208" s="15"/>
      <c r="AU208" s="15"/>
      <c r="AV208" s="15"/>
      <c r="AW208" s="15"/>
      <c r="AX208" s="15"/>
      <c r="AY208" s="5"/>
      <c r="AZ208" s="15"/>
      <c r="BA208" s="15"/>
      <c r="BB208" s="5"/>
      <c r="BC208" s="15"/>
      <c r="BD208" s="15"/>
      <c r="BE208" s="15"/>
    </row>
    <row r="209" customFormat="false" ht="15.75" hidden="false" customHeight="true" outlineLevel="0" collapsed="false">
      <c r="A209" s="1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14"/>
      <c r="AE209" s="5"/>
      <c r="AF209" s="5"/>
      <c r="AG209" s="15"/>
      <c r="AH209" s="15"/>
      <c r="AI209" s="15"/>
      <c r="AJ209" s="15"/>
      <c r="AK209" s="5"/>
      <c r="AL209" s="15"/>
      <c r="AM209" s="15"/>
      <c r="AN209" s="15"/>
      <c r="AO209" s="15"/>
      <c r="AP209" s="15"/>
      <c r="AQ209" s="15"/>
      <c r="AR209" s="5"/>
      <c r="AS209" s="15"/>
      <c r="AT209" s="15"/>
      <c r="AU209" s="15"/>
      <c r="AV209" s="15"/>
      <c r="AW209" s="15"/>
      <c r="AX209" s="15"/>
      <c r="AY209" s="5"/>
      <c r="AZ209" s="15"/>
      <c r="BA209" s="15"/>
      <c r="BB209" s="5"/>
      <c r="BC209" s="15"/>
      <c r="BD209" s="15"/>
      <c r="BE209" s="15"/>
    </row>
    <row r="210" customFormat="false" ht="15.75" hidden="false" customHeight="true" outlineLevel="0" collapsed="false">
      <c r="A210" s="1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14"/>
      <c r="AE210" s="5"/>
      <c r="AF210" s="5"/>
      <c r="AG210" s="15"/>
      <c r="AH210" s="15"/>
      <c r="AI210" s="15"/>
      <c r="AJ210" s="15"/>
      <c r="AK210" s="5"/>
      <c r="AL210" s="15"/>
      <c r="AM210" s="15"/>
      <c r="AN210" s="15"/>
      <c r="AO210" s="15"/>
      <c r="AP210" s="15"/>
      <c r="AQ210" s="15"/>
      <c r="AR210" s="5"/>
      <c r="AS210" s="15"/>
      <c r="AT210" s="15"/>
      <c r="AU210" s="15"/>
      <c r="AV210" s="15"/>
      <c r="AW210" s="15"/>
      <c r="AX210" s="15"/>
      <c r="AY210" s="5"/>
      <c r="AZ210" s="15"/>
      <c r="BA210" s="15"/>
      <c r="BB210" s="5"/>
      <c r="BC210" s="15"/>
      <c r="BD210" s="15"/>
      <c r="BE210" s="15"/>
    </row>
    <row r="211" customFormat="false" ht="15.75" hidden="false" customHeight="true" outlineLevel="0" collapsed="false">
      <c r="A211" s="1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14"/>
      <c r="AE211" s="5"/>
      <c r="AF211" s="5"/>
      <c r="AG211" s="15"/>
      <c r="AH211" s="15"/>
      <c r="AI211" s="15"/>
      <c r="AJ211" s="15"/>
      <c r="AK211" s="5"/>
      <c r="AL211" s="15"/>
      <c r="AM211" s="15"/>
      <c r="AN211" s="15"/>
      <c r="AO211" s="15"/>
      <c r="AP211" s="15"/>
      <c r="AQ211" s="15"/>
      <c r="AR211" s="5"/>
      <c r="AS211" s="15"/>
      <c r="AT211" s="15"/>
      <c r="AU211" s="15"/>
      <c r="AV211" s="15"/>
      <c r="AW211" s="15"/>
      <c r="AX211" s="15"/>
      <c r="AY211" s="5"/>
      <c r="AZ211" s="15"/>
      <c r="BA211" s="15"/>
      <c r="BB211" s="5"/>
      <c r="BC211" s="15"/>
      <c r="BD211" s="15"/>
      <c r="BE211" s="15"/>
    </row>
    <row r="212" customFormat="false" ht="15.75" hidden="false" customHeight="true" outlineLevel="0" collapsed="false">
      <c r="A212" s="1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14"/>
      <c r="AE212" s="5"/>
      <c r="AF212" s="5"/>
      <c r="AG212" s="15"/>
      <c r="AH212" s="15"/>
      <c r="AI212" s="15"/>
      <c r="AJ212" s="15"/>
      <c r="AK212" s="5"/>
      <c r="AL212" s="15"/>
      <c r="AM212" s="15"/>
      <c r="AN212" s="15"/>
      <c r="AO212" s="15"/>
      <c r="AP212" s="15"/>
      <c r="AQ212" s="15"/>
      <c r="AR212" s="5"/>
      <c r="AS212" s="15"/>
      <c r="AT212" s="15"/>
      <c r="AU212" s="15"/>
      <c r="AV212" s="15"/>
      <c r="AW212" s="15"/>
      <c r="AX212" s="15"/>
      <c r="AY212" s="5"/>
      <c r="AZ212" s="15"/>
      <c r="BA212" s="15"/>
      <c r="BB212" s="5"/>
      <c r="BC212" s="15"/>
      <c r="BD212" s="15"/>
      <c r="BE212" s="15"/>
    </row>
    <row r="213" customFormat="false" ht="15.75" hidden="false" customHeight="true" outlineLevel="0" collapsed="false">
      <c r="A213" s="1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14"/>
      <c r="AE213" s="5"/>
      <c r="AF213" s="5"/>
      <c r="AG213" s="15"/>
      <c r="AH213" s="15"/>
      <c r="AI213" s="15"/>
      <c r="AJ213" s="15"/>
      <c r="AK213" s="5"/>
      <c r="AL213" s="15"/>
      <c r="AM213" s="15"/>
      <c r="AN213" s="15"/>
      <c r="AO213" s="15"/>
      <c r="AP213" s="15"/>
      <c r="AQ213" s="15"/>
      <c r="AR213" s="5"/>
      <c r="AS213" s="15"/>
      <c r="AT213" s="15"/>
      <c r="AU213" s="15"/>
      <c r="AV213" s="15"/>
      <c r="AW213" s="15"/>
      <c r="AX213" s="15"/>
      <c r="AY213" s="5"/>
      <c r="AZ213" s="15"/>
      <c r="BA213" s="15"/>
      <c r="BB213" s="5"/>
      <c r="BC213" s="15"/>
      <c r="BD213" s="15"/>
      <c r="BE213" s="15"/>
    </row>
    <row r="214" customFormat="false" ht="15.75" hidden="false" customHeight="true" outlineLevel="0" collapsed="false">
      <c r="A214" s="1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14"/>
      <c r="AE214" s="5"/>
      <c r="AF214" s="5"/>
      <c r="AG214" s="15"/>
      <c r="AH214" s="15"/>
      <c r="AI214" s="15"/>
      <c r="AJ214" s="15"/>
      <c r="AK214" s="5"/>
      <c r="AL214" s="15"/>
      <c r="AM214" s="15"/>
      <c r="AN214" s="15"/>
      <c r="AO214" s="15"/>
      <c r="AP214" s="15"/>
      <c r="AQ214" s="15"/>
      <c r="AR214" s="5"/>
      <c r="AS214" s="15"/>
      <c r="AT214" s="15"/>
      <c r="AU214" s="15"/>
      <c r="AV214" s="15"/>
      <c r="AW214" s="15"/>
      <c r="AX214" s="15"/>
      <c r="AY214" s="5"/>
      <c r="AZ214" s="15"/>
      <c r="BA214" s="15"/>
      <c r="BB214" s="5"/>
      <c r="BC214" s="15"/>
      <c r="BD214" s="15"/>
      <c r="BE214" s="15"/>
    </row>
    <row r="215" customFormat="false" ht="15.75" hidden="false" customHeight="true" outlineLevel="0" collapsed="false">
      <c r="A215" s="1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14"/>
      <c r="AE215" s="5"/>
      <c r="AF215" s="5"/>
      <c r="AG215" s="15"/>
      <c r="AH215" s="15"/>
      <c r="AI215" s="15"/>
      <c r="AJ215" s="15"/>
      <c r="AK215" s="5"/>
      <c r="AL215" s="15"/>
      <c r="AM215" s="15"/>
      <c r="AN215" s="15"/>
      <c r="AO215" s="15"/>
      <c r="AP215" s="15"/>
      <c r="AQ215" s="15"/>
      <c r="AR215" s="5"/>
      <c r="AS215" s="15"/>
      <c r="AT215" s="15"/>
      <c r="AU215" s="15"/>
      <c r="AV215" s="15"/>
      <c r="AW215" s="15"/>
      <c r="AX215" s="15"/>
      <c r="AY215" s="5"/>
      <c r="AZ215" s="15"/>
      <c r="BA215" s="15"/>
      <c r="BB215" s="5"/>
      <c r="BC215" s="15"/>
      <c r="BD215" s="15"/>
      <c r="BE215" s="15"/>
    </row>
    <row r="216" customFormat="false" ht="15.75" hidden="false" customHeight="true" outlineLevel="0" collapsed="false">
      <c r="A216" s="1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14"/>
      <c r="AE216" s="5"/>
      <c r="AF216" s="5"/>
      <c r="AG216" s="15"/>
      <c r="AH216" s="15"/>
      <c r="AI216" s="15"/>
      <c r="AJ216" s="15"/>
      <c r="AK216" s="5"/>
      <c r="AL216" s="15"/>
      <c r="AM216" s="15"/>
      <c r="AN216" s="15"/>
      <c r="AO216" s="15"/>
      <c r="AP216" s="15"/>
      <c r="AQ216" s="15"/>
      <c r="AR216" s="5"/>
      <c r="AS216" s="15"/>
      <c r="AT216" s="15"/>
      <c r="AU216" s="15"/>
      <c r="AV216" s="15"/>
      <c r="AW216" s="15"/>
      <c r="AX216" s="15"/>
      <c r="AY216" s="5"/>
      <c r="AZ216" s="15"/>
      <c r="BA216" s="15"/>
      <c r="BB216" s="5"/>
      <c r="BC216" s="15"/>
      <c r="BD216" s="15"/>
      <c r="BE216" s="15"/>
    </row>
    <row r="217" customFormat="false" ht="15.75" hidden="false" customHeight="true" outlineLevel="0" collapsed="false">
      <c r="A217" s="1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14"/>
      <c r="AE217" s="5"/>
      <c r="AF217" s="5"/>
      <c r="AG217" s="15"/>
      <c r="AH217" s="15"/>
      <c r="AI217" s="15"/>
      <c r="AJ217" s="15"/>
      <c r="AK217" s="5"/>
      <c r="AL217" s="15"/>
      <c r="AM217" s="15"/>
      <c r="AN217" s="15"/>
      <c r="AO217" s="15"/>
      <c r="AP217" s="15"/>
      <c r="AQ217" s="15"/>
      <c r="AR217" s="5"/>
      <c r="AS217" s="15"/>
      <c r="AT217" s="15"/>
      <c r="AU217" s="15"/>
      <c r="AV217" s="15"/>
      <c r="AW217" s="15"/>
      <c r="AX217" s="15"/>
      <c r="AY217" s="5"/>
      <c r="AZ217" s="15"/>
      <c r="BA217" s="15"/>
      <c r="BB217" s="5"/>
      <c r="BC217" s="15"/>
      <c r="BD217" s="15"/>
      <c r="BE217" s="15"/>
    </row>
    <row r="218" customFormat="false" ht="15.75" hidden="false" customHeight="true" outlineLevel="0" collapsed="false">
      <c r="A218" s="1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14"/>
      <c r="AE218" s="5"/>
      <c r="AF218" s="5"/>
      <c r="AG218" s="15"/>
      <c r="AH218" s="15"/>
      <c r="AI218" s="15"/>
      <c r="AJ218" s="15"/>
      <c r="AK218" s="5"/>
      <c r="AL218" s="15"/>
      <c r="AM218" s="15"/>
      <c r="AN218" s="15"/>
      <c r="AO218" s="15"/>
      <c r="AP218" s="15"/>
      <c r="AQ218" s="15"/>
      <c r="AR218" s="5"/>
      <c r="AS218" s="15"/>
      <c r="AT218" s="15"/>
      <c r="AU218" s="15"/>
      <c r="AV218" s="15"/>
      <c r="AW218" s="15"/>
      <c r="AX218" s="15"/>
      <c r="AY218" s="5"/>
      <c r="AZ218" s="15"/>
      <c r="BA218" s="15"/>
      <c r="BB218" s="5"/>
      <c r="BC218" s="15"/>
      <c r="BD218" s="15"/>
      <c r="BE218" s="15"/>
    </row>
    <row r="219" customFormat="false" ht="15.75" hidden="false" customHeight="true" outlineLevel="0" collapsed="false">
      <c r="A219" s="1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14"/>
      <c r="AE219" s="5"/>
      <c r="AF219" s="5"/>
      <c r="AG219" s="15"/>
      <c r="AH219" s="15"/>
      <c r="AI219" s="15"/>
      <c r="AJ219" s="15"/>
      <c r="AK219" s="5"/>
      <c r="AL219" s="15"/>
      <c r="AM219" s="15"/>
      <c r="AN219" s="15"/>
      <c r="AO219" s="15"/>
      <c r="AP219" s="15"/>
      <c r="AQ219" s="15"/>
      <c r="AR219" s="5"/>
      <c r="AS219" s="15"/>
      <c r="AT219" s="15"/>
      <c r="AU219" s="15"/>
      <c r="AV219" s="15"/>
      <c r="AW219" s="15"/>
      <c r="AX219" s="15"/>
      <c r="AY219" s="5"/>
      <c r="AZ219" s="15"/>
      <c r="BA219" s="15"/>
      <c r="BB219" s="5"/>
      <c r="BC219" s="15"/>
      <c r="BD219" s="15"/>
      <c r="BE219" s="15"/>
    </row>
    <row r="220" customFormat="false" ht="15.75" hidden="false" customHeight="true" outlineLevel="0" collapsed="false">
      <c r="A220" s="1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14"/>
      <c r="AE220" s="5"/>
      <c r="AF220" s="5"/>
      <c r="AG220" s="15"/>
      <c r="AH220" s="15"/>
      <c r="AI220" s="15"/>
      <c r="AJ220" s="15"/>
      <c r="AK220" s="5"/>
      <c r="AL220" s="15"/>
      <c r="AM220" s="15"/>
      <c r="AN220" s="15"/>
      <c r="AO220" s="15"/>
      <c r="AP220" s="15"/>
      <c r="AQ220" s="15"/>
      <c r="AR220" s="5"/>
      <c r="AS220" s="15"/>
      <c r="AT220" s="15"/>
      <c r="AU220" s="15"/>
      <c r="AV220" s="15"/>
      <c r="AW220" s="15"/>
      <c r="AX220" s="15"/>
      <c r="AY220" s="5"/>
      <c r="AZ220" s="15"/>
      <c r="BA220" s="15"/>
      <c r="BB220" s="5"/>
      <c r="BC220" s="15"/>
      <c r="BD220" s="15"/>
      <c r="BE220" s="15"/>
    </row>
    <row r="221" customFormat="false" ht="15.75" hidden="false" customHeight="true" outlineLevel="0" collapsed="false">
      <c r="A221" s="1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14"/>
      <c r="AE221" s="5"/>
      <c r="AF221" s="5"/>
      <c r="AG221" s="15"/>
      <c r="AH221" s="15"/>
      <c r="AI221" s="15"/>
      <c r="AJ221" s="15"/>
      <c r="AK221" s="5"/>
      <c r="AL221" s="15"/>
      <c r="AM221" s="15"/>
      <c r="AN221" s="15"/>
      <c r="AO221" s="15"/>
      <c r="AP221" s="15"/>
      <c r="AQ221" s="15"/>
      <c r="AR221" s="5"/>
      <c r="AS221" s="15"/>
      <c r="AT221" s="15"/>
      <c r="AU221" s="15"/>
      <c r="AV221" s="15"/>
      <c r="AW221" s="15"/>
      <c r="AX221" s="15"/>
      <c r="AY221" s="5"/>
      <c r="AZ221" s="15"/>
      <c r="BA221" s="15"/>
      <c r="BB221" s="5"/>
      <c r="BC221" s="15"/>
      <c r="BD221" s="15"/>
      <c r="BE221" s="15"/>
    </row>
    <row r="222" customFormat="false" ht="15.75" hidden="false" customHeight="true" outlineLevel="0" collapsed="false">
      <c r="A222" s="1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14"/>
      <c r="AE222" s="5"/>
      <c r="AF222" s="5"/>
      <c r="AG222" s="15"/>
      <c r="AH222" s="15"/>
      <c r="AI222" s="15"/>
      <c r="AJ222" s="15"/>
      <c r="AK222" s="5"/>
      <c r="AL222" s="15"/>
      <c r="AM222" s="15"/>
      <c r="AN222" s="15"/>
      <c r="AO222" s="15"/>
      <c r="AP222" s="15"/>
      <c r="AQ222" s="15"/>
      <c r="AR222" s="5"/>
      <c r="AS222" s="15"/>
      <c r="AT222" s="15"/>
      <c r="AU222" s="15"/>
      <c r="AV222" s="15"/>
      <c r="AW222" s="15"/>
      <c r="AX222" s="15"/>
      <c r="AY222" s="5"/>
      <c r="AZ222" s="15"/>
      <c r="BA222" s="15"/>
      <c r="BB222" s="5"/>
      <c r="BC222" s="15"/>
      <c r="BD222" s="15"/>
      <c r="BE222" s="15"/>
    </row>
    <row r="223" customFormat="false" ht="15.75" hidden="false" customHeight="true" outlineLevel="0" collapsed="false">
      <c r="A223" s="1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14"/>
      <c r="AE223" s="5"/>
      <c r="AF223" s="5"/>
      <c r="AG223" s="15"/>
      <c r="AH223" s="15"/>
      <c r="AI223" s="15"/>
      <c r="AJ223" s="15"/>
      <c r="AK223" s="5"/>
      <c r="AL223" s="15"/>
      <c r="AM223" s="15"/>
      <c r="AN223" s="15"/>
      <c r="AO223" s="15"/>
      <c r="AP223" s="15"/>
      <c r="AQ223" s="15"/>
      <c r="AR223" s="5"/>
      <c r="AS223" s="15"/>
      <c r="AT223" s="15"/>
      <c r="AU223" s="15"/>
      <c r="AV223" s="15"/>
      <c r="AW223" s="15"/>
      <c r="AX223" s="15"/>
      <c r="AY223" s="5"/>
      <c r="AZ223" s="15"/>
      <c r="BA223" s="15"/>
      <c r="BB223" s="5"/>
      <c r="BC223" s="15"/>
      <c r="BD223" s="15"/>
      <c r="BE223" s="15"/>
    </row>
    <row r="224" customFormat="false" ht="15.75" hidden="false" customHeight="true" outlineLevel="0" collapsed="false">
      <c r="A224" s="1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14"/>
      <c r="AE224" s="5"/>
      <c r="AF224" s="5"/>
      <c r="AG224" s="15"/>
      <c r="AH224" s="15"/>
      <c r="AI224" s="15"/>
      <c r="AJ224" s="15"/>
      <c r="AK224" s="5"/>
      <c r="AL224" s="15"/>
      <c r="AM224" s="15"/>
      <c r="AN224" s="15"/>
      <c r="AO224" s="15"/>
      <c r="AP224" s="15"/>
      <c r="AQ224" s="15"/>
      <c r="AR224" s="5"/>
      <c r="AS224" s="15"/>
      <c r="AT224" s="15"/>
      <c r="AU224" s="15"/>
      <c r="AV224" s="15"/>
      <c r="AW224" s="15"/>
      <c r="AX224" s="15"/>
      <c r="AY224" s="5"/>
      <c r="AZ224" s="15"/>
      <c r="BA224" s="15"/>
      <c r="BB224" s="5"/>
      <c r="BC224" s="15"/>
      <c r="BD224" s="15"/>
      <c r="BE224" s="15"/>
    </row>
    <row r="225" customFormat="false" ht="15.75" hidden="false" customHeight="true" outlineLevel="0" collapsed="false">
      <c r="A225" s="1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14"/>
      <c r="AE225" s="5"/>
      <c r="AF225" s="5"/>
      <c r="AG225" s="15"/>
      <c r="AH225" s="15"/>
      <c r="AI225" s="15"/>
      <c r="AJ225" s="15"/>
      <c r="AK225" s="5"/>
      <c r="AL225" s="15"/>
      <c r="AM225" s="15"/>
      <c r="AN225" s="15"/>
      <c r="AO225" s="15"/>
      <c r="AP225" s="15"/>
      <c r="AQ225" s="15"/>
      <c r="AR225" s="5"/>
      <c r="AS225" s="15"/>
      <c r="AT225" s="15"/>
      <c r="AU225" s="15"/>
      <c r="AV225" s="15"/>
      <c r="AW225" s="15"/>
      <c r="AX225" s="15"/>
      <c r="AY225" s="5"/>
      <c r="AZ225" s="15"/>
      <c r="BA225" s="15"/>
      <c r="BB225" s="5"/>
      <c r="BC225" s="15"/>
      <c r="BD225" s="15"/>
      <c r="BE225" s="15"/>
    </row>
    <row r="226" customFormat="false" ht="15.75" hidden="false" customHeight="true" outlineLevel="0" collapsed="false">
      <c r="A226" s="1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14"/>
      <c r="AE226" s="5"/>
      <c r="AF226" s="5"/>
      <c r="AG226" s="15"/>
      <c r="AH226" s="15"/>
      <c r="AI226" s="15"/>
      <c r="AJ226" s="15"/>
      <c r="AK226" s="5"/>
      <c r="AL226" s="15"/>
      <c r="AM226" s="15"/>
      <c r="AN226" s="15"/>
      <c r="AO226" s="15"/>
      <c r="AP226" s="15"/>
      <c r="AQ226" s="15"/>
      <c r="AR226" s="5"/>
      <c r="AS226" s="15"/>
      <c r="AT226" s="15"/>
      <c r="AU226" s="15"/>
      <c r="AV226" s="15"/>
      <c r="AW226" s="15"/>
      <c r="AX226" s="15"/>
      <c r="AY226" s="5"/>
      <c r="AZ226" s="15"/>
      <c r="BA226" s="15"/>
      <c r="BB226" s="5"/>
      <c r="BC226" s="15"/>
      <c r="BD226" s="15"/>
      <c r="BE226" s="15"/>
    </row>
    <row r="227" customFormat="false" ht="15.75" hidden="false" customHeight="true" outlineLevel="0" collapsed="false">
      <c r="A227" s="1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14"/>
      <c r="AE227" s="5"/>
      <c r="AF227" s="5"/>
      <c r="AG227" s="15"/>
      <c r="AH227" s="15"/>
      <c r="AI227" s="15"/>
      <c r="AJ227" s="15"/>
      <c r="AK227" s="5"/>
      <c r="AL227" s="15"/>
      <c r="AM227" s="15"/>
      <c r="AN227" s="15"/>
      <c r="AO227" s="15"/>
      <c r="AP227" s="15"/>
      <c r="AQ227" s="15"/>
      <c r="AR227" s="5"/>
      <c r="AS227" s="15"/>
      <c r="AT227" s="15"/>
      <c r="AU227" s="15"/>
      <c r="AV227" s="15"/>
      <c r="AW227" s="15"/>
      <c r="AX227" s="15"/>
      <c r="AY227" s="5"/>
      <c r="AZ227" s="15"/>
      <c r="BA227" s="15"/>
      <c r="BB227" s="5"/>
      <c r="BC227" s="15"/>
      <c r="BD227" s="15"/>
      <c r="BE227" s="15"/>
    </row>
    <row r="228" customFormat="false" ht="15.75" hidden="false" customHeight="true" outlineLevel="0" collapsed="false">
      <c r="A228" s="1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14"/>
      <c r="AE228" s="5"/>
      <c r="AF228" s="5"/>
      <c r="AG228" s="15"/>
      <c r="AH228" s="15"/>
      <c r="AI228" s="15"/>
      <c r="AJ228" s="15"/>
      <c r="AK228" s="5"/>
      <c r="AL228" s="15"/>
      <c r="AM228" s="15"/>
      <c r="AN228" s="15"/>
      <c r="AO228" s="15"/>
      <c r="AP228" s="15"/>
      <c r="AQ228" s="15"/>
      <c r="AR228" s="5"/>
      <c r="AS228" s="15"/>
      <c r="AT228" s="15"/>
      <c r="AU228" s="15"/>
      <c r="AV228" s="15"/>
      <c r="AW228" s="15"/>
      <c r="AX228" s="15"/>
      <c r="AY228" s="5"/>
      <c r="AZ228" s="15"/>
      <c r="BA228" s="15"/>
      <c r="BB228" s="5"/>
      <c r="BC228" s="15"/>
      <c r="BD228" s="15"/>
      <c r="BE228" s="15"/>
    </row>
    <row r="229" customFormat="false" ht="15.75" hidden="false" customHeight="true" outlineLevel="0" collapsed="false">
      <c r="A229" s="1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14"/>
      <c r="AE229" s="5"/>
      <c r="AF229" s="5"/>
      <c r="AG229" s="15"/>
      <c r="AH229" s="15"/>
      <c r="AI229" s="15"/>
      <c r="AJ229" s="15"/>
      <c r="AK229" s="5"/>
      <c r="AL229" s="15"/>
      <c r="AM229" s="15"/>
      <c r="AN229" s="15"/>
      <c r="AO229" s="15"/>
      <c r="AP229" s="15"/>
      <c r="AQ229" s="15"/>
      <c r="AR229" s="5"/>
      <c r="AS229" s="15"/>
      <c r="AT229" s="15"/>
      <c r="AU229" s="15"/>
      <c r="AV229" s="15"/>
      <c r="AW229" s="15"/>
      <c r="AX229" s="15"/>
      <c r="AY229" s="5"/>
      <c r="AZ229" s="15"/>
      <c r="BA229" s="15"/>
      <c r="BB229" s="5"/>
      <c r="BC229" s="15"/>
      <c r="BD229" s="15"/>
      <c r="BE229" s="15"/>
    </row>
    <row r="230" customFormat="false" ht="15.75" hidden="false" customHeight="true" outlineLevel="0" collapsed="false">
      <c r="A230" s="1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14"/>
      <c r="AE230" s="5"/>
      <c r="AF230" s="5"/>
      <c r="AG230" s="15"/>
      <c r="AH230" s="15"/>
      <c r="AI230" s="15"/>
      <c r="AJ230" s="15"/>
      <c r="AK230" s="5"/>
      <c r="AL230" s="15"/>
      <c r="AM230" s="15"/>
      <c r="AN230" s="15"/>
      <c r="AO230" s="15"/>
      <c r="AP230" s="15"/>
      <c r="AQ230" s="15"/>
      <c r="AR230" s="5"/>
      <c r="AS230" s="15"/>
      <c r="AT230" s="15"/>
      <c r="AU230" s="15"/>
      <c r="AV230" s="15"/>
      <c r="AW230" s="15"/>
      <c r="AX230" s="15"/>
      <c r="AY230" s="5"/>
      <c r="AZ230" s="15"/>
      <c r="BA230" s="15"/>
      <c r="BB230" s="5"/>
      <c r="BC230" s="15"/>
      <c r="BD230" s="15"/>
      <c r="BE230" s="15"/>
    </row>
    <row r="231" customFormat="false" ht="15.75" hidden="false" customHeight="true" outlineLevel="0" collapsed="false">
      <c r="A231" s="1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14"/>
      <c r="AE231" s="5"/>
      <c r="AF231" s="5"/>
      <c r="AG231" s="15"/>
      <c r="AH231" s="15"/>
      <c r="AI231" s="15"/>
      <c r="AJ231" s="15"/>
      <c r="AK231" s="5"/>
      <c r="AL231" s="15"/>
      <c r="AM231" s="15"/>
      <c r="AN231" s="15"/>
      <c r="AO231" s="15"/>
      <c r="AP231" s="15"/>
      <c r="AQ231" s="15"/>
      <c r="AR231" s="5"/>
      <c r="AS231" s="15"/>
      <c r="AT231" s="15"/>
      <c r="AU231" s="15"/>
      <c r="AV231" s="15"/>
      <c r="AW231" s="15"/>
      <c r="AX231" s="15"/>
      <c r="AY231" s="5"/>
      <c r="AZ231" s="15"/>
      <c r="BA231" s="15"/>
      <c r="BB231" s="5"/>
      <c r="BC231" s="15"/>
      <c r="BD231" s="15"/>
      <c r="BE231" s="15"/>
    </row>
    <row r="232" customFormat="false" ht="15.75" hidden="false" customHeight="true" outlineLevel="0" collapsed="false">
      <c r="A232" s="1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14"/>
      <c r="AE232" s="5"/>
      <c r="AF232" s="5"/>
      <c r="AG232" s="15"/>
      <c r="AH232" s="15"/>
      <c r="AI232" s="15"/>
      <c r="AJ232" s="15"/>
      <c r="AK232" s="5"/>
      <c r="AL232" s="15"/>
      <c r="AM232" s="15"/>
      <c r="AN232" s="15"/>
      <c r="AO232" s="15"/>
      <c r="AP232" s="15"/>
      <c r="AQ232" s="15"/>
      <c r="AR232" s="5"/>
      <c r="AS232" s="15"/>
      <c r="AT232" s="15"/>
      <c r="AU232" s="15"/>
      <c r="AV232" s="15"/>
      <c r="AW232" s="15"/>
      <c r="AX232" s="15"/>
      <c r="AY232" s="5"/>
      <c r="AZ232" s="15"/>
      <c r="BA232" s="15"/>
      <c r="BB232" s="5"/>
      <c r="BC232" s="15"/>
      <c r="BD232" s="15"/>
      <c r="BE232" s="15"/>
    </row>
    <row r="233" customFormat="false" ht="15.75" hidden="false" customHeight="true" outlineLevel="0" collapsed="false">
      <c r="A233" s="1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14"/>
      <c r="AE233" s="5"/>
      <c r="AF233" s="5"/>
      <c r="AG233" s="15"/>
      <c r="AH233" s="15"/>
      <c r="AI233" s="15"/>
      <c r="AJ233" s="15"/>
      <c r="AK233" s="5"/>
      <c r="AL233" s="15"/>
      <c r="AM233" s="15"/>
      <c r="AN233" s="15"/>
      <c r="AO233" s="15"/>
      <c r="AP233" s="15"/>
      <c r="AQ233" s="15"/>
      <c r="AR233" s="5"/>
      <c r="AS233" s="15"/>
      <c r="AT233" s="15"/>
      <c r="AU233" s="15"/>
      <c r="AV233" s="15"/>
      <c r="AW233" s="15"/>
      <c r="AX233" s="15"/>
      <c r="AY233" s="5"/>
      <c r="AZ233" s="15"/>
      <c r="BA233" s="15"/>
      <c r="BB233" s="5"/>
      <c r="BC233" s="15"/>
      <c r="BD233" s="15"/>
      <c r="BE233" s="15"/>
    </row>
    <row r="234" customFormat="false" ht="15.75" hidden="false" customHeight="true" outlineLevel="0" collapsed="false">
      <c r="A234" s="1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14"/>
      <c r="AE234" s="5"/>
      <c r="AF234" s="5"/>
      <c r="AG234" s="15"/>
      <c r="AH234" s="15"/>
      <c r="AI234" s="15"/>
      <c r="AJ234" s="15"/>
      <c r="AK234" s="5"/>
      <c r="AL234" s="15"/>
      <c r="AM234" s="15"/>
      <c r="AN234" s="15"/>
      <c r="AO234" s="15"/>
      <c r="AP234" s="15"/>
      <c r="AQ234" s="15"/>
      <c r="AR234" s="5"/>
      <c r="AS234" s="15"/>
      <c r="AT234" s="15"/>
      <c r="AU234" s="15"/>
      <c r="AV234" s="15"/>
      <c r="AW234" s="15"/>
      <c r="AX234" s="15"/>
      <c r="AY234" s="5"/>
      <c r="AZ234" s="15"/>
      <c r="BA234" s="15"/>
      <c r="BB234" s="5"/>
      <c r="BC234" s="15"/>
      <c r="BD234" s="15"/>
      <c r="BE234" s="15"/>
    </row>
    <row r="235" customFormat="false" ht="15.75" hidden="false" customHeight="true" outlineLevel="0" collapsed="false">
      <c r="A235" s="1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14"/>
      <c r="AE235" s="5"/>
      <c r="AF235" s="5"/>
      <c r="AG235" s="15"/>
      <c r="AH235" s="15"/>
      <c r="AI235" s="15"/>
      <c r="AJ235" s="15"/>
      <c r="AK235" s="5"/>
      <c r="AL235" s="15"/>
      <c r="AM235" s="15"/>
      <c r="AN235" s="15"/>
      <c r="AO235" s="15"/>
      <c r="AP235" s="15"/>
      <c r="AQ235" s="15"/>
      <c r="AR235" s="5"/>
      <c r="AS235" s="15"/>
      <c r="AT235" s="15"/>
      <c r="AU235" s="15"/>
      <c r="AV235" s="15"/>
      <c r="AW235" s="15"/>
      <c r="AX235" s="15"/>
      <c r="AY235" s="5"/>
      <c r="AZ235" s="15"/>
      <c r="BA235" s="15"/>
      <c r="BB235" s="5"/>
      <c r="BC235" s="15"/>
      <c r="BD235" s="15"/>
      <c r="BE235" s="15"/>
    </row>
    <row r="236" customFormat="false" ht="15.75" hidden="false" customHeight="true" outlineLevel="0" collapsed="false">
      <c r="A236" s="1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14"/>
      <c r="AE236" s="5"/>
      <c r="AF236" s="5"/>
      <c r="AG236" s="15"/>
      <c r="AH236" s="15"/>
      <c r="AI236" s="15"/>
      <c r="AJ236" s="15"/>
      <c r="AK236" s="5"/>
      <c r="AL236" s="15"/>
      <c r="AM236" s="15"/>
      <c r="AN236" s="15"/>
      <c r="AO236" s="15"/>
      <c r="AP236" s="15"/>
      <c r="AQ236" s="15"/>
      <c r="AR236" s="5"/>
      <c r="AS236" s="15"/>
      <c r="AT236" s="15"/>
      <c r="AU236" s="15"/>
      <c r="AV236" s="15"/>
      <c r="AW236" s="15"/>
      <c r="AX236" s="15"/>
      <c r="AY236" s="5"/>
      <c r="AZ236" s="15"/>
      <c r="BA236" s="15"/>
      <c r="BB236" s="5"/>
      <c r="BC236" s="15"/>
      <c r="BD236" s="15"/>
      <c r="BE236" s="15"/>
    </row>
    <row r="237" customFormat="false" ht="15.75" hidden="false" customHeight="true" outlineLevel="0" collapsed="false">
      <c r="A237" s="1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14"/>
      <c r="AE237" s="5"/>
      <c r="AF237" s="5"/>
      <c r="AG237" s="15"/>
      <c r="AH237" s="15"/>
      <c r="AI237" s="15"/>
      <c r="AJ237" s="15"/>
      <c r="AK237" s="5"/>
      <c r="AL237" s="15"/>
      <c r="AM237" s="15"/>
      <c r="AN237" s="15"/>
      <c r="AO237" s="15"/>
      <c r="AP237" s="15"/>
      <c r="AQ237" s="15"/>
      <c r="AR237" s="5"/>
      <c r="AS237" s="15"/>
      <c r="AT237" s="15"/>
      <c r="AU237" s="15"/>
      <c r="AV237" s="15"/>
      <c r="AW237" s="15"/>
      <c r="AX237" s="15"/>
      <c r="AY237" s="5"/>
      <c r="AZ237" s="15"/>
      <c r="BA237" s="15"/>
      <c r="BB237" s="5"/>
      <c r="BC237" s="15"/>
      <c r="BD237" s="15"/>
      <c r="BE237" s="15"/>
    </row>
    <row r="238" customFormat="false" ht="15.75" hidden="false" customHeight="true" outlineLevel="0" collapsed="false">
      <c r="A238" s="1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14"/>
      <c r="AE238" s="5"/>
      <c r="AF238" s="5"/>
      <c r="AG238" s="15"/>
      <c r="AH238" s="15"/>
      <c r="AI238" s="15"/>
      <c r="AJ238" s="15"/>
      <c r="AK238" s="5"/>
      <c r="AL238" s="15"/>
      <c r="AM238" s="15"/>
      <c r="AN238" s="15"/>
      <c r="AO238" s="15"/>
      <c r="AP238" s="15"/>
      <c r="AQ238" s="15"/>
      <c r="AR238" s="5"/>
      <c r="AS238" s="15"/>
      <c r="AT238" s="15"/>
      <c r="AU238" s="15"/>
      <c r="AV238" s="15"/>
      <c r="AW238" s="15"/>
      <c r="AX238" s="15"/>
      <c r="AY238" s="5"/>
      <c r="AZ238" s="15"/>
      <c r="BA238" s="15"/>
      <c r="BB238" s="5"/>
      <c r="BC238" s="15"/>
      <c r="BD238" s="15"/>
      <c r="BE238" s="15"/>
    </row>
    <row r="239" customFormat="false" ht="15.75" hidden="false" customHeight="true" outlineLevel="0" collapsed="false">
      <c r="A239" s="1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14"/>
      <c r="AE239" s="5"/>
      <c r="AF239" s="5"/>
      <c r="AG239" s="15"/>
      <c r="AH239" s="15"/>
      <c r="AI239" s="15"/>
      <c r="AJ239" s="15"/>
      <c r="AK239" s="5"/>
      <c r="AL239" s="15"/>
      <c r="AM239" s="15"/>
      <c r="AN239" s="15"/>
      <c r="AO239" s="15"/>
      <c r="AP239" s="15"/>
      <c r="AQ239" s="15"/>
      <c r="AR239" s="5"/>
      <c r="AS239" s="15"/>
      <c r="AT239" s="15"/>
      <c r="AU239" s="15"/>
      <c r="AV239" s="15"/>
      <c r="AW239" s="15"/>
      <c r="AX239" s="15"/>
      <c r="AY239" s="5"/>
      <c r="AZ239" s="15"/>
      <c r="BA239" s="15"/>
      <c r="BB239" s="5"/>
      <c r="BC239" s="15"/>
      <c r="BD239" s="15"/>
      <c r="BE239" s="15"/>
    </row>
    <row r="240" customFormat="false" ht="15.75" hidden="false" customHeight="true" outlineLevel="0" collapsed="false">
      <c r="A240" s="1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14"/>
      <c r="AE240" s="5"/>
      <c r="AF240" s="5"/>
      <c r="AG240" s="15"/>
      <c r="AH240" s="15"/>
      <c r="AI240" s="15"/>
      <c r="AJ240" s="15"/>
      <c r="AK240" s="5"/>
      <c r="AL240" s="15"/>
      <c r="AM240" s="15"/>
      <c r="AN240" s="15"/>
      <c r="AO240" s="15"/>
      <c r="AP240" s="15"/>
      <c r="AQ240" s="15"/>
      <c r="AR240" s="5"/>
      <c r="AS240" s="15"/>
      <c r="AT240" s="15"/>
      <c r="AU240" s="15"/>
      <c r="AV240" s="15"/>
      <c r="AW240" s="15"/>
      <c r="AX240" s="15"/>
      <c r="AY240" s="5"/>
      <c r="AZ240" s="15"/>
      <c r="BA240" s="15"/>
      <c r="BB240" s="5"/>
      <c r="BC240" s="15"/>
      <c r="BD240" s="15"/>
      <c r="BE240" s="15"/>
    </row>
    <row r="241" customFormat="false" ht="15.75" hidden="false" customHeight="true" outlineLevel="0" collapsed="false">
      <c r="A241" s="1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14"/>
      <c r="AE241" s="5"/>
      <c r="AF241" s="5"/>
      <c r="AG241" s="15"/>
      <c r="AH241" s="15"/>
      <c r="AI241" s="15"/>
      <c r="AJ241" s="15"/>
      <c r="AK241" s="5"/>
      <c r="AL241" s="15"/>
      <c r="AM241" s="15"/>
      <c r="AN241" s="15"/>
      <c r="AO241" s="15"/>
      <c r="AP241" s="15"/>
      <c r="AQ241" s="15"/>
      <c r="AR241" s="5"/>
      <c r="AS241" s="15"/>
      <c r="AT241" s="15"/>
      <c r="AU241" s="15"/>
      <c r="AV241" s="15"/>
      <c r="AW241" s="15"/>
      <c r="AX241" s="15"/>
      <c r="AY241" s="5"/>
      <c r="AZ241" s="15"/>
      <c r="BA241" s="15"/>
      <c r="BB241" s="5"/>
      <c r="BC241" s="15"/>
      <c r="BD241" s="15"/>
      <c r="BE241" s="15"/>
    </row>
    <row r="242" customFormat="false" ht="15.75" hidden="false" customHeight="true" outlineLevel="0" collapsed="false">
      <c r="A242" s="1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14"/>
      <c r="AE242" s="5"/>
      <c r="AF242" s="5"/>
      <c r="AG242" s="15"/>
      <c r="AH242" s="15"/>
      <c r="AI242" s="15"/>
      <c r="AJ242" s="15"/>
      <c r="AK242" s="5"/>
      <c r="AL242" s="15"/>
      <c r="AM242" s="15"/>
      <c r="AN242" s="15"/>
      <c r="AO242" s="15"/>
      <c r="AP242" s="15"/>
      <c r="AQ242" s="15"/>
      <c r="AR242" s="5"/>
      <c r="AS242" s="15"/>
      <c r="AT242" s="15"/>
      <c r="AU242" s="15"/>
      <c r="AV242" s="15"/>
      <c r="AW242" s="15"/>
      <c r="AX242" s="15"/>
      <c r="AY242" s="5"/>
      <c r="AZ242" s="15"/>
      <c r="BA242" s="15"/>
      <c r="BB242" s="5"/>
      <c r="BC242" s="15"/>
      <c r="BD242" s="15"/>
      <c r="BE242" s="15"/>
    </row>
    <row r="243" customFormat="false" ht="15.75" hidden="false" customHeight="true" outlineLevel="0" collapsed="false">
      <c r="A243" s="1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14"/>
      <c r="AE243" s="5"/>
      <c r="AF243" s="5"/>
      <c r="AG243" s="15"/>
      <c r="AH243" s="15"/>
      <c r="AI243" s="15"/>
      <c r="AJ243" s="15"/>
      <c r="AK243" s="5"/>
      <c r="AL243" s="15"/>
      <c r="AM243" s="15"/>
      <c r="AN243" s="15"/>
      <c r="AO243" s="15"/>
      <c r="AP243" s="15"/>
      <c r="AQ243" s="15"/>
      <c r="AR243" s="5"/>
      <c r="AS243" s="15"/>
      <c r="AT243" s="15"/>
      <c r="AU243" s="15"/>
      <c r="AV243" s="15"/>
      <c r="AW243" s="15"/>
      <c r="AX243" s="15"/>
      <c r="AY243" s="5"/>
      <c r="AZ243" s="15"/>
      <c r="BA243" s="15"/>
      <c r="BB243" s="5"/>
      <c r="BC243" s="15"/>
      <c r="BD243" s="15"/>
      <c r="BE243" s="15"/>
    </row>
    <row r="244" customFormat="false" ht="15.75" hidden="false" customHeight="true" outlineLevel="0" collapsed="false">
      <c r="A244" s="1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14"/>
      <c r="AE244" s="5"/>
      <c r="AF244" s="5"/>
      <c r="AG244" s="15"/>
      <c r="AH244" s="15"/>
      <c r="AI244" s="15"/>
      <c r="AJ244" s="15"/>
      <c r="AK244" s="5"/>
      <c r="AL244" s="15"/>
      <c r="AM244" s="15"/>
      <c r="AN244" s="15"/>
      <c r="AO244" s="15"/>
      <c r="AP244" s="15"/>
      <c r="AQ244" s="15"/>
      <c r="AR244" s="5"/>
      <c r="AS244" s="15"/>
      <c r="AT244" s="15"/>
      <c r="AU244" s="15"/>
      <c r="AV244" s="15"/>
      <c r="AW244" s="15"/>
      <c r="AX244" s="15"/>
      <c r="AY244" s="5"/>
      <c r="AZ244" s="15"/>
      <c r="BA244" s="15"/>
      <c r="BB244" s="5"/>
      <c r="BC244" s="15"/>
      <c r="BD244" s="15"/>
      <c r="BE244" s="15"/>
    </row>
    <row r="245" customFormat="false" ht="15.75" hidden="false" customHeight="true" outlineLevel="0" collapsed="false">
      <c r="A245" s="1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14"/>
      <c r="AE245" s="5"/>
      <c r="AF245" s="5"/>
      <c r="AG245" s="15"/>
      <c r="AH245" s="15"/>
      <c r="AI245" s="15"/>
      <c r="AJ245" s="15"/>
      <c r="AK245" s="5"/>
      <c r="AL245" s="15"/>
      <c r="AM245" s="15"/>
      <c r="AN245" s="15"/>
      <c r="AO245" s="15"/>
      <c r="AP245" s="15"/>
      <c r="AQ245" s="15"/>
      <c r="AR245" s="5"/>
      <c r="AS245" s="15"/>
      <c r="AT245" s="15"/>
      <c r="AU245" s="15"/>
      <c r="AV245" s="15"/>
      <c r="AW245" s="15"/>
      <c r="AX245" s="15"/>
      <c r="AY245" s="5"/>
      <c r="AZ245" s="15"/>
      <c r="BA245" s="15"/>
      <c r="BB245" s="5"/>
      <c r="BC245" s="15"/>
      <c r="BD245" s="15"/>
      <c r="BE245" s="15"/>
    </row>
    <row r="246" customFormat="false" ht="15.75" hidden="false" customHeight="true" outlineLevel="0" collapsed="false">
      <c r="A246" s="1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14"/>
      <c r="AE246" s="5"/>
      <c r="AF246" s="5"/>
      <c r="AG246" s="15"/>
      <c r="AH246" s="15"/>
      <c r="AI246" s="15"/>
      <c r="AJ246" s="15"/>
      <c r="AK246" s="5"/>
      <c r="AL246" s="15"/>
      <c r="AM246" s="15"/>
      <c r="AN246" s="15"/>
      <c r="AO246" s="15"/>
      <c r="AP246" s="15"/>
      <c r="AQ246" s="15"/>
      <c r="AR246" s="5"/>
      <c r="AS246" s="15"/>
      <c r="AT246" s="15"/>
      <c r="AU246" s="15"/>
      <c r="AV246" s="15"/>
      <c r="AW246" s="15"/>
      <c r="AX246" s="15"/>
      <c r="AY246" s="5"/>
      <c r="AZ246" s="15"/>
      <c r="BA246" s="15"/>
      <c r="BB246" s="5"/>
      <c r="BC246" s="15"/>
      <c r="BD246" s="15"/>
      <c r="BE246" s="15"/>
    </row>
    <row r="247" customFormat="false" ht="15.75" hidden="false" customHeight="true" outlineLevel="0" collapsed="false">
      <c r="A247" s="1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14"/>
      <c r="AE247" s="5"/>
      <c r="AF247" s="5"/>
      <c r="AG247" s="15"/>
      <c r="AH247" s="15"/>
      <c r="AI247" s="15"/>
      <c r="AJ247" s="15"/>
      <c r="AK247" s="5"/>
      <c r="AL247" s="15"/>
      <c r="AM247" s="15"/>
      <c r="AN247" s="15"/>
      <c r="AO247" s="15"/>
      <c r="AP247" s="15"/>
      <c r="AQ247" s="15"/>
      <c r="AR247" s="5"/>
      <c r="AS247" s="15"/>
      <c r="AT247" s="15"/>
      <c r="AU247" s="15"/>
      <c r="AV247" s="15"/>
      <c r="AW247" s="15"/>
      <c r="AX247" s="15"/>
      <c r="AY247" s="5"/>
      <c r="AZ247" s="15"/>
      <c r="BA247" s="15"/>
      <c r="BB247" s="5"/>
      <c r="BC247" s="15"/>
      <c r="BD247" s="15"/>
      <c r="BE247" s="15"/>
    </row>
    <row r="248" customFormat="false" ht="15.75" hidden="false" customHeight="true" outlineLevel="0" collapsed="false">
      <c r="A248" s="1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14"/>
      <c r="AE248" s="5"/>
      <c r="AF248" s="5"/>
      <c r="AG248" s="15"/>
      <c r="AH248" s="15"/>
      <c r="AI248" s="15"/>
      <c r="AJ248" s="15"/>
      <c r="AK248" s="5"/>
      <c r="AL248" s="15"/>
      <c r="AM248" s="15"/>
      <c r="AN248" s="15"/>
      <c r="AO248" s="15"/>
      <c r="AP248" s="15"/>
      <c r="AQ248" s="15"/>
      <c r="AR248" s="5"/>
      <c r="AS248" s="15"/>
      <c r="AT248" s="15"/>
      <c r="AU248" s="15"/>
      <c r="AV248" s="15"/>
      <c r="AW248" s="15"/>
      <c r="AX248" s="15"/>
      <c r="AY248" s="5"/>
      <c r="AZ248" s="15"/>
      <c r="BA248" s="15"/>
      <c r="BB248" s="5"/>
      <c r="BC248" s="15"/>
      <c r="BD248" s="15"/>
      <c r="BE248" s="15"/>
    </row>
    <row r="249" customFormat="false" ht="15.75" hidden="false" customHeight="true" outlineLevel="0" collapsed="false">
      <c r="A249" s="1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14"/>
      <c r="AE249" s="5"/>
      <c r="AF249" s="5"/>
      <c r="AG249" s="15"/>
      <c r="AH249" s="15"/>
      <c r="AI249" s="15"/>
      <c r="AJ249" s="15"/>
      <c r="AK249" s="5"/>
      <c r="AL249" s="15"/>
      <c r="AM249" s="15"/>
      <c r="AN249" s="15"/>
      <c r="AO249" s="15"/>
      <c r="AP249" s="15"/>
      <c r="AQ249" s="15"/>
      <c r="AR249" s="5"/>
      <c r="AS249" s="15"/>
      <c r="AT249" s="15"/>
      <c r="AU249" s="15"/>
      <c r="AV249" s="15"/>
      <c r="AW249" s="15"/>
      <c r="AX249" s="15"/>
      <c r="AY249" s="5"/>
      <c r="AZ249" s="15"/>
      <c r="BA249" s="15"/>
      <c r="BB249" s="5"/>
      <c r="BC249" s="15"/>
      <c r="BD249" s="15"/>
      <c r="BE249" s="15"/>
    </row>
    <row r="250" customFormat="false" ht="15.75" hidden="false" customHeight="true" outlineLevel="0" collapsed="false">
      <c r="A250" s="1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14"/>
      <c r="AE250" s="5"/>
      <c r="AF250" s="5"/>
      <c r="AG250" s="15"/>
      <c r="AH250" s="15"/>
      <c r="AI250" s="15"/>
      <c r="AJ250" s="15"/>
      <c r="AK250" s="5"/>
      <c r="AL250" s="15"/>
      <c r="AM250" s="15"/>
      <c r="AN250" s="15"/>
      <c r="AO250" s="15"/>
      <c r="AP250" s="15"/>
      <c r="AQ250" s="15"/>
      <c r="AR250" s="5"/>
      <c r="AS250" s="15"/>
      <c r="AT250" s="15"/>
      <c r="AU250" s="15"/>
      <c r="AV250" s="15"/>
      <c r="AW250" s="15"/>
      <c r="AX250" s="15"/>
      <c r="AY250" s="5"/>
      <c r="AZ250" s="15"/>
      <c r="BA250" s="15"/>
      <c r="BB250" s="5"/>
      <c r="BC250" s="15"/>
      <c r="BD250" s="15"/>
      <c r="BE250" s="15"/>
    </row>
    <row r="251" customFormat="false" ht="15.75" hidden="false" customHeight="true" outlineLevel="0" collapsed="false">
      <c r="A251" s="1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14"/>
      <c r="AE251" s="5"/>
      <c r="AF251" s="5"/>
      <c r="AG251" s="15"/>
      <c r="AH251" s="15"/>
      <c r="AI251" s="15"/>
      <c r="AJ251" s="15"/>
      <c r="AK251" s="5"/>
      <c r="AL251" s="15"/>
      <c r="AM251" s="15"/>
      <c r="AN251" s="15"/>
      <c r="AO251" s="15"/>
      <c r="AP251" s="15"/>
      <c r="AQ251" s="15"/>
      <c r="AR251" s="5"/>
      <c r="AS251" s="15"/>
      <c r="AT251" s="15"/>
      <c r="AU251" s="15"/>
      <c r="AV251" s="15"/>
      <c r="AW251" s="15"/>
      <c r="AX251" s="15"/>
      <c r="AY251" s="5"/>
      <c r="AZ251" s="15"/>
      <c r="BA251" s="15"/>
      <c r="BB251" s="5"/>
      <c r="BC251" s="15"/>
      <c r="BD251" s="15"/>
      <c r="BE251" s="15"/>
    </row>
    <row r="252" customFormat="false" ht="15.75" hidden="false" customHeight="true" outlineLevel="0" collapsed="false">
      <c r="A252" s="1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14"/>
      <c r="AE252" s="5"/>
      <c r="AF252" s="5"/>
      <c r="AG252" s="15"/>
      <c r="AH252" s="15"/>
      <c r="AI252" s="15"/>
      <c r="AJ252" s="15"/>
      <c r="AK252" s="5"/>
      <c r="AL252" s="15"/>
      <c r="AM252" s="15"/>
      <c r="AN252" s="15"/>
      <c r="AO252" s="15"/>
      <c r="AP252" s="15"/>
      <c r="AQ252" s="15"/>
      <c r="AR252" s="5"/>
      <c r="AS252" s="15"/>
      <c r="AT252" s="15"/>
      <c r="AU252" s="15"/>
      <c r="AV252" s="15"/>
      <c r="AW252" s="15"/>
      <c r="AX252" s="15"/>
      <c r="AY252" s="5"/>
      <c r="AZ252" s="15"/>
      <c r="BA252" s="15"/>
      <c r="BB252" s="5"/>
      <c r="BC252" s="15"/>
      <c r="BD252" s="15"/>
      <c r="BE252" s="15"/>
    </row>
    <row r="253" customFormat="false" ht="15.75" hidden="false" customHeight="true" outlineLevel="0" collapsed="false">
      <c r="A253" s="1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14"/>
      <c r="AE253" s="5"/>
      <c r="AF253" s="5"/>
      <c r="AG253" s="15"/>
      <c r="AH253" s="15"/>
      <c r="AI253" s="15"/>
      <c r="AJ253" s="15"/>
      <c r="AK253" s="5"/>
      <c r="AL253" s="15"/>
      <c r="AM253" s="15"/>
      <c r="AN253" s="15"/>
      <c r="AO253" s="15"/>
      <c r="AP253" s="15"/>
      <c r="AQ253" s="15"/>
      <c r="AR253" s="5"/>
      <c r="AS253" s="15"/>
      <c r="AT253" s="15"/>
      <c r="AU253" s="15"/>
      <c r="AV253" s="15"/>
      <c r="AW253" s="15"/>
      <c r="AX253" s="15"/>
      <c r="AY253" s="5"/>
      <c r="AZ253" s="15"/>
      <c r="BA253" s="15"/>
      <c r="BB253" s="5"/>
      <c r="BC253" s="15"/>
      <c r="BD253" s="15"/>
      <c r="BE253" s="15"/>
    </row>
    <row r="254" customFormat="false" ht="15.75" hidden="false" customHeight="true" outlineLevel="0" collapsed="false">
      <c r="A254" s="1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14"/>
      <c r="AE254" s="5"/>
      <c r="AF254" s="5"/>
      <c r="AG254" s="15"/>
      <c r="AH254" s="15"/>
      <c r="AI254" s="15"/>
      <c r="AJ254" s="15"/>
      <c r="AK254" s="5"/>
      <c r="AL254" s="15"/>
      <c r="AM254" s="15"/>
      <c r="AN254" s="15"/>
      <c r="AO254" s="15"/>
      <c r="AP254" s="15"/>
      <c r="AQ254" s="15"/>
      <c r="AR254" s="5"/>
      <c r="AS254" s="15"/>
      <c r="AT254" s="15"/>
      <c r="AU254" s="15"/>
      <c r="AV254" s="15"/>
      <c r="AW254" s="15"/>
      <c r="AX254" s="15"/>
      <c r="AY254" s="5"/>
      <c r="AZ254" s="15"/>
      <c r="BA254" s="15"/>
      <c r="BB254" s="5"/>
      <c r="BC254" s="15"/>
      <c r="BD254" s="15"/>
      <c r="BE254" s="15"/>
    </row>
    <row r="255" customFormat="false" ht="15.75" hidden="false" customHeight="true" outlineLevel="0" collapsed="false">
      <c r="A255" s="1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14"/>
      <c r="AE255" s="5"/>
      <c r="AF255" s="5"/>
      <c r="AG255" s="15"/>
      <c r="AH255" s="15"/>
      <c r="AI255" s="15"/>
      <c r="AJ255" s="15"/>
      <c r="AK255" s="5"/>
      <c r="AL255" s="15"/>
      <c r="AM255" s="15"/>
      <c r="AN255" s="15"/>
      <c r="AO255" s="15"/>
      <c r="AP255" s="15"/>
      <c r="AQ255" s="15"/>
      <c r="AR255" s="5"/>
      <c r="AS255" s="15"/>
      <c r="AT255" s="15"/>
      <c r="AU255" s="15"/>
      <c r="AV255" s="15"/>
      <c r="AW255" s="15"/>
      <c r="AX255" s="15"/>
      <c r="AY255" s="5"/>
      <c r="AZ255" s="15"/>
      <c r="BA255" s="15"/>
      <c r="BB255" s="5"/>
      <c r="BC255" s="15"/>
      <c r="BD255" s="15"/>
      <c r="BE255" s="15"/>
    </row>
    <row r="256" customFormat="false" ht="15.75" hidden="false" customHeight="true" outlineLevel="0" collapsed="false">
      <c r="A256" s="1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14"/>
      <c r="AE256" s="5"/>
      <c r="AF256" s="5"/>
      <c r="AG256" s="15"/>
      <c r="AH256" s="15"/>
      <c r="AI256" s="15"/>
      <c r="AJ256" s="15"/>
      <c r="AK256" s="5"/>
      <c r="AL256" s="15"/>
      <c r="AM256" s="15"/>
      <c r="AN256" s="15"/>
      <c r="AO256" s="15"/>
      <c r="AP256" s="15"/>
      <c r="AQ256" s="15"/>
      <c r="AR256" s="5"/>
      <c r="AS256" s="15"/>
      <c r="AT256" s="15"/>
      <c r="AU256" s="15"/>
      <c r="AV256" s="15"/>
      <c r="AW256" s="15"/>
      <c r="AX256" s="15"/>
      <c r="AY256" s="5"/>
      <c r="AZ256" s="15"/>
      <c r="BA256" s="15"/>
      <c r="BB256" s="5"/>
      <c r="BC256" s="15"/>
      <c r="BD256" s="15"/>
      <c r="BE256" s="15"/>
    </row>
    <row r="257" customFormat="false" ht="15.75" hidden="false" customHeight="true" outlineLevel="0" collapsed="false">
      <c r="A257" s="1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14"/>
      <c r="AE257" s="5"/>
      <c r="AF257" s="5"/>
      <c r="AG257" s="15"/>
      <c r="AH257" s="15"/>
      <c r="AI257" s="15"/>
      <c r="AJ257" s="15"/>
      <c r="AK257" s="5"/>
      <c r="AL257" s="15"/>
      <c r="AM257" s="15"/>
      <c r="AN257" s="15"/>
      <c r="AO257" s="15"/>
      <c r="AP257" s="15"/>
      <c r="AQ257" s="15"/>
      <c r="AR257" s="5"/>
      <c r="AS257" s="15"/>
      <c r="AT257" s="15"/>
      <c r="AU257" s="15"/>
      <c r="AV257" s="15"/>
      <c r="AW257" s="15"/>
      <c r="AX257" s="15"/>
      <c r="AY257" s="5"/>
      <c r="AZ257" s="15"/>
      <c r="BA257" s="15"/>
      <c r="BB257" s="5"/>
      <c r="BC257" s="15"/>
      <c r="BD257" s="15"/>
      <c r="BE257" s="15"/>
    </row>
    <row r="258" customFormat="false" ht="15.75" hidden="false" customHeight="true" outlineLevel="0" collapsed="false">
      <c r="A258" s="1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14"/>
      <c r="AE258" s="5"/>
      <c r="AF258" s="5"/>
      <c r="AG258" s="15"/>
      <c r="AH258" s="15"/>
      <c r="AI258" s="15"/>
      <c r="AJ258" s="15"/>
      <c r="AK258" s="5"/>
      <c r="AL258" s="15"/>
      <c r="AM258" s="15"/>
      <c r="AN258" s="15"/>
      <c r="AO258" s="15"/>
      <c r="AP258" s="15"/>
      <c r="AQ258" s="15"/>
      <c r="AR258" s="5"/>
      <c r="AS258" s="15"/>
      <c r="AT258" s="15"/>
      <c r="AU258" s="15"/>
      <c r="AV258" s="15"/>
      <c r="AW258" s="15"/>
      <c r="AX258" s="15"/>
      <c r="AY258" s="5"/>
      <c r="AZ258" s="15"/>
      <c r="BA258" s="15"/>
      <c r="BB258" s="5"/>
      <c r="BC258" s="15"/>
      <c r="BD258" s="15"/>
      <c r="BE258" s="15"/>
    </row>
    <row r="259" customFormat="false" ht="15.75" hidden="false" customHeight="true" outlineLevel="0" collapsed="false">
      <c r="A259" s="1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14"/>
      <c r="AE259" s="5"/>
      <c r="AF259" s="5"/>
      <c r="AG259" s="15"/>
      <c r="AH259" s="15"/>
      <c r="AI259" s="15"/>
      <c r="AJ259" s="15"/>
      <c r="AK259" s="5"/>
      <c r="AL259" s="15"/>
      <c r="AM259" s="15"/>
      <c r="AN259" s="15"/>
      <c r="AO259" s="15"/>
      <c r="AP259" s="15"/>
      <c r="AQ259" s="15"/>
      <c r="AR259" s="5"/>
      <c r="AS259" s="15"/>
      <c r="AT259" s="15"/>
      <c r="AU259" s="15"/>
      <c r="AV259" s="15"/>
      <c r="AW259" s="15"/>
      <c r="AX259" s="15"/>
      <c r="AY259" s="5"/>
      <c r="AZ259" s="15"/>
      <c r="BA259" s="15"/>
      <c r="BB259" s="5"/>
      <c r="BC259" s="15"/>
      <c r="BD259" s="15"/>
      <c r="BE259" s="15"/>
    </row>
    <row r="260" customFormat="false" ht="15.75" hidden="false" customHeight="true" outlineLevel="0" collapsed="false">
      <c r="A260" s="1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14"/>
      <c r="AE260" s="5"/>
      <c r="AF260" s="5"/>
      <c r="AG260" s="15"/>
      <c r="AH260" s="15"/>
      <c r="AI260" s="15"/>
      <c r="AJ260" s="15"/>
      <c r="AK260" s="5"/>
      <c r="AL260" s="15"/>
      <c r="AM260" s="15"/>
      <c r="AN260" s="15"/>
      <c r="AO260" s="15"/>
      <c r="AP260" s="15"/>
      <c r="AQ260" s="15"/>
      <c r="AR260" s="5"/>
      <c r="AS260" s="15"/>
      <c r="AT260" s="15"/>
      <c r="AU260" s="15"/>
      <c r="AV260" s="15"/>
      <c r="AW260" s="15"/>
      <c r="AX260" s="15"/>
      <c r="AY260" s="5"/>
      <c r="AZ260" s="15"/>
      <c r="BA260" s="15"/>
      <c r="BB260" s="5"/>
      <c r="BC260" s="15"/>
      <c r="BD260" s="15"/>
      <c r="BE260" s="15"/>
    </row>
    <row r="261" customFormat="false" ht="15.75" hidden="false" customHeight="true" outlineLevel="0" collapsed="false">
      <c r="A261" s="1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14"/>
      <c r="AE261" s="5"/>
      <c r="AF261" s="5"/>
      <c r="AG261" s="15"/>
      <c r="AH261" s="15"/>
      <c r="AI261" s="15"/>
      <c r="AJ261" s="15"/>
      <c r="AK261" s="5"/>
      <c r="AL261" s="15"/>
      <c r="AM261" s="15"/>
      <c r="AN261" s="15"/>
      <c r="AO261" s="15"/>
      <c r="AP261" s="15"/>
      <c r="AQ261" s="15"/>
      <c r="AR261" s="5"/>
      <c r="AS261" s="15"/>
      <c r="AT261" s="15"/>
      <c r="AU261" s="15"/>
      <c r="AV261" s="15"/>
      <c r="AW261" s="15"/>
      <c r="AX261" s="15"/>
      <c r="AY261" s="5"/>
      <c r="AZ261" s="15"/>
      <c r="BA261" s="15"/>
      <c r="BB261" s="5"/>
      <c r="BC261" s="15"/>
      <c r="BD261" s="15"/>
      <c r="BE261" s="15"/>
    </row>
    <row r="262" customFormat="false" ht="15.75" hidden="false" customHeight="true" outlineLevel="0" collapsed="false">
      <c r="A262" s="1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14"/>
      <c r="AE262" s="5"/>
      <c r="AF262" s="5"/>
      <c r="AG262" s="15"/>
      <c r="AH262" s="15"/>
      <c r="AI262" s="15"/>
      <c r="AJ262" s="15"/>
      <c r="AK262" s="5"/>
      <c r="AL262" s="15"/>
      <c r="AM262" s="15"/>
      <c r="AN262" s="15"/>
      <c r="AO262" s="15"/>
      <c r="AP262" s="15"/>
      <c r="AQ262" s="15"/>
      <c r="AR262" s="5"/>
      <c r="AS262" s="15"/>
      <c r="AT262" s="15"/>
      <c r="AU262" s="15"/>
      <c r="AV262" s="15"/>
      <c r="AW262" s="15"/>
      <c r="AX262" s="15"/>
      <c r="AY262" s="5"/>
      <c r="AZ262" s="15"/>
      <c r="BA262" s="15"/>
      <c r="BB262" s="5"/>
      <c r="BC262" s="15"/>
      <c r="BD262" s="15"/>
      <c r="BE262" s="15"/>
    </row>
    <row r="263" customFormat="false" ht="15.75" hidden="false" customHeight="true" outlineLevel="0" collapsed="false">
      <c r="A263" s="1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14"/>
      <c r="AE263" s="5"/>
      <c r="AF263" s="5"/>
      <c r="AG263" s="15"/>
      <c r="AH263" s="15"/>
      <c r="AI263" s="15"/>
      <c r="AJ263" s="15"/>
      <c r="AK263" s="5"/>
      <c r="AL263" s="15"/>
      <c r="AM263" s="15"/>
      <c r="AN263" s="15"/>
      <c r="AO263" s="15"/>
      <c r="AP263" s="15"/>
      <c r="AQ263" s="15"/>
      <c r="AR263" s="5"/>
      <c r="AS263" s="15"/>
      <c r="AT263" s="15"/>
      <c r="AU263" s="15"/>
      <c r="AV263" s="15"/>
      <c r="AW263" s="15"/>
      <c r="AX263" s="15"/>
      <c r="AY263" s="5"/>
      <c r="AZ263" s="15"/>
      <c r="BA263" s="15"/>
      <c r="BB263" s="5"/>
      <c r="BC263" s="15"/>
      <c r="BD263" s="15"/>
      <c r="BE263" s="15"/>
    </row>
    <row r="264" customFormat="false" ht="15.75" hidden="false" customHeight="true" outlineLevel="0" collapsed="false">
      <c r="A264" s="1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14"/>
      <c r="AE264" s="5"/>
      <c r="AF264" s="5"/>
      <c r="AG264" s="15"/>
      <c r="AH264" s="15"/>
      <c r="AI264" s="15"/>
      <c r="AJ264" s="15"/>
      <c r="AK264" s="5"/>
      <c r="AL264" s="15"/>
      <c r="AM264" s="15"/>
      <c r="AN264" s="15"/>
      <c r="AO264" s="15"/>
      <c r="AP264" s="15"/>
      <c r="AQ264" s="15"/>
      <c r="AR264" s="5"/>
      <c r="AS264" s="15"/>
      <c r="AT264" s="15"/>
      <c r="AU264" s="15"/>
      <c r="AV264" s="15"/>
      <c r="AW264" s="15"/>
      <c r="AX264" s="15"/>
      <c r="AY264" s="5"/>
      <c r="AZ264" s="15"/>
      <c r="BA264" s="15"/>
      <c r="BB264" s="5"/>
      <c r="BC264" s="15"/>
      <c r="BD264" s="15"/>
      <c r="BE264" s="15"/>
    </row>
    <row r="265" customFormat="false" ht="15.75" hidden="false" customHeight="true" outlineLevel="0" collapsed="false">
      <c r="A265" s="1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14"/>
      <c r="AE265" s="5"/>
      <c r="AF265" s="5"/>
      <c r="AG265" s="15"/>
      <c r="AH265" s="15"/>
      <c r="AI265" s="15"/>
      <c r="AJ265" s="15"/>
      <c r="AK265" s="5"/>
      <c r="AL265" s="15"/>
      <c r="AM265" s="15"/>
      <c r="AN265" s="15"/>
      <c r="AO265" s="15"/>
      <c r="AP265" s="15"/>
      <c r="AQ265" s="15"/>
      <c r="AR265" s="5"/>
      <c r="AS265" s="15"/>
      <c r="AT265" s="15"/>
      <c r="AU265" s="15"/>
      <c r="AV265" s="15"/>
      <c r="AW265" s="15"/>
      <c r="AX265" s="15"/>
      <c r="AY265" s="5"/>
      <c r="AZ265" s="15"/>
      <c r="BA265" s="15"/>
      <c r="BB265" s="5"/>
      <c r="BC265" s="15"/>
      <c r="BD265" s="15"/>
      <c r="BE265" s="15"/>
    </row>
    <row r="266" customFormat="false" ht="15.75" hidden="false" customHeight="true" outlineLevel="0" collapsed="false">
      <c r="A266" s="1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14"/>
      <c r="AE266" s="5"/>
      <c r="AF266" s="5"/>
      <c r="AG266" s="15"/>
      <c r="AH266" s="15"/>
      <c r="AI266" s="15"/>
      <c r="AJ266" s="15"/>
      <c r="AK266" s="5"/>
      <c r="AL266" s="15"/>
      <c r="AM266" s="15"/>
      <c r="AN266" s="15"/>
      <c r="AO266" s="15"/>
      <c r="AP266" s="15"/>
      <c r="AQ266" s="15"/>
      <c r="AR266" s="5"/>
      <c r="AS266" s="15"/>
      <c r="AT266" s="15"/>
      <c r="AU266" s="15"/>
      <c r="AV266" s="15"/>
      <c r="AW266" s="15"/>
      <c r="AX266" s="15"/>
      <c r="AY266" s="5"/>
      <c r="AZ266" s="15"/>
      <c r="BA266" s="15"/>
      <c r="BB266" s="5"/>
      <c r="BC266" s="15"/>
      <c r="BD266" s="15"/>
      <c r="BE266" s="15"/>
    </row>
    <row r="267" customFormat="false" ht="15.75" hidden="false" customHeight="true" outlineLevel="0" collapsed="false">
      <c r="A267" s="1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14"/>
      <c r="AE267" s="5"/>
      <c r="AF267" s="5"/>
      <c r="AG267" s="15"/>
      <c r="AH267" s="15"/>
      <c r="AI267" s="15"/>
      <c r="AJ267" s="15"/>
      <c r="AK267" s="5"/>
      <c r="AL267" s="15"/>
      <c r="AM267" s="15"/>
      <c r="AN267" s="15"/>
      <c r="AO267" s="15"/>
      <c r="AP267" s="15"/>
      <c r="AQ267" s="15"/>
      <c r="AR267" s="5"/>
      <c r="AS267" s="15"/>
      <c r="AT267" s="15"/>
      <c r="AU267" s="15"/>
      <c r="AV267" s="15"/>
      <c r="AW267" s="15"/>
      <c r="AX267" s="15"/>
      <c r="AY267" s="5"/>
      <c r="AZ267" s="15"/>
      <c r="BA267" s="15"/>
      <c r="BB267" s="5"/>
      <c r="BC267" s="15"/>
      <c r="BD267" s="15"/>
      <c r="BE267" s="15"/>
    </row>
    <row r="268" customFormat="false" ht="15.75" hidden="false" customHeight="true" outlineLevel="0" collapsed="false">
      <c r="A268" s="1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14"/>
      <c r="AE268" s="5"/>
      <c r="AF268" s="5"/>
      <c r="AG268" s="15"/>
      <c r="AH268" s="15"/>
      <c r="AI268" s="15"/>
      <c r="AJ268" s="15"/>
      <c r="AK268" s="5"/>
      <c r="AL268" s="15"/>
      <c r="AM268" s="15"/>
      <c r="AN268" s="15"/>
      <c r="AO268" s="15"/>
      <c r="AP268" s="15"/>
      <c r="AQ268" s="15"/>
      <c r="AR268" s="5"/>
      <c r="AS268" s="15"/>
      <c r="AT268" s="15"/>
      <c r="AU268" s="15"/>
      <c r="AV268" s="15"/>
      <c r="AW268" s="15"/>
      <c r="AX268" s="15"/>
      <c r="AY268" s="5"/>
      <c r="AZ268" s="15"/>
      <c r="BA268" s="15"/>
      <c r="BB268" s="5"/>
      <c r="BC268" s="15"/>
      <c r="BD268" s="15"/>
      <c r="BE268" s="15"/>
    </row>
    <row r="269" customFormat="false" ht="15.75" hidden="false" customHeight="true" outlineLevel="0" collapsed="false">
      <c r="A269" s="1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14"/>
      <c r="AE269" s="5"/>
      <c r="AF269" s="5"/>
      <c r="AG269" s="15"/>
      <c r="AH269" s="15"/>
      <c r="AI269" s="15"/>
      <c r="AJ269" s="15"/>
      <c r="AK269" s="5"/>
      <c r="AL269" s="15"/>
      <c r="AM269" s="15"/>
      <c r="AN269" s="15"/>
      <c r="AO269" s="15"/>
      <c r="AP269" s="15"/>
      <c r="AQ269" s="15"/>
      <c r="AR269" s="5"/>
      <c r="AS269" s="15"/>
      <c r="AT269" s="15"/>
      <c r="AU269" s="15"/>
      <c r="AV269" s="15"/>
      <c r="AW269" s="15"/>
      <c r="AX269" s="15"/>
      <c r="AY269" s="5"/>
      <c r="AZ269" s="15"/>
      <c r="BA269" s="15"/>
      <c r="BB269" s="5"/>
      <c r="BC269" s="15"/>
      <c r="BD269" s="15"/>
      <c r="BE269" s="15"/>
    </row>
    <row r="270" customFormat="false" ht="15.75" hidden="false" customHeight="true" outlineLevel="0" collapsed="false">
      <c r="A270" s="1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14"/>
      <c r="AE270" s="5"/>
      <c r="AF270" s="5"/>
      <c r="AG270" s="15"/>
      <c r="AH270" s="15"/>
      <c r="AI270" s="15"/>
      <c r="AJ270" s="15"/>
      <c r="AK270" s="5"/>
      <c r="AL270" s="15"/>
      <c r="AM270" s="15"/>
      <c r="AN270" s="15"/>
      <c r="AO270" s="15"/>
      <c r="AP270" s="15"/>
      <c r="AQ270" s="15"/>
      <c r="AR270" s="5"/>
      <c r="AS270" s="15"/>
      <c r="AT270" s="15"/>
      <c r="AU270" s="15"/>
      <c r="AV270" s="15"/>
      <c r="AW270" s="15"/>
      <c r="AX270" s="15"/>
      <c r="AY270" s="5"/>
      <c r="AZ270" s="15"/>
      <c r="BA270" s="15"/>
      <c r="BB270" s="5"/>
      <c r="BC270" s="15"/>
      <c r="BD270" s="15"/>
      <c r="BE270" s="15"/>
    </row>
    <row r="271" customFormat="false" ht="15.75" hidden="false" customHeight="true" outlineLevel="0" collapsed="false">
      <c r="A271" s="1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14"/>
      <c r="AE271" s="5"/>
      <c r="AF271" s="5"/>
      <c r="AG271" s="15"/>
      <c r="AH271" s="15"/>
      <c r="AI271" s="15"/>
      <c r="AJ271" s="15"/>
      <c r="AK271" s="5"/>
      <c r="AL271" s="15"/>
      <c r="AM271" s="15"/>
      <c r="AN271" s="15"/>
      <c r="AO271" s="15"/>
      <c r="AP271" s="15"/>
      <c r="AQ271" s="15"/>
      <c r="AR271" s="5"/>
      <c r="AS271" s="15"/>
      <c r="AT271" s="15"/>
      <c r="AU271" s="15"/>
      <c r="AV271" s="15"/>
      <c r="AW271" s="15"/>
      <c r="AX271" s="15"/>
      <c r="AY271" s="5"/>
      <c r="AZ271" s="15"/>
      <c r="BA271" s="15"/>
      <c r="BB271" s="5"/>
      <c r="BC271" s="15"/>
      <c r="BD271" s="15"/>
      <c r="BE271" s="15"/>
    </row>
    <row r="272" customFormat="false" ht="15.75" hidden="false" customHeight="true" outlineLevel="0" collapsed="false">
      <c r="A272" s="1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14"/>
      <c r="AE272" s="5"/>
      <c r="AF272" s="5"/>
      <c r="AG272" s="15"/>
      <c r="AH272" s="15"/>
      <c r="AI272" s="15"/>
      <c r="AJ272" s="15"/>
      <c r="AK272" s="5"/>
      <c r="AL272" s="15"/>
      <c r="AM272" s="15"/>
      <c r="AN272" s="15"/>
      <c r="AO272" s="15"/>
      <c r="AP272" s="15"/>
      <c r="AQ272" s="15"/>
      <c r="AR272" s="5"/>
      <c r="AS272" s="15"/>
      <c r="AT272" s="15"/>
      <c r="AU272" s="15"/>
      <c r="AV272" s="15"/>
      <c r="AW272" s="15"/>
      <c r="AX272" s="15"/>
      <c r="AY272" s="5"/>
      <c r="AZ272" s="15"/>
      <c r="BA272" s="15"/>
      <c r="BB272" s="5"/>
      <c r="BC272" s="15"/>
      <c r="BD272" s="15"/>
      <c r="BE272" s="15"/>
    </row>
    <row r="273" customFormat="false" ht="15.75" hidden="false" customHeight="true" outlineLevel="0" collapsed="false">
      <c r="A273" s="1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14"/>
      <c r="AE273" s="5"/>
      <c r="AF273" s="5"/>
      <c r="AG273" s="15"/>
      <c r="AH273" s="15"/>
      <c r="AI273" s="15"/>
      <c r="AJ273" s="15"/>
      <c r="AK273" s="5"/>
      <c r="AL273" s="15"/>
      <c r="AM273" s="15"/>
      <c r="AN273" s="15"/>
      <c r="AO273" s="15"/>
      <c r="AP273" s="15"/>
      <c r="AQ273" s="15"/>
      <c r="AR273" s="5"/>
      <c r="AS273" s="15"/>
      <c r="AT273" s="15"/>
      <c r="AU273" s="15"/>
      <c r="AV273" s="15"/>
      <c r="AW273" s="15"/>
      <c r="AX273" s="15"/>
      <c r="AY273" s="5"/>
      <c r="AZ273" s="15"/>
      <c r="BA273" s="15"/>
      <c r="BB273" s="5"/>
      <c r="BC273" s="15"/>
      <c r="BD273" s="15"/>
      <c r="BE273" s="15"/>
    </row>
    <row r="274" customFormat="false" ht="15.75" hidden="false" customHeight="true" outlineLevel="0" collapsed="false">
      <c r="A274" s="1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14"/>
      <c r="AE274" s="5"/>
      <c r="AF274" s="5"/>
      <c r="AG274" s="15"/>
      <c r="AH274" s="15"/>
      <c r="AI274" s="15"/>
      <c r="AJ274" s="15"/>
      <c r="AK274" s="5"/>
      <c r="AL274" s="15"/>
      <c r="AM274" s="15"/>
      <c r="AN274" s="15"/>
      <c r="AO274" s="15"/>
      <c r="AP274" s="15"/>
      <c r="AQ274" s="15"/>
      <c r="AR274" s="5"/>
      <c r="AS274" s="15"/>
      <c r="AT274" s="15"/>
      <c r="AU274" s="15"/>
      <c r="AV274" s="15"/>
      <c r="AW274" s="15"/>
      <c r="AX274" s="15"/>
      <c r="AY274" s="5"/>
      <c r="AZ274" s="15"/>
      <c r="BA274" s="15"/>
      <c r="BB274" s="5"/>
      <c r="BC274" s="15"/>
      <c r="BD274" s="15"/>
      <c r="BE274" s="15"/>
    </row>
    <row r="275" customFormat="false" ht="15.75" hidden="false" customHeight="true" outlineLevel="0" collapsed="false">
      <c r="A275" s="1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14"/>
      <c r="AE275" s="5"/>
      <c r="AF275" s="5"/>
      <c r="AG275" s="15"/>
      <c r="AH275" s="15"/>
      <c r="AI275" s="15"/>
      <c r="AJ275" s="15"/>
      <c r="AK275" s="5"/>
      <c r="AL275" s="15"/>
      <c r="AM275" s="15"/>
      <c r="AN275" s="15"/>
      <c r="AO275" s="15"/>
      <c r="AP275" s="15"/>
      <c r="AQ275" s="15"/>
      <c r="AR275" s="5"/>
      <c r="AS275" s="15"/>
      <c r="AT275" s="15"/>
      <c r="AU275" s="15"/>
      <c r="AV275" s="15"/>
      <c r="AW275" s="15"/>
      <c r="AX275" s="15"/>
      <c r="AY275" s="5"/>
      <c r="AZ275" s="15"/>
      <c r="BA275" s="15"/>
      <c r="BB275" s="5"/>
      <c r="BC275" s="15"/>
      <c r="BD275" s="15"/>
      <c r="BE275" s="15"/>
    </row>
    <row r="276" customFormat="false" ht="15.75" hidden="false" customHeight="true" outlineLevel="0" collapsed="false">
      <c r="A276" s="1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14"/>
      <c r="AE276" s="5"/>
      <c r="AF276" s="5"/>
      <c r="AG276" s="15"/>
      <c r="AH276" s="15"/>
      <c r="AI276" s="15"/>
      <c r="AJ276" s="15"/>
      <c r="AK276" s="5"/>
      <c r="AL276" s="15"/>
      <c r="AM276" s="15"/>
      <c r="AN276" s="15"/>
      <c r="AO276" s="15"/>
      <c r="AP276" s="15"/>
      <c r="AQ276" s="15"/>
      <c r="AR276" s="5"/>
      <c r="AS276" s="15"/>
      <c r="AT276" s="15"/>
      <c r="AU276" s="15"/>
      <c r="AV276" s="15"/>
      <c r="AW276" s="15"/>
      <c r="AX276" s="15"/>
      <c r="AY276" s="5"/>
      <c r="AZ276" s="15"/>
      <c r="BA276" s="15"/>
      <c r="BB276" s="5"/>
      <c r="BC276" s="15"/>
      <c r="BD276" s="15"/>
      <c r="BE276" s="15"/>
    </row>
    <row r="277" customFormat="false" ht="15.75" hidden="false" customHeight="true" outlineLevel="0" collapsed="false">
      <c r="A277" s="1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14"/>
      <c r="AE277" s="5"/>
      <c r="AF277" s="5"/>
      <c r="AG277" s="15"/>
      <c r="AH277" s="15"/>
      <c r="AI277" s="15"/>
      <c r="AJ277" s="15"/>
      <c r="AK277" s="5"/>
      <c r="AL277" s="15"/>
      <c r="AM277" s="15"/>
      <c r="AN277" s="15"/>
      <c r="AO277" s="15"/>
      <c r="AP277" s="15"/>
      <c r="AQ277" s="15"/>
      <c r="AR277" s="5"/>
      <c r="AS277" s="15"/>
      <c r="AT277" s="15"/>
      <c r="AU277" s="15"/>
      <c r="AV277" s="15"/>
      <c r="AW277" s="15"/>
      <c r="AX277" s="15"/>
      <c r="AY277" s="5"/>
      <c r="AZ277" s="15"/>
      <c r="BA277" s="15"/>
      <c r="BB277" s="5"/>
      <c r="BC277" s="15"/>
      <c r="BD277" s="15"/>
      <c r="BE277" s="15"/>
    </row>
    <row r="278" customFormat="false" ht="15.75" hidden="false" customHeight="true" outlineLevel="0" collapsed="false">
      <c r="A278" s="1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14"/>
      <c r="AE278" s="5"/>
      <c r="AF278" s="5"/>
      <c r="AG278" s="15"/>
      <c r="AH278" s="15"/>
      <c r="AI278" s="15"/>
      <c r="AJ278" s="15"/>
      <c r="AK278" s="5"/>
      <c r="AL278" s="15"/>
      <c r="AM278" s="15"/>
      <c r="AN278" s="15"/>
      <c r="AO278" s="15"/>
      <c r="AP278" s="15"/>
      <c r="AQ278" s="15"/>
      <c r="AR278" s="5"/>
      <c r="AS278" s="15"/>
      <c r="AT278" s="15"/>
      <c r="AU278" s="15"/>
      <c r="AV278" s="15"/>
      <c r="AW278" s="15"/>
      <c r="AX278" s="15"/>
      <c r="AY278" s="5"/>
      <c r="AZ278" s="15"/>
      <c r="BA278" s="15"/>
      <c r="BB278" s="5"/>
      <c r="BC278" s="15"/>
      <c r="BD278" s="15"/>
      <c r="BE278" s="15"/>
    </row>
    <row r="279" customFormat="false" ht="15.75" hidden="false" customHeight="true" outlineLevel="0" collapsed="false">
      <c r="A279" s="1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14"/>
      <c r="AE279" s="5"/>
      <c r="AF279" s="5"/>
      <c r="AG279" s="15"/>
      <c r="AH279" s="15"/>
      <c r="AI279" s="15"/>
      <c r="AJ279" s="15"/>
      <c r="AK279" s="5"/>
      <c r="AL279" s="15"/>
      <c r="AM279" s="15"/>
      <c r="AN279" s="15"/>
      <c r="AO279" s="15"/>
      <c r="AP279" s="15"/>
      <c r="AQ279" s="15"/>
      <c r="AR279" s="5"/>
      <c r="AS279" s="15"/>
      <c r="AT279" s="15"/>
      <c r="AU279" s="15"/>
      <c r="AV279" s="15"/>
      <c r="AW279" s="15"/>
      <c r="AX279" s="15"/>
      <c r="AY279" s="5"/>
      <c r="AZ279" s="15"/>
      <c r="BA279" s="15"/>
      <c r="BB279" s="5"/>
      <c r="BC279" s="15"/>
      <c r="BD279" s="15"/>
      <c r="BE279" s="15"/>
    </row>
    <row r="280" customFormat="false" ht="15.75" hidden="false" customHeight="true" outlineLevel="0" collapsed="false">
      <c r="A280" s="1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14"/>
      <c r="AE280" s="5"/>
      <c r="AF280" s="5"/>
      <c r="AG280" s="15"/>
      <c r="AH280" s="15"/>
      <c r="AI280" s="15"/>
      <c r="AJ280" s="15"/>
      <c r="AK280" s="5"/>
      <c r="AL280" s="15"/>
      <c r="AM280" s="15"/>
      <c r="AN280" s="15"/>
      <c r="AO280" s="15"/>
      <c r="AP280" s="15"/>
      <c r="AQ280" s="15"/>
      <c r="AR280" s="5"/>
      <c r="AS280" s="15"/>
      <c r="AT280" s="15"/>
      <c r="AU280" s="15"/>
      <c r="AV280" s="15"/>
      <c r="AW280" s="15"/>
      <c r="AX280" s="15"/>
      <c r="AY280" s="5"/>
      <c r="AZ280" s="15"/>
      <c r="BA280" s="15"/>
      <c r="BB280" s="5"/>
      <c r="BC280" s="15"/>
      <c r="BD280" s="15"/>
      <c r="BE280" s="15"/>
    </row>
    <row r="281" customFormat="false" ht="15.75" hidden="false" customHeight="true" outlineLevel="0" collapsed="false">
      <c r="A281" s="1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14"/>
      <c r="AE281" s="5"/>
      <c r="AF281" s="5"/>
      <c r="AG281" s="15"/>
      <c r="AH281" s="15"/>
      <c r="AI281" s="15"/>
      <c r="AJ281" s="15"/>
      <c r="AK281" s="5"/>
      <c r="AL281" s="15"/>
      <c r="AM281" s="15"/>
      <c r="AN281" s="15"/>
      <c r="AO281" s="15"/>
      <c r="AP281" s="15"/>
      <c r="AQ281" s="15"/>
      <c r="AR281" s="5"/>
      <c r="AS281" s="15"/>
      <c r="AT281" s="15"/>
      <c r="AU281" s="15"/>
      <c r="AV281" s="15"/>
      <c r="AW281" s="15"/>
      <c r="AX281" s="15"/>
      <c r="AY281" s="5"/>
      <c r="AZ281" s="15"/>
      <c r="BA281" s="15"/>
      <c r="BB281" s="5"/>
      <c r="BC281" s="15"/>
      <c r="BD281" s="15"/>
      <c r="BE281" s="15"/>
    </row>
    <row r="282" customFormat="false" ht="15.75" hidden="false" customHeight="true" outlineLevel="0" collapsed="false">
      <c r="A282" s="1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14"/>
      <c r="AE282" s="5"/>
      <c r="AF282" s="5"/>
      <c r="AG282" s="15"/>
      <c r="AH282" s="15"/>
      <c r="AI282" s="15"/>
      <c r="AJ282" s="15"/>
      <c r="AK282" s="5"/>
      <c r="AL282" s="15"/>
      <c r="AM282" s="15"/>
      <c r="AN282" s="15"/>
      <c r="AO282" s="15"/>
      <c r="AP282" s="15"/>
      <c r="AQ282" s="15"/>
      <c r="AR282" s="5"/>
      <c r="AS282" s="15"/>
      <c r="AT282" s="15"/>
      <c r="AU282" s="15"/>
      <c r="AV282" s="15"/>
      <c r="AW282" s="15"/>
      <c r="AX282" s="15"/>
      <c r="AY282" s="5"/>
      <c r="AZ282" s="15"/>
      <c r="BA282" s="15"/>
      <c r="BB282" s="5"/>
      <c r="BC282" s="15"/>
      <c r="BD282" s="15"/>
      <c r="BE282" s="15"/>
    </row>
    <row r="283" customFormat="false" ht="15.75" hidden="false" customHeight="true" outlineLevel="0" collapsed="false">
      <c r="A283" s="1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14"/>
      <c r="AE283" s="5"/>
      <c r="AF283" s="5"/>
      <c r="AG283" s="15"/>
      <c r="AH283" s="15"/>
      <c r="AI283" s="15"/>
      <c r="AJ283" s="15"/>
      <c r="AK283" s="5"/>
      <c r="AL283" s="15"/>
      <c r="AM283" s="15"/>
      <c r="AN283" s="15"/>
      <c r="AO283" s="15"/>
      <c r="AP283" s="15"/>
      <c r="AQ283" s="15"/>
      <c r="AR283" s="5"/>
      <c r="AS283" s="15"/>
      <c r="AT283" s="15"/>
      <c r="AU283" s="15"/>
      <c r="AV283" s="15"/>
      <c r="AW283" s="15"/>
      <c r="AX283" s="15"/>
      <c r="AY283" s="5"/>
      <c r="AZ283" s="15"/>
      <c r="BA283" s="15"/>
      <c r="BB283" s="5"/>
      <c r="BC283" s="15"/>
      <c r="BD283" s="15"/>
      <c r="BE283" s="15"/>
    </row>
    <row r="284" customFormat="false" ht="15.75" hidden="false" customHeight="true" outlineLevel="0" collapsed="false">
      <c r="A284" s="1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14"/>
      <c r="AE284" s="5"/>
      <c r="AF284" s="5"/>
      <c r="AG284" s="15"/>
      <c r="AH284" s="15"/>
      <c r="AI284" s="15"/>
      <c r="AJ284" s="15"/>
      <c r="AK284" s="5"/>
      <c r="AL284" s="15"/>
      <c r="AM284" s="15"/>
      <c r="AN284" s="15"/>
      <c r="AO284" s="15"/>
      <c r="AP284" s="15"/>
      <c r="AQ284" s="15"/>
      <c r="AR284" s="5"/>
      <c r="AS284" s="15"/>
      <c r="AT284" s="15"/>
      <c r="AU284" s="15"/>
      <c r="AV284" s="15"/>
      <c r="AW284" s="15"/>
      <c r="AX284" s="15"/>
      <c r="AY284" s="5"/>
      <c r="AZ284" s="15"/>
      <c r="BA284" s="15"/>
      <c r="BB284" s="5"/>
      <c r="BC284" s="15"/>
      <c r="BD284" s="15"/>
      <c r="BE284" s="15"/>
    </row>
    <row r="285" customFormat="false" ht="15.75" hidden="false" customHeight="true" outlineLevel="0" collapsed="false">
      <c r="A285" s="1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14"/>
      <c r="AE285" s="5"/>
      <c r="AF285" s="5"/>
      <c r="AG285" s="15"/>
      <c r="AH285" s="15"/>
      <c r="AI285" s="15"/>
      <c r="AJ285" s="15"/>
      <c r="AK285" s="5"/>
      <c r="AL285" s="15"/>
      <c r="AM285" s="15"/>
      <c r="AN285" s="15"/>
      <c r="AO285" s="15"/>
      <c r="AP285" s="15"/>
      <c r="AQ285" s="15"/>
      <c r="AR285" s="5"/>
      <c r="AS285" s="15"/>
      <c r="AT285" s="15"/>
      <c r="AU285" s="15"/>
      <c r="AV285" s="15"/>
      <c r="AW285" s="15"/>
      <c r="AX285" s="15"/>
      <c r="AY285" s="5"/>
      <c r="AZ285" s="15"/>
      <c r="BA285" s="15"/>
      <c r="BB285" s="5"/>
      <c r="BC285" s="15"/>
      <c r="BD285" s="15"/>
      <c r="BE285" s="15"/>
    </row>
    <row r="286" customFormat="false" ht="15.75" hidden="false" customHeight="true" outlineLevel="0" collapsed="false">
      <c r="A286" s="1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14"/>
      <c r="AE286" s="5"/>
      <c r="AF286" s="5"/>
      <c r="AG286" s="15"/>
      <c r="AH286" s="15"/>
      <c r="AI286" s="15"/>
      <c r="AJ286" s="15"/>
      <c r="AK286" s="5"/>
      <c r="AL286" s="15"/>
      <c r="AM286" s="15"/>
      <c r="AN286" s="15"/>
      <c r="AO286" s="15"/>
      <c r="AP286" s="15"/>
      <c r="AQ286" s="15"/>
      <c r="AR286" s="5"/>
      <c r="AS286" s="15"/>
      <c r="AT286" s="15"/>
      <c r="AU286" s="15"/>
      <c r="AV286" s="15"/>
      <c r="AW286" s="15"/>
      <c r="AX286" s="15"/>
      <c r="AY286" s="5"/>
      <c r="AZ286" s="15"/>
      <c r="BA286" s="15"/>
      <c r="BB286" s="5"/>
      <c r="BC286" s="15"/>
      <c r="BD286" s="15"/>
      <c r="BE286" s="15"/>
    </row>
    <row r="287" customFormat="false" ht="15.75" hidden="false" customHeight="true" outlineLevel="0" collapsed="false">
      <c r="A287" s="1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14"/>
      <c r="AE287" s="5"/>
      <c r="AF287" s="5"/>
      <c r="AG287" s="15"/>
      <c r="AH287" s="15"/>
      <c r="AI287" s="15"/>
      <c r="AJ287" s="15"/>
      <c r="AK287" s="5"/>
      <c r="AL287" s="15"/>
      <c r="AM287" s="15"/>
      <c r="AN287" s="15"/>
      <c r="AO287" s="15"/>
      <c r="AP287" s="15"/>
      <c r="AQ287" s="15"/>
      <c r="AR287" s="5"/>
      <c r="AS287" s="15"/>
      <c r="AT287" s="15"/>
      <c r="AU287" s="15"/>
      <c r="AV287" s="15"/>
      <c r="AW287" s="15"/>
      <c r="AX287" s="15"/>
      <c r="AY287" s="5"/>
      <c r="AZ287" s="15"/>
      <c r="BA287" s="15"/>
      <c r="BB287" s="5"/>
      <c r="BC287" s="15"/>
      <c r="BD287" s="15"/>
      <c r="BE287" s="15"/>
    </row>
    <row r="288" customFormat="false" ht="15.75" hidden="false" customHeight="true" outlineLevel="0" collapsed="false">
      <c r="A288" s="1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14"/>
      <c r="AE288" s="5"/>
      <c r="AF288" s="5"/>
      <c r="AG288" s="15"/>
      <c r="AH288" s="15"/>
      <c r="AI288" s="15"/>
      <c r="AJ288" s="15"/>
      <c r="AK288" s="5"/>
      <c r="AL288" s="15"/>
      <c r="AM288" s="15"/>
      <c r="AN288" s="15"/>
      <c r="AO288" s="15"/>
      <c r="AP288" s="15"/>
      <c r="AQ288" s="15"/>
      <c r="AR288" s="5"/>
      <c r="AS288" s="15"/>
      <c r="AT288" s="15"/>
      <c r="AU288" s="15"/>
      <c r="AV288" s="15"/>
      <c r="AW288" s="15"/>
      <c r="AX288" s="15"/>
      <c r="AY288" s="5"/>
      <c r="AZ288" s="15"/>
      <c r="BA288" s="15"/>
      <c r="BB288" s="5"/>
      <c r="BC288" s="15"/>
      <c r="BD288" s="15"/>
      <c r="BE288" s="15"/>
    </row>
    <row r="289" customFormat="false" ht="15.75" hidden="false" customHeight="true" outlineLevel="0" collapsed="false">
      <c r="A289" s="1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14"/>
      <c r="AE289" s="5"/>
      <c r="AF289" s="5"/>
      <c r="AG289" s="15"/>
      <c r="AH289" s="15"/>
      <c r="AI289" s="15"/>
      <c r="AJ289" s="15"/>
      <c r="AK289" s="5"/>
      <c r="AL289" s="15"/>
      <c r="AM289" s="15"/>
      <c r="AN289" s="15"/>
      <c r="AO289" s="15"/>
      <c r="AP289" s="15"/>
      <c r="AQ289" s="15"/>
      <c r="AR289" s="5"/>
      <c r="AS289" s="15"/>
      <c r="AT289" s="15"/>
      <c r="AU289" s="15"/>
      <c r="AV289" s="15"/>
      <c r="AW289" s="15"/>
      <c r="AX289" s="15"/>
      <c r="AY289" s="5"/>
      <c r="AZ289" s="15"/>
      <c r="BA289" s="15"/>
      <c r="BB289" s="5"/>
      <c r="BC289" s="15"/>
      <c r="BD289" s="15"/>
      <c r="BE289" s="15"/>
    </row>
    <row r="290" customFormat="false" ht="15.75" hidden="false" customHeight="true" outlineLevel="0" collapsed="false">
      <c r="A290" s="1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14"/>
      <c r="AE290" s="5"/>
      <c r="AF290" s="5"/>
      <c r="AG290" s="15"/>
      <c r="AH290" s="15"/>
      <c r="AI290" s="15"/>
      <c r="AJ290" s="15"/>
      <c r="AK290" s="5"/>
      <c r="AL290" s="15"/>
      <c r="AM290" s="15"/>
      <c r="AN290" s="15"/>
      <c r="AO290" s="15"/>
      <c r="AP290" s="15"/>
      <c r="AQ290" s="15"/>
      <c r="AR290" s="5"/>
      <c r="AS290" s="15"/>
      <c r="AT290" s="15"/>
      <c r="AU290" s="15"/>
      <c r="AV290" s="15"/>
      <c r="AW290" s="15"/>
      <c r="AX290" s="15"/>
      <c r="AY290" s="5"/>
      <c r="AZ290" s="15"/>
      <c r="BA290" s="15"/>
      <c r="BB290" s="5"/>
      <c r="BC290" s="15"/>
      <c r="BD290" s="15"/>
      <c r="BE290" s="15"/>
    </row>
    <row r="291" customFormat="false" ht="15.75" hidden="false" customHeight="true" outlineLevel="0" collapsed="false">
      <c r="A291" s="1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14"/>
      <c r="AE291" s="5"/>
      <c r="AF291" s="5"/>
      <c r="AG291" s="15"/>
      <c r="AH291" s="15"/>
      <c r="AI291" s="15"/>
      <c r="AJ291" s="15"/>
      <c r="AK291" s="5"/>
      <c r="AL291" s="15"/>
      <c r="AM291" s="15"/>
      <c r="AN291" s="15"/>
      <c r="AO291" s="15"/>
      <c r="AP291" s="15"/>
      <c r="AQ291" s="15"/>
      <c r="AR291" s="5"/>
      <c r="AS291" s="15"/>
      <c r="AT291" s="15"/>
      <c r="AU291" s="15"/>
      <c r="AV291" s="15"/>
      <c r="AW291" s="15"/>
      <c r="AX291" s="15"/>
      <c r="AY291" s="5"/>
      <c r="AZ291" s="15"/>
      <c r="BA291" s="15"/>
      <c r="BB291" s="5"/>
      <c r="BC291" s="15"/>
      <c r="BD291" s="15"/>
      <c r="BE291" s="15"/>
    </row>
    <row r="292" customFormat="false" ht="15.75" hidden="false" customHeight="true" outlineLevel="0" collapsed="false">
      <c r="A292" s="1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14"/>
      <c r="AE292" s="5"/>
      <c r="AF292" s="5"/>
      <c r="AG292" s="15"/>
      <c r="AH292" s="15"/>
      <c r="AI292" s="15"/>
      <c r="AJ292" s="15"/>
      <c r="AK292" s="5"/>
      <c r="AL292" s="15"/>
      <c r="AM292" s="15"/>
      <c r="AN292" s="15"/>
      <c r="AO292" s="15"/>
      <c r="AP292" s="15"/>
      <c r="AQ292" s="15"/>
      <c r="AR292" s="5"/>
      <c r="AS292" s="15"/>
      <c r="AT292" s="15"/>
      <c r="AU292" s="15"/>
      <c r="AV292" s="15"/>
      <c r="AW292" s="15"/>
      <c r="AX292" s="15"/>
      <c r="AY292" s="5"/>
      <c r="AZ292" s="15"/>
      <c r="BA292" s="15"/>
      <c r="BB292" s="5"/>
      <c r="BC292" s="15"/>
      <c r="BD292" s="15"/>
      <c r="BE292" s="15"/>
    </row>
    <row r="293" customFormat="false" ht="15.75" hidden="false" customHeight="true" outlineLevel="0" collapsed="false">
      <c r="A293" s="1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14"/>
      <c r="AE293" s="5"/>
      <c r="AF293" s="5"/>
      <c r="AG293" s="15"/>
      <c r="AH293" s="15"/>
      <c r="AI293" s="15"/>
      <c r="AJ293" s="15"/>
      <c r="AK293" s="5"/>
      <c r="AL293" s="15"/>
      <c r="AM293" s="15"/>
      <c r="AN293" s="15"/>
      <c r="AO293" s="15"/>
      <c r="AP293" s="15"/>
      <c r="AQ293" s="15"/>
      <c r="AR293" s="5"/>
      <c r="AS293" s="15"/>
      <c r="AT293" s="15"/>
      <c r="AU293" s="15"/>
      <c r="AV293" s="15"/>
      <c r="AW293" s="15"/>
      <c r="AX293" s="15"/>
      <c r="AY293" s="5"/>
      <c r="AZ293" s="15"/>
      <c r="BA293" s="15"/>
      <c r="BB293" s="5"/>
      <c r="BC293" s="15"/>
      <c r="BD293" s="15"/>
      <c r="BE293" s="15"/>
    </row>
    <row r="294" customFormat="false" ht="15.75" hidden="false" customHeight="true" outlineLevel="0" collapsed="false">
      <c r="A294" s="1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14"/>
      <c r="AE294" s="5"/>
      <c r="AF294" s="5"/>
      <c r="AG294" s="15"/>
      <c r="AH294" s="15"/>
      <c r="AI294" s="15"/>
      <c r="AJ294" s="15"/>
      <c r="AK294" s="5"/>
      <c r="AL294" s="15"/>
      <c r="AM294" s="15"/>
      <c r="AN294" s="15"/>
      <c r="AO294" s="15"/>
      <c r="AP294" s="15"/>
      <c r="AQ294" s="15"/>
      <c r="AR294" s="5"/>
      <c r="AS294" s="15"/>
      <c r="AT294" s="15"/>
      <c r="AU294" s="15"/>
      <c r="AV294" s="15"/>
      <c r="AW294" s="15"/>
      <c r="AX294" s="15"/>
      <c r="AY294" s="5"/>
      <c r="AZ294" s="15"/>
      <c r="BA294" s="15"/>
      <c r="BB294" s="5"/>
      <c r="BC294" s="15"/>
      <c r="BD294" s="15"/>
      <c r="BE294" s="15"/>
    </row>
    <row r="295" customFormat="false" ht="15.75" hidden="false" customHeight="true" outlineLevel="0" collapsed="false">
      <c r="A295" s="1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14"/>
      <c r="AE295" s="5"/>
      <c r="AF295" s="5"/>
      <c r="AG295" s="15"/>
      <c r="AH295" s="15"/>
      <c r="AI295" s="15"/>
      <c r="AJ295" s="15"/>
      <c r="AK295" s="5"/>
      <c r="AL295" s="15"/>
      <c r="AM295" s="15"/>
      <c r="AN295" s="15"/>
      <c r="AO295" s="15"/>
      <c r="AP295" s="15"/>
      <c r="AQ295" s="15"/>
      <c r="AR295" s="5"/>
      <c r="AS295" s="15"/>
      <c r="AT295" s="15"/>
      <c r="AU295" s="15"/>
      <c r="AV295" s="15"/>
      <c r="AW295" s="15"/>
      <c r="AX295" s="15"/>
      <c r="AY295" s="5"/>
      <c r="AZ295" s="15"/>
      <c r="BA295" s="15"/>
      <c r="BB295" s="5"/>
      <c r="BC295" s="15"/>
      <c r="BD295" s="15"/>
      <c r="BE295" s="15"/>
    </row>
    <row r="296" customFormat="false" ht="15.75" hidden="false" customHeight="true" outlineLevel="0" collapsed="false">
      <c r="A296" s="1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14"/>
      <c r="AE296" s="5"/>
      <c r="AF296" s="5"/>
      <c r="AG296" s="15"/>
      <c r="AH296" s="15"/>
      <c r="AI296" s="15"/>
      <c r="AJ296" s="15"/>
      <c r="AK296" s="5"/>
      <c r="AL296" s="15"/>
      <c r="AM296" s="15"/>
      <c r="AN296" s="15"/>
      <c r="AO296" s="15"/>
      <c r="AP296" s="15"/>
      <c r="AQ296" s="15"/>
      <c r="AR296" s="5"/>
      <c r="AS296" s="15"/>
      <c r="AT296" s="15"/>
      <c r="AU296" s="15"/>
      <c r="AV296" s="15"/>
      <c r="AW296" s="15"/>
      <c r="AX296" s="15"/>
      <c r="AY296" s="5"/>
      <c r="AZ296" s="15"/>
      <c r="BA296" s="15"/>
      <c r="BB296" s="5"/>
      <c r="BC296" s="15"/>
      <c r="BD296" s="15"/>
      <c r="BE296" s="15"/>
    </row>
    <row r="297" customFormat="false" ht="15.75" hidden="false" customHeight="true" outlineLevel="0" collapsed="false">
      <c r="A297" s="1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14"/>
      <c r="AE297" s="5"/>
      <c r="AF297" s="5"/>
      <c r="AG297" s="15"/>
      <c r="AH297" s="15"/>
      <c r="AI297" s="15"/>
      <c r="AJ297" s="15"/>
      <c r="AK297" s="5"/>
      <c r="AL297" s="15"/>
      <c r="AM297" s="15"/>
      <c r="AN297" s="15"/>
      <c r="AO297" s="15"/>
      <c r="AP297" s="15"/>
      <c r="AQ297" s="15"/>
      <c r="AR297" s="5"/>
      <c r="AS297" s="15"/>
      <c r="AT297" s="15"/>
      <c r="AU297" s="15"/>
      <c r="AV297" s="15"/>
      <c r="AW297" s="15"/>
      <c r="AX297" s="15"/>
      <c r="AY297" s="5"/>
      <c r="AZ297" s="15"/>
      <c r="BA297" s="15"/>
      <c r="BB297" s="5"/>
      <c r="BC297" s="15"/>
      <c r="BD297" s="15"/>
      <c r="BE297" s="15"/>
    </row>
    <row r="298" customFormat="false" ht="15.75" hidden="false" customHeight="true" outlineLevel="0" collapsed="false">
      <c r="A298" s="1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14"/>
      <c r="AE298" s="5"/>
      <c r="AF298" s="5"/>
      <c r="AG298" s="15"/>
      <c r="AH298" s="15"/>
      <c r="AI298" s="15"/>
      <c r="AJ298" s="15"/>
      <c r="AK298" s="5"/>
      <c r="AL298" s="15"/>
      <c r="AM298" s="15"/>
      <c r="AN298" s="15"/>
      <c r="AO298" s="15"/>
      <c r="AP298" s="15"/>
      <c r="AQ298" s="15"/>
      <c r="AR298" s="5"/>
      <c r="AS298" s="15"/>
      <c r="AT298" s="15"/>
      <c r="AU298" s="15"/>
      <c r="AV298" s="15"/>
      <c r="AW298" s="15"/>
      <c r="AX298" s="15"/>
      <c r="AY298" s="5"/>
      <c r="AZ298" s="15"/>
      <c r="BA298" s="15"/>
      <c r="BB298" s="5"/>
      <c r="BC298" s="15"/>
      <c r="BD298" s="15"/>
      <c r="BE298" s="15"/>
    </row>
    <row r="299" customFormat="false" ht="15.75" hidden="false" customHeight="true" outlineLevel="0" collapsed="false"/>
    <row r="300" customFormat="false" ht="15.75" hidden="false" customHeight="true" outlineLevel="0" collapsed="false">
      <c r="A300" s="1" t="s">
        <v>239</v>
      </c>
      <c r="D300" s="7" t="n">
        <f aca="false">MIN(D4:D298)</f>
        <v>1</v>
      </c>
      <c r="E300" s="7" t="n">
        <f aca="false">MIN(E4:E298)</f>
        <v>0</v>
      </c>
      <c r="F300" s="7" t="n">
        <f aca="false">MIN(F4:F298)</f>
        <v>1</v>
      </c>
      <c r="G300" s="7" t="n">
        <f aca="false">MIN(G4:G298)</f>
        <v>0</v>
      </c>
      <c r="H300" s="7" t="n">
        <f aca="false">MIN(H4:H298)</f>
        <v>0</v>
      </c>
      <c r="I300" s="7" t="n">
        <f aca="false">MIN(I4:I298)</f>
        <v>0</v>
      </c>
      <c r="J300" s="7"/>
      <c r="K300" s="7" t="n">
        <f aca="false">MIN(K4:K298)</f>
        <v>0</v>
      </c>
      <c r="L300" s="7" t="n">
        <f aca="false">MIN(L4:L298)</f>
        <v>0</v>
      </c>
      <c r="M300" s="7" t="n">
        <f aca="false">MIN(M4:M298)</f>
        <v>0</v>
      </c>
      <c r="N300" s="7" t="n">
        <f aca="false">MIN(N4:N298)</f>
        <v>0</v>
      </c>
      <c r="O300" s="7" t="n">
        <f aca="false">MIN(O4:O298)</f>
        <v>0</v>
      </c>
      <c r="P300" s="7" t="n">
        <f aca="false">MIN(P4:P298)</f>
        <v>0</v>
      </c>
      <c r="Q300" s="7"/>
      <c r="R300" s="7" t="n">
        <f aca="false">MIN(R4:R298)</f>
        <v>0</v>
      </c>
      <c r="S300" s="7" t="n">
        <f aca="false">MIN(S4:S298)</f>
        <v>0</v>
      </c>
      <c r="T300" s="7" t="n">
        <f aca="false">MIN(T4:T298)</f>
        <v>0</v>
      </c>
      <c r="U300" s="7" t="n">
        <f aca="false">MIN(U4:U298)</f>
        <v>0</v>
      </c>
      <c r="V300" s="7" t="n">
        <f aca="false">MIN(V4:V298)</f>
        <v>0</v>
      </c>
      <c r="W300" s="7" t="n">
        <f aca="false">MIN(W4:W298)</f>
        <v>0</v>
      </c>
      <c r="X300" s="7"/>
      <c r="Y300" s="7" t="n">
        <f aca="false">MIN(Y4:Y298)</f>
        <v>0</v>
      </c>
      <c r="Z300" s="7" t="n">
        <f aca="false">MIN(Z4:Z298)</f>
        <v>0</v>
      </c>
      <c r="AA300" s="7"/>
      <c r="AB300" s="7" t="n">
        <f aca="false">MIN(AB4:AB298)</f>
        <v>0</v>
      </c>
      <c r="AC300" s="7" t="n">
        <f aca="false">MIN(AC4:AC298)</f>
        <v>0</v>
      </c>
      <c r="AD300" s="7" t="n">
        <f aca="false">MIN(AD4:AD298)</f>
        <v>0</v>
      </c>
    </row>
    <row r="301" customFormat="false" ht="15.75" hidden="false" customHeight="true" outlineLevel="0" collapsed="false">
      <c r="A301" s="1" t="s">
        <v>240</v>
      </c>
      <c r="D301" s="7" t="n">
        <f aca="false">MAX(D4:D298)</f>
        <v>45</v>
      </c>
      <c r="E301" s="7" t="n">
        <f aca="false">MAX(E4:E298)</f>
        <v>1508</v>
      </c>
      <c r="F301" s="7" t="n">
        <f aca="false">MAX(F4:F298)</f>
        <v>45</v>
      </c>
      <c r="G301" s="7" t="n">
        <f aca="false">MAX(G4:G298)</f>
        <v>1508</v>
      </c>
      <c r="H301" s="7" t="n">
        <f aca="false">MAX(H4:H298)</f>
        <v>0.714</v>
      </c>
      <c r="I301" s="7" t="n">
        <f aca="false">MAX(I4:I298)</f>
        <v>23.9</v>
      </c>
      <c r="J301" s="7"/>
      <c r="K301" s="7" t="n">
        <f aca="false">MAX(K4:K298)</f>
        <v>1</v>
      </c>
      <c r="L301" s="7" t="n">
        <f aca="false">MAX(L4:L298)</f>
        <v>0.667</v>
      </c>
      <c r="M301" s="7" t="n">
        <f aca="false">MAX(M4:M298)</f>
        <v>0.652</v>
      </c>
      <c r="N301" s="7" t="n">
        <f aca="false">MAX(N4:N298)</f>
        <v>0.333</v>
      </c>
      <c r="O301" s="7" t="n">
        <f aca="false">MAX(O4:O298)</f>
        <v>0.386</v>
      </c>
      <c r="P301" s="7" t="n">
        <f aca="false">MAX(P4:P298)</f>
        <v>1</v>
      </c>
      <c r="Q301" s="7"/>
      <c r="R301" s="7" t="n">
        <f aca="false">MAX(R4:R298)</f>
        <v>1</v>
      </c>
      <c r="S301" s="7" t="n">
        <f aca="false">MAX(S4:S298)</f>
        <v>1</v>
      </c>
      <c r="T301" s="7" t="n">
        <f aca="false">MAX(T4:T298)</f>
        <v>1</v>
      </c>
      <c r="U301" s="7" t="n">
        <f aca="false">MAX(U4:U298)</f>
        <v>1</v>
      </c>
      <c r="V301" s="7" t="n">
        <f aca="false">MAX(V4:V298)</f>
        <v>1</v>
      </c>
      <c r="W301" s="7" t="n">
        <f aca="false">MAX(W4:W298)</f>
        <v>0.667</v>
      </c>
      <c r="X301" s="7"/>
      <c r="Y301" s="7" t="n">
        <f aca="false">MAX(Y4:Y298)</f>
        <v>1</v>
      </c>
      <c r="Z301" s="7" t="n">
        <f aca="false">MAX(Z4:Z298)</f>
        <v>1</v>
      </c>
      <c r="AA301" s="7"/>
      <c r="AB301" s="7" t="n">
        <f aca="false">MAX(AB4:AB298)</f>
        <v>1</v>
      </c>
      <c r="AC301" s="7" t="n">
        <f aca="false">MAX(AC4:AC298)</f>
        <v>1</v>
      </c>
      <c r="AD301" s="7" t="n">
        <f aca="false">MAX(AD4:AD298)</f>
        <v>1</v>
      </c>
    </row>
    <row r="302" customFormat="false" ht="15.75" hidden="false" customHeight="true" outlineLevel="0" collapsed="false">
      <c r="A302" s="1" t="s">
        <v>241</v>
      </c>
      <c r="D302" s="7" t="n">
        <f aca="false">AVERAGE(D4:D298)</f>
        <v>29.7087912087912</v>
      </c>
      <c r="E302" s="7" t="n">
        <f aca="false">AVERAGE(E4:E298)</f>
        <v>630.241758241758</v>
      </c>
      <c r="F302" s="7" t="n">
        <f aca="false">AVERAGE(F4:F298)</f>
        <v>29.7087912087912</v>
      </c>
      <c r="G302" s="7" t="n">
        <f aca="false">AVERAGE(G4:G298)</f>
        <v>630.241758241758</v>
      </c>
      <c r="H302" s="7" t="n">
        <f aca="false">AVERAGE(H4:H298)</f>
        <v>0.407010989010989</v>
      </c>
      <c r="I302" s="7" t="n">
        <f aca="false">AVERAGE(I4:I298)</f>
        <v>13.3335164835165</v>
      </c>
      <c r="J302" s="7"/>
      <c r="K302" s="7" t="n">
        <f aca="false">AVERAGE(K4:K298)</f>
        <v>0.615642857142857</v>
      </c>
      <c r="L302" s="7" t="n">
        <f aca="false">AVERAGE(L4:L298)</f>
        <v>0.198005494505495</v>
      </c>
      <c r="M302" s="7" t="n">
        <f aca="false">AVERAGE(M4:M298)</f>
        <v>0.260115384615385</v>
      </c>
      <c r="N302" s="7" t="n">
        <f aca="false">AVERAGE(N4:N298)</f>
        <v>0.0902527472527473</v>
      </c>
      <c r="O302" s="7" t="n">
        <f aca="false">AVERAGE(O4:O298)</f>
        <v>0.0672362637362637</v>
      </c>
      <c r="P302" s="7" t="n">
        <f aca="false">AVERAGE(P4:P298)</f>
        <v>0.367873626373626</v>
      </c>
      <c r="Q302" s="7"/>
      <c r="R302" s="7" t="n">
        <f aca="false">AVERAGE(R4:R298)</f>
        <v>0.461615384615385</v>
      </c>
      <c r="S302" s="7" t="n">
        <f aca="false">AVERAGE(S4:S298)</f>
        <v>0.599302197802198</v>
      </c>
      <c r="T302" s="7" t="n">
        <f aca="false">AVERAGE(T4:T298)</f>
        <v>0.410642857142857</v>
      </c>
      <c r="U302" s="7" t="n">
        <f aca="false">AVERAGE(U4:U298)</f>
        <v>0.313752747252747</v>
      </c>
      <c r="V302" s="7" t="n">
        <f aca="false">AVERAGE(V4:V298)</f>
        <v>0.319445054945055</v>
      </c>
      <c r="W302" s="7" t="n">
        <f aca="false">AVERAGE(W4:W298)</f>
        <v>0.277214285714286</v>
      </c>
      <c r="X302" s="7"/>
      <c r="Y302" s="7" t="n">
        <f aca="false">AVERAGE(Y4:Y298)</f>
        <v>0.590104395604396</v>
      </c>
      <c r="Z302" s="7" t="n">
        <f aca="false">AVERAGE(Z4:Z298)</f>
        <v>0.78</v>
      </c>
      <c r="AA302" s="7"/>
      <c r="AB302" s="7" t="n">
        <f aca="false">AVERAGE(AB4:AB298)</f>
        <v>0.217582417582418</v>
      </c>
      <c r="AC302" s="7" t="n">
        <f aca="false">AVERAGE(AC4:AC298)</f>
        <v>0.283208791208791</v>
      </c>
      <c r="AD302" s="7" t="n">
        <f aca="false">AVERAGE(AD4:AD298)</f>
        <v>0.690693373626374</v>
      </c>
    </row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</sheetData>
  <autoFilter ref="A3:AD3"/>
  <mergeCells count="12">
    <mergeCell ref="A1:AD1"/>
    <mergeCell ref="AG1:BE1"/>
    <mergeCell ref="A2:I2"/>
    <mergeCell ref="K2:P2"/>
    <mergeCell ref="R2:W2"/>
    <mergeCell ref="Y2:Z2"/>
    <mergeCell ref="AB2:AC2"/>
    <mergeCell ref="AG2:AJ2"/>
    <mergeCell ref="AL2:AQ2"/>
    <mergeCell ref="AS2:AX2"/>
    <mergeCell ref="AZ2:BA2"/>
    <mergeCell ref="BC2:BD2"/>
  </mergeCells>
  <conditionalFormatting sqref="AH4:AH298 AH4:AX4 AG4:AG298 AH5:AJ298 AL5:AQ298 AS5:AX298 AI4:AI298 AJ4:AJ298 AL4:AL298 AM4:AM298 AN4:AN298 AO4:AO298 AP4:AP298 AQ4:AQ298 AS4:AS298 AT4:AT298 AU4:AU298 AV4:AV298 AW4:AW298 AX4:AX298 AZ4:AZ298 BA4:BA298 BC4:BC298 BD4:BD298 BE4:BE298">
    <cfRule type="colorScale" priority="2">
      <colorScale>
        <cfvo type="min" val="0"/>
        <cfvo type="percentile" val="50"/>
        <cfvo type="max" val="0"/>
        <color rgb="FFF8696B"/>
        <color rgb="FFFFFFFF"/>
        <color rgb="FF63BE7B"/>
      </colorScale>
    </cfRule>
  </conditionalFormatting>
  <conditionalFormatting sqref="AD4:AD298">
    <cfRule type="colorScale" priority="3">
      <colorScale>
        <cfvo type="min" val="0"/>
        <cfvo type="percentile" val="50"/>
        <cfvo type="max" val="0"/>
        <color rgb="FF63BE7B"/>
        <color rgb="FFFFFFFF"/>
        <color rgb="FFF8696B"/>
      </colorScale>
    </cfRule>
  </conditionalFormatting>
  <conditionalFormatting sqref="D4:D298 E4:E298 H4:H298 K4:K298 L4:L298 M4:M298 N4:N298 O4:O298 P4:P298 R4:R298 S4:S298 T4:T298 U4:U298 V4:V298 W4:W298 AB4:AB298 AC4:AC298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4:I298 Y4:Y298 Z4:Z298">
    <cfRule type="colorScale" priority="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2025-02-21T07:49:38Z</dcterms:created>
  <dc:creator>Ghislain Clement</dc:creator>
  <dc:description/>
  <dc:language>fr-FR</dc:language>
  <cp:lastModifiedBy/>
  <dcterms:modified xsi:type="dcterms:W3CDTF">2025-10-31T20:20:22Z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