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cjoubert_worldbank_org/Documents/Documents/GitHub/Gender-Pension-Replication/Outputs/"/>
    </mc:Choice>
  </mc:AlternateContent>
  <xr:revisionPtr revIDLastSave="0" documentId="8_{B6777533-39F4-4541-855C-71A641D588D6}" xr6:coauthVersionLast="45" xr6:coauthVersionMax="45" xr10:uidLastSave="{00000000-0000-0000-0000-000000000000}"/>
  <bookViews>
    <workbookView xWindow="-14510" yWindow="-14510" windowWidth="14620" windowHeight="25220" firstSheet="1" activeTab="3" xr2:uid="{00000000-000D-0000-FFFF-FFFF00000000}"/>
  </bookViews>
  <sheets>
    <sheet name="Excel2LaTeX" sheetId="9" state="hidden" r:id="rId1"/>
    <sheet name="Exclusions1" sheetId="2" r:id="rId2"/>
    <sheet name="Exclusions2" sheetId="3" r:id="rId3"/>
    <sheet name="LFPchge" sheetId="15" r:id="rId4"/>
    <sheet name="CondCovchge" sheetId="19" r:id="rId5"/>
    <sheet name="Covchge" sheetId="16" r:id="rId6"/>
    <sheet name="CounterfGap" sheetId="17" r:id="rId7"/>
    <sheet name="CounterfBehav" sheetId="18" r:id="rId8"/>
    <sheet name="Estimates" sheetId="4" r:id="rId9"/>
    <sheet name="momlfp" sheetId="13" r:id="rId10"/>
    <sheet name="momtrans" sheetId="12" r:id="rId11"/>
    <sheet name="momass" sheetId="14" r:id="rId12"/>
    <sheet name="momearnings" sheetId="10" r:id="rId13"/>
    <sheet name="momearndist" sheetId="11" r:id="rId14"/>
    <sheet name="systemcosts" sheetId="20" r:id="rId15"/>
    <sheet name="Sheet1" sheetId="2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18" l="1"/>
  <c r="O17" i="18"/>
  <c r="P17" i="18"/>
  <c r="Q17" i="18"/>
  <c r="R17" i="18"/>
  <c r="S17" i="18"/>
  <c r="T17" i="18"/>
  <c r="U17" i="18"/>
  <c r="M17" i="18"/>
  <c r="C6" i="18"/>
  <c r="J17" i="18" l="1"/>
  <c r="G17" i="18"/>
  <c r="F17" i="18"/>
  <c r="E17" i="18"/>
  <c r="D17" i="18"/>
  <c r="K17" i="18"/>
  <c r="I17" i="18"/>
  <c r="H17" i="18"/>
  <c r="C17" i="18"/>
  <c r="K15" i="18"/>
  <c r="J15" i="18"/>
  <c r="I15" i="18"/>
  <c r="H15" i="18"/>
  <c r="G15" i="18"/>
  <c r="F15" i="18"/>
  <c r="E15" i="18"/>
  <c r="D15" i="18"/>
  <c r="C15" i="18"/>
  <c r="K13" i="18"/>
  <c r="J13" i="18"/>
  <c r="I13" i="18"/>
  <c r="H13" i="18"/>
  <c r="G13" i="18"/>
  <c r="F13" i="18"/>
  <c r="E13" i="18"/>
  <c r="D13" i="18"/>
  <c r="C13" i="18"/>
  <c r="K12" i="18"/>
  <c r="J12" i="18"/>
  <c r="I12" i="18"/>
  <c r="H12" i="18"/>
  <c r="G12" i="18"/>
  <c r="F12" i="18"/>
  <c r="E12" i="18"/>
  <c r="D12" i="18"/>
  <c r="C12" i="18"/>
  <c r="K10" i="18"/>
  <c r="J10" i="18"/>
  <c r="I10" i="18"/>
  <c r="H10" i="18"/>
  <c r="G10" i="18"/>
  <c r="F10" i="18"/>
  <c r="E10" i="18"/>
  <c r="D10" i="18"/>
  <c r="C10" i="18"/>
  <c r="K9" i="18"/>
  <c r="J9" i="18"/>
  <c r="I9" i="18"/>
  <c r="H9" i="18"/>
  <c r="G9" i="18"/>
  <c r="F9" i="18"/>
  <c r="E9" i="18"/>
  <c r="D9" i="18"/>
  <c r="C9" i="18"/>
  <c r="K7" i="18"/>
  <c r="J7" i="18"/>
  <c r="I7" i="18"/>
  <c r="H7" i="18"/>
  <c r="G7" i="18"/>
  <c r="F7" i="18"/>
  <c r="E7" i="18"/>
  <c r="D7" i="18"/>
  <c r="C7" i="18"/>
  <c r="K6" i="18"/>
  <c r="J6" i="18"/>
  <c r="I6" i="18"/>
  <c r="H6" i="18"/>
  <c r="G6" i="18"/>
  <c r="F6" i="18"/>
  <c r="E6" i="18"/>
  <c r="D6" i="18"/>
  <c r="L17" i="16"/>
  <c r="G17" i="16"/>
  <c r="L16" i="16"/>
  <c r="G16" i="16"/>
  <c r="L13" i="16"/>
  <c r="G13" i="16"/>
  <c r="L12" i="16"/>
  <c r="G12" i="16"/>
  <c r="L11" i="16"/>
  <c r="G11" i="16"/>
  <c r="L10" i="16"/>
  <c r="G10" i="16"/>
  <c r="L7" i="16"/>
  <c r="G7" i="16"/>
  <c r="L6" i="16"/>
  <c r="G6" i="16"/>
  <c r="L5" i="16"/>
  <c r="G5" i="16"/>
  <c r="L17" i="19"/>
  <c r="G17" i="19"/>
  <c r="L16" i="19"/>
  <c r="G16" i="19"/>
  <c r="L13" i="19"/>
  <c r="G13" i="19"/>
  <c r="L12" i="19"/>
  <c r="G12" i="19"/>
  <c r="L11" i="19"/>
  <c r="G11" i="19"/>
  <c r="L10" i="19"/>
  <c r="A8" i="9" s="1"/>
  <c r="G10" i="19"/>
  <c r="L7" i="19"/>
  <c r="G7" i="19"/>
  <c r="L6" i="19"/>
  <c r="G6" i="19"/>
  <c r="L5" i="19"/>
  <c r="G5" i="19"/>
  <c r="L19" i="15"/>
  <c r="G19" i="15"/>
  <c r="L18" i="15"/>
  <c r="G18" i="15"/>
  <c r="L15" i="15"/>
  <c r="G15" i="15"/>
  <c r="L14" i="15"/>
  <c r="G14" i="15"/>
  <c r="L13" i="15"/>
  <c r="G13" i="15"/>
  <c r="L12" i="15"/>
  <c r="G12" i="15"/>
  <c r="L9" i="15"/>
  <c r="G9" i="15"/>
  <c r="L8" i="15"/>
  <c r="G8" i="15"/>
  <c r="L7" i="15"/>
  <c r="G7" i="15"/>
  <c r="L6" i="15"/>
  <c r="G6" i="15"/>
  <c r="L5" i="15"/>
  <c r="G5" i="15"/>
  <c r="A6" i="9"/>
  <c r="A5" i="9"/>
  <c r="A4" i="9"/>
  <c r="A3" i="9"/>
  <c r="A2" i="9"/>
  <c r="A7" i="9" l="1"/>
</calcChain>
</file>

<file path=xl/sharedStrings.xml><?xml version="1.0" encoding="utf-8"?>
<sst xmlns="http://schemas.openxmlformats.org/spreadsheetml/2006/main" count="874" uniqueCount="336">
  <si>
    <t>Number of children</t>
  </si>
  <si>
    <t>N</t>
  </si>
  <si>
    <t>p25</t>
  </si>
  <si>
    <t>p50</t>
  </si>
  <si>
    <t>p75</t>
  </si>
  <si>
    <t>Mean</t>
  </si>
  <si>
    <t>Estimation sample</t>
  </si>
  <si>
    <t>p10</t>
  </si>
  <si>
    <t>Single males</t>
  </si>
  <si>
    <t>Single females</t>
  </si>
  <si>
    <t xml:space="preserve">            \multicolumn{2}{l}{CRRA coefficient} </t>
  </si>
  <si>
    <t xml:space="preserve"> $\sigma$ </t>
  </si>
  <si>
    <t xml:space="preserve"> -0.5755*** </t>
  </si>
  <si>
    <t xml:space="preserve"> \textit{0.0198} </t>
  </si>
  <si>
    <t xml:space="preserve"> -29.0286 \\</t>
  </si>
  <si>
    <t xml:space="preserve">            \multicolumn{2}{l}{Marginal utility of consumption coefficients:} </t>
  </si>
  <si>
    <t xml:space="preserve">       </t>
  </si>
  <si>
    <t xml:space="preserve"> \textit{} </t>
  </si>
  <si>
    <t xml:space="preserve">  \\</t>
  </si>
  <si>
    <t xml:space="preserve">                  </t>
  </si>
  <si>
    <t xml:space="preserve"> Stock of children  (female) </t>
  </si>
  <si>
    <t xml:space="preserve"> $\nu^f_0$ </t>
  </si>
  <si>
    <t xml:space="preserve"> 0.2750*** </t>
  </si>
  <si>
    <t xml:space="preserve"> \textit{0.0665} </t>
  </si>
  <si>
    <t xml:space="preserve"> 4.1375 \\</t>
  </si>
  <si>
    <t xml:space="preserve"> Stock of children  (male) </t>
  </si>
  <si>
    <t xml:space="preserve"> $\nu^m_0$ </t>
  </si>
  <si>
    <t xml:space="preserve"> 0.8734*** </t>
  </si>
  <si>
    <t xml:space="preserve"> \textit{0.0633} </t>
  </si>
  <si>
    <t xml:space="preserve"> 13.7912 \\</t>
  </si>
  <si>
    <t xml:space="preserve"> Leisure  (female) </t>
  </si>
  <si>
    <t xml:space="preserve"> $\nu^f_1$ </t>
  </si>
  <si>
    <t xml:space="preserve"> 1.6336*** </t>
  </si>
  <si>
    <t xml:space="preserve"> \textit{0.2487} </t>
  </si>
  <si>
    <t xml:space="preserve"> 6.5686 \\</t>
  </si>
  <si>
    <t xml:space="preserve"> Leisure  (male) </t>
  </si>
  <si>
    <t xml:space="preserve"> $\nu^m_1$ </t>
  </si>
  <si>
    <t xml:space="preserve"> 0.9219*** </t>
  </si>
  <si>
    <t xml:space="preserve"> \textit{0.1620} </t>
  </si>
  <si>
    <t xml:space="preserve"> 5.6907 \\</t>
  </si>
  <si>
    <t xml:space="preserve">            \multicolumn{2}{l}{Utility from staying at home} </t>
  </si>
  <si>
    <t xml:space="preserve"> female, type 1 </t>
  </si>
  <si>
    <t xml:space="preserve"> $\delta^f_l$ </t>
  </si>
  <si>
    <t xml:space="preserve"> 0.0725*** </t>
  </si>
  <si>
    <t xml:space="preserve"> \textit{0.0144} </t>
  </si>
  <si>
    <t xml:space="preserve"> 5.0204 \\</t>
  </si>
  <si>
    <t xml:space="preserve"> female, type 2 </t>
  </si>
  <si>
    <t xml:space="preserve"> 0.2225*** </t>
  </si>
  <si>
    <t xml:space="preserve"> \textit{0.0371} </t>
  </si>
  <si>
    <t xml:space="preserve"> 5.9927 \\</t>
  </si>
  <si>
    <t xml:space="preserve"> male, type 1 </t>
  </si>
  <si>
    <t xml:space="preserve"> $\delta^m_l$ </t>
  </si>
  <si>
    <t xml:space="preserve"> -0.0280** </t>
  </si>
  <si>
    <t xml:space="preserve"> \textit{0.0121} </t>
  </si>
  <si>
    <t xml:space="preserve"> -2.3178 \\</t>
  </si>
  <si>
    <t xml:space="preserve"> male, type 2 </t>
  </si>
  <si>
    <t xml:space="preserve"> -0.0355*** </t>
  </si>
  <si>
    <t xml:space="preserve"> \textit{0.0093} </t>
  </si>
  <si>
    <t xml:space="preserve"> -3.8372 \\</t>
  </si>
  <si>
    <t xml:space="preserve">            \multicolumn{2}{l}{Utility of part-time work (female)} </t>
  </si>
  <si>
    <t xml:space="preserve"> $\delta^f_p$ </t>
  </si>
  <si>
    <t xml:space="preserve"> 0.4992*** </t>
  </si>
  <si>
    <t xml:space="preserve"> \textit{0.0411} </t>
  </si>
  <si>
    <t xml:space="preserve"> 12.1562 \\</t>
  </si>
  <si>
    <t xml:space="preserve">            \multicolumn{2}{l}{Log Income coefficients (Formal sector, male):} </t>
  </si>
  <si>
    <t xml:space="preserve"> Constant (type 1) </t>
  </si>
  <si>
    <t xml:space="preserve"> $\theta^m_{0F}$ </t>
  </si>
  <si>
    <t xml:space="preserve"> -0.2138*** </t>
  </si>
  <si>
    <t xml:space="preserve"> \textit{0.0724} </t>
  </si>
  <si>
    <t xml:space="preserve"> -2.9509 \\</t>
  </si>
  <si>
    <t xml:space="preserve"> Constant (type 2) </t>
  </si>
  <si>
    <t xml:space="preserve"> -0.2825** </t>
  </si>
  <si>
    <t xml:space="preserve"> \textit{0.1110} </t>
  </si>
  <si>
    <t xml:space="preserve"> -2.5447 \\</t>
  </si>
  <si>
    <t xml:space="preserve"> Schooling </t>
  </si>
  <si>
    <t xml:space="preserve"> $\theta^m_{1F}$ </t>
  </si>
  <si>
    <t xml:space="preserve"> 0.1100*** </t>
  </si>
  <si>
    <t xml:space="preserve"> \textit{0.0080} </t>
  </si>
  <si>
    <t xml:space="preserve"> 13.7818 \\</t>
  </si>
  <si>
    <t xml:space="preserve"> Experience </t>
  </si>
  <si>
    <t xml:space="preserve"> $\theta^m_{2F}$ </t>
  </si>
  <si>
    <t xml:space="preserve"> 0.0320*** </t>
  </si>
  <si>
    <t xml:space="preserve"> \textit{0.0057} </t>
  </si>
  <si>
    <t xml:space="preserve"> 5.6262 \\</t>
  </si>
  <si>
    <t xml:space="preserve"> Experience squared </t>
  </si>
  <si>
    <t xml:space="preserve"> $\theta^m_{3F}$ </t>
  </si>
  <si>
    <t xml:space="preserve"> -0.0006*** </t>
  </si>
  <si>
    <t xml:space="preserve"> \textit{0.0001} </t>
  </si>
  <si>
    <t xml:space="preserve"> -4.8938 \\</t>
  </si>
  <si>
    <t xml:space="preserve">            \multicolumn{2}{l}{Log Income coefficients (Informal sector, male):} </t>
  </si>
  <si>
    <t xml:space="preserve"> $\theta^m_{0I}$ </t>
  </si>
  <si>
    <t xml:space="preserve"> -0.6252*** </t>
  </si>
  <si>
    <t xml:space="preserve"> \textit{0.1945} </t>
  </si>
  <si>
    <t xml:space="preserve"> -3.2142 \\</t>
  </si>
  <si>
    <t xml:space="preserve"> -0.1839* </t>
  </si>
  <si>
    <t xml:space="preserve"> \textit{0.0969} </t>
  </si>
  <si>
    <t xml:space="preserve"> -1.8986 \\</t>
  </si>
  <si>
    <t xml:space="preserve"> $\theta^m_{1I}$ </t>
  </si>
  <si>
    <t xml:space="preserve"> \textit{0.0062} </t>
  </si>
  <si>
    <t xml:space="preserve"> -1.2084 \\</t>
  </si>
  <si>
    <t xml:space="preserve"> $\theta^m_{2I}$ </t>
  </si>
  <si>
    <t xml:space="preserve"> 0.0200*** </t>
  </si>
  <si>
    <t xml:space="preserve"> \textit{0.0048} </t>
  </si>
  <si>
    <t xml:space="preserve"> 4.1708 \\</t>
  </si>
  <si>
    <t xml:space="preserve"> $\theta^m_{3I}$ </t>
  </si>
  <si>
    <t xml:space="preserve"> 0.7821 \\</t>
  </si>
  <si>
    <t xml:space="preserve">            \multicolumn{2}{l}{Log Income coefficients (Formal sector, female):} </t>
  </si>
  <si>
    <t xml:space="preserve"> $\theta^f_{0F}$ </t>
  </si>
  <si>
    <t xml:space="preserve"> -0.4509*** </t>
  </si>
  <si>
    <t xml:space="preserve"> \textit{0.1017} </t>
  </si>
  <si>
    <t xml:space="preserve"> -4.4355 \\</t>
  </si>
  <si>
    <t xml:space="preserve"> -0.4784** </t>
  </si>
  <si>
    <t xml:space="preserve"> \textit{0.2042} </t>
  </si>
  <si>
    <t xml:space="preserve"> -2.3432 \\</t>
  </si>
  <si>
    <t xml:space="preserve"> $\theta^f_{1F}$ </t>
  </si>
  <si>
    <t xml:space="preserve"> 0.0980*** </t>
  </si>
  <si>
    <t xml:space="preserve"> \textit{0.0094} </t>
  </si>
  <si>
    <t xml:space="preserve"> 10.4468 \\</t>
  </si>
  <si>
    <t xml:space="preserve"> $\theta^f_{2F}$ </t>
  </si>
  <si>
    <t xml:space="preserve"> 0.0423*** </t>
  </si>
  <si>
    <t xml:space="preserve"> \textit{0.0086} </t>
  </si>
  <si>
    <t xml:space="preserve"> 4.9384 \\</t>
  </si>
  <si>
    <t xml:space="preserve"> $\theta^f_{3F}$ </t>
  </si>
  <si>
    <t xml:space="preserve"> -0.0008*** </t>
  </si>
  <si>
    <t xml:space="preserve"> \textit{0.0003} </t>
  </si>
  <si>
    <t xml:space="preserve"> -2.7306 \\</t>
  </si>
  <si>
    <t xml:space="preserve">            \multicolumn{2}{l}{Log Income coefficients (Informal sector, female):} </t>
  </si>
  <si>
    <t xml:space="preserve"> $\theta^f_{0I}$ </t>
  </si>
  <si>
    <t xml:space="preserve"> -0.3125*** </t>
  </si>
  <si>
    <t xml:space="preserve"> \textit{0.0983} </t>
  </si>
  <si>
    <t xml:space="preserve"> -3.1792 \\</t>
  </si>
  <si>
    <t xml:space="preserve"> -0.6488*** </t>
  </si>
  <si>
    <t xml:space="preserve"> \textit{0.2945} </t>
  </si>
  <si>
    <t xml:space="preserve"> -2.2026 \\</t>
  </si>
  <si>
    <t xml:space="preserve"> $\theta^f_{1I}$ </t>
  </si>
  <si>
    <t xml:space="preserve"> \textit{0.0009} </t>
  </si>
  <si>
    <t xml:space="preserve"> 0.0000 \\</t>
  </si>
  <si>
    <t xml:space="preserve"> $\theta^f_{2I}$ </t>
  </si>
  <si>
    <t xml:space="preserve"> 0.0400*** </t>
  </si>
  <si>
    <t xml:space="preserve"> 4.6626 \\</t>
  </si>
  <si>
    <t xml:space="preserve"> $\theta^f_{3I}$ </t>
  </si>
  <si>
    <t xml:space="preserve"> -0.0005* </t>
  </si>
  <si>
    <t xml:space="preserve"> -1.7201 \\</t>
  </si>
  <si>
    <t xml:space="preserve">            \multicolumn{2}{l}{Probability of no separation coefficients} </t>
  </si>
  <si>
    <t xml:space="preserve"> Constant </t>
  </si>
  <si>
    <t xml:space="preserve"> $\pi_0$ </t>
  </si>
  <si>
    <t xml:space="preserve"> -5.2075*** </t>
  </si>
  <si>
    <t xml:space="preserve"> \textit{0.1519} </t>
  </si>
  <si>
    <t xml:space="preserve"> -34.2915 \\</t>
  </si>
  <si>
    <t xml:space="preserve"> Age of the husband </t>
  </si>
  <si>
    <t xml:space="preserve"> $\pi_1$ </t>
  </si>
  <si>
    <t xml:space="preserve"> 0.0274*** </t>
  </si>
  <si>
    <t xml:space="preserve"> 30.2029 \\</t>
  </si>
  <si>
    <t xml:space="preserve"> $\pi_2$ </t>
  </si>
  <si>
    <t xml:space="preserve"> 0.0278*** </t>
  </si>
  <si>
    <t xml:space="preserve"> \textit{0.0008} </t>
  </si>
  <si>
    <t xml:space="preserve"> 37.0225 \\</t>
  </si>
  <si>
    <t xml:space="preserve"> Age difference </t>
  </si>
  <si>
    <t xml:space="preserve"> $\pi_3$ </t>
  </si>
  <si>
    <t xml:space="preserve"> 0.0017*** </t>
  </si>
  <si>
    <t xml:space="preserve"> 14.0455 \\</t>
  </si>
  <si>
    <t xml:space="preserve">            \multicolumn{2}{l}{Switching costs} </t>
  </si>
  <si>
    <t xml:space="preserve"> Between sectors (male) </t>
  </si>
  <si>
    <t xml:space="preserve"> $\delta^m_s$ </t>
  </si>
  <si>
    <t xml:space="preserve"> 0.0085*** </t>
  </si>
  <si>
    <t xml:space="preserve"> \textit{0.0017} </t>
  </si>
  <si>
    <t xml:space="preserve"> 5.0223 \\</t>
  </si>
  <si>
    <t xml:space="preserve"> Between sectors (female) </t>
  </si>
  <si>
    <t xml:space="preserve"> $\delta^f_s$ </t>
  </si>
  <si>
    <t xml:space="preserve"> 0.0040*** </t>
  </si>
  <si>
    <t xml:space="preserve"> \textit{0.0005} </t>
  </si>
  <si>
    <t xml:space="preserve"> 7.8330 \\</t>
  </si>
  <si>
    <t xml:space="preserve"> Returning to work (male) </t>
  </si>
  <si>
    <t xml:space="preserve"> $\delta^m_w$ </t>
  </si>
  <si>
    <t xml:space="preserve"> 0.6735*** </t>
  </si>
  <si>
    <t xml:space="preserve"> \textit{0.0729} </t>
  </si>
  <si>
    <t xml:space="preserve"> 9.2444 \\</t>
  </si>
  <si>
    <t xml:space="preserve"> Returning to work (female) </t>
  </si>
  <si>
    <t xml:space="preserve"> $\delta^f_f$ </t>
  </si>
  <si>
    <t xml:space="preserve"> 0.6704*** </t>
  </si>
  <si>
    <t xml:space="preserve"> \textit{0.0692} </t>
  </si>
  <si>
    <t xml:space="preserve"> 9.6889 \\</t>
  </si>
  <si>
    <t xml:space="preserve">            \multicolumn{2}{l}{Type logit coefficients} </t>
  </si>
  <si>
    <t xml:space="preserve"> $\rho_0$ </t>
  </si>
  <si>
    <t xml:space="preserve"> \textit{0.0796} </t>
  </si>
  <si>
    <t xml:space="preserve"> 1.2562 \\</t>
  </si>
  <si>
    <t xml:space="preserve"> Schooling (female) </t>
  </si>
  <si>
    <t xml:space="preserve"> $\rho_s^f$ </t>
  </si>
  <si>
    <t xml:space="preserve"> 1.5590 \\</t>
  </si>
  <si>
    <t xml:space="preserve"> Schooling (male) </t>
  </si>
  <si>
    <t xml:space="preserve"> $\rho_s^m$ </t>
  </si>
  <si>
    <t xml:space="preserve"> \textit{0.0039} </t>
  </si>
  <si>
    <t xml:space="preserve"> -0.8920 \\</t>
  </si>
  <si>
    <t xml:space="preserve">            \multicolumn{2}{l}{Shock variances} </t>
  </si>
  <si>
    <t xml:space="preserve"> Earnings (male, formal sector) </t>
  </si>
  <si>
    <t xml:space="preserve"> $\sigma^m_F$ </t>
  </si>
  <si>
    <t xml:space="preserve"> 0.1950*** </t>
  </si>
  <si>
    <t xml:space="preserve"> \textit{0.0442} </t>
  </si>
  <si>
    <t xml:space="preserve"> 4.4158 \\</t>
  </si>
  <si>
    <t xml:space="preserve"> Earnings (male, informal sector) </t>
  </si>
  <si>
    <t xml:space="preserve"> $\sigma^m_I$ </t>
  </si>
  <si>
    <t xml:space="preserve"> 0.5812*** </t>
  </si>
  <si>
    <t xml:space="preserve"> \textit{0.1119} </t>
  </si>
  <si>
    <t xml:space="preserve"> 5.1942 \\</t>
  </si>
  <si>
    <t xml:space="preserve"> Earnings (female, formal sector) </t>
  </si>
  <si>
    <t xml:space="preserve"> $\sigma^f_F$ </t>
  </si>
  <si>
    <t xml:space="preserve"> 0.2200*** </t>
  </si>
  <si>
    <t xml:space="preserve"> \textit{0.0528} </t>
  </si>
  <si>
    <t xml:space="preserve"> 4.1687 \\</t>
  </si>
  <si>
    <t xml:space="preserve"> Earnings (female, informal sector) </t>
  </si>
  <si>
    <t xml:space="preserve"> $\sigma^f_I$ </t>
  </si>
  <si>
    <t xml:space="preserve"> 0.6758*** </t>
  </si>
  <si>
    <t xml:space="preserve"> \textit{0.1525} </t>
  </si>
  <si>
    <t xml:space="preserve"> 4.4321 \\</t>
  </si>
  <si>
    <t xml:space="preserve"> Utility of staying home (male) </t>
  </si>
  <si>
    <t xml:space="preserve"> $\sigma^m_H$ </t>
  </si>
  <si>
    <t xml:space="preserve"> 0.1530*** </t>
  </si>
  <si>
    <t xml:space="preserve"> \textit{0.0284} </t>
  </si>
  <si>
    <t xml:space="preserve"> 5.3819 \\</t>
  </si>
  <si>
    <t xml:space="preserve"> Utility of staying home (female) </t>
  </si>
  <si>
    <t xml:space="preserve"> $\sigma^f_H$ </t>
  </si>
  <si>
    <t xml:space="preserve"> 0.2663*** </t>
  </si>
  <si>
    <t xml:space="preserve"> \textit{0.0419} </t>
  </si>
  <si>
    <t xml:space="preserve"> 6.3600 \\</t>
  </si>
  <si>
    <t>RangeAddress</t>
  </si>
  <si>
    <t>Options</t>
  </si>
  <si>
    <t>CellWidth</t>
  </si>
  <si>
    <t>Indent</t>
  </si>
  <si>
    <t>FileName</t>
  </si>
  <si>
    <t>Exclusions1.tex</t>
  </si>
  <si>
    <t>Exclusions2.tex</t>
  </si>
  <si>
    <t>Mean earnings</t>
  </si>
  <si>
    <t>+</t>
  </si>
  <si>
    <t>-</t>
  </si>
  <si>
    <t>FLFP</t>
  </si>
  <si>
    <t>LFP</t>
  </si>
  <si>
    <t>Cohort</t>
  </si>
  <si>
    <t>XP</t>
  </si>
  <si>
    <t>Sch.</t>
  </si>
  <si>
    <t>Fem.</t>
  </si>
  <si>
    <t>Age</t>
  </si>
  <si>
    <t>Conditions</t>
  </si>
  <si>
    <t>Outcome</t>
  </si>
  <si>
    <t>Earnings</t>
  </si>
  <si>
    <t xml:space="preserve">$y_t-y_{t-1}$ </t>
  </si>
  <si>
    <t>Home to Home</t>
  </si>
  <si>
    <t>Home to Informal</t>
  </si>
  <si>
    <t>Home to Formal</t>
  </si>
  <si>
    <t>Informal to Home</t>
  </si>
  <si>
    <t>Informal to Informal</t>
  </si>
  <si>
    <t>Informal to Formal</t>
  </si>
  <si>
    <t>Formal to Home</t>
  </si>
  <si>
    <t>Formal to Informal</t>
  </si>
  <si>
    <t>Formal to Formal</t>
  </si>
  <si>
    <t>Lag. Fo.</t>
  </si>
  <si>
    <t>Lag. LFP</t>
  </si>
  <si>
    <t>Assets</t>
  </si>
  <si>
    <t>Fo. XP</t>
  </si>
  <si>
    <t>Kids</t>
  </si>
  <si>
    <t>Mar.</t>
  </si>
  <si>
    <t>Household Assets</t>
  </si>
  <si>
    <t>Formal</t>
  </si>
  <si>
    <t>Nb. Empl.</t>
  </si>
  <si>
    <t>Nb. Form.</t>
  </si>
  <si>
    <t>Men</t>
  </si>
  <si>
    <t>Women</t>
  </si>
  <si>
    <t>Old system</t>
  </si>
  <si>
    <t>2008 reform</t>
  </si>
  <si>
    <t>$\Delta$</t>
  </si>
  <si>
    <t>70-74</t>
  </si>
  <si>
    <t>65-69</t>
  </si>
  <si>
    <t>60-64</t>
  </si>
  <si>
    <t>55-59</t>
  </si>
  <si>
    <t>50-54</t>
  </si>
  <si>
    <t>No HS</t>
  </si>
  <si>
    <t>Some HS</t>
  </si>
  <si>
    <t>College Graduate</t>
  </si>
  <si>
    <t>HS Graduate</t>
  </si>
  <si>
    <t>Married</t>
  </si>
  <si>
    <t>Single</t>
  </si>
  <si>
    <t xml:space="preserve"> By Age</t>
  </si>
  <si>
    <t>By Schooling</t>
  </si>
  <si>
    <t>By Marital Status</t>
  </si>
  <si>
    <t>%$\Delta$</t>
  </si>
  <si>
    <t>LFPchge.tex</t>
  </si>
  <si>
    <t>Old System</t>
  </si>
  <si>
    <t>Equal retirement age</t>
  </si>
  <si>
    <t>Gender neutral life tables</t>
  </si>
  <si>
    <t>Reform without child bonus</t>
  </si>
  <si>
    <t>Reform without divorce rule</t>
  </si>
  <si>
    <t>All features</t>
  </si>
  <si>
    <t>Contribution split</t>
  </si>
  <si>
    <t>Extra spousal contribution</t>
  </si>
  <si>
    <t>Tercile 1</t>
  </si>
  <si>
    <t>Tercile 2</t>
  </si>
  <si>
    <t>Tercile 3</t>
  </si>
  <si>
    <t>HS Grad</t>
  </si>
  <si>
    <t>College Grad</t>
  </si>
  <si>
    <t>11-20 years</t>
  </si>
  <si>
    <t>Less than 10 years</t>
  </si>
  <si>
    <t>By Number of Children</t>
  </si>
  <si>
    <t>No Children</t>
  </si>
  <si>
    <t>3 or more Children</t>
  </si>
  <si>
    <t>1-2 Children</t>
  </si>
  <si>
    <t>20+ years</t>
  </si>
  <si>
    <t>CounterfGap.tex</t>
  </si>
  <si>
    <t>By Terciles</t>
  </si>
  <si>
    <t>Total Gender  Gap</t>
  </si>
  <si>
    <t>By Yrs. Of Formal Exp.</t>
  </si>
  <si>
    <t>Pension Assets</t>
  </si>
  <si>
    <t>CounterfBehav.tex</t>
  </si>
  <si>
    <t>Schooling (yrs.)</t>
  </si>
  <si>
    <t xml:space="preserve">Married </t>
  </si>
  <si>
    <t>Single Women</t>
  </si>
  <si>
    <t>Single Men</t>
  </si>
  <si>
    <t>Fraction Working (%)</t>
  </si>
  <si>
    <t>Age (yrs.)</t>
  </si>
  <si>
    <t>System Costs</t>
  </si>
  <si>
    <t>Years Contributed</t>
  </si>
  <si>
    <t>By marital status</t>
  </si>
  <si>
    <t>single</t>
  </si>
  <si>
    <t>married</t>
  </si>
  <si>
    <t>Male</t>
  </si>
  <si>
    <t>Female</t>
  </si>
  <si>
    <t>Baseline reform</t>
  </si>
  <si>
    <t>Contribution split with non-working wife</t>
  </si>
  <si>
    <t>Extra contribution for non-working wife</t>
  </si>
  <si>
    <t>CondCovchge.tex</t>
  </si>
  <si>
    <t>Pre-retirement LFP</t>
  </si>
  <si>
    <t>EPS respondents\tnote{\textdagger}</t>
  </si>
  <si>
    <t>Marital Status (%)\tnote{\textdagger\textdagger}</t>
  </si>
  <si>
    <t>Formal Sector Employment (%)\tnote{\textdagger\textdagger\textdagger}</t>
  </si>
  <si>
    <t>Household assets\tnote{\textdagger\textdagger}</t>
  </si>
  <si>
    <t>Pension assets\tnote{\textdagger\textdagger}</t>
  </si>
  <si>
    <t>Annual Earnings\tnote{\textdagger\textdagger}</t>
  </si>
  <si>
    <t xml:space="preserve"> By Age\tnote{\textdagger}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</si>
</sst>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" fillId="0" borderId="3" xfId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3" xfId="1" applyBorder="1" applyAlignment="1">
      <alignment horizontal="center"/>
    </xf>
    <xf numFmtId="0" fontId="5" fillId="0" borderId="3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1" fillId="0" borderId="4" xfId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4" xfId="1" applyFont="1" applyBorder="1" applyAlignment="1">
      <alignment horizontal="lef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3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164" fontId="4" fillId="0" borderId="0" xfId="2" applyNumberFormat="1" applyFont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5" fillId="0" borderId="1" xfId="1" applyFont="1" applyBorder="1" applyAlignment="1">
      <alignment horizontal="center"/>
    </xf>
  </cellXfs>
  <cellStyles count="3">
    <cellStyle name="Normal" xfId="0" builtinId="0"/>
    <cellStyle name="Normal 2" xfId="1" xr:uid="{68853180-F947-4E4E-A282-2592A185D1F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2625-B1D3-4508-9535-842C6BF8C5E1}">
  <dimension ref="A1:E8"/>
  <sheetViews>
    <sheetView workbookViewId="0"/>
  </sheetViews>
  <sheetFormatPr defaultRowHeight="14.5"/>
  <sheetData>
    <row r="1" spans="1:5">
      <c r="A1" t="s">
        <v>224</v>
      </c>
      <c r="B1" t="s">
        <v>225</v>
      </c>
      <c r="C1" t="s">
        <v>226</v>
      </c>
      <c r="D1" t="s">
        <v>227</v>
      </c>
      <c r="E1" t="s">
        <v>228</v>
      </c>
    </row>
    <row r="2" spans="1:5">
      <c r="A2">
        <f>COUNT(Exclusions1!$A$2:$H$22)</f>
        <v>48</v>
      </c>
      <c r="B2">
        <v>2</v>
      </c>
      <c r="C2">
        <v>0</v>
      </c>
      <c r="D2">
        <v>0</v>
      </c>
      <c r="E2" t="s">
        <v>229</v>
      </c>
    </row>
    <row r="3" spans="1:5">
      <c r="A3">
        <f>COUNT(Exclusions2!$A$2:$N$12)</f>
        <v>50</v>
      </c>
      <c r="B3">
        <v>2</v>
      </c>
      <c r="C3">
        <v>0</v>
      </c>
      <c r="D3">
        <v>0</v>
      </c>
      <c r="E3" t="s">
        <v>230</v>
      </c>
    </row>
    <row r="4" spans="1:5">
      <c r="A4">
        <f>COUNT(LFPchge!$A$1:$L$20)</f>
        <v>88</v>
      </c>
      <c r="B4">
        <v>2</v>
      </c>
      <c r="C4">
        <v>0</v>
      </c>
      <c r="D4">
        <v>0</v>
      </c>
      <c r="E4" t="s">
        <v>284</v>
      </c>
    </row>
    <row r="5" spans="1:5">
      <c r="A5">
        <f>COUNT(CondCovchge!$A$1:$L$18)</f>
        <v>72</v>
      </c>
      <c r="B5">
        <v>2</v>
      </c>
      <c r="C5">
        <v>0</v>
      </c>
      <c r="D5">
        <v>0</v>
      </c>
      <c r="E5" t="s">
        <v>327</v>
      </c>
    </row>
    <row r="6" spans="1:5">
      <c r="A6">
        <f>COUNT(CounterfGap!$A$2:$K$26)</f>
        <v>153</v>
      </c>
      <c r="B6">
        <v>2</v>
      </c>
      <c r="C6">
        <v>0</v>
      </c>
      <c r="D6">
        <v>0</v>
      </c>
      <c r="E6" t="s">
        <v>305</v>
      </c>
    </row>
    <row r="7" spans="1:5">
      <c r="A7">
        <f>COUNT(CounterfBehav!$A$2:$K$18)</f>
        <v>81</v>
      </c>
      <c r="B7">
        <v>2</v>
      </c>
      <c r="C7">
        <v>0</v>
      </c>
      <c r="D7">
        <v>0</v>
      </c>
      <c r="E7" t="s">
        <v>310</v>
      </c>
    </row>
    <row r="8" spans="1:5">
      <c r="A8">
        <f>COUNT(CondCovchge!$A$1:$L$18)</f>
        <v>72</v>
      </c>
      <c r="B8">
        <v>2</v>
      </c>
      <c r="C8">
        <v>0</v>
      </c>
      <c r="D8">
        <v>0</v>
      </c>
      <c r="E8" t="s">
        <v>327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C906-B8AE-433A-8F9F-A8FA28209C8F}">
  <dimension ref="A1:AB67"/>
  <sheetViews>
    <sheetView workbookViewId="0">
      <pane xSplit="1" ySplit="4" topLeftCell="F16" activePane="bottomRight" state="frozen"/>
      <selection activeCell="H69" sqref="H69"/>
      <selection pane="topRight" activeCell="H69" sqref="H69"/>
      <selection pane="bottomLeft" activeCell="H69" sqref="H69"/>
      <selection pane="bottomRight" activeCell="H69" sqref="H69"/>
    </sheetView>
  </sheetViews>
  <sheetFormatPr defaultRowHeight="14.5"/>
  <cols>
    <col min="1" max="1" width="18.36328125" style="11" customWidth="1"/>
    <col min="2" max="2" width="3.08984375" style="16" customWidth="1"/>
    <col min="3" max="23" width="6.26953125" style="10" customWidth="1"/>
    <col min="24" max="32" width="6.1796875" style="10" customWidth="1"/>
    <col min="33" max="36" width="6.26953125" style="10" customWidth="1"/>
    <col min="37" max="42" width="6.1796875" style="10" customWidth="1"/>
    <col min="43" max="16384" width="8.7265625" style="10"/>
  </cols>
  <sheetData>
    <row r="1" spans="1:28" ht="15" thickBot="1">
      <c r="A1" s="18"/>
      <c r="B1" s="2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3" spans="1:28" s="16" customFormat="1">
      <c r="A3" s="70" t="s">
        <v>242</v>
      </c>
      <c r="B3" s="70"/>
      <c r="C3" s="70"/>
      <c r="D3" s="70"/>
      <c r="F3" s="70" t="s">
        <v>241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</row>
    <row r="4" spans="1:28" s="16" customFormat="1">
      <c r="A4" s="11"/>
      <c r="C4" s="71"/>
      <c r="D4" s="71"/>
      <c r="F4" s="70" t="s">
        <v>240</v>
      </c>
      <c r="G4" s="70"/>
      <c r="I4" s="70" t="s">
        <v>259</v>
      </c>
      <c r="J4" s="70"/>
      <c r="L4" s="70" t="s">
        <v>239</v>
      </c>
      <c r="M4" s="70"/>
      <c r="O4" s="70" t="s">
        <v>258</v>
      </c>
      <c r="P4" s="70"/>
      <c r="R4" s="70" t="s">
        <v>238</v>
      </c>
      <c r="S4" s="70"/>
      <c r="U4" s="70" t="s">
        <v>237</v>
      </c>
      <c r="V4" s="70"/>
      <c r="X4" s="70" t="s">
        <v>257</v>
      </c>
      <c r="Y4" s="70"/>
      <c r="AA4" s="70" t="s">
        <v>256</v>
      </c>
      <c r="AB4" s="70"/>
    </row>
    <row r="5" spans="1:28" s="16" customFormat="1">
      <c r="A5" s="11"/>
      <c r="C5" s="16" t="s">
        <v>233</v>
      </c>
      <c r="D5" s="16" t="s">
        <v>232</v>
      </c>
      <c r="F5" s="16" t="s">
        <v>233</v>
      </c>
      <c r="G5" s="16" t="s">
        <v>232</v>
      </c>
      <c r="I5" s="16" t="s">
        <v>233</v>
      </c>
      <c r="J5" s="16" t="s">
        <v>232</v>
      </c>
      <c r="L5" s="16" t="s">
        <v>233</v>
      </c>
      <c r="M5" s="16" t="s">
        <v>232</v>
      </c>
      <c r="O5" s="16" t="s">
        <v>233</v>
      </c>
      <c r="P5" s="16" t="s">
        <v>232</v>
      </c>
      <c r="R5" s="16" t="s">
        <v>233</v>
      </c>
      <c r="S5" s="16" t="s">
        <v>232</v>
      </c>
      <c r="U5" s="16" t="s">
        <v>233</v>
      </c>
      <c r="V5" s="16" t="s">
        <v>232</v>
      </c>
      <c r="X5" s="16" t="s">
        <v>233</v>
      </c>
      <c r="Y5" s="16" t="s">
        <v>232</v>
      </c>
      <c r="AA5" s="16" t="s">
        <v>233</v>
      </c>
      <c r="AB5" s="16" t="s">
        <v>232</v>
      </c>
    </row>
    <row r="6" spans="1:28" s="16" customFormat="1">
      <c r="A6" s="11"/>
    </row>
    <row r="7" spans="1:28">
      <c r="A7" s="11" t="s">
        <v>235</v>
      </c>
      <c r="C7" s="10">
        <v>1</v>
      </c>
      <c r="F7" s="10">
        <v>51</v>
      </c>
      <c r="G7" s="10">
        <v>55</v>
      </c>
      <c r="L7" s="10">
        <v>0</v>
      </c>
      <c r="M7" s="10">
        <v>0</v>
      </c>
    </row>
    <row r="8" spans="1:28">
      <c r="A8" s="11" t="s">
        <v>235</v>
      </c>
      <c r="C8" s="10">
        <v>1</v>
      </c>
      <c r="F8" s="10">
        <v>56</v>
      </c>
      <c r="G8" s="10">
        <v>60</v>
      </c>
      <c r="L8" s="10">
        <v>0</v>
      </c>
      <c r="M8" s="10">
        <v>0</v>
      </c>
    </row>
    <row r="9" spans="1:28">
      <c r="A9" s="11" t="s">
        <v>235</v>
      </c>
      <c r="C9" s="10">
        <v>1</v>
      </c>
      <c r="F9" s="10">
        <v>61</v>
      </c>
      <c r="G9" s="10">
        <v>65</v>
      </c>
      <c r="L9" s="10">
        <v>0</v>
      </c>
      <c r="M9" s="10">
        <v>0</v>
      </c>
    </row>
    <row r="10" spans="1:28">
      <c r="A10" s="11" t="s">
        <v>235</v>
      </c>
      <c r="C10" s="10">
        <v>1</v>
      </c>
      <c r="F10" s="10">
        <v>66</v>
      </c>
      <c r="G10" s="10">
        <v>70</v>
      </c>
      <c r="L10" s="10">
        <v>0</v>
      </c>
      <c r="M10" s="10">
        <v>0</v>
      </c>
    </row>
    <row r="11" spans="1:28">
      <c r="A11" s="11" t="s">
        <v>235</v>
      </c>
      <c r="C11" s="10">
        <v>1</v>
      </c>
      <c r="F11" s="10">
        <v>71</v>
      </c>
      <c r="G11" s="10">
        <v>75</v>
      </c>
      <c r="L11" s="10">
        <v>0</v>
      </c>
      <c r="M11" s="10">
        <v>0</v>
      </c>
    </row>
    <row r="12" spans="1:28">
      <c r="A12" s="11" t="s">
        <v>235</v>
      </c>
      <c r="C12" s="10">
        <v>1</v>
      </c>
      <c r="F12" s="10">
        <v>51</v>
      </c>
      <c r="G12" s="10">
        <v>55</v>
      </c>
      <c r="I12" s="10">
        <v>1</v>
      </c>
      <c r="J12" s="10">
        <v>1</v>
      </c>
      <c r="L12" s="10">
        <v>1</v>
      </c>
      <c r="M12" s="10">
        <v>1</v>
      </c>
    </row>
    <row r="13" spans="1:28">
      <c r="A13" s="11" t="s">
        <v>235</v>
      </c>
      <c r="C13" s="10">
        <v>1</v>
      </c>
      <c r="F13" s="10">
        <v>56</v>
      </c>
      <c r="G13" s="10">
        <v>60</v>
      </c>
      <c r="I13" s="10">
        <v>1</v>
      </c>
      <c r="J13" s="10">
        <v>1</v>
      </c>
      <c r="L13" s="10">
        <v>1</v>
      </c>
      <c r="M13" s="10">
        <v>1</v>
      </c>
    </row>
    <row r="14" spans="1:28">
      <c r="A14" s="11" t="s">
        <v>235</v>
      </c>
      <c r="C14" s="10">
        <v>1</v>
      </c>
      <c r="F14" s="10">
        <v>61</v>
      </c>
      <c r="G14" s="10">
        <v>65</v>
      </c>
      <c r="I14" s="10">
        <v>1</v>
      </c>
      <c r="J14" s="10">
        <v>1</v>
      </c>
      <c r="L14" s="10">
        <v>1</v>
      </c>
      <c r="M14" s="10">
        <v>1</v>
      </c>
    </row>
    <row r="15" spans="1:28">
      <c r="A15" s="11" t="s">
        <v>235</v>
      </c>
      <c r="C15" s="10">
        <v>1</v>
      </c>
      <c r="F15" s="10">
        <v>66</v>
      </c>
      <c r="G15" s="10">
        <v>70</v>
      </c>
      <c r="I15" s="10">
        <v>1</v>
      </c>
      <c r="J15" s="10">
        <v>1</v>
      </c>
      <c r="L15" s="10">
        <v>1</v>
      </c>
      <c r="M15" s="10">
        <v>1</v>
      </c>
    </row>
    <row r="16" spans="1:28">
      <c r="A16" s="11" t="s">
        <v>235</v>
      </c>
      <c r="C16" s="10">
        <v>1</v>
      </c>
      <c r="F16" s="10">
        <v>71</v>
      </c>
      <c r="G16" s="10">
        <v>75</v>
      </c>
      <c r="I16" s="10">
        <v>1</v>
      </c>
      <c r="J16" s="10">
        <v>1</v>
      </c>
      <c r="L16" s="10">
        <v>1</v>
      </c>
      <c r="M16" s="10">
        <v>1</v>
      </c>
    </row>
    <row r="17" spans="1:22">
      <c r="A17" s="11" t="s">
        <v>235</v>
      </c>
      <c r="C17" s="10">
        <v>1</v>
      </c>
      <c r="F17" s="10">
        <v>51</v>
      </c>
      <c r="G17" s="10">
        <v>55</v>
      </c>
      <c r="I17" s="10">
        <v>0</v>
      </c>
      <c r="J17" s="10">
        <v>0</v>
      </c>
      <c r="L17" s="10">
        <v>1</v>
      </c>
      <c r="M17" s="10">
        <v>1</v>
      </c>
    </row>
    <row r="18" spans="1:22">
      <c r="A18" s="11" t="s">
        <v>235</v>
      </c>
      <c r="C18" s="10">
        <v>1</v>
      </c>
      <c r="F18" s="10">
        <v>56</v>
      </c>
      <c r="G18" s="10">
        <v>60</v>
      </c>
      <c r="I18" s="10">
        <v>0</v>
      </c>
      <c r="J18" s="10">
        <v>0</v>
      </c>
      <c r="L18" s="10">
        <v>1</v>
      </c>
      <c r="M18" s="10">
        <v>1</v>
      </c>
    </row>
    <row r="19" spans="1:22">
      <c r="A19" s="11" t="s">
        <v>235</v>
      </c>
      <c r="C19" s="10">
        <v>1</v>
      </c>
      <c r="F19" s="10">
        <v>61</v>
      </c>
      <c r="G19" s="10">
        <v>65</v>
      </c>
      <c r="I19" s="10">
        <v>0</v>
      </c>
      <c r="J19" s="10">
        <v>0</v>
      </c>
      <c r="L19" s="10">
        <v>1</v>
      </c>
      <c r="M19" s="10">
        <v>1</v>
      </c>
    </row>
    <row r="20" spans="1:22">
      <c r="A20" s="11" t="s">
        <v>235</v>
      </c>
      <c r="C20" s="10">
        <v>1</v>
      </c>
      <c r="F20" s="10">
        <v>66</v>
      </c>
      <c r="G20" s="10">
        <v>70</v>
      </c>
      <c r="I20" s="10">
        <v>0</v>
      </c>
      <c r="J20" s="10">
        <v>0</v>
      </c>
      <c r="L20" s="10">
        <v>1</v>
      </c>
      <c r="M20" s="10">
        <v>1</v>
      </c>
    </row>
    <row r="21" spans="1:22">
      <c r="A21" s="11" t="s">
        <v>235</v>
      </c>
      <c r="C21" s="10">
        <v>1</v>
      </c>
      <c r="F21" s="10">
        <v>71</v>
      </c>
      <c r="G21" s="10">
        <v>75</v>
      </c>
      <c r="I21" s="10">
        <v>0</v>
      </c>
      <c r="J21" s="10">
        <v>0</v>
      </c>
      <c r="L21" s="10">
        <v>1</v>
      </c>
      <c r="M21" s="10">
        <v>1</v>
      </c>
    </row>
    <row r="22" spans="1:22">
      <c r="A22" s="11" t="s">
        <v>235</v>
      </c>
      <c r="C22" s="10">
        <v>1</v>
      </c>
      <c r="F22" s="10">
        <v>51</v>
      </c>
      <c r="G22" s="10">
        <v>75</v>
      </c>
      <c r="L22" s="10">
        <v>1</v>
      </c>
      <c r="M22" s="10">
        <v>1</v>
      </c>
      <c r="U22" s="10">
        <v>0</v>
      </c>
      <c r="V22" s="10">
        <v>0</v>
      </c>
    </row>
    <row r="23" spans="1:22">
      <c r="A23" s="11" t="s">
        <v>235</v>
      </c>
      <c r="C23" s="10">
        <v>1</v>
      </c>
      <c r="F23" s="10">
        <v>51</v>
      </c>
      <c r="G23" s="10">
        <v>75</v>
      </c>
      <c r="L23" s="10">
        <v>1</v>
      </c>
      <c r="M23" s="10">
        <v>1</v>
      </c>
      <c r="U23" s="10">
        <v>0.5</v>
      </c>
      <c r="V23" s="10">
        <v>5</v>
      </c>
    </row>
    <row r="24" spans="1:22">
      <c r="A24" s="11" t="s">
        <v>235</v>
      </c>
      <c r="C24" s="10">
        <v>1</v>
      </c>
      <c r="F24" s="10">
        <v>51</v>
      </c>
      <c r="G24" s="10">
        <v>75</v>
      </c>
      <c r="L24" s="10">
        <v>1</v>
      </c>
      <c r="M24" s="10">
        <v>1</v>
      </c>
      <c r="U24" s="10">
        <v>5.5</v>
      </c>
      <c r="V24" s="10">
        <v>15</v>
      </c>
    </row>
    <row r="25" spans="1:22">
      <c r="A25" s="11" t="s">
        <v>235</v>
      </c>
      <c r="C25" s="10">
        <v>1</v>
      </c>
      <c r="F25" s="10">
        <v>51</v>
      </c>
      <c r="G25" s="10">
        <v>75</v>
      </c>
      <c r="L25" s="10">
        <v>1</v>
      </c>
      <c r="M25" s="10">
        <v>1</v>
      </c>
      <c r="U25" s="10">
        <v>16</v>
      </c>
    </row>
    <row r="26" spans="1:22">
      <c r="A26" s="11" t="s">
        <v>235</v>
      </c>
      <c r="C26" s="10">
        <v>1</v>
      </c>
      <c r="F26" s="10">
        <v>51</v>
      </c>
      <c r="G26" s="10">
        <v>75</v>
      </c>
      <c r="L26" s="10">
        <v>1</v>
      </c>
      <c r="M26" s="10">
        <v>1</v>
      </c>
      <c r="R26" s="10">
        <v>0</v>
      </c>
      <c r="S26" s="10">
        <v>7</v>
      </c>
    </row>
    <row r="27" spans="1:22">
      <c r="A27" s="11" t="s">
        <v>235</v>
      </c>
      <c r="C27" s="10">
        <v>1</v>
      </c>
      <c r="F27" s="10">
        <v>51</v>
      </c>
      <c r="G27" s="10">
        <v>75</v>
      </c>
      <c r="L27" s="10">
        <v>1</v>
      </c>
      <c r="M27" s="10">
        <v>1</v>
      </c>
      <c r="R27" s="10">
        <v>8</v>
      </c>
      <c r="S27" s="10">
        <v>11</v>
      </c>
    </row>
    <row r="28" spans="1:22">
      <c r="A28" s="11" t="s">
        <v>235</v>
      </c>
      <c r="C28" s="10">
        <v>1</v>
      </c>
      <c r="F28" s="10">
        <v>51</v>
      </c>
      <c r="G28" s="10">
        <v>75</v>
      </c>
      <c r="L28" s="10">
        <v>1</v>
      </c>
      <c r="M28" s="10">
        <v>1</v>
      </c>
      <c r="R28" s="10">
        <v>12</v>
      </c>
      <c r="S28" s="10">
        <v>15</v>
      </c>
    </row>
    <row r="29" spans="1:22">
      <c r="A29" s="11" t="s">
        <v>235</v>
      </c>
      <c r="C29" s="10">
        <v>1</v>
      </c>
      <c r="F29" s="10">
        <v>51</v>
      </c>
      <c r="G29" s="10">
        <v>75</v>
      </c>
      <c r="L29" s="10">
        <v>1</v>
      </c>
      <c r="M29" s="10">
        <v>1</v>
      </c>
      <c r="R29" s="10">
        <v>16</v>
      </c>
    </row>
    <row r="30" spans="1:22">
      <c r="A30" s="11" t="s">
        <v>235</v>
      </c>
      <c r="C30" s="10">
        <v>1</v>
      </c>
      <c r="F30" s="10">
        <v>51</v>
      </c>
      <c r="G30" s="10">
        <v>75</v>
      </c>
      <c r="L30" s="10">
        <v>1</v>
      </c>
      <c r="M30" s="10">
        <v>1</v>
      </c>
      <c r="O30" s="10">
        <v>0</v>
      </c>
      <c r="P30" s="10">
        <v>0</v>
      </c>
    </row>
    <row r="31" spans="1:22">
      <c r="A31" s="11" t="s">
        <v>235</v>
      </c>
      <c r="C31" s="10">
        <v>1</v>
      </c>
      <c r="F31" s="10">
        <v>51</v>
      </c>
      <c r="G31" s="10">
        <v>75</v>
      </c>
      <c r="L31" s="10">
        <v>1</v>
      </c>
      <c r="M31" s="10">
        <v>1</v>
      </c>
      <c r="O31" s="10">
        <v>1</v>
      </c>
      <c r="P31" s="10">
        <v>0</v>
      </c>
    </row>
    <row r="32" spans="1:22">
      <c r="A32" s="11" t="s">
        <v>235</v>
      </c>
      <c r="C32" s="10">
        <v>1</v>
      </c>
      <c r="F32" s="10">
        <v>51</v>
      </c>
      <c r="G32" s="10">
        <v>75</v>
      </c>
      <c r="L32" s="10">
        <v>1</v>
      </c>
      <c r="M32" s="10">
        <v>1</v>
      </c>
      <c r="O32" s="10">
        <v>3</v>
      </c>
      <c r="P32" s="10">
        <v>2</v>
      </c>
    </row>
    <row r="33" spans="1:28">
      <c r="A33" s="11" t="s">
        <v>235</v>
      </c>
      <c r="C33" s="10">
        <v>1</v>
      </c>
      <c r="F33" s="10">
        <v>51</v>
      </c>
      <c r="G33" s="10">
        <v>75</v>
      </c>
      <c r="L33" s="10">
        <v>1</v>
      </c>
      <c r="M33" s="10">
        <v>1</v>
      </c>
    </row>
    <row r="34" spans="1:28">
      <c r="A34" s="11" t="s">
        <v>235</v>
      </c>
      <c r="C34" s="10">
        <v>1</v>
      </c>
      <c r="F34" s="10">
        <v>51</v>
      </c>
      <c r="G34" s="10">
        <v>75</v>
      </c>
      <c r="L34" s="10">
        <v>1</v>
      </c>
      <c r="M34" s="10">
        <v>1</v>
      </c>
      <c r="AA34" s="10">
        <v>0</v>
      </c>
      <c r="AB34" s="10">
        <v>0</v>
      </c>
    </row>
    <row r="35" spans="1:28">
      <c r="A35" s="11" t="s">
        <v>235</v>
      </c>
      <c r="C35" s="10">
        <v>1</v>
      </c>
      <c r="F35" s="10">
        <v>51</v>
      </c>
      <c r="G35" s="10">
        <v>75</v>
      </c>
      <c r="L35" s="10">
        <v>1</v>
      </c>
      <c r="M35" s="10">
        <v>1</v>
      </c>
      <c r="AA35" s="10">
        <v>0.1</v>
      </c>
      <c r="AB35" s="10">
        <v>3</v>
      </c>
    </row>
    <row r="36" spans="1:28">
      <c r="A36" s="11" t="s">
        <v>235</v>
      </c>
      <c r="C36" s="10">
        <v>1</v>
      </c>
      <c r="F36" s="10">
        <v>51</v>
      </c>
      <c r="G36" s="10">
        <v>75</v>
      </c>
      <c r="L36" s="10">
        <v>1</v>
      </c>
      <c r="M36" s="10">
        <v>1</v>
      </c>
      <c r="AA36" s="10">
        <v>3.1</v>
      </c>
      <c r="AB36" s="10">
        <v>6</v>
      </c>
    </row>
    <row r="37" spans="1:28">
      <c r="A37" s="11" t="s">
        <v>235</v>
      </c>
      <c r="C37" s="10">
        <v>1</v>
      </c>
      <c r="F37" s="10">
        <v>51</v>
      </c>
      <c r="G37" s="10">
        <v>75</v>
      </c>
      <c r="L37" s="10">
        <v>1</v>
      </c>
      <c r="M37" s="10">
        <v>1</v>
      </c>
      <c r="AA37" s="10">
        <v>6.1</v>
      </c>
    </row>
    <row r="38" spans="1:28">
      <c r="A38" s="11" t="s">
        <v>235</v>
      </c>
      <c r="C38" s="10">
        <v>2</v>
      </c>
      <c r="F38" s="10">
        <v>51</v>
      </c>
      <c r="G38" s="10">
        <v>75</v>
      </c>
      <c r="I38" s="10">
        <v>1</v>
      </c>
      <c r="J38" s="10">
        <v>1</v>
      </c>
      <c r="L38" s="10">
        <v>1</v>
      </c>
      <c r="M38" s="10">
        <v>1</v>
      </c>
    </row>
    <row r="39" spans="1:28">
      <c r="A39" s="11" t="s">
        <v>235</v>
      </c>
      <c r="C39" s="10">
        <v>2</v>
      </c>
      <c r="F39" s="10">
        <v>51</v>
      </c>
      <c r="G39" s="10">
        <v>75</v>
      </c>
      <c r="I39" s="10">
        <v>0</v>
      </c>
      <c r="J39" s="10">
        <v>0</v>
      </c>
      <c r="L39" s="10">
        <v>1</v>
      </c>
      <c r="M39" s="10">
        <v>1</v>
      </c>
    </row>
    <row r="40" spans="1:28">
      <c r="A40" s="11" t="s">
        <v>261</v>
      </c>
      <c r="C40" s="10">
        <v>1</v>
      </c>
      <c r="D40" s="10">
        <v>1</v>
      </c>
      <c r="F40" s="10">
        <v>51</v>
      </c>
      <c r="G40" s="10">
        <v>55</v>
      </c>
      <c r="L40" s="10">
        <v>0</v>
      </c>
      <c r="M40" s="10">
        <v>0</v>
      </c>
    </row>
    <row r="41" spans="1:28">
      <c r="A41" s="11" t="s">
        <v>261</v>
      </c>
      <c r="C41" s="10">
        <v>1</v>
      </c>
      <c r="D41" s="10">
        <v>1</v>
      </c>
      <c r="F41" s="10">
        <v>56</v>
      </c>
      <c r="G41" s="10">
        <v>60</v>
      </c>
      <c r="L41" s="10">
        <v>0</v>
      </c>
      <c r="M41" s="10">
        <v>0</v>
      </c>
    </row>
    <row r="42" spans="1:28">
      <c r="A42" s="11" t="s">
        <v>261</v>
      </c>
      <c r="C42" s="10">
        <v>1</v>
      </c>
      <c r="D42" s="10">
        <v>1</v>
      </c>
      <c r="F42" s="10">
        <v>61</v>
      </c>
      <c r="G42" s="10">
        <v>65</v>
      </c>
      <c r="L42" s="10">
        <v>0</v>
      </c>
      <c r="M42" s="10">
        <v>0</v>
      </c>
    </row>
    <row r="43" spans="1:28">
      <c r="A43" s="11" t="s">
        <v>261</v>
      </c>
      <c r="C43" s="10">
        <v>1</v>
      </c>
      <c r="D43" s="10">
        <v>1</v>
      </c>
      <c r="F43" s="10">
        <v>66</v>
      </c>
      <c r="G43" s="10">
        <v>70</v>
      </c>
      <c r="L43" s="10">
        <v>0</v>
      </c>
      <c r="M43" s="10">
        <v>0</v>
      </c>
    </row>
    <row r="44" spans="1:28">
      <c r="A44" s="11" t="s">
        <v>261</v>
      </c>
      <c r="C44" s="10">
        <v>1</v>
      </c>
      <c r="D44" s="10">
        <v>1</v>
      </c>
      <c r="F44" s="10">
        <v>51</v>
      </c>
      <c r="G44" s="10">
        <v>55</v>
      </c>
      <c r="L44" s="10">
        <v>1</v>
      </c>
      <c r="M44" s="10">
        <v>1</v>
      </c>
    </row>
    <row r="45" spans="1:28">
      <c r="A45" s="11" t="s">
        <v>261</v>
      </c>
      <c r="C45" s="10">
        <v>1</v>
      </c>
      <c r="D45" s="10">
        <v>1</v>
      </c>
      <c r="F45" s="10">
        <v>56</v>
      </c>
      <c r="G45" s="10">
        <v>60</v>
      </c>
      <c r="L45" s="10">
        <v>1</v>
      </c>
      <c r="M45" s="10">
        <v>1</v>
      </c>
    </row>
    <row r="46" spans="1:28">
      <c r="A46" s="11" t="s">
        <v>261</v>
      </c>
      <c r="C46" s="10">
        <v>1</v>
      </c>
      <c r="D46" s="10">
        <v>1</v>
      </c>
      <c r="F46" s="10">
        <v>61</v>
      </c>
      <c r="G46" s="10">
        <v>65</v>
      </c>
      <c r="L46" s="10">
        <v>1</v>
      </c>
      <c r="M46" s="10">
        <v>1</v>
      </c>
    </row>
    <row r="47" spans="1:28">
      <c r="A47" s="11" t="s">
        <v>261</v>
      </c>
      <c r="C47" s="10">
        <v>1</v>
      </c>
      <c r="D47" s="10">
        <v>1</v>
      </c>
      <c r="F47" s="10">
        <v>66</v>
      </c>
      <c r="G47" s="10">
        <v>70</v>
      </c>
      <c r="L47" s="10">
        <v>1</v>
      </c>
      <c r="M47" s="10">
        <v>1</v>
      </c>
    </row>
    <row r="48" spans="1:28">
      <c r="A48" s="11" t="s">
        <v>261</v>
      </c>
      <c r="C48" s="10">
        <v>1</v>
      </c>
      <c r="D48" s="10">
        <v>1</v>
      </c>
      <c r="F48" s="10">
        <v>71</v>
      </c>
      <c r="G48" s="10">
        <v>75</v>
      </c>
      <c r="L48" s="10">
        <v>1</v>
      </c>
      <c r="M48" s="10">
        <v>1</v>
      </c>
    </row>
    <row r="49" spans="1:25">
      <c r="A49" s="11" t="s">
        <v>261</v>
      </c>
      <c r="C49" s="10">
        <v>1</v>
      </c>
      <c r="D49" s="10">
        <v>1</v>
      </c>
      <c r="F49" s="10">
        <v>51</v>
      </c>
      <c r="G49" s="10">
        <v>75</v>
      </c>
      <c r="L49" s="10">
        <v>0</v>
      </c>
      <c r="M49" s="10">
        <v>0</v>
      </c>
      <c r="R49" s="10">
        <v>0</v>
      </c>
      <c r="S49" s="10">
        <v>7</v>
      </c>
    </row>
    <row r="50" spans="1:25">
      <c r="A50" s="11" t="s">
        <v>261</v>
      </c>
      <c r="C50" s="10">
        <v>1</v>
      </c>
      <c r="D50" s="10">
        <v>1</v>
      </c>
      <c r="F50" s="10">
        <v>51</v>
      </c>
      <c r="G50" s="10">
        <v>75</v>
      </c>
      <c r="L50" s="10">
        <v>0</v>
      </c>
      <c r="M50" s="10">
        <v>0</v>
      </c>
      <c r="R50" s="10">
        <v>8</v>
      </c>
      <c r="S50" s="10">
        <v>11</v>
      </c>
    </row>
    <row r="51" spans="1:25">
      <c r="A51" s="11" t="s">
        <v>261</v>
      </c>
      <c r="C51" s="10">
        <v>1</v>
      </c>
      <c r="D51" s="10">
        <v>1</v>
      </c>
      <c r="F51" s="10">
        <v>51</v>
      </c>
      <c r="G51" s="10">
        <v>75</v>
      </c>
      <c r="L51" s="10">
        <v>0</v>
      </c>
      <c r="M51" s="10">
        <v>0</v>
      </c>
      <c r="R51" s="10">
        <v>12</v>
      </c>
      <c r="S51" s="10">
        <v>15</v>
      </c>
    </row>
    <row r="52" spans="1:25">
      <c r="A52" s="11" t="s">
        <v>261</v>
      </c>
      <c r="C52" s="10">
        <v>1</v>
      </c>
      <c r="D52" s="10">
        <v>1</v>
      </c>
      <c r="F52" s="10">
        <v>51</v>
      </c>
      <c r="G52" s="10">
        <v>75</v>
      </c>
      <c r="L52" s="10">
        <v>0</v>
      </c>
      <c r="M52" s="10">
        <v>0</v>
      </c>
      <c r="R52" s="10">
        <v>16</v>
      </c>
    </row>
    <row r="53" spans="1:25">
      <c r="A53" s="11" t="s">
        <v>261</v>
      </c>
      <c r="C53" s="10">
        <v>1</v>
      </c>
      <c r="D53" s="10">
        <v>1</v>
      </c>
      <c r="F53" s="10">
        <v>51</v>
      </c>
      <c r="G53" s="10">
        <v>75</v>
      </c>
      <c r="L53" s="10">
        <v>1</v>
      </c>
      <c r="M53" s="10">
        <v>1</v>
      </c>
      <c r="R53" s="10">
        <v>0</v>
      </c>
      <c r="S53" s="10">
        <v>7</v>
      </c>
    </row>
    <row r="54" spans="1:25">
      <c r="A54" s="11" t="s">
        <v>261</v>
      </c>
      <c r="C54" s="10">
        <v>1</v>
      </c>
      <c r="D54" s="10">
        <v>1</v>
      </c>
      <c r="F54" s="10">
        <v>51</v>
      </c>
      <c r="G54" s="10">
        <v>75</v>
      </c>
      <c r="L54" s="10">
        <v>1</v>
      </c>
      <c r="M54" s="10">
        <v>1</v>
      </c>
      <c r="R54" s="10">
        <v>8</v>
      </c>
      <c r="S54" s="10">
        <v>11</v>
      </c>
    </row>
    <row r="55" spans="1:25">
      <c r="A55" s="11" t="s">
        <v>261</v>
      </c>
      <c r="C55" s="10">
        <v>1</v>
      </c>
      <c r="D55" s="10">
        <v>1</v>
      </c>
      <c r="F55" s="10">
        <v>51</v>
      </c>
      <c r="G55" s="10">
        <v>75</v>
      </c>
      <c r="L55" s="10">
        <v>1</v>
      </c>
      <c r="M55" s="10">
        <v>1</v>
      </c>
      <c r="R55" s="10">
        <v>12</v>
      </c>
      <c r="S55" s="10">
        <v>15</v>
      </c>
    </row>
    <row r="56" spans="1:25">
      <c r="A56" s="11" t="s">
        <v>261</v>
      </c>
      <c r="C56" s="10">
        <v>1</v>
      </c>
      <c r="D56" s="10">
        <v>1</v>
      </c>
      <c r="F56" s="10">
        <v>51</v>
      </c>
      <c r="G56" s="10">
        <v>75</v>
      </c>
      <c r="L56" s="10">
        <v>1</v>
      </c>
      <c r="M56" s="10">
        <v>1</v>
      </c>
      <c r="R56" s="10">
        <v>16</v>
      </c>
    </row>
    <row r="57" spans="1:25">
      <c r="A57" s="11" t="s">
        <v>261</v>
      </c>
      <c r="C57" s="10">
        <v>1</v>
      </c>
      <c r="D57" s="10">
        <v>1</v>
      </c>
      <c r="F57" s="10">
        <v>51</v>
      </c>
      <c r="G57" s="10">
        <v>75</v>
      </c>
      <c r="L57" s="10">
        <v>0</v>
      </c>
      <c r="M57" s="10">
        <v>0</v>
      </c>
      <c r="X57" s="10">
        <v>0</v>
      </c>
      <c r="Y57" s="10">
        <v>0</v>
      </c>
    </row>
    <row r="58" spans="1:25">
      <c r="A58" s="11" t="s">
        <v>261</v>
      </c>
      <c r="C58" s="10">
        <v>1</v>
      </c>
      <c r="D58" s="10">
        <v>1</v>
      </c>
      <c r="F58" s="10">
        <v>51</v>
      </c>
      <c r="G58" s="10">
        <v>75</v>
      </c>
      <c r="L58" s="10">
        <v>0</v>
      </c>
      <c r="M58" s="10">
        <v>0</v>
      </c>
      <c r="X58" s="10">
        <v>1</v>
      </c>
      <c r="Y58" s="10">
        <v>10</v>
      </c>
    </row>
    <row r="59" spans="1:25">
      <c r="A59" s="11" t="s">
        <v>261</v>
      </c>
      <c r="C59" s="10">
        <v>1</v>
      </c>
      <c r="D59" s="10">
        <v>1</v>
      </c>
      <c r="F59" s="10">
        <v>51</v>
      </c>
      <c r="G59" s="10">
        <v>75</v>
      </c>
      <c r="L59" s="10">
        <v>0</v>
      </c>
      <c r="M59" s="10">
        <v>0</v>
      </c>
      <c r="X59" s="10">
        <v>11</v>
      </c>
    </row>
    <row r="60" spans="1:25">
      <c r="A60" s="11" t="s">
        <v>261</v>
      </c>
      <c r="C60" s="10">
        <v>1</v>
      </c>
      <c r="D60" s="10">
        <v>1</v>
      </c>
      <c r="F60" s="10">
        <v>51</v>
      </c>
      <c r="G60" s="10">
        <v>75</v>
      </c>
      <c r="L60" s="10">
        <v>1</v>
      </c>
      <c r="M60" s="10">
        <v>1</v>
      </c>
      <c r="X60" s="10">
        <v>0</v>
      </c>
      <c r="Y60" s="10">
        <v>0</v>
      </c>
    </row>
    <row r="61" spans="1:25">
      <c r="A61" s="11" t="s">
        <v>261</v>
      </c>
      <c r="C61" s="10">
        <v>1</v>
      </c>
      <c r="D61" s="10">
        <v>1</v>
      </c>
      <c r="F61" s="10">
        <v>51</v>
      </c>
      <c r="G61" s="10">
        <v>75</v>
      </c>
      <c r="L61" s="10">
        <v>1</v>
      </c>
      <c r="M61" s="10">
        <v>1</v>
      </c>
      <c r="X61" s="10">
        <v>1</v>
      </c>
      <c r="Y61" s="10">
        <v>10</v>
      </c>
    </row>
    <row r="62" spans="1:25">
      <c r="A62" s="11" t="s">
        <v>261</v>
      </c>
      <c r="C62" s="10">
        <v>1</v>
      </c>
      <c r="D62" s="10">
        <v>1</v>
      </c>
      <c r="F62" s="10">
        <v>51</v>
      </c>
      <c r="G62" s="10">
        <v>75</v>
      </c>
      <c r="L62" s="10">
        <v>1</v>
      </c>
      <c r="M62" s="10">
        <v>1</v>
      </c>
      <c r="X62" s="10">
        <v>11</v>
      </c>
    </row>
    <row r="63" spans="1:25">
      <c r="A63" s="11" t="s">
        <v>262</v>
      </c>
      <c r="C63" s="10">
        <v>2</v>
      </c>
      <c r="D63" s="10">
        <v>2</v>
      </c>
      <c r="E63" s="16"/>
      <c r="F63" s="10">
        <v>51</v>
      </c>
      <c r="G63" s="10">
        <v>75</v>
      </c>
      <c r="I63" s="10">
        <v>1</v>
      </c>
      <c r="J63" s="10">
        <v>1</v>
      </c>
    </row>
    <row r="64" spans="1:25">
      <c r="A64" s="11" t="s">
        <v>262</v>
      </c>
      <c r="C64" s="10">
        <v>0</v>
      </c>
      <c r="D64" s="10">
        <v>0</v>
      </c>
      <c r="E64" s="16"/>
      <c r="F64" s="10">
        <v>51</v>
      </c>
      <c r="G64" s="10">
        <v>75</v>
      </c>
      <c r="I64" s="10">
        <v>1</v>
      </c>
      <c r="J64" s="10">
        <v>1</v>
      </c>
    </row>
    <row r="65" spans="1:28">
      <c r="A65" s="11" t="s">
        <v>263</v>
      </c>
      <c r="C65" s="10">
        <v>2</v>
      </c>
      <c r="D65" s="10">
        <v>2</v>
      </c>
      <c r="F65" s="10">
        <v>51</v>
      </c>
      <c r="G65" s="10">
        <v>75</v>
      </c>
      <c r="I65" s="10">
        <v>1</v>
      </c>
      <c r="J65" s="10">
        <v>1</v>
      </c>
    </row>
    <row r="66" spans="1:28">
      <c r="A66" s="11" t="s">
        <v>263</v>
      </c>
      <c r="C66" s="10">
        <v>0</v>
      </c>
      <c r="D66" s="10">
        <v>0</v>
      </c>
      <c r="F66" s="10">
        <v>51</v>
      </c>
      <c r="G66" s="10">
        <v>75</v>
      </c>
      <c r="I66" s="10">
        <v>1</v>
      </c>
      <c r="J66" s="10">
        <v>1</v>
      </c>
    </row>
    <row r="67" spans="1:28">
      <c r="A67" s="13"/>
      <c r="B67" s="2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</sheetData>
  <mergeCells count="11">
    <mergeCell ref="X4:Y4"/>
    <mergeCell ref="AA4:AB4"/>
    <mergeCell ref="A3:D3"/>
    <mergeCell ref="F3:AB3"/>
    <mergeCell ref="C4:D4"/>
    <mergeCell ref="F4:G4"/>
    <mergeCell ref="I4:J4"/>
    <mergeCell ref="L4:M4"/>
    <mergeCell ref="O4:P4"/>
    <mergeCell ref="R4:S4"/>
    <mergeCell ref="U4:V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987F-AEAD-481C-8BCA-734E46023606}">
  <dimension ref="A1:V53"/>
  <sheetViews>
    <sheetView workbookViewId="0">
      <pane xSplit="1" ySplit="4" topLeftCell="B5" activePane="bottomRight" state="frozen"/>
      <selection activeCell="H69" sqref="H69"/>
      <selection pane="topRight" activeCell="H69" sqref="H69"/>
      <selection pane="bottomLeft" activeCell="H69" sqref="H69"/>
      <selection pane="bottomRight" activeCell="H69" sqref="H69"/>
    </sheetView>
  </sheetViews>
  <sheetFormatPr defaultRowHeight="14.5"/>
  <cols>
    <col min="1" max="1" width="38.81640625" style="11" customWidth="1"/>
    <col min="2" max="2" width="3.08984375" style="16" customWidth="1"/>
    <col min="3" max="14" width="6.26953125" style="10" customWidth="1"/>
    <col min="15" max="26" width="6.1796875" style="10" customWidth="1"/>
    <col min="27" max="30" width="6.26953125" style="10" customWidth="1"/>
    <col min="31" max="36" width="6.1796875" style="10" customWidth="1"/>
    <col min="37" max="16384" width="8.7265625" style="10"/>
  </cols>
  <sheetData>
    <row r="1" spans="1:22" ht="15" thickBot="1">
      <c r="A1" s="18"/>
      <c r="B1" s="2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3" spans="1:22" s="16" customFormat="1">
      <c r="A3" s="70" t="s">
        <v>242</v>
      </c>
      <c r="B3" s="70"/>
      <c r="C3" s="70"/>
      <c r="D3" s="70"/>
      <c r="F3" s="70" t="s">
        <v>241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s="16" customFormat="1">
      <c r="A4" s="11"/>
      <c r="C4" s="71"/>
      <c r="D4" s="71"/>
      <c r="F4" s="70" t="s">
        <v>240</v>
      </c>
      <c r="G4" s="70"/>
      <c r="I4" s="70" t="s">
        <v>239</v>
      </c>
      <c r="J4" s="70"/>
      <c r="L4" s="70" t="s">
        <v>235</v>
      </c>
      <c r="M4" s="70"/>
      <c r="O4" s="70" t="s">
        <v>234</v>
      </c>
      <c r="P4" s="70"/>
      <c r="R4" s="70" t="s">
        <v>255</v>
      </c>
      <c r="S4" s="70"/>
      <c r="U4" s="70" t="s">
        <v>254</v>
      </c>
      <c r="V4" s="70"/>
    </row>
    <row r="5" spans="1:22" s="16" customFormat="1">
      <c r="A5" s="11"/>
      <c r="C5" s="16" t="s">
        <v>233</v>
      </c>
      <c r="D5" s="16" t="s">
        <v>232</v>
      </c>
      <c r="F5" s="16" t="s">
        <v>233</v>
      </c>
      <c r="G5" s="16" t="s">
        <v>232</v>
      </c>
      <c r="I5" s="16" t="s">
        <v>233</v>
      </c>
      <c r="J5" s="16" t="s">
        <v>232</v>
      </c>
      <c r="L5" s="16" t="s">
        <v>233</v>
      </c>
      <c r="M5" s="16" t="s">
        <v>232</v>
      </c>
      <c r="O5" s="16" t="s">
        <v>233</v>
      </c>
      <c r="P5" s="16" t="s">
        <v>232</v>
      </c>
      <c r="R5" s="16" t="s">
        <v>233</v>
      </c>
      <c r="S5" s="16" t="s">
        <v>232</v>
      </c>
      <c r="U5" s="16" t="s">
        <v>233</v>
      </c>
      <c r="V5" s="16" t="s">
        <v>232</v>
      </c>
    </row>
    <row r="6" spans="1:22" s="16" customFormat="1">
      <c r="A6" s="11"/>
    </row>
    <row r="7" spans="1:22">
      <c r="A7" s="11" t="s">
        <v>253</v>
      </c>
      <c r="C7" s="10">
        <v>1</v>
      </c>
      <c r="D7" s="10">
        <v>1</v>
      </c>
      <c r="F7" s="10">
        <v>51</v>
      </c>
      <c r="G7" s="10">
        <v>75</v>
      </c>
      <c r="I7" s="10">
        <v>1</v>
      </c>
      <c r="J7" s="10">
        <v>1</v>
      </c>
      <c r="R7" s="10">
        <v>1</v>
      </c>
      <c r="S7" s="10">
        <v>1</v>
      </c>
      <c r="U7" s="10">
        <v>1</v>
      </c>
      <c r="V7" s="10">
        <v>1</v>
      </c>
    </row>
    <row r="8" spans="1:22">
      <c r="A8" s="11" t="s">
        <v>252</v>
      </c>
      <c r="C8" s="10">
        <v>1</v>
      </c>
      <c r="D8" s="10">
        <v>1</v>
      </c>
      <c r="F8" s="10">
        <v>51</v>
      </c>
      <c r="G8" s="10">
        <v>75</v>
      </c>
      <c r="I8" s="10">
        <v>1</v>
      </c>
      <c r="J8" s="10">
        <v>1</v>
      </c>
      <c r="R8" s="10">
        <v>1</v>
      </c>
      <c r="S8" s="10">
        <v>1</v>
      </c>
      <c r="U8" s="10">
        <v>1</v>
      </c>
      <c r="V8" s="10">
        <v>1</v>
      </c>
    </row>
    <row r="9" spans="1:22">
      <c r="A9" s="11" t="s">
        <v>251</v>
      </c>
      <c r="C9" s="10">
        <v>1</v>
      </c>
      <c r="D9" s="10">
        <v>1</v>
      </c>
      <c r="F9" s="10">
        <v>51</v>
      </c>
      <c r="G9" s="10">
        <v>75</v>
      </c>
      <c r="I9" s="10">
        <v>1</v>
      </c>
      <c r="J9" s="10">
        <v>1</v>
      </c>
      <c r="R9" s="10">
        <v>1</v>
      </c>
      <c r="S9" s="10">
        <v>1</v>
      </c>
      <c r="U9" s="10">
        <v>1</v>
      </c>
      <c r="V9" s="10">
        <v>1</v>
      </c>
    </row>
    <row r="10" spans="1:22">
      <c r="A10" s="11" t="s">
        <v>250</v>
      </c>
      <c r="C10" s="10">
        <v>1</v>
      </c>
      <c r="D10" s="10">
        <v>1</v>
      </c>
      <c r="F10" s="10">
        <v>51</v>
      </c>
      <c r="G10" s="10">
        <v>75</v>
      </c>
      <c r="I10" s="10">
        <v>1</v>
      </c>
      <c r="J10" s="10">
        <v>1</v>
      </c>
      <c r="R10" s="10">
        <v>1</v>
      </c>
      <c r="S10" s="10">
        <v>1</v>
      </c>
      <c r="U10" s="10">
        <v>0</v>
      </c>
      <c r="V10" s="10">
        <v>0</v>
      </c>
    </row>
    <row r="11" spans="1:22">
      <c r="A11" s="11" t="s">
        <v>249</v>
      </c>
      <c r="C11" s="10">
        <v>1</v>
      </c>
      <c r="D11" s="10">
        <v>1</v>
      </c>
      <c r="F11" s="10">
        <v>51</v>
      </c>
      <c r="G11" s="10">
        <v>75</v>
      </c>
      <c r="I11" s="10">
        <v>1</v>
      </c>
      <c r="J11" s="10">
        <v>1</v>
      </c>
      <c r="R11" s="10">
        <v>1</v>
      </c>
      <c r="S11" s="10">
        <v>1</v>
      </c>
      <c r="U11" s="10">
        <v>0</v>
      </c>
      <c r="V11" s="10">
        <v>0</v>
      </c>
    </row>
    <row r="12" spans="1:22">
      <c r="A12" s="11" t="s">
        <v>248</v>
      </c>
      <c r="C12" s="10">
        <v>1</v>
      </c>
      <c r="D12" s="10">
        <v>1</v>
      </c>
      <c r="F12" s="10">
        <v>51</v>
      </c>
      <c r="G12" s="10">
        <v>75</v>
      </c>
      <c r="I12" s="10">
        <v>1</v>
      </c>
      <c r="J12" s="10">
        <v>1</v>
      </c>
      <c r="R12" s="10">
        <v>1</v>
      </c>
      <c r="S12" s="10">
        <v>1</v>
      </c>
      <c r="U12" s="10">
        <v>0</v>
      </c>
      <c r="V12" s="10">
        <v>0</v>
      </c>
    </row>
    <row r="13" spans="1:22">
      <c r="A13" s="11" t="s">
        <v>247</v>
      </c>
      <c r="C13" s="10">
        <v>1</v>
      </c>
      <c r="D13" s="10">
        <v>1</v>
      </c>
      <c r="F13" s="10">
        <v>51</v>
      </c>
      <c r="G13" s="10">
        <v>75</v>
      </c>
      <c r="I13" s="10">
        <v>1</v>
      </c>
      <c r="J13" s="10">
        <v>1</v>
      </c>
      <c r="R13" s="10">
        <v>0</v>
      </c>
      <c r="S13" s="10">
        <v>0</v>
      </c>
    </row>
    <row r="14" spans="1:22">
      <c r="A14" s="11" t="s">
        <v>246</v>
      </c>
      <c r="C14" s="10">
        <v>1</v>
      </c>
      <c r="D14" s="10">
        <v>1</v>
      </c>
      <c r="F14" s="10">
        <v>51</v>
      </c>
      <c r="G14" s="10">
        <v>75</v>
      </c>
      <c r="I14" s="10">
        <v>1</v>
      </c>
      <c r="J14" s="10">
        <v>1</v>
      </c>
      <c r="R14" s="10">
        <v>0</v>
      </c>
      <c r="S14" s="10">
        <v>0</v>
      </c>
    </row>
    <row r="15" spans="1:22">
      <c r="A15" s="11" t="s">
        <v>245</v>
      </c>
      <c r="C15" s="10">
        <v>1</v>
      </c>
      <c r="D15" s="10">
        <v>1</v>
      </c>
      <c r="F15" s="10">
        <v>51</v>
      </c>
      <c r="G15" s="10">
        <v>75</v>
      </c>
      <c r="I15" s="10">
        <v>1</v>
      </c>
      <c r="J15" s="10">
        <v>1</v>
      </c>
      <c r="R15" s="10">
        <v>0</v>
      </c>
      <c r="S15" s="10">
        <v>0</v>
      </c>
    </row>
    <row r="16" spans="1:22">
      <c r="A16" s="11" t="s">
        <v>253</v>
      </c>
      <c r="C16" s="10">
        <v>1</v>
      </c>
      <c r="D16" s="10">
        <v>1</v>
      </c>
      <c r="F16" s="10">
        <v>51</v>
      </c>
      <c r="G16" s="10">
        <v>75</v>
      </c>
      <c r="I16" s="10">
        <v>0</v>
      </c>
      <c r="J16" s="10">
        <v>0</v>
      </c>
      <c r="R16" s="10">
        <v>1</v>
      </c>
      <c r="S16" s="10">
        <v>1</v>
      </c>
      <c r="U16" s="10">
        <v>1</v>
      </c>
      <c r="V16" s="10">
        <v>1</v>
      </c>
    </row>
    <row r="17" spans="1:22">
      <c r="A17" s="11" t="s">
        <v>252</v>
      </c>
      <c r="C17" s="10">
        <v>1</v>
      </c>
      <c r="D17" s="10">
        <v>1</v>
      </c>
      <c r="F17" s="10">
        <v>51</v>
      </c>
      <c r="G17" s="10">
        <v>75</v>
      </c>
      <c r="I17" s="10">
        <v>0</v>
      </c>
      <c r="J17" s="10">
        <v>0</v>
      </c>
      <c r="R17" s="10">
        <v>1</v>
      </c>
      <c r="S17" s="10">
        <v>1</v>
      </c>
      <c r="U17" s="10">
        <v>1</v>
      </c>
      <c r="V17" s="10">
        <v>1</v>
      </c>
    </row>
    <row r="18" spans="1:22">
      <c r="A18" s="11" t="s">
        <v>251</v>
      </c>
      <c r="C18" s="10">
        <v>1</v>
      </c>
      <c r="D18" s="10">
        <v>1</v>
      </c>
      <c r="F18" s="10">
        <v>51</v>
      </c>
      <c r="G18" s="10">
        <v>75</v>
      </c>
      <c r="I18" s="10">
        <v>0</v>
      </c>
      <c r="J18" s="10">
        <v>0</v>
      </c>
      <c r="R18" s="10">
        <v>1</v>
      </c>
      <c r="S18" s="10">
        <v>1</v>
      </c>
      <c r="U18" s="10">
        <v>1</v>
      </c>
      <c r="V18" s="10">
        <v>1</v>
      </c>
    </row>
    <row r="19" spans="1:22">
      <c r="A19" s="11" t="s">
        <v>250</v>
      </c>
      <c r="C19" s="10">
        <v>1</v>
      </c>
      <c r="D19" s="10">
        <v>1</v>
      </c>
      <c r="F19" s="10">
        <v>51</v>
      </c>
      <c r="G19" s="10">
        <v>75</v>
      </c>
      <c r="I19" s="10">
        <v>0</v>
      </c>
      <c r="J19" s="10">
        <v>0</v>
      </c>
      <c r="R19" s="10">
        <v>1</v>
      </c>
      <c r="S19" s="10">
        <v>1</v>
      </c>
      <c r="U19" s="10">
        <v>0</v>
      </c>
      <c r="V19" s="10">
        <v>0</v>
      </c>
    </row>
    <row r="20" spans="1:22">
      <c r="A20" s="11" t="s">
        <v>249</v>
      </c>
      <c r="C20" s="10">
        <v>1</v>
      </c>
      <c r="D20" s="10">
        <v>1</v>
      </c>
      <c r="F20" s="10">
        <v>51</v>
      </c>
      <c r="G20" s="10">
        <v>75</v>
      </c>
      <c r="I20" s="10">
        <v>0</v>
      </c>
      <c r="J20" s="10">
        <v>0</v>
      </c>
      <c r="R20" s="10">
        <v>1</v>
      </c>
      <c r="S20" s="10">
        <v>1</v>
      </c>
      <c r="U20" s="10">
        <v>0</v>
      </c>
      <c r="V20" s="10">
        <v>0</v>
      </c>
    </row>
    <row r="21" spans="1:22">
      <c r="A21" s="11" t="s">
        <v>248</v>
      </c>
      <c r="C21" s="10">
        <v>1</v>
      </c>
      <c r="D21" s="10">
        <v>1</v>
      </c>
      <c r="F21" s="10">
        <v>51</v>
      </c>
      <c r="G21" s="10">
        <v>75</v>
      </c>
      <c r="I21" s="10">
        <v>0</v>
      </c>
      <c r="J21" s="10">
        <v>0</v>
      </c>
      <c r="R21" s="10">
        <v>1</v>
      </c>
      <c r="S21" s="10">
        <v>1</v>
      </c>
      <c r="U21" s="10">
        <v>0</v>
      </c>
      <c r="V21" s="10">
        <v>0</v>
      </c>
    </row>
    <row r="22" spans="1:22">
      <c r="A22" s="11" t="s">
        <v>247</v>
      </c>
      <c r="C22" s="10">
        <v>1</v>
      </c>
      <c r="D22" s="10">
        <v>1</v>
      </c>
      <c r="F22" s="10">
        <v>51</v>
      </c>
      <c r="G22" s="10">
        <v>75</v>
      </c>
      <c r="I22" s="10">
        <v>0</v>
      </c>
      <c r="J22" s="10">
        <v>0</v>
      </c>
      <c r="R22" s="10">
        <v>0</v>
      </c>
      <c r="S22" s="10">
        <v>0</v>
      </c>
    </row>
    <row r="23" spans="1:22">
      <c r="A23" s="11" t="s">
        <v>246</v>
      </c>
      <c r="C23" s="10">
        <v>1</v>
      </c>
      <c r="D23" s="10">
        <v>1</v>
      </c>
      <c r="F23" s="10">
        <v>51</v>
      </c>
      <c r="G23" s="10">
        <v>75</v>
      </c>
      <c r="I23" s="10">
        <v>0</v>
      </c>
      <c r="J23" s="10">
        <v>0</v>
      </c>
      <c r="R23" s="10">
        <v>0</v>
      </c>
      <c r="S23" s="10">
        <v>0</v>
      </c>
    </row>
    <row r="24" spans="1:22">
      <c r="A24" s="11" t="s">
        <v>245</v>
      </c>
      <c r="C24" s="10">
        <v>1</v>
      </c>
      <c r="D24" s="10">
        <v>1</v>
      </c>
      <c r="F24" s="10">
        <v>51</v>
      </c>
      <c r="G24" s="10">
        <v>75</v>
      </c>
      <c r="I24" s="10">
        <v>0</v>
      </c>
      <c r="J24" s="10">
        <v>0</v>
      </c>
      <c r="R24" s="10">
        <v>0</v>
      </c>
      <c r="S24" s="10">
        <v>0</v>
      </c>
    </row>
    <row r="25" spans="1:22">
      <c r="A25" s="11" t="s">
        <v>244</v>
      </c>
      <c r="D25" s="10">
        <v>-0.5</v>
      </c>
      <c r="F25" s="10">
        <v>51</v>
      </c>
      <c r="G25" s="10">
        <v>75</v>
      </c>
      <c r="L25" s="10">
        <v>1</v>
      </c>
      <c r="O25" s="10">
        <v>1</v>
      </c>
      <c r="P25" s="10">
        <v>1</v>
      </c>
      <c r="R25" s="10">
        <v>1</v>
      </c>
      <c r="S25" s="10">
        <v>1</v>
      </c>
      <c r="U25" s="10">
        <v>0</v>
      </c>
      <c r="V25" s="10">
        <v>0</v>
      </c>
    </row>
    <row r="26" spans="1:22">
      <c r="A26" s="11" t="s">
        <v>244</v>
      </c>
      <c r="C26" s="10">
        <v>-0.499</v>
      </c>
      <c r="D26" s="10">
        <v>0</v>
      </c>
      <c r="F26" s="10">
        <v>51</v>
      </c>
      <c r="G26" s="10">
        <v>75</v>
      </c>
      <c r="L26" s="10">
        <v>1</v>
      </c>
      <c r="O26" s="10">
        <v>1</v>
      </c>
      <c r="P26" s="10">
        <v>1</v>
      </c>
      <c r="R26" s="10">
        <v>1</v>
      </c>
      <c r="S26" s="10">
        <v>1</v>
      </c>
      <c r="U26" s="10">
        <v>0</v>
      </c>
      <c r="V26" s="10">
        <v>0</v>
      </c>
    </row>
    <row r="27" spans="1:22">
      <c r="A27" s="11" t="s">
        <v>244</v>
      </c>
      <c r="C27" s="10">
        <v>9.9999999999999995E-7</v>
      </c>
      <c r="D27" s="10">
        <v>0.25</v>
      </c>
      <c r="F27" s="10">
        <v>51</v>
      </c>
      <c r="G27" s="10">
        <v>75</v>
      </c>
      <c r="L27" s="10">
        <v>1</v>
      </c>
      <c r="O27" s="10">
        <v>1</v>
      </c>
      <c r="P27" s="10">
        <v>1</v>
      </c>
      <c r="R27" s="10">
        <v>1</v>
      </c>
      <c r="S27" s="10">
        <v>1</v>
      </c>
      <c r="U27" s="10">
        <v>0</v>
      </c>
      <c r="V27" s="10">
        <v>0</v>
      </c>
    </row>
    <row r="28" spans="1:22">
      <c r="A28" s="11" t="s">
        <v>244</v>
      </c>
      <c r="C28" s="10">
        <v>0.25000099999999997</v>
      </c>
      <c r="D28" s="10">
        <v>0.5</v>
      </c>
      <c r="F28" s="10">
        <v>51</v>
      </c>
      <c r="G28" s="10">
        <v>75</v>
      </c>
      <c r="L28" s="10">
        <v>1</v>
      </c>
      <c r="O28" s="10">
        <v>1</v>
      </c>
      <c r="P28" s="10">
        <v>1</v>
      </c>
      <c r="R28" s="10">
        <v>1</v>
      </c>
      <c r="S28" s="10">
        <v>1</v>
      </c>
      <c r="U28" s="10">
        <v>0</v>
      </c>
      <c r="V28" s="10">
        <v>0</v>
      </c>
    </row>
    <row r="29" spans="1:22">
      <c r="A29" s="11" t="s">
        <v>244</v>
      </c>
      <c r="C29" s="10">
        <v>0.50000100000000003</v>
      </c>
      <c r="D29" s="10">
        <v>0.75</v>
      </c>
      <c r="F29" s="10">
        <v>51</v>
      </c>
      <c r="G29" s="10">
        <v>75</v>
      </c>
      <c r="L29" s="10">
        <v>1</v>
      </c>
      <c r="O29" s="10">
        <v>1</v>
      </c>
      <c r="P29" s="10">
        <v>1</v>
      </c>
      <c r="R29" s="10">
        <v>1</v>
      </c>
      <c r="S29" s="10">
        <v>1</v>
      </c>
      <c r="U29" s="10">
        <v>0</v>
      </c>
      <c r="V29" s="10">
        <v>0</v>
      </c>
    </row>
    <row r="30" spans="1:22">
      <c r="A30" s="11" t="s">
        <v>244</v>
      </c>
      <c r="C30" s="10">
        <v>0.75000100000000003</v>
      </c>
      <c r="D30" s="10">
        <v>1</v>
      </c>
      <c r="F30" s="10">
        <v>51</v>
      </c>
      <c r="G30" s="10">
        <v>75</v>
      </c>
      <c r="L30" s="10">
        <v>1</v>
      </c>
      <c r="O30" s="10">
        <v>1</v>
      </c>
      <c r="P30" s="10">
        <v>1</v>
      </c>
      <c r="R30" s="10">
        <v>1</v>
      </c>
      <c r="S30" s="10">
        <v>1</v>
      </c>
      <c r="U30" s="10">
        <v>0</v>
      </c>
      <c r="V30" s="10">
        <v>0</v>
      </c>
    </row>
    <row r="31" spans="1:22">
      <c r="A31" s="11" t="s">
        <v>244</v>
      </c>
      <c r="C31" s="10">
        <v>1.0000100000000001</v>
      </c>
      <c r="F31" s="10">
        <v>51</v>
      </c>
      <c r="G31" s="10">
        <v>75</v>
      </c>
      <c r="L31" s="10">
        <v>1</v>
      </c>
      <c r="O31" s="10">
        <v>1</v>
      </c>
      <c r="P31" s="10">
        <v>1</v>
      </c>
      <c r="R31" s="10">
        <v>1</v>
      </c>
      <c r="S31" s="10">
        <v>1</v>
      </c>
      <c r="U31" s="10">
        <v>0</v>
      </c>
      <c r="V31" s="10">
        <v>0</v>
      </c>
    </row>
    <row r="32" spans="1:22">
      <c r="A32" s="11" t="s">
        <v>244</v>
      </c>
      <c r="D32" s="10">
        <v>-0.5</v>
      </c>
      <c r="F32" s="10">
        <v>51</v>
      </c>
      <c r="G32" s="10">
        <v>75</v>
      </c>
      <c r="L32" s="10">
        <v>1</v>
      </c>
      <c r="O32" s="10">
        <v>0</v>
      </c>
      <c r="P32" s="10">
        <v>0</v>
      </c>
      <c r="R32" s="10">
        <v>1</v>
      </c>
      <c r="S32" s="10">
        <v>1</v>
      </c>
      <c r="U32" s="10">
        <v>1</v>
      </c>
      <c r="V32" s="10">
        <v>1</v>
      </c>
    </row>
    <row r="33" spans="1:22">
      <c r="A33" s="11" t="s">
        <v>244</v>
      </c>
      <c r="C33" s="10">
        <v>-0.499</v>
      </c>
      <c r="D33" s="10">
        <v>0</v>
      </c>
      <c r="F33" s="10">
        <v>51</v>
      </c>
      <c r="G33" s="10">
        <v>75</v>
      </c>
      <c r="L33" s="10">
        <v>1</v>
      </c>
      <c r="O33" s="10">
        <v>0</v>
      </c>
      <c r="P33" s="10">
        <v>0</v>
      </c>
      <c r="R33" s="10">
        <v>1</v>
      </c>
      <c r="S33" s="10">
        <v>1</v>
      </c>
      <c r="U33" s="10">
        <v>1</v>
      </c>
      <c r="V33" s="10">
        <v>1</v>
      </c>
    </row>
    <row r="34" spans="1:22">
      <c r="A34" s="11" t="s">
        <v>244</v>
      </c>
      <c r="C34" s="10">
        <v>9.9999999999999995E-7</v>
      </c>
      <c r="D34" s="10">
        <v>0.25</v>
      </c>
      <c r="F34" s="10">
        <v>51</v>
      </c>
      <c r="G34" s="10">
        <v>75</v>
      </c>
      <c r="L34" s="10">
        <v>1</v>
      </c>
      <c r="O34" s="10">
        <v>0</v>
      </c>
      <c r="P34" s="10">
        <v>0</v>
      </c>
      <c r="R34" s="10">
        <v>1</v>
      </c>
      <c r="S34" s="10">
        <v>1</v>
      </c>
      <c r="U34" s="10">
        <v>1</v>
      </c>
      <c r="V34" s="10">
        <v>1</v>
      </c>
    </row>
    <row r="35" spans="1:22">
      <c r="A35" s="11" t="s">
        <v>244</v>
      </c>
      <c r="C35" s="10">
        <v>0.25000099999999997</v>
      </c>
      <c r="D35" s="10">
        <v>0.5</v>
      </c>
      <c r="F35" s="10">
        <v>51</v>
      </c>
      <c r="G35" s="10">
        <v>75</v>
      </c>
      <c r="L35" s="10">
        <v>1</v>
      </c>
      <c r="O35" s="10">
        <v>0</v>
      </c>
      <c r="P35" s="10">
        <v>0</v>
      </c>
      <c r="R35" s="10">
        <v>1</v>
      </c>
      <c r="S35" s="10">
        <v>1</v>
      </c>
      <c r="U35" s="10">
        <v>1</v>
      </c>
      <c r="V35" s="10">
        <v>1</v>
      </c>
    </row>
    <row r="36" spans="1:22">
      <c r="A36" s="11" t="s">
        <v>244</v>
      </c>
      <c r="C36" s="10">
        <v>0.50000100000000003</v>
      </c>
      <c r="D36" s="10">
        <v>0.75</v>
      </c>
      <c r="F36" s="10">
        <v>51</v>
      </c>
      <c r="G36" s="10">
        <v>75</v>
      </c>
      <c r="L36" s="10">
        <v>1</v>
      </c>
      <c r="O36" s="10">
        <v>0</v>
      </c>
      <c r="P36" s="10">
        <v>0</v>
      </c>
      <c r="R36" s="10">
        <v>1</v>
      </c>
      <c r="S36" s="10">
        <v>1</v>
      </c>
      <c r="U36" s="10">
        <v>1</v>
      </c>
      <c r="V36" s="10">
        <v>1</v>
      </c>
    </row>
    <row r="37" spans="1:22">
      <c r="A37" s="11" t="s">
        <v>244</v>
      </c>
      <c r="C37" s="10">
        <v>0.75000100000000003</v>
      </c>
      <c r="D37" s="10">
        <v>1</v>
      </c>
      <c r="F37" s="10">
        <v>51</v>
      </c>
      <c r="G37" s="10">
        <v>75</v>
      </c>
      <c r="L37" s="10">
        <v>1</v>
      </c>
      <c r="O37" s="10">
        <v>0</v>
      </c>
      <c r="P37" s="10">
        <v>0</v>
      </c>
      <c r="R37" s="10">
        <v>1</v>
      </c>
      <c r="S37" s="10">
        <v>1</v>
      </c>
      <c r="U37" s="10">
        <v>1</v>
      </c>
      <c r="V37" s="10">
        <v>1</v>
      </c>
    </row>
    <row r="38" spans="1:22">
      <c r="A38" s="11" t="s">
        <v>244</v>
      </c>
      <c r="C38" s="10">
        <v>1.0000100000000001</v>
      </c>
      <c r="F38" s="10">
        <v>51</v>
      </c>
      <c r="G38" s="10">
        <v>75</v>
      </c>
      <c r="L38" s="10">
        <v>1</v>
      </c>
      <c r="O38" s="10">
        <v>0</v>
      </c>
      <c r="P38" s="10">
        <v>0</v>
      </c>
      <c r="R38" s="10">
        <v>1</v>
      </c>
      <c r="S38" s="10">
        <v>1</v>
      </c>
      <c r="U38" s="10">
        <v>1</v>
      </c>
      <c r="V38" s="10">
        <v>1</v>
      </c>
    </row>
    <row r="39" spans="1:22">
      <c r="A39" s="11" t="s">
        <v>244</v>
      </c>
      <c r="D39" s="10">
        <v>-0.5</v>
      </c>
      <c r="F39" s="10">
        <v>51</v>
      </c>
      <c r="G39" s="10">
        <v>75</v>
      </c>
      <c r="L39" s="10">
        <v>1</v>
      </c>
      <c r="O39" s="10">
        <v>1</v>
      </c>
      <c r="P39" s="10">
        <v>1</v>
      </c>
      <c r="R39" s="10">
        <v>1</v>
      </c>
      <c r="S39" s="10">
        <v>1</v>
      </c>
      <c r="U39" s="10">
        <v>1</v>
      </c>
      <c r="V39" s="10">
        <v>1</v>
      </c>
    </row>
    <row r="40" spans="1:22">
      <c r="A40" s="11" t="s">
        <v>244</v>
      </c>
      <c r="C40" s="10">
        <v>-0.499</v>
      </c>
      <c r="D40" s="10">
        <v>0</v>
      </c>
      <c r="F40" s="10">
        <v>51</v>
      </c>
      <c r="G40" s="10">
        <v>75</v>
      </c>
      <c r="L40" s="10">
        <v>1</v>
      </c>
      <c r="O40" s="10">
        <v>1</v>
      </c>
      <c r="P40" s="10">
        <v>1</v>
      </c>
      <c r="R40" s="10">
        <v>1</v>
      </c>
      <c r="S40" s="10">
        <v>1</v>
      </c>
      <c r="U40" s="10">
        <v>1</v>
      </c>
      <c r="V40" s="10">
        <v>1</v>
      </c>
    </row>
    <row r="41" spans="1:22">
      <c r="A41" s="11" t="s">
        <v>244</v>
      </c>
      <c r="C41" s="10">
        <v>9.9999999999999995E-7</v>
      </c>
      <c r="D41" s="10">
        <v>0.25</v>
      </c>
      <c r="F41" s="10">
        <v>51</v>
      </c>
      <c r="G41" s="10">
        <v>75</v>
      </c>
      <c r="L41" s="10">
        <v>1</v>
      </c>
      <c r="O41" s="10">
        <v>1</v>
      </c>
      <c r="P41" s="10">
        <v>1</v>
      </c>
      <c r="R41" s="10">
        <v>1</v>
      </c>
      <c r="S41" s="10">
        <v>1</v>
      </c>
      <c r="U41" s="10">
        <v>1</v>
      </c>
      <c r="V41" s="10">
        <v>1</v>
      </c>
    </row>
    <row r="42" spans="1:22">
      <c r="A42" s="11" t="s">
        <v>244</v>
      </c>
      <c r="C42" s="10">
        <v>0.25000099999999997</v>
      </c>
      <c r="D42" s="10">
        <v>0.5</v>
      </c>
      <c r="F42" s="10">
        <v>51</v>
      </c>
      <c r="G42" s="10">
        <v>75</v>
      </c>
      <c r="L42" s="10">
        <v>1</v>
      </c>
      <c r="O42" s="10">
        <v>1</v>
      </c>
      <c r="P42" s="10">
        <v>1</v>
      </c>
      <c r="R42" s="10">
        <v>1</v>
      </c>
      <c r="S42" s="10">
        <v>1</v>
      </c>
      <c r="U42" s="10">
        <v>1</v>
      </c>
      <c r="V42" s="10">
        <v>1</v>
      </c>
    </row>
    <row r="43" spans="1:22">
      <c r="A43" s="11" t="s">
        <v>244</v>
      </c>
      <c r="C43" s="10">
        <v>0.50000100000000003</v>
      </c>
      <c r="D43" s="10">
        <v>0.75</v>
      </c>
      <c r="F43" s="10">
        <v>51</v>
      </c>
      <c r="G43" s="10">
        <v>75</v>
      </c>
      <c r="L43" s="10">
        <v>1</v>
      </c>
      <c r="O43" s="10">
        <v>1</v>
      </c>
      <c r="P43" s="10">
        <v>1</v>
      </c>
      <c r="R43" s="10">
        <v>1</v>
      </c>
      <c r="S43" s="10">
        <v>1</v>
      </c>
      <c r="U43" s="10">
        <v>1</v>
      </c>
      <c r="V43" s="10">
        <v>1</v>
      </c>
    </row>
    <row r="44" spans="1:22">
      <c r="A44" s="11" t="s">
        <v>244</v>
      </c>
      <c r="C44" s="10">
        <v>0.75000100000000003</v>
      </c>
      <c r="D44" s="10">
        <v>1</v>
      </c>
      <c r="F44" s="10">
        <v>51</v>
      </c>
      <c r="G44" s="10">
        <v>75</v>
      </c>
      <c r="L44" s="10">
        <v>1</v>
      </c>
      <c r="O44" s="10">
        <v>1</v>
      </c>
      <c r="P44" s="10">
        <v>1</v>
      </c>
      <c r="R44" s="10">
        <v>1</v>
      </c>
      <c r="S44" s="10">
        <v>1</v>
      </c>
      <c r="U44" s="10">
        <v>1</v>
      </c>
      <c r="V44" s="10">
        <v>1</v>
      </c>
    </row>
    <row r="45" spans="1:22">
      <c r="A45" s="11" t="s">
        <v>244</v>
      </c>
      <c r="C45" s="10">
        <v>1.0000100000000001</v>
      </c>
      <c r="F45" s="10">
        <v>51</v>
      </c>
      <c r="G45" s="10">
        <v>75</v>
      </c>
      <c r="L45" s="10">
        <v>1</v>
      </c>
      <c r="O45" s="10">
        <v>1</v>
      </c>
      <c r="P45" s="10">
        <v>1</v>
      </c>
      <c r="R45" s="10">
        <v>1</v>
      </c>
      <c r="S45" s="10">
        <v>1</v>
      </c>
      <c r="U45" s="10">
        <v>1</v>
      </c>
      <c r="V45" s="10">
        <v>1</v>
      </c>
    </row>
    <row r="46" spans="1:22">
      <c r="A46" s="11" t="s">
        <v>244</v>
      </c>
      <c r="D46" s="10">
        <v>-0.5</v>
      </c>
      <c r="F46" s="10">
        <v>51</v>
      </c>
      <c r="G46" s="10">
        <v>75</v>
      </c>
      <c r="L46" s="10">
        <v>1</v>
      </c>
      <c r="O46" s="10">
        <v>0</v>
      </c>
      <c r="P46" s="10">
        <v>0</v>
      </c>
      <c r="R46" s="10">
        <v>1</v>
      </c>
      <c r="S46" s="10">
        <v>1</v>
      </c>
      <c r="U46" s="10">
        <v>0</v>
      </c>
      <c r="V46" s="10">
        <v>0</v>
      </c>
    </row>
    <row r="47" spans="1:22">
      <c r="A47" s="11" t="s">
        <v>244</v>
      </c>
      <c r="C47" s="10">
        <v>-0.499</v>
      </c>
      <c r="D47" s="10">
        <v>0</v>
      </c>
      <c r="F47" s="10">
        <v>51</v>
      </c>
      <c r="G47" s="10">
        <v>75</v>
      </c>
      <c r="L47" s="10">
        <v>1</v>
      </c>
      <c r="O47" s="10">
        <v>0</v>
      </c>
      <c r="P47" s="10">
        <v>0</v>
      </c>
      <c r="R47" s="10">
        <v>1</v>
      </c>
      <c r="S47" s="10">
        <v>1</v>
      </c>
      <c r="U47" s="10">
        <v>0</v>
      </c>
      <c r="V47" s="10">
        <v>0</v>
      </c>
    </row>
    <row r="48" spans="1:22">
      <c r="A48" s="11" t="s">
        <v>244</v>
      </c>
      <c r="C48" s="10">
        <v>9.9999999999999995E-7</v>
      </c>
      <c r="D48" s="10">
        <v>0.25</v>
      </c>
      <c r="F48" s="10">
        <v>51</v>
      </c>
      <c r="G48" s="10">
        <v>75</v>
      </c>
      <c r="L48" s="10">
        <v>1</v>
      </c>
      <c r="O48" s="10">
        <v>0</v>
      </c>
      <c r="P48" s="10">
        <v>0</v>
      </c>
      <c r="R48" s="10">
        <v>1</v>
      </c>
      <c r="S48" s="10">
        <v>1</v>
      </c>
      <c r="U48" s="10">
        <v>0</v>
      </c>
      <c r="V48" s="10">
        <v>0</v>
      </c>
    </row>
    <row r="49" spans="1:22">
      <c r="A49" s="11" t="s">
        <v>244</v>
      </c>
      <c r="C49" s="10">
        <v>0.25000099999999997</v>
      </c>
      <c r="D49" s="10">
        <v>0.5</v>
      </c>
      <c r="F49" s="10">
        <v>51</v>
      </c>
      <c r="G49" s="10">
        <v>75</v>
      </c>
      <c r="L49" s="10">
        <v>1</v>
      </c>
      <c r="O49" s="10">
        <v>0</v>
      </c>
      <c r="P49" s="10">
        <v>0</v>
      </c>
      <c r="R49" s="10">
        <v>1</v>
      </c>
      <c r="S49" s="10">
        <v>1</v>
      </c>
      <c r="U49" s="10">
        <v>0</v>
      </c>
      <c r="V49" s="10">
        <v>0</v>
      </c>
    </row>
    <row r="50" spans="1:22">
      <c r="A50" s="11" t="s">
        <v>244</v>
      </c>
      <c r="C50" s="10">
        <v>0.50000100000000003</v>
      </c>
      <c r="D50" s="10">
        <v>0.75</v>
      </c>
      <c r="F50" s="10">
        <v>51</v>
      </c>
      <c r="G50" s="10">
        <v>75</v>
      </c>
      <c r="L50" s="10">
        <v>1</v>
      </c>
      <c r="O50" s="10">
        <v>0</v>
      </c>
      <c r="P50" s="10">
        <v>0</v>
      </c>
      <c r="R50" s="10">
        <v>1</v>
      </c>
      <c r="S50" s="10">
        <v>1</v>
      </c>
      <c r="U50" s="10">
        <v>0</v>
      </c>
      <c r="V50" s="10">
        <v>0</v>
      </c>
    </row>
    <row r="51" spans="1:22">
      <c r="A51" s="11" t="s">
        <v>244</v>
      </c>
      <c r="C51" s="10">
        <v>0.75000100000000003</v>
      </c>
      <c r="D51" s="10">
        <v>1</v>
      </c>
      <c r="F51" s="10">
        <v>51</v>
      </c>
      <c r="G51" s="10">
        <v>75</v>
      </c>
      <c r="L51" s="10">
        <v>1</v>
      </c>
      <c r="O51" s="10">
        <v>0</v>
      </c>
      <c r="P51" s="10">
        <v>0</v>
      </c>
      <c r="R51" s="10">
        <v>1</v>
      </c>
      <c r="S51" s="10">
        <v>1</v>
      </c>
      <c r="U51" s="10">
        <v>0</v>
      </c>
      <c r="V51" s="10">
        <v>0</v>
      </c>
    </row>
    <row r="52" spans="1:22">
      <c r="A52" s="11" t="s">
        <v>244</v>
      </c>
      <c r="C52" s="10">
        <v>1.0000100000000001</v>
      </c>
      <c r="F52" s="10">
        <v>51</v>
      </c>
      <c r="G52" s="10">
        <v>75</v>
      </c>
      <c r="L52" s="10">
        <v>1</v>
      </c>
      <c r="O52" s="10">
        <v>0</v>
      </c>
      <c r="P52" s="10">
        <v>0</v>
      </c>
      <c r="R52" s="10">
        <v>1</v>
      </c>
      <c r="S52" s="10">
        <v>1</v>
      </c>
      <c r="U52" s="10">
        <v>0</v>
      </c>
      <c r="V52" s="10">
        <v>0</v>
      </c>
    </row>
    <row r="53" spans="1:22">
      <c r="A53" s="13"/>
      <c r="B53" s="2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</sheetData>
  <mergeCells count="9">
    <mergeCell ref="R4:S4"/>
    <mergeCell ref="U4:V4"/>
    <mergeCell ref="A3:D3"/>
    <mergeCell ref="F3:V3"/>
    <mergeCell ref="C4:D4"/>
    <mergeCell ref="F4:G4"/>
    <mergeCell ref="I4:J4"/>
    <mergeCell ref="L4:M4"/>
    <mergeCell ref="O4:P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FCA4-D358-4196-87FB-AD781DFCD9D4}">
  <dimension ref="A1:M197"/>
  <sheetViews>
    <sheetView workbookViewId="0">
      <pane xSplit="1" ySplit="4" topLeftCell="B31" activePane="bottomRight" state="frozen"/>
      <selection activeCell="H69" sqref="H69"/>
      <selection pane="topRight" activeCell="H69" sqref="H69"/>
      <selection pane="bottomLeft" activeCell="H69" sqref="H69"/>
      <selection pane="bottomRight" activeCell="H69" sqref="H69"/>
    </sheetView>
  </sheetViews>
  <sheetFormatPr defaultRowHeight="14.5"/>
  <cols>
    <col min="1" max="1" width="21.26953125" style="11" customWidth="1"/>
    <col min="2" max="2" width="3.08984375" style="16" customWidth="1"/>
    <col min="3" max="13" width="6.26953125" style="10" customWidth="1"/>
    <col min="14" max="17" width="6.1796875" style="10" customWidth="1"/>
    <col min="18" max="21" width="6.26953125" style="10" customWidth="1"/>
    <col min="22" max="27" width="6.1796875" style="10" customWidth="1"/>
    <col min="28" max="16384" width="8.7265625" style="10"/>
  </cols>
  <sheetData>
    <row r="1" spans="1:13" ht="15" thickBot="1">
      <c r="A1" s="18"/>
      <c r="B1" s="2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3" spans="1:13" s="16" customFormat="1">
      <c r="A3" s="70" t="s">
        <v>242</v>
      </c>
      <c r="B3" s="70"/>
      <c r="C3" s="70"/>
      <c r="D3" s="70"/>
      <c r="F3" s="70" t="s">
        <v>241</v>
      </c>
      <c r="G3" s="70"/>
      <c r="H3" s="70"/>
      <c r="I3" s="70"/>
      <c r="J3" s="70"/>
      <c r="K3" s="70"/>
      <c r="L3" s="70"/>
      <c r="M3" s="70"/>
    </row>
    <row r="4" spans="1:13" s="16" customFormat="1">
      <c r="A4" s="11"/>
      <c r="C4" s="71"/>
      <c r="D4" s="71"/>
      <c r="F4" s="70" t="s">
        <v>240</v>
      </c>
      <c r="G4" s="70"/>
      <c r="I4" s="70" t="s">
        <v>259</v>
      </c>
      <c r="J4" s="70"/>
      <c r="L4" s="70" t="s">
        <v>239</v>
      </c>
      <c r="M4" s="70"/>
    </row>
    <row r="5" spans="1:13" s="16" customFormat="1">
      <c r="A5" s="11"/>
      <c r="C5" s="16" t="s">
        <v>233</v>
      </c>
      <c r="D5" s="16" t="s">
        <v>232</v>
      </c>
      <c r="F5" s="16" t="s">
        <v>233</v>
      </c>
      <c r="G5" s="16" t="s">
        <v>232</v>
      </c>
      <c r="I5" s="16" t="s">
        <v>233</v>
      </c>
      <c r="J5" s="16" t="s">
        <v>232</v>
      </c>
      <c r="L5" s="16" t="s">
        <v>233</v>
      </c>
      <c r="M5" s="16" t="s">
        <v>232</v>
      </c>
    </row>
    <row r="6" spans="1:13" s="16" customFormat="1">
      <c r="A6" s="11"/>
    </row>
    <row r="7" spans="1:13">
      <c r="A7" s="11" t="s">
        <v>260</v>
      </c>
      <c r="C7" s="10">
        <v>0</v>
      </c>
      <c r="D7" s="10">
        <v>0.1</v>
      </c>
      <c r="F7" s="10">
        <v>51</v>
      </c>
      <c r="G7" s="10">
        <v>55</v>
      </c>
      <c r="I7" s="10">
        <v>1</v>
      </c>
      <c r="J7" s="10">
        <v>1</v>
      </c>
    </row>
    <row r="8" spans="1:13">
      <c r="A8" s="11" t="s">
        <v>260</v>
      </c>
      <c r="C8" s="10">
        <v>0</v>
      </c>
      <c r="D8" s="10">
        <v>0.1</v>
      </c>
      <c r="F8" s="10">
        <v>56</v>
      </c>
      <c r="G8" s="10">
        <v>61</v>
      </c>
      <c r="I8" s="10">
        <v>1</v>
      </c>
      <c r="J8" s="10">
        <v>1</v>
      </c>
    </row>
    <row r="9" spans="1:13">
      <c r="A9" s="11" t="s">
        <v>260</v>
      </c>
      <c r="D9" s="10">
        <v>0.1</v>
      </c>
      <c r="F9" s="10">
        <v>61</v>
      </c>
      <c r="G9" s="10">
        <v>66</v>
      </c>
      <c r="I9" s="10">
        <v>1</v>
      </c>
      <c r="J9" s="10">
        <v>1</v>
      </c>
    </row>
    <row r="10" spans="1:13">
      <c r="A10" s="11" t="s">
        <v>260</v>
      </c>
      <c r="D10" s="10">
        <v>0.1</v>
      </c>
      <c r="F10" s="10">
        <v>51</v>
      </c>
      <c r="G10" s="10">
        <v>55</v>
      </c>
      <c r="I10" s="10">
        <v>0</v>
      </c>
      <c r="J10" s="10">
        <v>0</v>
      </c>
      <c r="L10" s="10">
        <v>1</v>
      </c>
      <c r="M10" s="10">
        <v>1</v>
      </c>
    </row>
    <row r="11" spans="1:13">
      <c r="A11" s="11" t="s">
        <v>260</v>
      </c>
      <c r="D11" s="10">
        <v>0.1</v>
      </c>
      <c r="F11" s="10">
        <v>56</v>
      </c>
      <c r="G11" s="10">
        <v>61</v>
      </c>
      <c r="I11" s="10">
        <v>0</v>
      </c>
      <c r="J11" s="10">
        <v>0</v>
      </c>
      <c r="L11" s="10">
        <v>1</v>
      </c>
      <c r="M11" s="10">
        <v>1</v>
      </c>
    </row>
    <row r="12" spans="1:13">
      <c r="A12" s="11" t="s">
        <v>260</v>
      </c>
      <c r="D12" s="10">
        <v>0.1</v>
      </c>
      <c r="F12" s="10">
        <v>61</v>
      </c>
      <c r="G12" s="10">
        <v>66</v>
      </c>
      <c r="I12" s="10">
        <v>0</v>
      </c>
      <c r="J12" s="10">
        <v>0</v>
      </c>
      <c r="L12" s="10">
        <v>1</v>
      </c>
      <c r="M12" s="10">
        <v>1</v>
      </c>
    </row>
    <row r="13" spans="1:13">
      <c r="A13" s="11" t="s">
        <v>260</v>
      </c>
      <c r="D13" s="10">
        <v>0.1</v>
      </c>
      <c r="F13" s="10">
        <v>51</v>
      </c>
      <c r="G13" s="10">
        <v>55</v>
      </c>
      <c r="I13" s="10">
        <v>0</v>
      </c>
      <c r="J13" s="10">
        <v>0</v>
      </c>
      <c r="L13" s="10">
        <v>0</v>
      </c>
      <c r="M13" s="10">
        <v>0</v>
      </c>
    </row>
    <row r="14" spans="1:13">
      <c r="A14" s="11" t="s">
        <v>260</v>
      </c>
      <c r="D14" s="10">
        <v>0.1</v>
      </c>
      <c r="F14" s="10">
        <v>56</v>
      </c>
      <c r="G14" s="10">
        <v>61</v>
      </c>
      <c r="I14" s="10">
        <v>0</v>
      </c>
      <c r="J14" s="10">
        <v>0</v>
      </c>
      <c r="L14" s="10">
        <v>0</v>
      </c>
      <c r="M14" s="10">
        <v>0</v>
      </c>
    </row>
    <row r="15" spans="1:13">
      <c r="A15" s="11" t="s">
        <v>260</v>
      </c>
      <c r="D15" s="10">
        <v>0.1</v>
      </c>
      <c r="F15" s="10">
        <v>61</v>
      </c>
      <c r="G15" s="10">
        <v>66</v>
      </c>
      <c r="I15" s="10">
        <v>0</v>
      </c>
      <c r="J15" s="10">
        <v>0</v>
      </c>
      <c r="L15" s="10">
        <v>0</v>
      </c>
      <c r="M15" s="10">
        <v>0</v>
      </c>
    </row>
    <row r="16" spans="1:13">
      <c r="A16" s="11" t="s">
        <v>260</v>
      </c>
      <c r="C16" s="10">
        <v>0.1</v>
      </c>
      <c r="D16" s="10">
        <v>5</v>
      </c>
      <c r="F16" s="10">
        <v>51</v>
      </c>
      <c r="G16" s="10">
        <v>55</v>
      </c>
      <c r="I16" s="10">
        <v>1</v>
      </c>
      <c r="J16" s="10">
        <v>1</v>
      </c>
    </row>
    <row r="17" spans="1:13">
      <c r="A17" s="11" t="s">
        <v>260</v>
      </c>
      <c r="C17" s="10">
        <v>0.1</v>
      </c>
      <c r="D17" s="10">
        <v>5</v>
      </c>
      <c r="F17" s="10">
        <v>56</v>
      </c>
      <c r="G17" s="10">
        <v>61</v>
      </c>
      <c r="I17" s="10">
        <v>1</v>
      </c>
      <c r="J17" s="10">
        <v>1</v>
      </c>
    </row>
    <row r="18" spans="1:13">
      <c r="A18" s="11" t="s">
        <v>260</v>
      </c>
      <c r="C18" s="10">
        <v>0.1</v>
      </c>
      <c r="D18" s="10">
        <v>5</v>
      </c>
      <c r="F18" s="10">
        <v>61</v>
      </c>
      <c r="G18" s="10">
        <v>66</v>
      </c>
      <c r="I18" s="10">
        <v>1</v>
      </c>
      <c r="J18" s="10">
        <v>1</v>
      </c>
    </row>
    <row r="19" spans="1:13">
      <c r="A19" s="11" t="s">
        <v>260</v>
      </c>
      <c r="C19" s="10">
        <v>0.1</v>
      </c>
      <c r="D19" s="10">
        <v>5</v>
      </c>
      <c r="F19" s="10">
        <v>51</v>
      </c>
      <c r="G19" s="10">
        <v>55</v>
      </c>
      <c r="I19" s="10">
        <v>0</v>
      </c>
      <c r="J19" s="10">
        <v>0</v>
      </c>
      <c r="L19" s="10">
        <v>1</v>
      </c>
      <c r="M19" s="10">
        <v>1</v>
      </c>
    </row>
    <row r="20" spans="1:13">
      <c r="A20" s="11" t="s">
        <v>260</v>
      </c>
      <c r="C20" s="10">
        <v>0.1</v>
      </c>
      <c r="D20" s="10">
        <v>5</v>
      </c>
      <c r="F20" s="10">
        <v>56</v>
      </c>
      <c r="G20" s="10">
        <v>61</v>
      </c>
      <c r="I20" s="10">
        <v>0</v>
      </c>
      <c r="J20" s="10">
        <v>0</v>
      </c>
      <c r="L20" s="10">
        <v>1</v>
      </c>
      <c r="M20" s="10">
        <v>1</v>
      </c>
    </row>
    <row r="21" spans="1:13">
      <c r="A21" s="11" t="s">
        <v>260</v>
      </c>
      <c r="C21" s="10">
        <v>0.1</v>
      </c>
      <c r="D21" s="10">
        <v>5</v>
      </c>
      <c r="F21" s="10">
        <v>61</v>
      </c>
      <c r="G21" s="10">
        <v>66</v>
      </c>
      <c r="I21" s="10">
        <v>0</v>
      </c>
      <c r="J21" s="10">
        <v>0</v>
      </c>
      <c r="L21" s="10">
        <v>1</v>
      </c>
      <c r="M21" s="10">
        <v>1</v>
      </c>
    </row>
    <row r="22" spans="1:13">
      <c r="A22" s="11" t="s">
        <v>260</v>
      </c>
      <c r="C22" s="10">
        <v>0.1</v>
      </c>
      <c r="D22" s="10">
        <v>5</v>
      </c>
      <c r="F22" s="10">
        <v>51</v>
      </c>
      <c r="G22" s="10">
        <v>55</v>
      </c>
      <c r="I22" s="10">
        <v>0</v>
      </c>
      <c r="J22" s="10">
        <v>0</v>
      </c>
      <c r="L22" s="10">
        <v>0</v>
      </c>
      <c r="M22" s="10">
        <v>0</v>
      </c>
    </row>
    <row r="23" spans="1:13">
      <c r="A23" s="11" t="s">
        <v>260</v>
      </c>
      <c r="C23" s="10">
        <v>0.1</v>
      </c>
      <c r="D23" s="10">
        <v>5</v>
      </c>
      <c r="F23" s="10">
        <v>56</v>
      </c>
      <c r="G23" s="10">
        <v>61</v>
      </c>
      <c r="I23" s="10">
        <v>0</v>
      </c>
      <c r="J23" s="10">
        <v>0</v>
      </c>
      <c r="L23" s="10">
        <v>0</v>
      </c>
      <c r="M23" s="10">
        <v>0</v>
      </c>
    </row>
    <row r="24" spans="1:13">
      <c r="A24" s="11" t="s">
        <v>260</v>
      </c>
      <c r="C24" s="10">
        <v>0.1</v>
      </c>
      <c r="D24" s="10">
        <v>5</v>
      </c>
      <c r="F24" s="10">
        <v>61</v>
      </c>
      <c r="G24" s="10">
        <v>66</v>
      </c>
      <c r="I24" s="10">
        <v>0</v>
      </c>
      <c r="J24" s="10">
        <v>0</v>
      </c>
      <c r="L24" s="10">
        <v>0</v>
      </c>
      <c r="M24" s="10">
        <v>0</v>
      </c>
    </row>
    <row r="25" spans="1:13">
      <c r="A25" s="11" t="s">
        <v>260</v>
      </c>
      <c r="C25" s="10">
        <v>5.0000000099999999</v>
      </c>
      <c r="D25" s="10">
        <v>10</v>
      </c>
      <c r="F25" s="10">
        <v>51</v>
      </c>
      <c r="G25" s="10">
        <v>55</v>
      </c>
      <c r="I25" s="10">
        <v>1</v>
      </c>
      <c r="J25" s="10">
        <v>1</v>
      </c>
    </row>
    <row r="26" spans="1:13">
      <c r="A26" s="11" t="s">
        <v>260</v>
      </c>
      <c r="C26" s="10">
        <v>5.0000000099999999</v>
      </c>
      <c r="D26" s="10">
        <v>10</v>
      </c>
      <c r="F26" s="10">
        <v>56</v>
      </c>
      <c r="G26" s="10">
        <v>61</v>
      </c>
      <c r="I26" s="10">
        <v>1</v>
      </c>
      <c r="J26" s="10">
        <v>1</v>
      </c>
    </row>
    <row r="27" spans="1:13">
      <c r="A27" s="11" t="s">
        <v>260</v>
      </c>
      <c r="C27" s="10">
        <v>5.0000000099999999</v>
      </c>
      <c r="D27" s="10">
        <v>10</v>
      </c>
      <c r="F27" s="10">
        <v>61</v>
      </c>
      <c r="G27" s="10">
        <v>66</v>
      </c>
      <c r="I27" s="10">
        <v>1</v>
      </c>
      <c r="J27" s="10">
        <v>1</v>
      </c>
    </row>
    <row r="28" spans="1:13">
      <c r="A28" s="11" t="s">
        <v>260</v>
      </c>
      <c r="C28" s="10">
        <v>5.0000000099999999</v>
      </c>
      <c r="D28" s="10">
        <v>10</v>
      </c>
      <c r="F28" s="10">
        <v>51</v>
      </c>
      <c r="G28" s="10">
        <v>55</v>
      </c>
      <c r="I28" s="10">
        <v>0</v>
      </c>
      <c r="J28" s="10">
        <v>0</v>
      </c>
      <c r="L28" s="10">
        <v>1</v>
      </c>
      <c r="M28" s="10">
        <v>1</v>
      </c>
    </row>
    <row r="29" spans="1:13">
      <c r="A29" s="11" t="s">
        <v>260</v>
      </c>
      <c r="C29" s="10">
        <v>5.0000000099999999</v>
      </c>
      <c r="D29" s="10">
        <v>10</v>
      </c>
      <c r="F29" s="10">
        <v>56</v>
      </c>
      <c r="G29" s="10">
        <v>61</v>
      </c>
      <c r="I29" s="10">
        <v>0</v>
      </c>
      <c r="J29" s="10">
        <v>0</v>
      </c>
      <c r="L29" s="10">
        <v>1</v>
      </c>
      <c r="M29" s="10">
        <v>1</v>
      </c>
    </row>
    <row r="30" spans="1:13">
      <c r="A30" s="11" t="s">
        <v>260</v>
      </c>
      <c r="C30" s="10">
        <v>5.0000000099999999</v>
      </c>
      <c r="D30" s="10">
        <v>10</v>
      </c>
      <c r="F30" s="10">
        <v>61</v>
      </c>
      <c r="G30" s="10">
        <v>66</v>
      </c>
      <c r="I30" s="10">
        <v>0</v>
      </c>
      <c r="J30" s="10">
        <v>0</v>
      </c>
      <c r="L30" s="10">
        <v>1</v>
      </c>
      <c r="M30" s="10">
        <v>1</v>
      </c>
    </row>
    <row r="31" spans="1:13">
      <c r="A31" s="11" t="s">
        <v>260</v>
      </c>
      <c r="C31" s="10">
        <v>5.0000000099999999</v>
      </c>
      <c r="D31" s="10">
        <v>10</v>
      </c>
      <c r="F31" s="10">
        <v>51</v>
      </c>
      <c r="G31" s="10">
        <v>55</v>
      </c>
      <c r="I31" s="10">
        <v>0</v>
      </c>
      <c r="J31" s="10">
        <v>0</v>
      </c>
      <c r="L31" s="10">
        <v>0</v>
      </c>
      <c r="M31" s="10">
        <v>0</v>
      </c>
    </row>
    <row r="32" spans="1:13">
      <c r="A32" s="11" t="s">
        <v>260</v>
      </c>
      <c r="C32" s="10">
        <v>5.0000000099999999</v>
      </c>
      <c r="D32" s="10">
        <v>10</v>
      </c>
      <c r="F32" s="10">
        <v>56</v>
      </c>
      <c r="G32" s="10">
        <v>61</v>
      </c>
      <c r="I32" s="10">
        <v>0</v>
      </c>
      <c r="J32" s="10">
        <v>0</v>
      </c>
      <c r="L32" s="10">
        <v>0</v>
      </c>
      <c r="M32" s="10">
        <v>0</v>
      </c>
    </row>
    <row r="33" spans="1:13">
      <c r="A33" s="11" t="s">
        <v>260</v>
      </c>
      <c r="C33" s="10">
        <v>5.0000000099999999</v>
      </c>
      <c r="D33" s="10">
        <v>10</v>
      </c>
      <c r="F33" s="10">
        <v>61</v>
      </c>
      <c r="G33" s="10">
        <v>66</v>
      </c>
      <c r="I33" s="10">
        <v>0</v>
      </c>
      <c r="J33" s="10">
        <v>0</v>
      </c>
      <c r="L33" s="10">
        <v>0</v>
      </c>
      <c r="M33" s="10">
        <v>0</v>
      </c>
    </row>
    <row r="34" spans="1:13">
      <c r="A34" s="11" t="s">
        <v>260</v>
      </c>
      <c r="C34" s="10">
        <v>10.000000010000001</v>
      </c>
      <c r="F34" s="10">
        <v>51</v>
      </c>
      <c r="G34" s="10">
        <v>55</v>
      </c>
      <c r="I34" s="10">
        <v>1</v>
      </c>
      <c r="J34" s="10">
        <v>1</v>
      </c>
    </row>
    <row r="35" spans="1:13">
      <c r="A35" s="11" t="s">
        <v>260</v>
      </c>
      <c r="C35" s="10">
        <v>10.000000010000001</v>
      </c>
      <c r="F35" s="10">
        <v>56</v>
      </c>
      <c r="G35" s="10">
        <v>61</v>
      </c>
      <c r="I35" s="10">
        <v>1</v>
      </c>
      <c r="J35" s="10">
        <v>1</v>
      </c>
    </row>
    <row r="36" spans="1:13">
      <c r="A36" s="11" t="s">
        <v>260</v>
      </c>
      <c r="C36" s="10">
        <v>10.000000010000001</v>
      </c>
      <c r="F36" s="10">
        <v>61</v>
      </c>
      <c r="G36" s="10">
        <v>66</v>
      </c>
      <c r="I36" s="10">
        <v>1</v>
      </c>
      <c r="J36" s="10">
        <v>1</v>
      </c>
    </row>
    <row r="37" spans="1:13">
      <c r="A37" s="11" t="s">
        <v>260</v>
      </c>
      <c r="C37" s="10">
        <v>10.000000010000001</v>
      </c>
      <c r="F37" s="10">
        <v>51</v>
      </c>
      <c r="G37" s="10">
        <v>55</v>
      </c>
      <c r="I37" s="10">
        <v>0</v>
      </c>
      <c r="J37" s="10">
        <v>0</v>
      </c>
      <c r="L37" s="10">
        <v>1</v>
      </c>
      <c r="M37" s="10">
        <v>1</v>
      </c>
    </row>
    <row r="38" spans="1:13">
      <c r="A38" s="11" t="s">
        <v>260</v>
      </c>
      <c r="C38" s="10">
        <v>10.000000010000001</v>
      </c>
      <c r="F38" s="10">
        <v>56</v>
      </c>
      <c r="G38" s="10">
        <v>61</v>
      </c>
      <c r="I38" s="10">
        <v>0</v>
      </c>
      <c r="J38" s="10">
        <v>0</v>
      </c>
      <c r="L38" s="10">
        <v>1</v>
      </c>
      <c r="M38" s="10">
        <v>1</v>
      </c>
    </row>
    <row r="39" spans="1:13">
      <c r="A39" s="11" t="s">
        <v>260</v>
      </c>
      <c r="C39" s="10">
        <v>10.000000010000001</v>
      </c>
      <c r="F39" s="10">
        <v>61</v>
      </c>
      <c r="G39" s="10">
        <v>66</v>
      </c>
      <c r="I39" s="10">
        <v>0</v>
      </c>
      <c r="J39" s="10">
        <v>0</v>
      </c>
      <c r="L39" s="10">
        <v>1</v>
      </c>
      <c r="M39" s="10">
        <v>1</v>
      </c>
    </row>
    <row r="40" spans="1:13">
      <c r="A40" s="11" t="s">
        <v>260</v>
      </c>
      <c r="C40" s="10">
        <v>10.000000010000001</v>
      </c>
      <c r="F40" s="10">
        <v>51</v>
      </c>
      <c r="G40" s="10">
        <v>55</v>
      </c>
      <c r="I40" s="10">
        <v>0</v>
      </c>
      <c r="J40" s="10">
        <v>0</v>
      </c>
      <c r="L40" s="10">
        <v>0</v>
      </c>
      <c r="M40" s="10">
        <v>0</v>
      </c>
    </row>
    <row r="41" spans="1:13">
      <c r="A41" s="11" t="s">
        <v>260</v>
      </c>
      <c r="C41" s="10">
        <v>10.000000010000001</v>
      </c>
      <c r="F41" s="10">
        <v>56</v>
      </c>
      <c r="G41" s="10">
        <v>61</v>
      </c>
      <c r="I41" s="10">
        <v>0</v>
      </c>
      <c r="J41" s="10">
        <v>0</v>
      </c>
      <c r="L41" s="10">
        <v>0</v>
      </c>
      <c r="M41" s="10">
        <v>0</v>
      </c>
    </row>
    <row r="42" spans="1:13">
      <c r="A42" s="11" t="s">
        <v>260</v>
      </c>
      <c r="C42" s="10">
        <v>10.000000010000001</v>
      </c>
      <c r="F42" s="10">
        <v>61</v>
      </c>
      <c r="G42" s="10">
        <v>66</v>
      </c>
      <c r="I42" s="10">
        <v>0</v>
      </c>
      <c r="J42" s="10">
        <v>0</v>
      </c>
      <c r="L42" s="10">
        <v>0</v>
      </c>
      <c r="M42" s="10">
        <v>0</v>
      </c>
    </row>
    <row r="43" spans="1:13">
      <c r="A43" s="13"/>
      <c r="B43" s="26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5" spans="1:13">
      <c r="A45" s="28"/>
      <c r="B45" s="10"/>
    </row>
    <row r="46" spans="1:13">
      <c r="A46" s="28"/>
      <c r="B46" s="10"/>
    </row>
    <row r="47" spans="1:13">
      <c r="A47" s="28"/>
      <c r="B47" s="10"/>
    </row>
    <row r="48" spans="1:13">
      <c r="A48" s="28"/>
      <c r="B48" s="10"/>
    </row>
    <row r="49" spans="1:1" s="10" customFormat="1">
      <c r="A49" s="28"/>
    </row>
    <row r="50" spans="1:1" s="10" customFormat="1">
      <c r="A50" s="28"/>
    </row>
    <row r="51" spans="1:1" s="10" customFormat="1">
      <c r="A51" s="28"/>
    </row>
    <row r="52" spans="1:1" s="10" customFormat="1">
      <c r="A52" s="28"/>
    </row>
    <row r="53" spans="1:1" s="10" customFormat="1">
      <c r="A53" s="28"/>
    </row>
    <row r="54" spans="1:1" s="10" customFormat="1">
      <c r="A54" s="28"/>
    </row>
    <row r="55" spans="1:1" s="10" customFormat="1">
      <c r="A55" s="28"/>
    </row>
    <row r="56" spans="1:1" s="10" customFormat="1">
      <c r="A56" s="28"/>
    </row>
    <row r="57" spans="1:1" s="10" customFormat="1">
      <c r="A57" s="28"/>
    </row>
    <row r="58" spans="1:1" s="10" customFormat="1">
      <c r="A58" s="28"/>
    </row>
    <row r="59" spans="1:1" s="10" customFormat="1">
      <c r="A59" s="28"/>
    </row>
    <row r="60" spans="1:1" s="10" customFormat="1">
      <c r="A60" s="28"/>
    </row>
    <row r="61" spans="1:1" s="10" customFormat="1">
      <c r="A61" s="28"/>
    </row>
    <row r="62" spans="1:1" s="10" customFormat="1">
      <c r="A62" s="28"/>
    </row>
    <row r="63" spans="1:1" s="10" customFormat="1">
      <c r="A63" s="28"/>
    </row>
    <row r="64" spans="1:1" s="10" customFormat="1">
      <c r="A64" s="28"/>
    </row>
    <row r="65" spans="1:1" s="10" customFormat="1">
      <c r="A65" s="28"/>
    </row>
    <row r="66" spans="1:1" s="10" customFormat="1">
      <c r="A66" s="28"/>
    </row>
    <row r="67" spans="1:1" s="10" customFormat="1">
      <c r="A67" s="28"/>
    </row>
    <row r="68" spans="1:1" s="10" customFormat="1">
      <c r="A68" s="28"/>
    </row>
    <row r="69" spans="1:1" s="10" customFormat="1">
      <c r="A69" s="28"/>
    </row>
    <row r="70" spans="1:1" s="10" customFormat="1">
      <c r="A70" s="28"/>
    </row>
    <row r="71" spans="1:1" s="10" customFormat="1">
      <c r="A71" s="28"/>
    </row>
    <row r="72" spans="1:1" s="10" customFormat="1">
      <c r="A72" s="28"/>
    </row>
    <row r="73" spans="1:1" s="10" customFormat="1">
      <c r="A73" s="28"/>
    </row>
    <row r="74" spans="1:1" s="10" customFormat="1">
      <c r="A74" s="28"/>
    </row>
    <row r="75" spans="1:1" s="10" customFormat="1">
      <c r="A75" s="28"/>
    </row>
    <row r="76" spans="1:1" s="10" customFormat="1">
      <c r="A76" s="28"/>
    </row>
    <row r="77" spans="1:1" s="10" customFormat="1">
      <c r="A77" s="28"/>
    </row>
    <row r="78" spans="1:1" s="10" customFormat="1">
      <c r="A78" s="28"/>
    </row>
    <row r="79" spans="1:1" s="10" customFormat="1">
      <c r="A79" s="28"/>
    </row>
    <row r="80" spans="1:1" s="10" customFormat="1">
      <c r="A80" s="28"/>
    </row>
    <row r="81" spans="1:1" s="10" customFormat="1">
      <c r="A81" s="28"/>
    </row>
    <row r="82" spans="1:1" s="10" customFormat="1">
      <c r="A82" s="28"/>
    </row>
    <row r="83" spans="1:1" s="10" customFormat="1">
      <c r="A83" s="28"/>
    </row>
    <row r="84" spans="1:1" s="10" customFormat="1">
      <c r="A84" s="28"/>
    </row>
    <row r="85" spans="1:1" s="10" customFormat="1">
      <c r="A85" s="28"/>
    </row>
    <row r="86" spans="1:1" s="10" customFormat="1">
      <c r="A86" s="28"/>
    </row>
    <row r="87" spans="1:1" s="10" customFormat="1">
      <c r="A87" s="28"/>
    </row>
    <row r="88" spans="1:1" s="10" customFormat="1">
      <c r="A88" s="28"/>
    </row>
    <row r="89" spans="1:1" s="10" customFormat="1">
      <c r="A89" s="28"/>
    </row>
    <row r="90" spans="1:1" s="10" customFormat="1">
      <c r="A90" s="28"/>
    </row>
    <row r="91" spans="1:1" s="10" customFormat="1">
      <c r="A91" s="28"/>
    </row>
    <row r="92" spans="1:1" s="10" customFormat="1">
      <c r="A92" s="28"/>
    </row>
    <row r="93" spans="1:1" s="10" customFormat="1">
      <c r="A93" s="28"/>
    </row>
    <row r="94" spans="1:1" s="10" customFormat="1">
      <c r="A94" s="28"/>
    </row>
    <row r="95" spans="1:1" s="10" customFormat="1">
      <c r="A95" s="28"/>
    </row>
    <row r="96" spans="1:1" s="10" customFormat="1">
      <c r="A96" s="28"/>
    </row>
    <row r="97" spans="1:1" s="10" customFormat="1">
      <c r="A97" s="28"/>
    </row>
    <row r="98" spans="1:1" s="10" customFormat="1">
      <c r="A98" s="28"/>
    </row>
    <row r="99" spans="1:1" s="10" customFormat="1">
      <c r="A99" s="28"/>
    </row>
    <row r="100" spans="1:1" s="10" customFormat="1">
      <c r="A100" s="28"/>
    </row>
    <row r="101" spans="1:1" s="10" customFormat="1">
      <c r="A101" s="28"/>
    </row>
    <row r="102" spans="1:1" s="10" customFormat="1">
      <c r="A102" s="28"/>
    </row>
    <row r="103" spans="1:1" s="10" customFormat="1">
      <c r="A103" s="28"/>
    </row>
    <row r="104" spans="1:1" s="10" customFormat="1">
      <c r="A104" s="28"/>
    </row>
    <row r="105" spans="1:1" s="10" customFormat="1">
      <c r="A105" s="28"/>
    </row>
    <row r="106" spans="1:1" s="10" customFormat="1">
      <c r="A106" s="28"/>
    </row>
    <row r="107" spans="1:1" s="10" customFormat="1">
      <c r="A107" s="28"/>
    </row>
    <row r="108" spans="1:1" s="10" customFormat="1">
      <c r="A108" s="28"/>
    </row>
    <row r="109" spans="1:1" s="10" customFormat="1">
      <c r="A109" s="28"/>
    </row>
    <row r="110" spans="1:1" s="10" customFormat="1">
      <c r="A110" s="28"/>
    </row>
    <row r="111" spans="1:1" s="10" customFormat="1">
      <c r="A111" s="28"/>
    </row>
    <row r="112" spans="1:1" s="10" customFormat="1">
      <c r="A112" s="28"/>
    </row>
    <row r="113" spans="1:1" s="10" customFormat="1">
      <c r="A113" s="28"/>
    </row>
    <row r="114" spans="1:1" s="10" customFormat="1">
      <c r="A114" s="28"/>
    </row>
    <row r="115" spans="1:1" s="10" customFormat="1">
      <c r="A115" s="28"/>
    </row>
    <row r="116" spans="1:1" s="10" customFormat="1">
      <c r="A116" s="28"/>
    </row>
    <row r="117" spans="1:1" s="10" customFormat="1">
      <c r="A117" s="28"/>
    </row>
    <row r="118" spans="1:1" s="10" customFormat="1">
      <c r="A118" s="28"/>
    </row>
    <row r="119" spans="1:1" s="10" customFormat="1">
      <c r="A119" s="28"/>
    </row>
    <row r="120" spans="1:1" s="10" customFormat="1">
      <c r="A120" s="28"/>
    </row>
    <row r="121" spans="1:1" s="10" customFormat="1">
      <c r="A121" s="28"/>
    </row>
    <row r="122" spans="1:1" s="10" customFormat="1">
      <c r="A122" s="28"/>
    </row>
    <row r="123" spans="1:1" s="10" customFormat="1">
      <c r="A123" s="28"/>
    </row>
    <row r="124" spans="1:1" s="10" customFormat="1">
      <c r="A124" s="28"/>
    </row>
    <row r="125" spans="1:1" s="10" customFormat="1">
      <c r="A125" s="28"/>
    </row>
    <row r="126" spans="1:1" s="10" customFormat="1">
      <c r="A126" s="28"/>
    </row>
    <row r="127" spans="1:1" s="10" customFormat="1">
      <c r="A127" s="28"/>
    </row>
    <row r="128" spans="1:1" s="10" customFormat="1">
      <c r="A128" s="28"/>
    </row>
    <row r="129" spans="1:1" s="10" customFormat="1">
      <c r="A129" s="28"/>
    </row>
    <row r="130" spans="1:1" s="10" customFormat="1">
      <c r="A130" s="28"/>
    </row>
    <row r="131" spans="1:1" s="10" customFormat="1">
      <c r="A131" s="28"/>
    </row>
    <row r="132" spans="1:1" s="10" customFormat="1">
      <c r="A132" s="28"/>
    </row>
    <row r="133" spans="1:1" s="10" customFormat="1">
      <c r="A133" s="28"/>
    </row>
    <row r="134" spans="1:1" s="10" customFormat="1">
      <c r="A134" s="28"/>
    </row>
    <row r="135" spans="1:1" s="10" customFormat="1">
      <c r="A135" s="28"/>
    </row>
    <row r="136" spans="1:1" s="10" customFormat="1">
      <c r="A136" s="28"/>
    </row>
    <row r="137" spans="1:1" s="10" customFormat="1">
      <c r="A137" s="28"/>
    </row>
    <row r="138" spans="1:1" s="10" customFormat="1">
      <c r="A138" s="28"/>
    </row>
    <row r="139" spans="1:1" s="10" customFormat="1">
      <c r="A139" s="28"/>
    </row>
    <row r="140" spans="1:1" s="10" customFormat="1">
      <c r="A140" s="28"/>
    </row>
    <row r="141" spans="1:1" s="10" customFormat="1">
      <c r="A141" s="28"/>
    </row>
    <row r="142" spans="1:1" s="10" customFormat="1">
      <c r="A142" s="28"/>
    </row>
    <row r="143" spans="1:1" s="10" customFormat="1">
      <c r="A143" s="28"/>
    </row>
    <row r="144" spans="1:1" s="10" customFormat="1">
      <c r="A144" s="28"/>
    </row>
    <row r="145" spans="1:1" s="10" customFormat="1">
      <c r="A145" s="28"/>
    </row>
    <row r="146" spans="1:1" s="10" customFormat="1">
      <c r="A146" s="28"/>
    </row>
    <row r="147" spans="1:1" s="10" customFormat="1">
      <c r="A147" s="28"/>
    </row>
    <row r="148" spans="1:1" s="10" customFormat="1">
      <c r="A148" s="28"/>
    </row>
    <row r="149" spans="1:1" s="10" customFormat="1">
      <c r="A149" s="28"/>
    </row>
    <row r="150" spans="1:1" s="10" customFormat="1">
      <c r="A150" s="28"/>
    </row>
    <row r="151" spans="1:1" s="10" customFormat="1">
      <c r="A151" s="28"/>
    </row>
    <row r="152" spans="1:1" s="10" customFormat="1">
      <c r="A152" s="28"/>
    </row>
    <row r="153" spans="1:1" s="10" customFormat="1">
      <c r="A153" s="28"/>
    </row>
    <row r="154" spans="1:1" s="10" customFormat="1">
      <c r="A154" s="28"/>
    </row>
    <row r="155" spans="1:1" s="10" customFormat="1">
      <c r="A155" s="28"/>
    </row>
    <row r="156" spans="1:1" s="10" customFormat="1">
      <c r="A156" s="28"/>
    </row>
    <row r="157" spans="1:1" s="10" customFormat="1">
      <c r="A157" s="28"/>
    </row>
    <row r="158" spans="1:1" s="10" customFormat="1">
      <c r="A158" s="28"/>
    </row>
    <row r="159" spans="1:1" s="10" customFormat="1">
      <c r="A159" s="28"/>
    </row>
    <row r="160" spans="1:1" s="10" customFormat="1">
      <c r="A160" s="28"/>
    </row>
    <row r="161" spans="1:1" s="10" customFormat="1">
      <c r="A161" s="28"/>
    </row>
    <row r="162" spans="1:1" s="10" customFormat="1">
      <c r="A162" s="28"/>
    </row>
    <row r="163" spans="1:1" s="10" customFormat="1">
      <c r="A163" s="28"/>
    </row>
    <row r="164" spans="1:1" s="10" customFormat="1">
      <c r="A164" s="28"/>
    </row>
    <row r="165" spans="1:1" s="10" customFormat="1">
      <c r="A165" s="28"/>
    </row>
    <row r="166" spans="1:1" s="10" customFormat="1">
      <c r="A166" s="28"/>
    </row>
    <row r="167" spans="1:1" s="10" customFormat="1">
      <c r="A167" s="28"/>
    </row>
    <row r="168" spans="1:1" s="10" customFormat="1">
      <c r="A168" s="28"/>
    </row>
    <row r="169" spans="1:1" s="10" customFormat="1">
      <c r="A169" s="28"/>
    </row>
    <row r="170" spans="1:1" s="10" customFormat="1">
      <c r="A170" s="28"/>
    </row>
    <row r="171" spans="1:1" s="10" customFormat="1">
      <c r="A171" s="28"/>
    </row>
    <row r="172" spans="1:1" s="10" customFormat="1">
      <c r="A172" s="28"/>
    </row>
    <row r="173" spans="1:1" s="10" customFormat="1">
      <c r="A173" s="28"/>
    </row>
    <row r="174" spans="1:1" s="10" customFormat="1">
      <c r="A174" s="28"/>
    </row>
    <row r="175" spans="1:1" s="10" customFormat="1">
      <c r="A175" s="28"/>
    </row>
    <row r="176" spans="1:1" s="10" customFormat="1">
      <c r="A176" s="28"/>
    </row>
    <row r="177" spans="1:1" s="10" customFormat="1">
      <c r="A177" s="28"/>
    </row>
    <row r="178" spans="1:1" s="10" customFormat="1">
      <c r="A178" s="28"/>
    </row>
    <row r="179" spans="1:1" s="10" customFormat="1">
      <c r="A179" s="28"/>
    </row>
    <row r="180" spans="1:1" s="10" customFormat="1">
      <c r="A180" s="28"/>
    </row>
    <row r="181" spans="1:1" s="10" customFormat="1">
      <c r="A181" s="28"/>
    </row>
    <row r="182" spans="1:1" s="10" customFormat="1">
      <c r="A182" s="28"/>
    </row>
    <row r="183" spans="1:1" s="10" customFormat="1">
      <c r="A183" s="28"/>
    </row>
    <row r="184" spans="1:1" s="10" customFormat="1">
      <c r="A184" s="28"/>
    </row>
    <row r="185" spans="1:1" s="10" customFormat="1">
      <c r="A185" s="28"/>
    </row>
    <row r="186" spans="1:1" s="10" customFormat="1">
      <c r="A186" s="28"/>
    </row>
    <row r="187" spans="1:1" s="10" customFormat="1">
      <c r="A187" s="28"/>
    </row>
    <row r="188" spans="1:1" s="10" customFormat="1">
      <c r="A188" s="28"/>
    </row>
    <row r="189" spans="1:1" s="10" customFormat="1">
      <c r="A189" s="28"/>
    </row>
    <row r="190" spans="1:1" s="10" customFormat="1">
      <c r="A190" s="28"/>
    </row>
    <row r="191" spans="1:1" s="10" customFormat="1">
      <c r="A191" s="28"/>
    </row>
    <row r="192" spans="1:1" s="10" customFormat="1">
      <c r="A192" s="28"/>
    </row>
    <row r="193" spans="1:1" s="10" customFormat="1">
      <c r="A193" s="28"/>
    </row>
    <row r="194" spans="1:1" s="10" customFormat="1">
      <c r="A194" s="28"/>
    </row>
    <row r="195" spans="1:1" s="10" customFormat="1">
      <c r="A195" s="28"/>
    </row>
    <row r="196" spans="1:1" s="10" customFormat="1">
      <c r="A196" s="28"/>
    </row>
    <row r="197" spans="1:1" s="10" customFormat="1">
      <c r="A197" s="28"/>
    </row>
  </sheetData>
  <mergeCells count="6">
    <mergeCell ref="I4:J4"/>
    <mergeCell ref="F4:G4"/>
    <mergeCell ref="C4:D4"/>
    <mergeCell ref="A3:D3"/>
    <mergeCell ref="L4:M4"/>
    <mergeCell ref="F3:M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0A48-EB16-4B0B-B340-FE8F941A9B29}">
  <dimension ref="A1:V77"/>
  <sheetViews>
    <sheetView workbookViewId="0">
      <pane xSplit="1" ySplit="4" topLeftCell="B62" activePane="bottomRight" state="frozen"/>
      <selection activeCell="H69" sqref="H69"/>
      <selection pane="topRight" activeCell="H69" sqref="H69"/>
      <selection pane="bottomLeft" activeCell="H69" sqref="H69"/>
      <selection pane="bottomRight" activeCell="H69" sqref="H69"/>
    </sheetView>
  </sheetViews>
  <sheetFormatPr defaultRowHeight="14.5"/>
  <cols>
    <col min="1" max="1" width="21.26953125" style="11" customWidth="1"/>
    <col min="2" max="13" width="6.26953125" style="10" customWidth="1"/>
    <col min="14" max="22" width="6.1796875" style="10" customWidth="1"/>
    <col min="23" max="16384" width="8.7265625" style="10"/>
  </cols>
  <sheetData>
    <row r="1" spans="1:22" ht="15" thickBot="1">
      <c r="A1" s="18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3" spans="1:22" s="16" customFormat="1">
      <c r="A3" s="13" t="s">
        <v>242</v>
      </c>
      <c r="C3" s="70" t="s">
        <v>241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s="16" customFormat="1">
      <c r="A4" s="11"/>
      <c r="C4" s="70" t="s">
        <v>240</v>
      </c>
      <c r="D4" s="70"/>
      <c r="F4" s="70" t="s">
        <v>239</v>
      </c>
      <c r="G4" s="70"/>
      <c r="I4" s="70" t="s">
        <v>238</v>
      </c>
      <c r="J4" s="70"/>
      <c r="L4" s="70" t="s">
        <v>237</v>
      </c>
      <c r="M4" s="70"/>
      <c r="O4" s="70" t="s">
        <v>236</v>
      </c>
      <c r="P4" s="70"/>
      <c r="R4" s="70" t="s">
        <v>235</v>
      </c>
      <c r="S4" s="70"/>
      <c r="U4" s="70" t="s">
        <v>234</v>
      </c>
      <c r="V4" s="70"/>
    </row>
    <row r="5" spans="1:22" s="16" customFormat="1">
      <c r="A5" s="11"/>
      <c r="C5" s="16" t="s">
        <v>233</v>
      </c>
      <c r="D5" s="16" t="s">
        <v>232</v>
      </c>
      <c r="F5" s="16" t="s">
        <v>233</v>
      </c>
      <c r="G5" s="16" t="s">
        <v>232</v>
      </c>
      <c r="I5" s="16" t="s">
        <v>233</v>
      </c>
      <c r="J5" s="16" t="s">
        <v>232</v>
      </c>
      <c r="L5" s="16" t="s">
        <v>233</v>
      </c>
      <c r="M5" s="16" t="s">
        <v>232</v>
      </c>
      <c r="O5" s="16" t="s">
        <v>233</v>
      </c>
      <c r="P5" s="16" t="s">
        <v>232</v>
      </c>
      <c r="R5" s="16" t="s">
        <v>233</v>
      </c>
      <c r="S5" s="16" t="s">
        <v>232</v>
      </c>
      <c r="U5" s="16" t="s">
        <v>233</v>
      </c>
      <c r="V5" s="16" t="s">
        <v>232</v>
      </c>
    </row>
    <row r="6" spans="1:22" s="16" customFormat="1">
      <c r="A6" s="11"/>
    </row>
    <row r="7" spans="1:22" s="14" customFormat="1">
      <c r="A7" s="15" t="s">
        <v>231</v>
      </c>
      <c r="C7" s="14">
        <v>51</v>
      </c>
      <c r="D7" s="14">
        <v>75</v>
      </c>
      <c r="F7" s="14">
        <v>0</v>
      </c>
      <c r="G7" s="14">
        <v>0</v>
      </c>
      <c r="I7" s="14">
        <v>0</v>
      </c>
      <c r="J7" s="14">
        <v>7</v>
      </c>
      <c r="L7" s="14">
        <v>0</v>
      </c>
      <c r="M7" s="14">
        <v>25</v>
      </c>
      <c r="R7" s="14">
        <v>1</v>
      </c>
      <c r="U7" s="14">
        <v>1</v>
      </c>
      <c r="V7" s="14">
        <v>1</v>
      </c>
    </row>
    <row r="8" spans="1:22" s="14" customFormat="1">
      <c r="A8" s="15" t="s">
        <v>231</v>
      </c>
      <c r="C8" s="14">
        <v>51</v>
      </c>
      <c r="D8" s="14">
        <v>75</v>
      </c>
      <c r="F8" s="14">
        <v>0</v>
      </c>
      <c r="G8" s="14">
        <v>0</v>
      </c>
      <c r="I8" s="14">
        <v>0</v>
      </c>
      <c r="J8" s="14">
        <v>7</v>
      </c>
      <c r="L8" s="14">
        <v>25.5</v>
      </c>
      <c r="R8" s="14">
        <v>1</v>
      </c>
      <c r="U8" s="14">
        <v>1</v>
      </c>
      <c r="V8" s="14">
        <v>1</v>
      </c>
    </row>
    <row r="9" spans="1:22" s="14" customFormat="1">
      <c r="A9" s="15" t="s">
        <v>231</v>
      </c>
      <c r="C9" s="14">
        <v>51</v>
      </c>
      <c r="D9" s="14">
        <v>75</v>
      </c>
      <c r="F9" s="14">
        <v>0</v>
      </c>
      <c r="G9" s="14">
        <v>0</v>
      </c>
      <c r="I9" s="14">
        <v>8</v>
      </c>
      <c r="J9" s="14">
        <v>11</v>
      </c>
      <c r="L9" s="14">
        <v>0</v>
      </c>
      <c r="M9" s="14">
        <v>25</v>
      </c>
      <c r="R9" s="14">
        <v>1</v>
      </c>
      <c r="U9" s="14">
        <v>1</v>
      </c>
      <c r="V9" s="14">
        <v>1</v>
      </c>
    </row>
    <row r="10" spans="1:22" s="14" customFormat="1">
      <c r="A10" s="15" t="s">
        <v>231</v>
      </c>
      <c r="C10" s="14">
        <v>51</v>
      </c>
      <c r="D10" s="14">
        <v>75</v>
      </c>
      <c r="F10" s="14">
        <v>0</v>
      </c>
      <c r="G10" s="14">
        <v>0</v>
      </c>
      <c r="I10" s="14">
        <v>8</v>
      </c>
      <c r="J10" s="14">
        <v>11</v>
      </c>
      <c r="L10" s="14">
        <v>25.5</v>
      </c>
      <c r="R10" s="14">
        <v>1</v>
      </c>
      <c r="U10" s="14">
        <v>1</v>
      </c>
      <c r="V10" s="14">
        <v>1</v>
      </c>
    </row>
    <row r="11" spans="1:22" s="14" customFormat="1">
      <c r="A11" s="15" t="s">
        <v>231</v>
      </c>
      <c r="C11" s="14">
        <v>51</v>
      </c>
      <c r="D11" s="14">
        <v>75</v>
      </c>
      <c r="F11" s="14">
        <v>0</v>
      </c>
      <c r="G11" s="14">
        <v>0</v>
      </c>
      <c r="I11" s="14">
        <v>12</v>
      </c>
      <c r="J11" s="14">
        <v>15</v>
      </c>
      <c r="L11" s="14">
        <v>0</v>
      </c>
      <c r="M11" s="14">
        <v>25</v>
      </c>
      <c r="R11" s="14">
        <v>1</v>
      </c>
      <c r="U11" s="14">
        <v>1</v>
      </c>
      <c r="V11" s="14">
        <v>1</v>
      </c>
    </row>
    <row r="12" spans="1:22" s="14" customFormat="1">
      <c r="A12" s="15" t="s">
        <v>231</v>
      </c>
      <c r="C12" s="14">
        <v>51</v>
      </c>
      <c r="D12" s="14">
        <v>75</v>
      </c>
      <c r="F12" s="14">
        <v>0</v>
      </c>
      <c r="G12" s="14">
        <v>0</v>
      </c>
      <c r="I12" s="14">
        <v>12</v>
      </c>
      <c r="J12" s="14">
        <v>15</v>
      </c>
      <c r="L12" s="14">
        <v>25.5</v>
      </c>
      <c r="R12" s="14">
        <v>1</v>
      </c>
      <c r="U12" s="14">
        <v>1</v>
      </c>
      <c r="V12" s="14">
        <v>1</v>
      </c>
    </row>
    <row r="13" spans="1:22" s="14" customFormat="1">
      <c r="A13" s="15" t="s">
        <v>231</v>
      </c>
      <c r="C13" s="14">
        <v>51</v>
      </c>
      <c r="D13" s="14">
        <v>75</v>
      </c>
      <c r="F13" s="14">
        <v>0</v>
      </c>
      <c r="G13" s="14">
        <v>0</v>
      </c>
      <c r="I13" s="14">
        <v>16</v>
      </c>
      <c r="L13" s="14">
        <v>0</v>
      </c>
      <c r="R13" s="14">
        <v>1</v>
      </c>
      <c r="U13" s="14">
        <v>1</v>
      </c>
      <c r="V13" s="14">
        <v>1</v>
      </c>
    </row>
    <row r="14" spans="1:22" s="14" customFormat="1">
      <c r="A14" s="15" t="s">
        <v>231</v>
      </c>
      <c r="C14" s="14">
        <v>51</v>
      </c>
      <c r="D14" s="14">
        <v>75</v>
      </c>
      <c r="F14" s="14">
        <v>0</v>
      </c>
      <c r="G14" s="14">
        <v>0</v>
      </c>
      <c r="I14" s="14">
        <v>16</v>
      </c>
      <c r="L14" s="14">
        <v>0</v>
      </c>
      <c r="R14" s="14">
        <v>1</v>
      </c>
      <c r="U14" s="14">
        <v>1</v>
      </c>
      <c r="V14" s="14">
        <v>1</v>
      </c>
    </row>
    <row r="15" spans="1:22" s="14" customFormat="1">
      <c r="A15" s="15" t="s">
        <v>231</v>
      </c>
      <c r="C15" s="14">
        <v>51</v>
      </c>
      <c r="D15" s="14">
        <v>75</v>
      </c>
      <c r="F15" s="14">
        <v>0</v>
      </c>
      <c r="G15" s="14">
        <v>0</v>
      </c>
      <c r="I15" s="14">
        <v>0</v>
      </c>
      <c r="J15" s="14">
        <v>7</v>
      </c>
      <c r="L15" s="14">
        <v>0</v>
      </c>
      <c r="M15" s="14">
        <v>25</v>
      </c>
      <c r="R15" s="14">
        <v>1</v>
      </c>
      <c r="U15" s="14">
        <v>0</v>
      </c>
      <c r="V15" s="14">
        <v>0</v>
      </c>
    </row>
    <row r="16" spans="1:22" s="14" customFormat="1">
      <c r="A16" s="15" t="s">
        <v>231</v>
      </c>
      <c r="C16" s="14">
        <v>51</v>
      </c>
      <c r="D16" s="14">
        <v>75</v>
      </c>
      <c r="F16" s="14">
        <v>0</v>
      </c>
      <c r="G16" s="14">
        <v>0</v>
      </c>
      <c r="I16" s="14">
        <v>0</v>
      </c>
      <c r="J16" s="14">
        <v>7</v>
      </c>
      <c r="L16" s="14">
        <v>25.5</v>
      </c>
      <c r="R16" s="14">
        <v>1</v>
      </c>
      <c r="U16" s="14">
        <v>0</v>
      </c>
      <c r="V16" s="14">
        <v>0</v>
      </c>
    </row>
    <row r="17" spans="1:22" s="14" customFormat="1">
      <c r="A17" s="15" t="s">
        <v>231</v>
      </c>
      <c r="C17" s="14">
        <v>51</v>
      </c>
      <c r="D17" s="14">
        <v>75</v>
      </c>
      <c r="F17" s="14">
        <v>0</v>
      </c>
      <c r="G17" s="14">
        <v>0</v>
      </c>
      <c r="I17" s="14">
        <v>8</v>
      </c>
      <c r="J17" s="14">
        <v>11</v>
      </c>
      <c r="L17" s="14">
        <v>0</v>
      </c>
      <c r="M17" s="14">
        <v>25</v>
      </c>
      <c r="R17" s="14">
        <v>1</v>
      </c>
      <c r="U17" s="14">
        <v>0</v>
      </c>
      <c r="V17" s="14">
        <v>0</v>
      </c>
    </row>
    <row r="18" spans="1:22" s="14" customFormat="1">
      <c r="A18" s="15" t="s">
        <v>231</v>
      </c>
      <c r="C18" s="14">
        <v>51</v>
      </c>
      <c r="D18" s="14">
        <v>75</v>
      </c>
      <c r="F18" s="14">
        <v>0</v>
      </c>
      <c r="G18" s="14">
        <v>0</v>
      </c>
      <c r="I18" s="14">
        <v>8</v>
      </c>
      <c r="J18" s="14">
        <v>11</v>
      </c>
      <c r="L18" s="14">
        <v>25.5</v>
      </c>
      <c r="R18" s="14">
        <v>1</v>
      </c>
      <c r="U18" s="14">
        <v>0</v>
      </c>
      <c r="V18" s="14">
        <v>0</v>
      </c>
    </row>
    <row r="19" spans="1:22" s="14" customFormat="1">
      <c r="A19" s="15" t="s">
        <v>231</v>
      </c>
      <c r="C19" s="14">
        <v>51</v>
      </c>
      <c r="D19" s="14">
        <v>75</v>
      </c>
      <c r="F19" s="14">
        <v>0</v>
      </c>
      <c r="G19" s="14">
        <v>0</v>
      </c>
      <c r="I19" s="14">
        <v>12</v>
      </c>
      <c r="J19" s="14">
        <v>15</v>
      </c>
      <c r="L19" s="14">
        <v>0</v>
      </c>
      <c r="M19" s="14">
        <v>25</v>
      </c>
      <c r="R19" s="14">
        <v>1</v>
      </c>
      <c r="U19" s="14">
        <v>0</v>
      </c>
      <c r="V19" s="14">
        <v>0</v>
      </c>
    </row>
    <row r="20" spans="1:22" s="14" customFormat="1">
      <c r="A20" s="15" t="s">
        <v>231</v>
      </c>
      <c r="C20" s="14">
        <v>51</v>
      </c>
      <c r="D20" s="14">
        <v>75</v>
      </c>
      <c r="F20" s="14">
        <v>0</v>
      </c>
      <c r="G20" s="14">
        <v>0</v>
      </c>
      <c r="I20" s="14">
        <v>12</v>
      </c>
      <c r="J20" s="14">
        <v>15</v>
      </c>
      <c r="L20" s="14">
        <v>25.5</v>
      </c>
      <c r="R20" s="14">
        <v>1</v>
      </c>
      <c r="U20" s="14">
        <v>0</v>
      </c>
      <c r="V20" s="14">
        <v>0</v>
      </c>
    </row>
    <row r="21" spans="1:22" s="14" customFormat="1">
      <c r="A21" s="15" t="s">
        <v>231</v>
      </c>
      <c r="C21" s="14">
        <v>51</v>
      </c>
      <c r="D21" s="14">
        <v>75</v>
      </c>
      <c r="F21" s="14">
        <v>0</v>
      </c>
      <c r="G21" s="14">
        <v>0</v>
      </c>
      <c r="I21" s="14">
        <v>16</v>
      </c>
      <c r="L21" s="14">
        <v>0</v>
      </c>
      <c r="R21" s="14">
        <v>1</v>
      </c>
      <c r="U21" s="14">
        <v>0</v>
      </c>
      <c r="V21" s="14">
        <v>0</v>
      </c>
    </row>
    <row r="22" spans="1:22" s="14" customFormat="1">
      <c r="A22" s="15" t="s">
        <v>231</v>
      </c>
      <c r="C22" s="14">
        <v>51</v>
      </c>
      <c r="D22" s="14">
        <v>75</v>
      </c>
      <c r="F22" s="14">
        <v>0</v>
      </c>
      <c r="G22" s="14">
        <v>0</v>
      </c>
      <c r="I22" s="14">
        <v>16</v>
      </c>
      <c r="L22" s="14">
        <v>0</v>
      </c>
      <c r="R22" s="14">
        <v>1</v>
      </c>
      <c r="U22" s="14">
        <v>0</v>
      </c>
      <c r="V22" s="14">
        <v>0</v>
      </c>
    </row>
    <row r="23" spans="1:22" s="14" customFormat="1">
      <c r="A23" s="15" t="s">
        <v>231</v>
      </c>
      <c r="C23" s="14">
        <v>51</v>
      </c>
      <c r="D23" s="14">
        <v>75</v>
      </c>
      <c r="F23" s="14">
        <v>1</v>
      </c>
      <c r="G23" s="14">
        <v>1</v>
      </c>
      <c r="I23" s="14">
        <v>0</v>
      </c>
      <c r="J23" s="14">
        <v>7</v>
      </c>
      <c r="L23" s="14">
        <v>0</v>
      </c>
      <c r="M23" s="14">
        <v>15</v>
      </c>
      <c r="R23" s="14">
        <v>1</v>
      </c>
      <c r="U23" s="14">
        <v>1</v>
      </c>
      <c r="V23" s="14">
        <v>1</v>
      </c>
    </row>
    <row r="24" spans="1:22" s="14" customFormat="1">
      <c r="A24" s="15" t="s">
        <v>231</v>
      </c>
      <c r="C24" s="14">
        <v>51</v>
      </c>
      <c r="D24" s="14">
        <v>75</v>
      </c>
      <c r="F24" s="14">
        <v>1</v>
      </c>
      <c r="G24" s="14">
        <v>1</v>
      </c>
      <c r="I24" s="14">
        <v>0</v>
      </c>
      <c r="J24" s="14">
        <v>7</v>
      </c>
      <c r="L24" s="14">
        <v>15.5</v>
      </c>
      <c r="R24" s="14">
        <v>1</v>
      </c>
      <c r="U24" s="14">
        <v>1</v>
      </c>
      <c r="V24" s="14">
        <v>1</v>
      </c>
    </row>
    <row r="25" spans="1:22" s="14" customFormat="1">
      <c r="A25" s="15" t="s">
        <v>231</v>
      </c>
      <c r="C25" s="14">
        <v>51</v>
      </c>
      <c r="D25" s="14">
        <v>75</v>
      </c>
      <c r="F25" s="14">
        <v>1</v>
      </c>
      <c r="G25" s="14">
        <v>1</v>
      </c>
      <c r="I25" s="14">
        <v>8</v>
      </c>
      <c r="J25" s="14">
        <v>11</v>
      </c>
      <c r="L25" s="14">
        <v>0</v>
      </c>
      <c r="M25" s="14">
        <v>15</v>
      </c>
      <c r="R25" s="14">
        <v>1</v>
      </c>
      <c r="U25" s="14">
        <v>1</v>
      </c>
      <c r="V25" s="14">
        <v>1</v>
      </c>
    </row>
    <row r="26" spans="1:22" s="14" customFormat="1">
      <c r="A26" s="15" t="s">
        <v>231</v>
      </c>
      <c r="C26" s="14">
        <v>51</v>
      </c>
      <c r="D26" s="14">
        <v>75</v>
      </c>
      <c r="F26" s="14">
        <v>1</v>
      </c>
      <c r="G26" s="14">
        <v>1</v>
      </c>
      <c r="I26" s="14">
        <v>8</v>
      </c>
      <c r="J26" s="14">
        <v>11</v>
      </c>
      <c r="L26" s="14">
        <v>15.5</v>
      </c>
      <c r="R26" s="14">
        <v>1</v>
      </c>
      <c r="U26" s="14">
        <v>1</v>
      </c>
      <c r="V26" s="14">
        <v>1</v>
      </c>
    </row>
    <row r="27" spans="1:22" s="14" customFormat="1">
      <c r="A27" s="15" t="s">
        <v>231</v>
      </c>
      <c r="C27" s="14">
        <v>51</v>
      </c>
      <c r="D27" s="14">
        <v>75</v>
      </c>
      <c r="F27" s="14">
        <v>1</v>
      </c>
      <c r="G27" s="14">
        <v>1</v>
      </c>
      <c r="I27" s="14">
        <v>12</v>
      </c>
      <c r="J27" s="14">
        <v>15</v>
      </c>
      <c r="L27" s="14">
        <v>0</v>
      </c>
      <c r="M27" s="14">
        <v>15</v>
      </c>
      <c r="R27" s="14">
        <v>1</v>
      </c>
      <c r="U27" s="14">
        <v>1</v>
      </c>
      <c r="V27" s="14">
        <v>1</v>
      </c>
    </row>
    <row r="28" spans="1:22" s="14" customFormat="1">
      <c r="A28" s="15" t="s">
        <v>231</v>
      </c>
      <c r="C28" s="14">
        <v>51</v>
      </c>
      <c r="D28" s="14">
        <v>75</v>
      </c>
      <c r="F28" s="14">
        <v>1</v>
      </c>
      <c r="G28" s="14">
        <v>1</v>
      </c>
      <c r="I28" s="14">
        <v>12</v>
      </c>
      <c r="J28" s="14">
        <v>15</v>
      </c>
      <c r="L28" s="14">
        <v>15.5</v>
      </c>
      <c r="R28" s="14">
        <v>1</v>
      </c>
      <c r="U28" s="14">
        <v>1</v>
      </c>
      <c r="V28" s="14">
        <v>1</v>
      </c>
    </row>
    <row r="29" spans="1:22" s="14" customFormat="1">
      <c r="A29" s="15" t="s">
        <v>231</v>
      </c>
      <c r="C29" s="14">
        <v>51</v>
      </c>
      <c r="D29" s="14">
        <v>75</v>
      </c>
      <c r="F29" s="14">
        <v>1</v>
      </c>
      <c r="G29" s="14">
        <v>1</v>
      </c>
      <c r="I29" s="14">
        <v>16</v>
      </c>
      <c r="L29" s="14">
        <v>0</v>
      </c>
      <c r="R29" s="14">
        <v>1</v>
      </c>
      <c r="U29" s="14">
        <v>1</v>
      </c>
      <c r="V29" s="14">
        <v>1</v>
      </c>
    </row>
    <row r="30" spans="1:22" s="14" customFormat="1">
      <c r="A30" s="15" t="s">
        <v>231</v>
      </c>
      <c r="C30" s="14">
        <v>51</v>
      </c>
      <c r="D30" s="14">
        <v>75</v>
      </c>
      <c r="F30" s="14">
        <v>1</v>
      </c>
      <c r="G30" s="14">
        <v>1</v>
      </c>
      <c r="I30" s="14">
        <v>16</v>
      </c>
      <c r="L30" s="14">
        <v>0</v>
      </c>
      <c r="R30" s="14">
        <v>1</v>
      </c>
      <c r="U30" s="14">
        <v>1</v>
      </c>
      <c r="V30" s="14">
        <v>1</v>
      </c>
    </row>
    <row r="31" spans="1:22" s="14" customFormat="1">
      <c r="A31" s="15" t="s">
        <v>231</v>
      </c>
      <c r="C31" s="14">
        <v>51</v>
      </c>
      <c r="D31" s="14">
        <v>75</v>
      </c>
      <c r="F31" s="14">
        <v>1</v>
      </c>
      <c r="G31" s="14">
        <v>1</v>
      </c>
      <c r="I31" s="14">
        <v>0</v>
      </c>
      <c r="J31" s="14">
        <v>7</v>
      </c>
      <c r="L31" s="14">
        <v>0</v>
      </c>
      <c r="M31" s="14">
        <v>15</v>
      </c>
      <c r="R31" s="14">
        <v>1</v>
      </c>
      <c r="U31" s="14">
        <v>0</v>
      </c>
      <c r="V31" s="14">
        <v>0</v>
      </c>
    </row>
    <row r="32" spans="1:22" s="14" customFormat="1">
      <c r="A32" s="15" t="s">
        <v>231</v>
      </c>
      <c r="C32" s="14">
        <v>51</v>
      </c>
      <c r="D32" s="14">
        <v>75</v>
      </c>
      <c r="F32" s="14">
        <v>1</v>
      </c>
      <c r="G32" s="14">
        <v>1</v>
      </c>
      <c r="I32" s="14">
        <v>0</v>
      </c>
      <c r="J32" s="14">
        <v>7</v>
      </c>
      <c r="L32" s="14">
        <v>15.5</v>
      </c>
      <c r="R32" s="14">
        <v>1</v>
      </c>
      <c r="U32" s="14">
        <v>0</v>
      </c>
      <c r="V32" s="14">
        <v>0</v>
      </c>
    </row>
    <row r="33" spans="1:22" s="14" customFormat="1">
      <c r="A33" s="15" t="s">
        <v>231</v>
      </c>
      <c r="C33" s="14">
        <v>51</v>
      </c>
      <c r="D33" s="14">
        <v>75</v>
      </c>
      <c r="F33" s="14">
        <v>1</v>
      </c>
      <c r="G33" s="14">
        <v>1</v>
      </c>
      <c r="I33" s="14">
        <v>8</v>
      </c>
      <c r="J33" s="14">
        <v>11</v>
      </c>
      <c r="L33" s="14">
        <v>0</v>
      </c>
      <c r="M33" s="14">
        <v>15</v>
      </c>
      <c r="R33" s="14">
        <v>1</v>
      </c>
      <c r="U33" s="14">
        <v>0</v>
      </c>
      <c r="V33" s="14">
        <v>0</v>
      </c>
    </row>
    <row r="34" spans="1:22" s="14" customFormat="1">
      <c r="A34" s="15" t="s">
        <v>231</v>
      </c>
      <c r="C34" s="14">
        <v>51</v>
      </c>
      <c r="D34" s="14">
        <v>75</v>
      </c>
      <c r="F34" s="14">
        <v>1</v>
      </c>
      <c r="G34" s="14">
        <v>1</v>
      </c>
      <c r="I34" s="14">
        <v>8</v>
      </c>
      <c r="J34" s="14">
        <v>11</v>
      </c>
      <c r="L34" s="14">
        <v>15.5</v>
      </c>
      <c r="R34" s="14">
        <v>1</v>
      </c>
      <c r="U34" s="14">
        <v>0</v>
      </c>
      <c r="V34" s="14">
        <v>0</v>
      </c>
    </row>
    <row r="35" spans="1:22" s="14" customFormat="1">
      <c r="A35" s="15" t="s">
        <v>231</v>
      </c>
      <c r="C35" s="14">
        <v>51</v>
      </c>
      <c r="D35" s="14">
        <v>75</v>
      </c>
      <c r="F35" s="14">
        <v>1</v>
      </c>
      <c r="G35" s="14">
        <v>1</v>
      </c>
      <c r="I35" s="14">
        <v>12</v>
      </c>
      <c r="J35" s="14">
        <v>15</v>
      </c>
      <c r="L35" s="14">
        <v>0</v>
      </c>
      <c r="M35" s="14">
        <v>15</v>
      </c>
      <c r="R35" s="14">
        <v>1</v>
      </c>
      <c r="U35" s="14">
        <v>0</v>
      </c>
      <c r="V35" s="14">
        <v>0</v>
      </c>
    </row>
    <row r="36" spans="1:22" s="14" customFormat="1">
      <c r="A36" s="15" t="s">
        <v>231</v>
      </c>
      <c r="C36" s="14">
        <v>51</v>
      </c>
      <c r="D36" s="14">
        <v>75</v>
      </c>
      <c r="F36" s="14">
        <v>1</v>
      </c>
      <c r="G36" s="14">
        <v>1</v>
      </c>
      <c r="I36" s="14">
        <v>12</v>
      </c>
      <c r="J36" s="14">
        <v>15</v>
      </c>
      <c r="L36" s="14">
        <v>15.5</v>
      </c>
      <c r="R36" s="14">
        <v>1</v>
      </c>
      <c r="U36" s="14">
        <v>0</v>
      </c>
      <c r="V36" s="14">
        <v>0</v>
      </c>
    </row>
    <row r="37" spans="1:22" s="14" customFormat="1">
      <c r="A37" s="15" t="s">
        <v>231</v>
      </c>
      <c r="C37" s="14">
        <v>51</v>
      </c>
      <c r="D37" s="14">
        <v>75</v>
      </c>
      <c r="F37" s="14">
        <v>1</v>
      </c>
      <c r="G37" s="14">
        <v>1</v>
      </c>
      <c r="I37" s="14">
        <v>16</v>
      </c>
      <c r="L37" s="14">
        <v>0</v>
      </c>
      <c r="R37" s="14">
        <v>1</v>
      </c>
      <c r="U37" s="14">
        <v>0</v>
      </c>
      <c r="V37" s="14">
        <v>0</v>
      </c>
    </row>
    <row r="38" spans="1:22" s="14" customFormat="1">
      <c r="A38" s="15" t="s">
        <v>231</v>
      </c>
      <c r="C38" s="14">
        <v>51</v>
      </c>
      <c r="D38" s="14">
        <v>75</v>
      </c>
      <c r="F38" s="14">
        <v>1</v>
      </c>
      <c r="G38" s="14">
        <v>1</v>
      </c>
      <c r="I38" s="14">
        <v>16</v>
      </c>
      <c r="L38" s="14">
        <v>0</v>
      </c>
      <c r="R38" s="14">
        <v>1</v>
      </c>
      <c r="U38" s="14">
        <v>0</v>
      </c>
      <c r="V38" s="14">
        <v>0</v>
      </c>
    </row>
    <row r="39" spans="1:22" s="14" customFormat="1">
      <c r="A39" s="15" t="s">
        <v>231</v>
      </c>
      <c r="C39" s="14">
        <v>51</v>
      </c>
      <c r="D39" s="14">
        <v>75</v>
      </c>
      <c r="F39" s="14">
        <v>0</v>
      </c>
      <c r="G39" s="14">
        <v>0</v>
      </c>
      <c r="I39" s="14">
        <v>0</v>
      </c>
      <c r="J39" s="14">
        <v>11</v>
      </c>
      <c r="L39" s="14">
        <v>0</v>
      </c>
      <c r="M39" s="14">
        <v>20</v>
      </c>
      <c r="R39" s="14">
        <v>1</v>
      </c>
      <c r="U39" s="14">
        <v>1</v>
      </c>
      <c r="V39" s="14">
        <v>1</v>
      </c>
    </row>
    <row r="40" spans="1:22" s="14" customFormat="1">
      <c r="A40" s="15" t="s">
        <v>231</v>
      </c>
      <c r="C40" s="14">
        <v>51</v>
      </c>
      <c r="D40" s="14">
        <v>75</v>
      </c>
      <c r="F40" s="14">
        <v>0</v>
      </c>
      <c r="G40" s="14">
        <v>0</v>
      </c>
      <c r="I40" s="14">
        <v>0</v>
      </c>
      <c r="J40" s="14">
        <v>11</v>
      </c>
      <c r="L40" s="14">
        <v>20.5</v>
      </c>
      <c r="M40" s="14">
        <v>30</v>
      </c>
      <c r="R40" s="14">
        <v>1</v>
      </c>
      <c r="U40" s="14">
        <v>1</v>
      </c>
      <c r="V40" s="14">
        <v>1</v>
      </c>
    </row>
    <row r="41" spans="1:22" s="14" customFormat="1">
      <c r="A41" s="15" t="s">
        <v>231</v>
      </c>
      <c r="C41" s="14">
        <v>51</v>
      </c>
      <c r="D41" s="14">
        <v>75</v>
      </c>
      <c r="F41" s="14">
        <v>0</v>
      </c>
      <c r="G41" s="14">
        <v>0</v>
      </c>
      <c r="I41" s="14">
        <v>0</v>
      </c>
      <c r="J41" s="14">
        <v>11</v>
      </c>
      <c r="L41" s="14">
        <v>30.5</v>
      </c>
      <c r="M41" s="14">
        <v>40</v>
      </c>
      <c r="R41" s="14">
        <v>1</v>
      </c>
      <c r="U41" s="14">
        <v>1</v>
      </c>
      <c r="V41" s="14">
        <v>1</v>
      </c>
    </row>
    <row r="42" spans="1:22" s="14" customFormat="1">
      <c r="A42" s="15" t="s">
        <v>231</v>
      </c>
      <c r="C42" s="14">
        <v>51</v>
      </c>
      <c r="D42" s="14">
        <v>75</v>
      </c>
      <c r="F42" s="14">
        <v>0</v>
      </c>
      <c r="G42" s="14">
        <v>0</v>
      </c>
      <c r="I42" s="14">
        <v>0</v>
      </c>
      <c r="J42" s="14">
        <v>11</v>
      </c>
      <c r="L42" s="14">
        <v>40.5</v>
      </c>
      <c r="R42" s="14">
        <v>1</v>
      </c>
      <c r="U42" s="14">
        <v>1</v>
      </c>
      <c r="V42" s="14">
        <v>1</v>
      </c>
    </row>
    <row r="43" spans="1:22" s="14" customFormat="1">
      <c r="A43" s="15" t="s">
        <v>231</v>
      </c>
      <c r="C43" s="14">
        <v>51</v>
      </c>
      <c r="D43" s="14">
        <v>75</v>
      </c>
      <c r="F43" s="14">
        <v>0</v>
      </c>
      <c r="G43" s="14">
        <v>0</v>
      </c>
      <c r="I43" s="14">
        <v>12</v>
      </c>
      <c r="L43" s="14">
        <v>0</v>
      </c>
      <c r="M43" s="14">
        <v>20</v>
      </c>
      <c r="R43" s="14">
        <v>1</v>
      </c>
      <c r="U43" s="14">
        <v>1</v>
      </c>
      <c r="V43" s="14">
        <v>1</v>
      </c>
    </row>
    <row r="44" spans="1:22" s="14" customFormat="1">
      <c r="A44" s="15" t="s">
        <v>231</v>
      </c>
      <c r="C44" s="14">
        <v>51</v>
      </c>
      <c r="D44" s="14">
        <v>75</v>
      </c>
      <c r="F44" s="14">
        <v>0</v>
      </c>
      <c r="G44" s="14">
        <v>0</v>
      </c>
      <c r="I44" s="14">
        <v>12</v>
      </c>
      <c r="L44" s="14">
        <v>20.5</v>
      </c>
      <c r="M44" s="14">
        <v>30</v>
      </c>
      <c r="R44" s="14">
        <v>1</v>
      </c>
      <c r="U44" s="14">
        <v>1</v>
      </c>
      <c r="V44" s="14">
        <v>1</v>
      </c>
    </row>
    <row r="45" spans="1:22" s="14" customFormat="1">
      <c r="A45" s="15" t="s">
        <v>231</v>
      </c>
      <c r="C45" s="14">
        <v>51</v>
      </c>
      <c r="D45" s="14">
        <v>75</v>
      </c>
      <c r="F45" s="14">
        <v>0</v>
      </c>
      <c r="G45" s="14">
        <v>0</v>
      </c>
      <c r="I45" s="14">
        <v>12</v>
      </c>
      <c r="L45" s="14">
        <v>30.5</v>
      </c>
      <c r="M45" s="14">
        <v>40</v>
      </c>
      <c r="R45" s="14">
        <v>1</v>
      </c>
      <c r="U45" s="14">
        <v>1</v>
      </c>
      <c r="V45" s="14">
        <v>1</v>
      </c>
    </row>
    <row r="46" spans="1:22" s="14" customFormat="1">
      <c r="A46" s="15" t="s">
        <v>231</v>
      </c>
      <c r="C46" s="14">
        <v>51</v>
      </c>
      <c r="D46" s="14">
        <v>75</v>
      </c>
      <c r="F46" s="14">
        <v>0</v>
      </c>
      <c r="G46" s="14">
        <v>0</v>
      </c>
      <c r="I46" s="14">
        <v>12</v>
      </c>
      <c r="L46" s="14">
        <v>40.5</v>
      </c>
      <c r="R46" s="14">
        <v>1</v>
      </c>
      <c r="U46" s="14">
        <v>1</v>
      </c>
      <c r="V46" s="14">
        <v>1</v>
      </c>
    </row>
    <row r="47" spans="1:22" s="14" customFormat="1">
      <c r="A47" s="15" t="s">
        <v>231</v>
      </c>
      <c r="C47" s="14">
        <v>51</v>
      </c>
      <c r="D47" s="14">
        <v>75</v>
      </c>
      <c r="F47" s="14">
        <v>0</v>
      </c>
      <c r="G47" s="14">
        <v>0</v>
      </c>
      <c r="I47" s="14">
        <v>0</v>
      </c>
      <c r="J47" s="14">
        <v>11</v>
      </c>
      <c r="L47" s="14">
        <v>0</v>
      </c>
      <c r="M47" s="14">
        <v>20</v>
      </c>
      <c r="R47" s="14">
        <v>1</v>
      </c>
      <c r="U47" s="14">
        <v>0</v>
      </c>
      <c r="V47" s="14">
        <v>0</v>
      </c>
    </row>
    <row r="48" spans="1:22" s="14" customFormat="1">
      <c r="A48" s="15" t="s">
        <v>231</v>
      </c>
      <c r="C48" s="14">
        <v>51</v>
      </c>
      <c r="D48" s="14">
        <v>75</v>
      </c>
      <c r="F48" s="14">
        <v>0</v>
      </c>
      <c r="G48" s="14">
        <v>0</v>
      </c>
      <c r="I48" s="14">
        <v>0</v>
      </c>
      <c r="J48" s="14">
        <v>11</v>
      </c>
      <c r="L48" s="14">
        <v>20.5</v>
      </c>
      <c r="M48" s="14">
        <v>30</v>
      </c>
      <c r="R48" s="14">
        <v>1</v>
      </c>
      <c r="U48" s="14">
        <v>0</v>
      </c>
      <c r="V48" s="14">
        <v>0</v>
      </c>
    </row>
    <row r="49" spans="1:22" s="14" customFormat="1">
      <c r="A49" s="15" t="s">
        <v>231</v>
      </c>
      <c r="C49" s="14">
        <v>51</v>
      </c>
      <c r="D49" s="14">
        <v>75</v>
      </c>
      <c r="F49" s="14">
        <v>0</v>
      </c>
      <c r="G49" s="14">
        <v>0</v>
      </c>
      <c r="I49" s="14">
        <v>0</v>
      </c>
      <c r="J49" s="14">
        <v>11</v>
      </c>
      <c r="L49" s="14">
        <v>30.5</v>
      </c>
      <c r="M49" s="14">
        <v>40</v>
      </c>
      <c r="R49" s="14">
        <v>1</v>
      </c>
      <c r="U49" s="14">
        <v>0</v>
      </c>
      <c r="V49" s="14">
        <v>0</v>
      </c>
    </row>
    <row r="50" spans="1:22" s="14" customFormat="1">
      <c r="A50" s="15" t="s">
        <v>231</v>
      </c>
      <c r="C50" s="14">
        <v>51</v>
      </c>
      <c r="D50" s="14">
        <v>75</v>
      </c>
      <c r="F50" s="14">
        <v>0</v>
      </c>
      <c r="G50" s="14">
        <v>0</v>
      </c>
      <c r="I50" s="14">
        <v>0</v>
      </c>
      <c r="J50" s="14">
        <v>11</v>
      </c>
      <c r="L50" s="14">
        <v>40.5</v>
      </c>
      <c r="R50" s="14">
        <v>1</v>
      </c>
      <c r="U50" s="14">
        <v>0</v>
      </c>
      <c r="V50" s="14">
        <v>0</v>
      </c>
    </row>
    <row r="51" spans="1:22" s="14" customFormat="1">
      <c r="A51" s="15" t="s">
        <v>231</v>
      </c>
      <c r="C51" s="14">
        <v>51</v>
      </c>
      <c r="D51" s="14">
        <v>75</v>
      </c>
      <c r="F51" s="14">
        <v>0</v>
      </c>
      <c r="G51" s="14">
        <v>0</v>
      </c>
      <c r="I51" s="14">
        <v>12</v>
      </c>
      <c r="L51" s="14">
        <v>0</v>
      </c>
      <c r="M51" s="14">
        <v>20</v>
      </c>
      <c r="R51" s="14">
        <v>1</v>
      </c>
      <c r="U51" s="14">
        <v>0</v>
      </c>
      <c r="V51" s="14">
        <v>0</v>
      </c>
    </row>
    <row r="52" spans="1:22" s="14" customFormat="1">
      <c r="A52" s="15" t="s">
        <v>231</v>
      </c>
      <c r="C52" s="14">
        <v>51</v>
      </c>
      <c r="D52" s="14">
        <v>75</v>
      </c>
      <c r="F52" s="14">
        <v>0</v>
      </c>
      <c r="G52" s="14">
        <v>0</v>
      </c>
      <c r="I52" s="14">
        <v>12</v>
      </c>
      <c r="L52" s="14">
        <v>20.5</v>
      </c>
      <c r="M52" s="14">
        <v>30</v>
      </c>
      <c r="R52" s="14">
        <v>1</v>
      </c>
      <c r="U52" s="14">
        <v>0</v>
      </c>
      <c r="V52" s="14">
        <v>0</v>
      </c>
    </row>
    <row r="53" spans="1:22" s="14" customFormat="1">
      <c r="A53" s="15" t="s">
        <v>231</v>
      </c>
      <c r="C53" s="14">
        <v>51</v>
      </c>
      <c r="D53" s="14">
        <v>75</v>
      </c>
      <c r="F53" s="14">
        <v>0</v>
      </c>
      <c r="G53" s="14">
        <v>0</v>
      </c>
      <c r="I53" s="14">
        <v>12</v>
      </c>
      <c r="L53" s="14">
        <v>30.5</v>
      </c>
      <c r="M53" s="14">
        <v>40</v>
      </c>
      <c r="R53" s="14">
        <v>1</v>
      </c>
      <c r="U53" s="14">
        <v>0</v>
      </c>
      <c r="V53" s="14">
        <v>0</v>
      </c>
    </row>
    <row r="54" spans="1:22" s="14" customFormat="1">
      <c r="A54" s="15" t="s">
        <v>231</v>
      </c>
      <c r="C54" s="14">
        <v>51</v>
      </c>
      <c r="D54" s="14">
        <v>75</v>
      </c>
      <c r="F54" s="14">
        <v>0</v>
      </c>
      <c r="G54" s="14">
        <v>0</v>
      </c>
      <c r="I54" s="14">
        <v>12</v>
      </c>
      <c r="L54" s="14">
        <v>40.5</v>
      </c>
      <c r="R54" s="14">
        <v>1</v>
      </c>
      <c r="U54" s="14">
        <v>0</v>
      </c>
      <c r="V54" s="14">
        <v>0</v>
      </c>
    </row>
    <row r="55" spans="1:22" s="14" customFormat="1">
      <c r="A55" s="15" t="s">
        <v>231</v>
      </c>
      <c r="C55" s="14">
        <v>51</v>
      </c>
      <c r="D55" s="14">
        <v>75</v>
      </c>
      <c r="F55" s="14">
        <v>1</v>
      </c>
      <c r="G55" s="14">
        <v>1</v>
      </c>
      <c r="I55" s="14">
        <v>0</v>
      </c>
      <c r="J55" s="14">
        <v>11</v>
      </c>
      <c r="L55" s="14">
        <v>0</v>
      </c>
      <c r="M55" s="14">
        <v>10</v>
      </c>
      <c r="R55" s="14">
        <v>1</v>
      </c>
      <c r="U55" s="14">
        <v>1</v>
      </c>
      <c r="V55" s="14">
        <v>1</v>
      </c>
    </row>
    <row r="56" spans="1:22" s="14" customFormat="1">
      <c r="A56" s="15" t="s">
        <v>231</v>
      </c>
      <c r="C56" s="14">
        <v>51</v>
      </c>
      <c r="D56" s="14">
        <v>75</v>
      </c>
      <c r="F56" s="14">
        <v>1</v>
      </c>
      <c r="G56" s="14">
        <v>1</v>
      </c>
      <c r="I56" s="14">
        <v>0</v>
      </c>
      <c r="J56" s="14">
        <v>11</v>
      </c>
      <c r="L56" s="14">
        <v>10.5</v>
      </c>
      <c r="M56" s="14">
        <v>20</v>
      </c>
      <c r="R56" s="14">
        <v>1</v>
      </c>
      <c r="U56" s="14">
        <v>1</v>
      </c>
      <c r="V56" s="14">
        <v>1</v>
      </c>
    </row>
    <row r="57" spans="1:22" s="14" customFormat="1">
      <c r="A57" s="15" t="s">
        <v>231</v>
      </c>
      <c r="C57" s="14">
        <v>51</v>
      </c>
      <c r="D57" s="14">
        <v>75</v>
      </c>
      <c r="F57" s="14">
        <v>1</v>
      </c>
      <c r="G57" s="14">
        <v>1</v>
      </c>
      <c r="I57" s="14">
        <v>0</v>
      </c>
      <c r="J57" s="14">
        <v>11</v>
      </c>
      <c r="L57" s="14">
        <v>20.5</v>
      </c>
      <c r="M57" s="14">
        <v>30</v>
      </c>
      <c r="R57" s="14">
        <v>1</v>
      </c>
      <c r="U57" s="14">
        <v>1</v>
      </c>
      <c r="V57" s="14">
        <v>1</v>
      </c>
    </row>
    <row r="58" spans="1:22" s="14" customFormat="1">
      <c r="A58" s="15" t="s">
        <v>231</v>
      </c>
      <c r="C58" s="14">
        <v>51</v>
      </c>
      <c r="D58" s="14">
        <v>75</v>
      </c>
      <c r="F58" s="14">
        <v>1</v>
      </c>
      <c r="G58" s="14">
        <v>1</v>
      </c>
      <c r="I58" s="14">
        <v>0</v>
      </c>
      <c r="J58" s="14">
        <v>11</v>
      </c>
      <c r="L58" s="14">
        <v>30.5</v>
      </c>
      <c r="R58" s="14">
        <v>1</v>
      </c>
      <c r="U58" s="14">
        <v>1</v>
      </c>
      <c r="V58" s="14">
        <v>1</v>
      </c>
    </row>
    <row r="59" spans="1:22" s="14" customFormat="1">
      <c r="A59" s="15" t="s">
        <v>231</v>
      </c>
      <c r="C59" s="14">
        <v>51</v>
      </c>
      <c r="D59" s="14">
        <v>75</v>
      </c>
      <c r="F59" s="14">
        <v>1</v>
      </c>
      <c r="G59" s="14">
        <v>1</v>
      </c>
      <c r="I59" s="14">
        <v>12</v>
      </c>
      <c r="L59" s="14">
        <v>0</v>
      </c>
      <c r="M59" s="14">
        <v>10</v>
      </c>
      <c r="R59" s="14">
        <v>1</v>
      </c>
      <c r="U59" s="14">
        <v>1</v>
      </c>
      <c r="V59" s="14">
        <v>1</v>
      </c>
    </row>
    <row r="60" spans="1:22" s="14" customFormat="1">
      <c r="A60" s="15" t="s">
        <v>231</v>
      </c>
      <c r="C60" s="14">
        <v>51</v>
      </c>
      <c r="D60" s="14">
        <v>75</v>
      </c>
      <c r="F60" s="14">
        <v>1</v>
      </c>
      <c r="G60" s="14">
        <v>1</v>
      </c>
      <c r="I60" s="14">
        <v>12</v>
      </c>
      <c r="L60" s="14">
        <v>10.5</v>
      </c>
      <c r="M60" s="14">
        <v>20</v>
      </c>
      <c r="R60" s="14">
        <v>1</v>
      </c>
      <c r="U60" s="14">
        <v>1</v>
      </c>
      <c r="V60" s="14">
        <v>1</v>
      </c>
    </row>
    <row r="61" spans="1:22" s="14" customFormat="1">
      <c r="A61" s="15" t="s">
        <v>231</v>
      </c>
      <c r="C61" s="14">
        <v>51</v>
      </c>
      <c r="D61" s="14">
        <v>75</v>
      </c>
      <c r="F61" s="14">
        <v>1</v>
      </c>
      <c r="G61" s="14">
        <v>1</v>
      </c>
      <c r="I61" s="14">
        <v>12</v>
      </c>
      <c r="L61" s="14">
        <v>20.5</v>
      </c>
      <c r="M61" s="14">
        <v>30</v>
      </c>
      <c r="R61" s="14">
        <v>1</v>
      </c>
      <c r="U61" s="14">
        <v>1</v>
      </c>
      <c r="V61" s="14">
        <v>1</v>
      </c>
    </row>
    <row r="62" spans="1:22" s="14" customFormat="1">
      <c r="A62" s="15" t="s">
        <v>231</v>
      </c>
      <c r="C62" s="14">
        <v>51</v>
      </c>
      <c r="D62" s="14">
        <v>75</v>
      </c>
      <c r="F62" s="14">
        <v>1</v>
      </c>
      <c r="G62" s="14">
        <v>1</v>
      </c>
      <c r="I62" s="14">
        <v>12</v>
      </c>
      <c r="L62" s="14">
        <v>30.5</v>
      </c>
      <c r="R62" s="14">
        <v>1</v>
      </c>
      <c r="U62" s="14">
        <v>1</v>
      </c>
      <c r="V62" s="14">
        <v>1</v>
      </c>
    </row>
    <row r="63" spans="1:22" s="14" customFormat="1">
      <c r="A63" s="15" t="s">
        <v>231</v>
      </c>
      <c r="C63" s="14">
        <v>51</v>
      </c>
      <c r="D63" s="14">
        <v>75</v>
      </c>
      <c r="F63" s="14">
        <v>1</v>
      </c>
      <c r="G63" s="14">
        <v>1</v>
      </c>
      <c r="I63" s="14">
        <v>0</v>
      </c>
      <c r="J63" s="14">
        <v>11</v>
      </c>
      <c r="L63" s="14">
        <v>0</v>
      </c>
      <c r="M63" s="14">
        <v>10</v>
      </c>
      <c r="R63" s="14">
        <v>1</v>
      </c>
      <c r="U63" s="14">
        <v>0</v>
      </c>
      <c r="V63" s="14">
        <v>0</v>
      </c>
    </row>
    <row r="64" spans="1:22" s="14" customFormat="1">
      <c r="A64" s="15" t="s">
        <v>231</v>
      </c>
      <c r="C64" s="14">
        <v>51</v>
      </c>
      <c r="D64" s="14">
        <v>75</v>
      </c>
      <c r="F64" s="14">
        <v>1</v>
      </c>
      <c r="G64" s="14">
        <v>1</v>
      </c>
      <c r="I64" s="14">
        <v>0</v>
      </c>
      <c r="J64" s="14">
        <v>11</v>
      </c>
      <c r="L64" s="14">
        <v>10.5</v>
      </c>
      <c r="M64" s="14">
        <v>20</v>
      </c>
      <c r="R64" s="14">
        <v>1</v>
      </c>
      <c r="U64" s="14">
        <v>0</v>
      </c>
      <c r="V64" s="14">
        <v>0</v>
      </c>
    </row>
    <row r="65" spans="1:22" s="14" customFormat="1">
      <c r="A65" s="15" t="s">
        <v>231</v>
      </c>
      <c r="C65" s="14">
        <v>51</v>
      </c>
      <c r="D65" s="14">
        <v>75</v>
      </c>
      <c r="F65" s="14">
        <v>1</v>
      </c>
      <c r="G65" s="14">
        <v>1</v>
      </c>
      <c r="I65" s="14">
        <v>0</v>
      </c>
      <c r="J65" s="14">
        <v>11</v>
      </c>
      <c r="L65" s="14">
        <v>20.5</v>
      </c>
      <c r="M65" s="14">
        <v>30</v>
      </c>
      <c r="R65" s="14">
        <v>1</v>
      </c>
      <c r="U65" s="14">
        <v>0</v>
      </c>
      <c r="V65" s="14">
        <v>0</v>
      </c>
    </row>
    <row r="66" spans="1:22" s="14" customFormat="1">
      <c r="A66" s="15" t="s">
        <v>231</v>
      </c>
      <c r="C66" s="14">
        <v>51</v>
      </c>
      <c r="D66" s="14">
        <v>75</v>
      </c>
      <c r="F66" s="14">
        <v>1</v>
      </c>
      <c r="G66" s="14">
        <v>1</v>
      </c>
      <c r="I66" s="14">
        <v>0</v>
      </c>
      <c r="J66" s="14">
        <v>11</v>
      </c>
      <c r="L66" s="14">
        <v>30.5</v>
      </c>
      <c r="R66" s="14">
        <v>1</v>
      </c>
      <c r="U66" s="14">
        <v>0</v>
      </c>
      <c r="V66" s="14">
        <v>0</v>
      </c>
    </row>
    <row r="67" spans="1:22" s="14" customFormat="1">
      <c r="A67" s="15" t="s">
        <v>231</v>
      </c>
      <c r="C67" s="14">
        <v>51</v>
      </c>
      <c r="D67" s="14">
        <v>75</v>
      </c>
      <c r="F67" s="14">
        <v>1</v>
      </c>
      <c r="G67" s="14">
        <v>1</v>
      </c>
      <c r="I67" s="14">
        <v>12</v>
      </c>
      <c r="L67" s="14">
        <v>0</v>
      </c>
      <c r="M67" s="14">
        <v>10</v>
      </c>
      <c r="R67" s="14">
        <v>1</v>
      </c>
      <c r="U67" s="14">
        <v>0</v>
      </c>
      <c r="V67" s="14">
        <v>0</v>
      </c>
    </row>
    <row r="68" spans="1:22" s="14" customFormat="1">
      <c r="A68" s="15" t="s">
        <v>231</v>
      </c>
      <c r="C68" s="14">
        <v>51</v>
      </c>
      <c r="D68" s="14">
        <v>75</v>
      </c>
      <c r="F68" s="14">
        <v>1</v>
      </c>
      <c r="G68" s="14">
        <v>1</v>
      </c>
      <c r="I68" s="14">
        <v>12</v>
      </c>
      <c r="L68" s="14">
        <v>10.5</v>
      </c>
      <c r="M68" s="14">
        <v>20</v>
      </c>
      <c r="R68" s="14">
        <v>1</v>
      </c>
      <c r="U68" s="14">
        <v>0</v>
      </c>
      <c r="V68" s="14">
        <v>0</v>
      </c>
    </row>
    <row r="69" spans="1:22" s="14" customFormat="1">
      <c r="A69" s="15" t="s">
        <v>231</v>
      </c>
      <c r="C69" s="14">
        <v>51</v>
      </c>
      <c r="D69" s="14">
        <v>75</v>
      </c>
      <c r="F69" s="14">
        <v>1</v>
      </c>
      <c r="G69" s="14">
        <v>1</v>
      </c>
      <c r="I69" s="14">
        <v>12</v>
      </c>
      <c r="L69" s="14">
        <v>20.5</v>
      </c>
      <c r="M69" s="14">
        <v>30</v>
      </c>
      <c r="R69" s="14">
        <v>1</v>
      </c>
      <c r="U69" s="14">
        <v>0</v>
      </c>
      <c r="V69" s="14">
        <v>0</v>
      </c>
    </row>
    <row r="70" spans="1:22" s="14" customFormat="1">
      <c r="A70" s="15" t="s">
        <v>231</v>
      </c>
      <c r="C70" s="14">
        <v>51</v>
      </c>
      <c r="D70" s="14">
        <v>75</v>
      </c>
      <c r="F70" s="14">
        <v>1</v>
      </c>
      <c r="G70" s="14">
        <v>1</v>
      </c>
      <c r="I70" s="14">
        <v>12</v>
      </c>
      <c r="L70" s="14">
        <v>30.5</v>
      </c>
      <c r="R70" s="14">
        <v>1</v>
      </c>
      <c r="U70" s="14">
        <v>0</v>
      </c>
      <c r="V70" s="14">
        <v>0</v>
      </c>
    </row>
    <row r="71" spans="1:22" s="14" customFormat="1">
      <c r="A71" s="15" t="s">
        <v>231</v>
      </c>
      <c r="C71" s="14">
        <v>51</v>
      </c>
      <c r="D71" s="14">
        <v>75</v>
      </c>
      <c r="P71" s="14">
        <v>50</v>
      </c>
      <c r="R71" s="14">
        <v>1</v>
      </c>
      <c r="U71" s="14">
        <v>1</v>
      </c>
      <c r="V71" s="14">
        <v>1</v>
      </c>
    </row>
    <row r="72" spans="1:22" s="14" customFormat="1">
      <c r="A72" s="15" t="s">
        <v>231</v>
      </c>
      <c r="C72" s="14">
        <v>51</v>
      </c>
      <c r="D72" s="14">
        <v>75</v>
      </c>
      <c r="O72" s="14">
        <v>51</v>
      </c>
      <c r="P72" s="14">
        <v>52</v>
      </c>
      <c r="R72" s="14">
        <v>1</v>
      </c>
      <c r="U72" s="14">
        <v>1</v>
      </c>
      <c r="V72" s="14">
        <v>1</v>
      </c>
    </row>
    <row r="73" spans="1:22" s="14" customFormat="1">
      <c r="A73" s="15" t="s">
        <v>231</v>
      </c>
      <c r="C73" s="14">
        <v>51</v>
      </c>
      <c r="D73" s="14">
        <v>75</v>
      </c>
      <c r="O73" s="14">
        <v>53</v>
      </c>
      <c r="R73" s="14">
        <v>1</v>
      </c>
      <c r="U73" s="14">
        <v>1</v>
      </c>
      <c r="V73" s="14">
        <v>1</v>
      </c>
    </row>
    <row r="74" spans="1:22" s="14" customFormat="1">
      <c r="A74" s="15" t="s">
        <v>231</v>
      </c>
      <c r="C74" s="14">
        <v>51</v>
      </c>
      <c r="D74" s="14">
        <v>75</v>
      </c>
      <c r="P74" s="14">
        <v>50</v>
      </c>
      <c r="R74" s="14">
        <v>1</v>
      </c>
      <c r="U74" s="14">
        <v>0</v>
      </c>
      <c r="V74" s="14">
        <v>0</v>
      </c>
    </row>
    <row r="75" spans="1:22" s="14" customFormat="1">
      <c r="A75" s="15" t="s">
        <v>231</v>
      </c>
      <c r="C75" s="14">
        <v>51</v>
      </c>
      <c r="D75" s="14">
        <v>75</v>
      </c>
      <c r="O75" s="14">
        <v>51</v>
      </c>
      <c r="P75" s="14">
        <v>52</v>
      </c>
      <c r="R75" s="14">
        <v>1</v>
      </c>
      <c r="U75" s="14">
        <v>0</v>
      </c>
      <c r="V75" s="14">
        <v>0</v>
      </c>
    </row>
    <row r="76" spans="1:22" s="14" customFormat="1">
      <c r="A76" s="15" t="s">
        <v>231</v>
      </c>
      <c r="C76" s="14">
        <v>51</v>
      </c>
      <c r="D76" s="14">
        <v>75</v>
      </c>
      <c r="O76" s="14">
        <v>53</v>
      </c>
      <c r="R76" s="14">
        <v>1</v>
      </c>
      <c r="U76" s="14">
        <v>0</v>
      </c>
      <c r="V76" s="14">
        <v>0</v>
      </c>
    </row>
    <row r="77" spans="1:22">
      <c r="A77" s="1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</sheetData>
  <mergeCells count="8">
    <mergeCell ref="C3:V3"/>
    <mergeCell ref="C4:D4"/>
    <mergeCell ref="F4:G4"/>
    <mergeCell ref="I4:J4"/>
    <mergeCell ref="L4:M4"/>
    <mergeCell ref="O4:P4"/>
    <mergeCell ref="R4:S4"/>
    <mergeCell ref="U4:V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1C9E-E31F-427A-801B-EEDFE62C7539}">
  <dimension ref="A1:S55"/>
  <sheetViews>
    <sheetView workbookViewId="0">
      <selection activeCell="H69" sqref="H69"/>
    </sheetView>
  </sheetViews>
  <sheetFormatPr defaultRowHeight="14.5"/>
  <cols>
    <col min="1" max="1" width="20.26953125" style="15" customWidth="1"/>
    <col min="2" max="2" width="2.54296875" style="19" customWidth="1"/>
    <col min="3" max="19" width="6.90625" style="19" customWidth="1"/>
    <col min="20" max="16384" width="8.7265625" style="19"/>
  </cols>
  <sheetData>
    <row r="1" spans="1:19" ht="15" thickBot="1">
      <c r="A1" s="25"/>
      <c r="B1" s="24"/>
      <c r="C1" s="2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>
      <c r="B2" s="22"/>
      <c r="C2" s="22"/>
    </row>
    <row r="3" spans="1:19" s="22" customFormat="1">
      <c r="A3" s="72" t="s">
        <v>242</v>
      </c>
      <c r="B3" s="72"/>
      <c r="C3" s="72"/>
      <c r="D3" s="72"/>
      <c r="F3" s="72" t="s">
        <v>241</v>
      </c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s="22" customFormat="1">
      <c r="A4" s="15"/>
      <c r="F4" s="73" t="s">
        <v>240</v>
      </c>
      <c r="G4" s="73"/>
      <c r="I4" s="73" t="s">
        <v>239</v>
      </c>
      <c r="J4" s="73"/>
      <c r="L4" s="73" t="s">
        <v>238</v>
      </c>
      <c r="M4" s="73"/>
      <c r="O4" s="72" t="s">
        <v>235</v>
      </c>
      <c r="P4" s="72"/>
      <c r="R4" s="72" t="s">
        <v>234</v>
      </c>
      <c r="S4" s="72"/>
    </row>
    <row r="5" spans="1:19">
      <c r="C5" s="19" t="s">
        <v>233</v>
      </c>
      <c r="D5" s="19" t="s">
        <v>232</v>
      </c>
      <c r="F5" s="19" t="s">
        <v>233</v>
      </c>
      <c r="G5" s="19" t="s">
        <v>232</v>
      </c>
      <c r="I5" s="19" t="s">
        <v>233</v>
      </c>
      <c r="J5" s="19" t="s">
        <v>232</v>
      </c>
      <c r="L5" s="19" t="s">
        <v>233</v>
      </c>
      <c r="M5" s="19" t="s">
        <v>232</v>
      </c>
      <c r="O5" s="19" t="s">
        <v>233</v>
      </c>
      <c r="P5" s="19" t="s">
        <v>232</v>
      </c>
      <c r="R5" s="19" t="s">
        <v>233</v>
      </c>
      <c r="S5" s="19" t="s">
        <v>232</v>
      </c>
    </row>
    <row r="7" spans="1:19">
      <c r="A7" s="15" t="s">
        <v>243</v>
      </c>
      <c r="D7" s="19">
        <v>1</v>
      </c>
      <c r="F7" s="19">
        <v>51</v>
      </c>
      <c r="G7" s="19">
        <v>75</v>
      </c>
      <c r="I7" s="19">
        <v>0</v>
      </c>
      <c r="J7" s="19">
        <v>0</v>
      </c>
      <c r="O7" s="19">
        <v>1</v>
      </c>
      <c r="R7" s="19">
        <v>1</v>
      </c>
      <c r="S7" s="19">
        <v>1</v>
      </c>
    </row>
    <row r="8" spans="1:19">
      <c r="A8" s="15" t="s">
        <v>243</v>
      </c>
      <c r="C8" s="19">
        <v>1.0000000099999999</v>
      </c>
      <c r="D8" s="19">
        <v>2</v>
      </c>
      <c r="F8" s="19">
        <v>51</v>
      </c>
      <c r="G8" s="19">
        <v>75</v>
      </c>
      <c r="I8" s="19">
        <v>0</v>
      </c>
      <c r="J8" s="19">
        <v>0</v>
      </c>
      <c r="O8" s="19">
        <v>1</v>
      </c>
      <c r="R8" s="19">
        <v>1</v>
      </c>
      <c r="S8" s="19">
        <v>1</v>
      </c>
    </row>
    <row r="9" spans="1:19">
      <c r="A9" s="15" t="s">
        <v>243</v>
      </c>
      <c r="C9" s="19">
        <v>2.0000000099999999</v>
      </c>
      <c r="D9" s="19">
        <v>3</v>
      </c>
      <c r="F9" s="19">
        <v>51</v>
      </c>
      <c r="G9" s="19">
        <v>75</v>
      </c>
      <c r="I9" s="19">
        <v>0</v>
      </c>
      <c r="J9" s="19">
        <v>0</v>
      </c>
      <c r="O9" s="19">
        <v>1</v>
      </c>
      <c r="R9" s="19">
        <v>1</v>
      </c>
      <c r="S9" s="19">
        <v>1</v>
      </c>
    </row>
    <row r="10" spans="1:19">
      <c r="A10" s="15" t="s">
        <v>243</v>
      </c>
      <c r="C10" s="19">
        <v>3.0000000099999999</v>
      </c>
      <c r="D10" s="19">
        <v>4</v>
      </c>
      <c r="F10" s="19">
        <v>51</v>
      </c>
      <c r="G10" s="19">
        <v>75</v>
      </c>
      <c r="I10" s="19">
        <v>0</v>
      </c>
      <c r="J10" s="19">
        <v>0</v>
      </c>
      <c r="O10" s="19">
        <v>1</v>
      </c>
      <c r="R10" s="19">
        <v>1</v>
      </c>
      <c r="S10" s="19">
        <v>1</v>
      </c>
    </row>
    <row r="11" spans="1:19">
      <c r="A11" s="15" t="s">
        <v>243</v>
      </c>
      <c r="C11" s="19">
        <v>4.0000000099999999</v>
      </c>
      <c r="D11" s="19">
        <v>5</v>
      </c>
      <c r="F11" s="19">
        <v>51</v>
      </c>
      <c r="G11" s="19">
        <v>75</v>
      </c>
      <c r="I11" s="19">
        <v>0</v>
      </c>
      <c r="J11" s="19">
        <v>0</v>
      </c>
      <c r="O11" s="19">
        <v>1</v>
      </c>
      <c r="R11" s="19">
        <v>1</v>
      </c>
      <c r="S11" s="19">
        <v>1</v>
      </c>
    </row>
    <row r="12" spans="1:19">
      <c r="A12" s="15" t="s">
        <v>243</v>
      </c>
      <c r="C12" s="19">
        <v>5.0000000099999999</v>
      </c>
      <c r="F12" s="19">
        <v>51</v>
      </c>
      <c r="G12" s="19">
        <v>75</v>
      </c>
      <c r="I12" s="19">
        <v>0</v>
      </c>
      <c r="J12" s="19">
        <v>0</v>
      </c>
      <c r="O12" s="19">
        <v>1</v>
      </c>
      <c r="R12" s="19">
        <v>1</v>
      </c>
      <c r="S12" s="19">
        <v>1</v>
      </c>
    </row>
    <row r="13" spans="1:19">
      <c r="A13" s="15" t="s">
        <v>243</v>
      </c>
      <c r="D13" s="19">
        <v>1</v>
      </c>
      <c r="F13" s="19">
        <v>51</v>
      </c>
      <c r="G13" s="19">
        <v>75</v>
      </c>
      <c r="I13" s="19">
        <v>0</v>
      </c>
      <c r="J13" s="19">
        <v>0</v>
      </c>
      <c r="O13" s="19">
        <v>1</v>
      </c>
      <c r="R13" s="19">
        <v>0</v>
      </c>
      <c r="S13" s="19">
        <v>0</v>
      </c>
    </row>
    <row r="14" spans="1:19">
      <c r="A14" s="15" t="s">
        <v>243</v>
      </c>
      <c r="C14" s="19">
        <v>1.0000000099999999</v>
      </c>
      <c r="D14" s="19">
        <v>2</v>
      </c>
      <c r="F14" s="19">
        <v>51</v>
      </c>
      <c r="G14" s="19">
        <v>75</v>
      </c>
      <c r="I14" s="19">
        <v>0</v>
      </c>
      <c r="J14" s="19">
        <v>0</v>
      </c>
      <c r="O14" s="19">
        <v>1</v>
      </c>
      <c r="R14" s="19">
        <v>0</v>
      </c>
      <c r="S14" s="19">
        <v>0</v>
      </c>
    </row>
    <row r="15" spans="1:19">
      <c r="A15" s="15" t="s">
        <v>243</v>
      </c>
      <c r="C15" s="19">
        <v>2.0000000099999999</v>
      </c>
      <c r="D15" s="19">
        <v>3</v>
      </c>
      <c r="F15" s="19">
        <v>51</v>
      </c>
      <c r="G15" s="19">
        <v>75</v>
      </c>
      <c r="I15" s="19">
        <v>0</v>
      </c>
      <c r="J15" s="19">
        <v>0</v>
      </c>
      <c r="O15" s="19">
        <v>1</v>
      </c>
      <c r="R15" s="19">
        <v>0</v>
      </c>
      <c r="S15" s="19">
        <v>0</v>
      </c>
    </row>
    <row r="16" spans="1:19">
      <c r="A16" s="15" t="s">
        <v>243</v>
      </c>
      <c r="C16" s="19">
        <v>3.0000000099999999</v>
      </c>
      <c r="D16" s="19">
        <v>4</v>
      </c>
      <c r="F16" s="19">
        <v>51</v>
      </c>
      <c r="G16" s="19">
        <v>75</v>
      </c>
      <c r="I16" s="19">
        <v>0</v>
      </c>
      <c r="J16" s="19">
        <v>0</v>
      </c>
      <c r="O16" s="19">
        <v>1</v>
      </c>
      <c r="R16" s="19">
        <v>0</v>
      </c>
      <c r="S16" s="19">
        <v>0</v>
      </c>
    </row>
    <row r="17" spans="1:19">
      <c r="A17" s="15" t="s">
        <v>243</v>
      </c>
      <c r="C17" s="19">
        <v>4.0000000099999999</v>
      </c>
      <c r="D17" s="19">
        <v>5</v>
      </c>
      <c r="F17" s="19">
        <v>51</v>
      </c>
      <c r="G17" s="19">
        <v>75</v>
      </c>
      <c r="I17" s="19">
        <v>0</v>
      </c>
      <c r="J17" s="19">
        <v>0</v>
      </c>
      <c r="O17" s="19">
        <v>1</v>
      </c>
      <c r="R17" s="19">
        <v>0</v>
      </c>
      <c r="S17" s="19">
        <v>0</v>
      </c>
    </row>
    <row r="18" spans="1:19">
      <c r="A18" s="15" t="s">
        <v>243</v>
      </c>
      <c r="C18" s="19">
        <v>5.0000000099999999</v>
      </c>
      <c r="F18" s="19">
        <v>51</v>
      </c>
      <c r="G18" s="19">
        <v>75</v>
      </c>
      <c r="I18" s="19">
        <v>0</v>
      </c>
      <c r="J18" s="19">
        <v>0</v>
      </c>
      <c r="O18" s="19">
        <v>1</v>
      </c>
      <c r="R18" s="19">
        <v>0</v>
      </c>
      <c r="S18" s="19">
        <v>0</v>
      </c>
    </row>
    <row r="19" spans="1:19">
      <c r="A19" s="15" t="s">
        <v>243</v>
      </c>
      <c r="D19" s="19">
        <v>1</v>
      </c>
      <c r="F19" s="19">
        <v>51</v>
      </c>
      <c r="G19" s="19">
        <v>75</v>
      </c>
      <c r="I19" s="19">
        <v>1</v>
      </c>
      <c r="J19" s="19">
        <v>1</v>
      </c>
      <c r="O19" s="19">
        <v>1</v>
      </c>
      <c r="R19" s="19">
        <v>1</v>
      </c>
      <c r="S19" s="19">
        <v>1</v>
      </c>
    </row>
    <row r="20" spans="1:19">
      <c r="A20" s="15" t="s">
        <v>243</v>
      </c>
      <c r="C20" s="19">
        <v>1.0000000099999999</v>
      </c>
      <c r="D20" s="19">
        <v>2</v>
      </c>
      <c r="F20" s="19">
        <v>51</v>
      </c>
      <c r="G20" s="19">
        <v>75</v>
      </c>
      <c r="I20" s="19">
        <v>1</v>
      </c>
      <c r="J20" s="19">
        <v>1</v>
      </c>
      <c r="O20" s="19">
        <v>1</v>
      </c>
      <c r="R20" s="19">
        <v>1</v>
      </c>
      <c r="S20" s="19">
        <v>1</v>
      </c>
    </row>
    <row r="21" spans="1:19">
      <c r="A21" s="15" t="s">
        <v>243</v>
      </c>
      <c r="C21" s="19">
        <v>2.0000000099999999</v>
      </c>
      <c r="D21" s="19">
        <v>3</v>
      </c>
      <c r="F21" s="19">
        <v>51</v>
      </c>
      <c r="G21" s="19">
        <v>75</v>
      </c>
      <c r="I21" s="19">
        <v>1</v>
      </c>
      <c r="J21" s="19">
        <v>1</v>
      </c>
      <c r="O21" s="19">
        <v>1</v>
      </c>
      <c r="R21" s="19">
        <v>1</v>
      </c>
      <c r="S21" s="19">
        <v>1</v>
      </c>
    </row>
    <row r="22" spans="1:19">
      <c r="A22" s="15" t="s">
        <v>243</v>
      </c>
      <c r="C22" s="19">
        <v>3.0000000099999999</v>
      </c>
      <c r="D22" s="19">
        <v>4</v>
      </c>
      <c r="F22" s="19">
        <v>51</v>
      </c>
      <c r="G22" s="19">
        <v>75</v>
      </c>
      <c r="I22" s="19">
        <v>1</v>
      </c>
      <c r="J22" s="19">
        <v>1</v>
      </c>
      <c r="O22" s="19">
        <v>1</v>
      </c>
      <c r="R22" s="19">
        <v>1</v>
      </c>
      <c r="S22" s="19">
        <v>1</v>
      </c>
    </row>
    <row r="23" spans="1:19">
      <c r="A23" s="15" t="s">
        <v>243</v>
      </c>
      <c r="C23" s="19">
        <v>4.0000000099999999</v>
      </c>
      <c r="D23" s="19">
        <v>5</v>
      </c>
      <c r="F23" s="19">
        <v>51</v>
      </c>
      <c r="G23" s="19">
        <v>75</v>
      </c>
      <c r="I23" s="19">
        <v>1</v>
      </c>
      <c r="J23" s="19">
        <v>1</v>
      </c>
      <c r="O23" s="19">
        <v>1</v>
      </c>
      <c r="R23" s="19">
        <v>1</v>
      </c>
      <c r="S23" s="19">
        <v>1</v>
      </c>
    </row>
    <row r="24" spans="1:19">
      <c r="A24" s="15" t="s">
        <v>243</v>
      </c>
      <c r="C24" s="19">
        <v>5.0000000099999999</v>
      </c>
      <c r="F24" s="19">
        <v>51</v>
      </c>
      <c r="G24" s="19">
        <v>75</v>
      </c>
      <c r="I24" s="19">
        <v>1</v>
      </c>
      <c r="J24" s="19">
        <v>1</v>
      </c>
      <c r="O24" s="19">
        <v>1</v>
      </c>
      <c r="R24" s="19">
        <v>1</v>
      </c>
      <c r="S24" s="19">
        <v>1</v>
      </c>
    </row>
    <row r="25" spans="1:19">
      <c r="A25" s="15" t="s">
        <v>243</v>
      </c>
      <c r="D25" s="19">
        <v>1</v>
      </c>
      <c r="F25" s="19">
        <v>51</v>
      </c>
      <c r="G25" s="19">
        <v>75</v>
      </c>
      <c r="I25" s="19">
        <v>1</v>
      </c>
      <c r="J25" s="19">
        <v>1</v>
      </c>
      <c r="O25" s="19">
        <v>1</v>
      </c>
      <c r="R25" s="19">
        <v>0</v>
      </c>
      <c r="S25" s="19">
        <v>0</v>
      </c>
    </row>
    <row r="26" spans="1:19">
      <c r="A26" s="15" t="s">
        <v>243</v>
      </c>
      <c r="C26" s="19">
        <v>1.0000000099999999</v>
      </c>
      <c r="D26" s="19">
        <v>2</v>
      </c>
      <c r="F26" s="19">
        <v>51</v>
      </c>
      <c r="G26" s="19">
        <v>75</v>
      </c>
      <c r="I26" s="19">
        <v>1</v>
      </c>
      <c r="J26" s="19">
        <v>1</v>
      </c>
      <c r="O26" s="19">
        <v>1</v>
      </c>
      <c r="R26" s="19">
        <v>0</v>
      </c>
      <c r="S26" s="19">
        <v>0</v>
      </c>
    </row>
    <row r="27" spans="1:19">
      <c r="A27" s="15" t="s">
        <v>243</v>
      </c>
      <c r="C27" s="19">
        <v>2.0000000099999999</v>
      </c>
      <c r="D27" s="19">
        <v>3</v>
      </c>
      <c r="F27" s="19">
        <v>51</v>
      </c>
      <c r="G27" s="19">
        <v>75</v>
      </c>
      <c r="I27" s="19">
        <v>1</v>
      </c>
      <c r="J27" s="19">
        <v>1</v>
      </c>
      <c r="O27" s="19">
        <v>1</v>
      </c>
      <c r="R27" s="19">
        <v>0</v>
      </c>
      <c r="S27" s="19">
        <v>0</v>
      </c>
    </row>
    <row r="28" spans="1:19">
      <c r="A28" s="15" t="s">
        <v>243</v>
      </c>
      <c r="C28" s="19">
        <v>3.0000000099999999</v>
      </c>
      <c r="D28" s="19">
        <v>4</v>
      </c>
      <c r="F28" s="19">
        <v>51</v>
      </c>
      <c r="G28" s="19">
        <v>75</v>
      </c>
      <c r="I28" s="19">
        <v>1</v>
      </c>
      <c r="J28" s="19">
        <v>1</v>
      </c>
      <c r="O28" s="19">
        <v>1</v>
      </c>
      <c r="R28" s="19">
        <v>0</v>
      </c>
      <c r="S28" s="19">
        <v>0</v>
      </c>
    </row>
    <row r="29" spans="1:19">
      <c r="A29" s="15" t="s">
        <v>243</v>
      </c>
      <c r="C29" s="19">
        <v>4.0000000099999999</v>
      </c>
      <c r="D29" s="19">
        <v>5</v>
      </c>
      <c r="F29" s="19">
        <v>51</v>
      </c>
      <c r="G29" s="19">
        <v>75</v>
      </c>
      <c r="I29" s="19">
        <v>1</v>
      </c>
      <c r="J29" s="19">
        <v>1</v>
      </c>
      <c r="O29" s="19">
        <v>1</v>
      </c>
      <c r="R29" s="19">
        <v>0</v>
      </c>
      <c r="S29" s="19">
        <v>0</v>
      </c>
    </row>
    <row r="30" spans="1:19">
      <c r="A30" s="15" t="s">
        <v>243</v>
      </c>
      <c r="C30" s="19">
        <v>5.0000000099999999</v>
      </c>
      <c r="F30" s="19">
        <v>51</v>
      </c>
      <c r="G30" s="19">
        <v>75</v>
      </c>
      <c r="I30" s="19">
        <v>1</v>
      </c>
      <c r="J30" s="19">
        <v>1</v>
      </c>
      <c r="O30" s="19">
        <v>1</v>
      </c>
      <c r="R30" s="19">
        <v>0</v>
      </c>
      <c r="S30" s="19">
        <v>0</v>
      </c>
    </row>
    <row r="31" spans="1:19">
      <c r="A31" s="15" t="s">
        <v>243</v>
      </c>
      <c r="D31" s="19">
        <v>1</v>
      </c>
      <c r="F31" s="19">
        <v>51</v>
      </c>
      <c r="G31" s="19">
        <v>75</v>
      </c>
      <c r="I31" s="19">
        <v>0</v>
      </c>
      <c r="J31" s="19">
        <v>0</v>
      </c>
      <c r="L31" s="19">
        <v>8</v>
      </c>
      <c r="M31" s="19">
        <v>11</v>
      </c>
      <c r="O31" s="19">
        <v>1</v>
      </c>
      <c r="R31" s="19">
        <v>1</v>
      </c>
      <c r="S31" s="19">
        <v>1</v>
      </c>
    </row>
    <row r="32" spans="1:19">
      <c r="A32" s="15" t="s">
        <v>243</v>
      </c>
      <c r="C32" s="19">
        <v>1.0000000099999999</v>
      </c>
      <c r="D32" s="19">
        <v>2</v>
      </c>
      <c r="F32" s="19">
        <v>51</v>
      </c>
      <c r="G32" s="19">
        <v>75</v>
      </c>
      <c r="I32" s="19">
        <v>0</v>
      </c>
      <c r="J32" s="19">
        <v>0</v>
      </c>
      <c r="L32" s="19">
        <v>8</v>
      </c>
      <c r="M32" s="19">
        <v>11</v>
      </c>
      <c r="O32" s="19">
        <v>1</v>
      </c>
      <c r="R32" s="19">
        <v>1</v>
      </c>
      <c r="S32" s="19">
        <v>1</v>
      </c>
    </row>
    <row r="33" spans="1:19">
      <c r="A33" s="15" t="s">
        <v>243</v>
      </c>
      <c r="C33" s="19">
        <v>2.0000000099999999</v>
      </c>
      <c r="D33" s="19">
        <v>3</v>
      </c>
      <c r="F33" s="19">
        <v>51</v>
      </c>
      <c r="G33" s="19">
        <v>75</v>
      </c>
      <c r="I33" s="19">
        <v>0</v>
      </c>
      <c r="J33" s="19">
        <v>0</v>
      </c>
      <c r="L33" s="19">
        <v>8</v>
      </c>
      <c r="M33" s="19">
        <v>11</v>
      </c>
      <c r="O33" s="19">
        <v>1</v>
      </c>
      <c r="R33" s="19">
        <v>1</v>
      </c>
      <c r="S33" s="19">
        <v>1</v>
      </c>
    </row>
    <row r="34" spans="1:19">
      <c r="A34" s="15" t="s">
        <v>243</v>
      </c>
      <c r="C34" s="19">
        <v>3.0000000099999999</v>
      </c>
      <c r="D34" s="19">
        <v>4</v>
      </c>
      <c r="F34" s="19">
        <v>51</v>
      </c>
      <c r="G34" s="19">
        <v>75</v>
      </c>
      <c r="I34" s="19">
        <v>0</v>
      </c>
      <c r="J34" s="19">
        <v>0</v>
      </c>
      <c r="L34" s="19">
        <v>8</v>
      </c>
      <c r="M34" s="19">
        <v>11</v>
      </c>
      <c r="O34" s="19">
        <v>1</v>
      </c>
      <c r="R34" s="19">
        <v>1</v>
      </c>
      <c r="S34" s="19">
        <v>1</v>
      </c>
    </row>
    <row r="35" spans="1:19">
      <c r="A35" s="15" t="s">
        <v>243</v>
      </c>
      <c r="C35" s="19">
        <v>4.0000000099999999</v>
      </c>
      <c r="D35" s="19">
        <v>5</v>
      </c>
      <c r="F35" s="19">
        <v>51</v>
      </c>
      <c r="G35" s="19">
        <v>75</v>
      </c>
      <c r="I35" s="19">
        <v>0</v>
      </c>
      <c r="J35" s="19">
        <v>0</v>
      </c>
      <c r="L35" s="19">
        <v>8</v>
      </c>
      <c r="M35" s="19">
        <v>11</v>
      </c>
      <c r="O35" s="19">
        <v>1</v>
      </c>
      <c r="R35" s="19">
        <v>1</v>
      </c>
      <c r="S35" s="19">
        <v>1</v>
      </c>
    </row>
    <row r="36" spans="1:19">
      <c r="A36" s="15" t="s">
        <v>243</v>
      </c>
      <c r="C36" s="19">
        <v>5.0000000099999999</v>
      </c>
      <c r="F36" s="19">
        <v>51</v>
      </c>
      <c r="G36" s="19">
        <v>75</v>
      </c>
      <c r="I36" s="19">
        <v>0</v>
      </c>
      <c r="J36" s="19">
        <v>0</v>
      </c>
      <c r="L36" s="19">
        <v>8</v>
      </c>
      <c r="M36" s="19">
        <v>11</v>
      </c>
      <c r="O36" s="19">
        <v>1</v>
      </c>
      <c r="R36" s="19">
        <v>1</v>
      </c>
      <c r="S36" s="19">
        <v>1</v>
      </c>
    </row>
    <row r="37" spans="1:19">
      <c r="A37" s="15" t="s">
        <v>243</v>
      </c>
      <c r="D37" s="19">
        <v>1</v>
      </c>
      <c r="F37" s="19">
        <v>51</v>
      </c>
      <c r="G37" s="19">
        <v>75</v>
      </c>
      <c r="I37" s="19">
        <v>0</v>
      </c>
      <c r="J37" s="19">
        <v>0</v>
      </c>
      <c r="L37" s="19">
        <v>8</v>
      </c>
      <c r="M37" s="19">
        <v>11</v>
      </c>
      <c r="O37" s="19">
        <v>1</v>
      </c>
      <c r="R37" s="19">
        <v>0</v>
      </c>
      <c r="S37" s="19">
        <v>0</v>
      </c>
    </row>
    <row r="38" spans="1:19">
      <c r="A38" s="15" t="s">
        <v>243</v>
      </c>
      <c r="C38" s="19">
        <v>1.0000000099999999</v>
      </c>
      <c r="D38" s="19">
        <v>2</v>
      </c>
      <c r="F38" s="19">
        <v>51</v>
      </c>
      <c r="G38" s="19">
        <v>75</v>
      </c>
      <c r="I38" s="19">
        <v>0</v>
      </c>
      <c r="J38" s="19">
        <v>0</v>
      </c>
      <c r="L38" s="19">
        <v>8</v>
      </c>
      <c r="M38" s="19">
        <v>11</v>
      </c>
      <c r="O38" s="19">
        <v>1</v>
      </c>
      <c r="R38" s="19">
        <v>0</v>
      </c>
      <c r="S38" s="19">
        <v>0</v>
      </c>
    </row>
    <row r="39" spans="1:19">
      <c r="A39" s="15" t="s">
        <v>243</v>
      </c>
      <c r="C39" s="19">
        <v>2.0000000099999999</v>
      </c>
      <c r="D39" s="19">
        <v>3</v>
      </c>
      <c r="F39" s="19">
        <v>51</v>
      </c>
      <c r="G39" s="19">
        <v>75</v>
      </c>
      <c r="I39" s="19">
        <v>0</v>
      </c>
      <c r="J39" s="19">
        <v>0</v>
      </c>
      <c r="L39" s="19">
        <v>8</v>
      </c>
      <c r="M39" s="19">
        <v>11</v>
      </c>
      <c r="O39" s="19">
        <v>1</v>
      </c>
      <c r="R39" s="19">
        <v>0</v>
      </c>
      <c r="S39" s="19">
        <v>0</v>
      </c>
    </row>
    <row r="40" spans="1:19">
      <c r="A40" s="15" t="s">
        <v>243</v>
      </c>
      <c r="C40" s="19">
        <v>3.0000000099999999</v>
      </c>
      <c r="D40" s="19">
        <v>4</v>
      </c>
      <c r="F40" s="19">
        <v>51</v>
      </c>
      <c r="G40" s="19">
        <v>75</v>
      </c>
      <c r="I40" s="19">
        <v>0</v>
      </c>
      <c r="J40" s="19">
        <v>0</v>
      </c>
      <c r="L40" s="19">
        <v>8</v>
      </c>
      <c r="M40" s="19">
        <v>11</v>
      </c>
      <c r="O40" s="19">
        <v>1</v>
      </c>
      <c r="R40" s="19">
        <v>0</v>
      </c>
      <c r="S40" s="19">
        <v>0</v>
      </c>
    </row>
    <row r="41" spans="1:19">
      <c r="A41" s="15" t="s">
        <v>243</v>
      </c>
      <c r="C41" s="19">
        <v>4.0000000099999999</v>
      </c>
      <c r="D41" s="19">
        <v>5</v>
      </c>
      <c r="F41" s="19">
        <v>51</v>
      </c>
      <c r="G41" s="19">
        <v>75</v>
      </c>
      <c r="I41" s="19">
        <v>0</v>
      </c>
      <c r="J41" s="19">
        <v>0</v>
      </c>
      <c r="L41" s="19">
        <v>8</v>
      </c>
      <c r="M41" s="19">
        <v>11</v>
      </c>
      <c r="O41" s="19">
        <v>1</v>
      </c>
      <c r="R41" s="19">
        <v>0</v>
      </c>
      <c r="S41" s="19">
        <v>0</v>
      </c>
    </row>
    <row r="42" spans="1:19">
      <c r="A42" s="15" t="s">
        <v>243</v>
      </c>
      <c r="C42" s="19">
        <v>5.0000000099999999</v>
      </c>
      <c r="F42" s="19">
        <v>51</v>
      </c>
      <c r="G42" s="19">
        <v>75</v>
      </c>
      <c r="I42" s="19">
        <v>0</v>
      </c>
      <c r="J42" s="19">
        <v>0</v>
      </c>
      <c r="L42" s="19">
        <v>8</v>
      </c>
      <c r="M42" s="19">
        <v>11</v>
      </c>
      <c r="O42" s="19">
        <v>1</v>
      </c>
      <c r="R42" s="19">
        <v>0</v>
      </c>
      <c r="S42" s="19">
        <v>0</v>
      </c>
    </row>
    <row r="43" spans="1:19">
      <c r="A43" s="15" t="s">
        <v>243</v>
      </c>
      <c r="D43" s="19">
        <v>1</v>
      </c>
      <c r="F43" s="19">
        <v>51</v>
      </c>
      <c r="G43" s="19">
        <v>75</v>
      </c>
      <c r="I43" s="19">
        <v>1</v>
      </c>
      <c r="J43" s="19">
        <v>1</v>
      </c>
      <c r="L43" s="19">
        <v>12</v>
      </c>
      <c r="M43" s="19">
        <v>15</v>
      </c>
      <c r="O43" s="19">
        <v>1</v>
      </c>
      <c r="R43" s="19">
        <v>1</v>
      </c>
      <c r="S43" s="19">
        <v>1</v>
      </c>
    </row>
    <row r="44" spans="1:19">
      <c r="A44" s="15" t="s">
        <v>243</v>
      </c>
      <c r="C44" s="19">
        <v>1.0000000099999999</v>
      </c>
      <c r="D44" s="19">
        <v>2</v>
      </c>
      <c r="F44" s="19">
        <v>51</v>
      </c>
      <c r="G44" s="19">
        <v>75</v>
      </c>
      <c r="I44" s="19">
        <v>1</v>
      </c>
      <c r="J44" s="19">
        <v>1</v>
      </c>
      <c r="L44" s="19">
        <v>12</v>
      </c>
      <c r="M44" s="19">
        <v>15</v>
      </c>
      <c r="O44" s="19">
        <v>1</v>
      </c>
      <c r="R44" s="19">
        <v>1</v>
      </c>
      <c r="S44" s="19">
        <v>1</v>
      </c>
    </row>
    <row r="45" spans="1:19">
      <c r="A45" s="15" t="s">
        <v>243</v>
      </c>
      <c r="C45" s="19">
        <v>2.0000000099999999</v>
      </c>
      <c r="D45" s="19">
        <v>3</v>
      </c>
      <c r="F45" s="19">
        <v>51</v>
      </c>
      <c r="G45" s="19">
        <v>75</v>
      </c>
      <c r="I45" s="19">
        <v>1</v>
      </c>
      <c r="J45" s="19">
        <v>1</v>
      </c>
      <c r="L45" s="19">
        <v>12</v>
      </c>
      <c r="M45" s="19">
        <v>15</v>
      </c>
      <c r="O45" s="19">
        <v>1</v>
      </c>
      <c r="R45" s="19">
        <v>1</v>
      </c>
      <c r="S45" s="19">
        <v>1</v>
      </c>
    </row>
    <row r="46" spans="1:19">
      <c r="A46" s="15" t="s">
        <v>243</v>
      </c>
      <c r="C46" s="19">
        <v>3.0000000099999999</v>
      </c>
      <c r="D46" s="19">
        <v>4</v>
      </c>
      <c r="F46" s="19">
        <v>51</v>
      </c>
      <c r="G46" s="19">
        <v>75</v>
      </c>
      <c r="I46" s="19">
        <v>1</v>
      </c>
      <c r="J46" s="19">
        <v>1</v>
      </c>
      <c r="L46" s="19">
        <v>12</v>
      </c>
      <c r="M46" s="19">
        <v>15</v>
      </c>
      <c r="O46" s="19">
        <v>1</v>
      </c>
      <c r="R46" s="19">
        <v>1</v>
      </c>
      <c r="S46" s="19">
        <v>1</v>
      </c>
    </row>
    <row r="47" spans="1:19">
      <c r="A47" s="15" t="s">
        <v>243</v>
      </c>
      <c r="C47" s="19">
        <v>4.0000000099999999</v>
      </c>
      <c r="D47" s="19">
        <v>5</v>
      </c>
      <c r="F47" s="19">
        <v>51</v>
      </c>
      <c r="G47" s="19">
        <v>75</v>
      </c>
      <c r="I47" s="19">
        <v>1</v>
      </c>
      <c r="J47" s="19">
        <v>1</v>
      </c>
      <c r="L47" s="19">
        <v>12</v>
      </c>
      <c r="M47" s="19">
        <v>15</v>
      </c>
      <c r="O47" s="19">
        <v>1</v>
      </c>
      <c r="R47" s="19">
        <v>1</v>
      </c>
      <c r="S47" s="19">
        <v>1</v>
      </c>
    </row>
    <row r="48" spans="1:19">
      <c r="A48" s="15" t="s">
        <v>243</v>
      </c>
      <c r="C48" s="19">
        <v>5.0000000099999999</v>
      </c>
      <c r="F48" s="19">
        <v>51</v>
      </c>
      <c r="G48" s="19">
        <v>75</v>
      </c>
      <c r="I48" s="19">
        <v>1</v>
      </c>
      <c r="J48" s="19">
        <v>1</v>
      </c>
      <c r="L48" s="19">
        <v>12</v>
      </c>
      <c r="M48" s="19">
        <v>15</v>
      </c>
      <c r="O48" s="19">
        <v>1</v>
      </c>
      <c r="R48" s="19">
        <v>1</v>
      </c>
      <c r="S48" s="19">
        <v>1</v>
      </c>
    </row>
    <row r="49" spans="1:19">
      <c r="A49" s="15" t="s">
        <v>243</v>
      </c>
      <c r="D49" s="19">
        <v>1</v>
      </c>
      <c r="F49" s="19">
        <v>51</v>
      </c>
      <c r="G49" s="19">
        <v>75</v>
      </c>
      <c r="I49" s="19">
        <v>1</v>
      </c>
      <c r="J49" s="19">
        <v>1</v>
      </c>
      <c r="L49" s="19">
        <v>12</v>
      </c>
      <c r="M49" s="19">
        <v>15</v>
      </c>
      <c r="O49" s="19">
        <v>1</v>
      </c>
      <c r="R49" s="19">
        <v>0</v>
      </c>
      <c r="S49" s="19">
        <v>0</v>
      </c>
    </row>
    <row r="50" spans="1:19">
      <c r="A50" s="15" t="s">
        <v>243</v>
      </c>
      <c r="C50" s="19">
        <v>1.0000000099999999</v>
      </c>
      <c r="D50" s="19">
        <v>2</v>
      </c>
      <c r="F50" s="19">
        <v>51</v>
      </c>
      <c r="G50" s="19">
        <v>75</v>
      </c>
      <c r="I50" s="19">
        <v>1</v>
      </c>
      <c r="J50" s="19">
        <v>1</v>
      </c>
      <c r="L50" s="19">
        <v>12</v>
      </c>
      <c r="M50" s="19">
        <v>15</v>
      </c>
      <c r="O50" s="19">
        <v>1</v>
      </c>
      <c r="R50" s="19">
        <v>0</v>
      </c>
      <c r="S50" s="19">
        <v>0</v>
      </c>
    </row>
    <row r="51" spans="1:19">
      <c r="A51" s="15" t="s">
        <v>243</v>
      </c>
      <c r="C51" s="19">
        <v>2.0000000099999999</v>
      </c>
      <c r="D51" s="19">
        <v>3</v>
      </c>
      <c r="F51" s="19">
        <v>51</v>
      </c>
      <c r="G51" s="19">
        <v>75</v>
      </c>
      <c r="I51" s="19">
        <v>1</v>
      </c>
      <c r="J51" s="19">
        <v>1</v>
      </c>
      <c r="L51" s="19">
        <v>12</v>
      </c>
      <c r="M51" s="19">
        <v>15</v>
      </c>
      <c r="O51" s="19">
        <v>1</v>
      </c>
      <c r="R51" s="19">
        <v>0</v>
      </c>
      <c r="S51" s="19">
        <v>0</v>
      </c>
    </row>
    <row r="52" spans="1:19">
      <c r="A52" s="15" t="s">
        <v>243</v>
      </c>
      <c r="C52" s="19">
        <v>3.0000000099999999</v>
      </c>
      <c r="D52" s="19">
        <v>4</v>
      </c>
      <c r="F52" s="19">
        <v>51</v>
      </c>
      <c r="G52" s="19">
        <v>75</v>
      </c>
      <c r="I52" s="19">
        <v>1</v>
      </c>
      <c r="J52" s="19">
        <v>1</v>
      </c>
      <c r="L52" s="19">
        <v>12</v>
      </c>
      <c r="M52" s="19">
        <v>15</v>
      </c>
      <c r="O52" s="19">
        <v>1</v>
      </c>
      <c r="R52" s="19">
        <v>0</v>
      </c>
      <c r="S52" s="19">
        <v>0</v>
      </c>
    </row>
    <row r="53" spans="1:19">
      <c r="A53" s="15" t="s">
        <v>243</v>
      </c>
      <c r="C53" s="19">
        <v>4.0000000099999999</v>
      </c>
      <c r="D53" s="19">
        <v>5</v>
      </c>
      <c r="F53" s="19">
        <v>51</v>
      </c>
      <c r="G53" s="19">
        <v>75</v>
      </c>
      <c r="I53" s="19">
        <v>1</v>
      </c>
      <c r="J53" s="19">
        <v>1</v>
      </c>
      <c r="L53" s="19">
        <v>12</v>
      </c>
      <c r="M53" s="19">
        <v>15</v>
      </c>
      <c r="O53" s="19">
        <v>1</v>
      </c>
      <c r="R53" s="19">
        <v>0</v>
      </c>
      <c r="S53" s="19">
        <v>0</v>
      </c>
    </row>
    <row r="54" spans="1:19">
      <c r="A54" s="15" t="s">
        <v>243</v>
      </c>
      <c r="C54" s="19">
        <v>5.0000000099999999</v>
      </c>
      <c r="F54" s="19">
        <v>51</v>
      </c>
      <c r="G54" s="19">
        <v>75</v>
      </c>
      <c r="I54" s="19">
        <v>1</v>
      </c>
      <c r="J54" s="19">
        <v>1</v>
      </c>
      <c r="L54" s="19">
        <v>12</v>
      </c>
      <c r="M54" s="19">
        <v>15</v>
      </c>
      <c r="O54" s="19">
        <v>1</v>
      </c>
      <c r="R54" s="19">
        <v>0</v>
      </c>
      <c r="S54" s="19">
        <v>0</v>
      </c>
    </row>
    <row r="55" spans="1:19">
      <c r="A55" s="2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</sheetData>
  <mergeCells count="7">
    <mergeCell ref="A3:D3"/>
    <mergeCell ref="F3:S3"/>
    <mergeCell ref="F4:G4"/>
    <mergeCell ref="I4:J4"/>
    <mergeCell ref="L4:M4"/>
    <mergeCell ref="O4:P4"/>
    <mergeCell ref="R4:S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workbookViewId="0"/>
  </sheetViews>
  <sheetFormatPr defaultRowHeight="14.5"/>
  <sheetData>
    <row r="1" spans="1:3">
      <c r="B1" t="s">
        <v>322</v>
      </c>
      <c r="C1" t="s">
        <v>323</v>
      </c>
    </row>
    <row r="2" spans="1:3">
      <c r="A2" t="s">
        <v>285</v>
      </c>
      <c r="B2">
        <v>14012.88420074942</v>
      </c>
      <c r="C2">
        <v>29677.558136811902</v>
      </c>
    </row>
    <row r="3" spans="1:3">
      <c r="A3" t="s">
        <v>324</v>
      </c>
      <c r="B3">
        <v>32932.362479101757</v>
      </c>
      <c r="C3">
        <v>43003.45521646666</v>
      </c>
    </row>
    <row r="4" spans="1:3">
      <c r="A4" t="s">
        <v>286</v>
      </c>
      <c r="B4">
        <v>32782.596143827301</v>
      </c>
      <c r="C4">
        <v>39713.959752259805</v>
      </c>
    </row>
    <row r="5" spans="1:3">
      <c r="A5" t="s">
        <v>325</v>
      </c>
      <c r="B5">
        <v>33186.289426629657</v>
      </c>
      <c r="C5">
        <v>43331.645470844298</v>
      </c>
    </row>
    <row r="6" spans="1:3">
      <c r="A6" t="s">
        <v>326</v>
      </c>
      <c r="B6">
        <v>32594.261642810809</v>
      </c>
      <c r="C6">
        <v>42847.768789093709</v>
      </c>
    </row>
    <row r="7" spans="1:3">
      <c r="A7" t="s">
        <v>287</v>
      </c>
      <c r="B7">
        <v>32904.577637086179</v>
      </c>
      <c r="C7">
        <v>42791.348000469618</v>
      </c>
    </row>
    <row r="8" spans="1:3">
      <c r="A8" t="s">
        <v>288</v>
      </c>
      <c r="B8">
        <v>33786.769693775183</v>
      </c>
      <c r="C8">
        <v>44321.710038992729</v>
      </c>
    </row>
    <row r="9" spans="1:3">
      <c r="A9" t="s">
        <v>289</v>
      </c>
      <c r="B9">
        <v>32930.454114963439</v>
      </c>
      <c r="C9">
        <v>42963.57095745996</v>
      </c>
    </row>
    <row r="10" spans="1:3">
      <c r="A10" t="s">
        <v>290</v>
      </c>
      <c r="B10">
        <v>32083.68891703722</v>
      </c>
      <c r="C10">
        <v>38766.50090784792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3594-57AB-41D3-8D84-F6E34260918D}">
  <dimension ref="A1"/>
  <sheetViews>
    <sheetView workbookViewId="0"/>
  </sheetViews>
  <sheetFormatPr defaultRowHeight="14.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8" workbookViewId="0">
      <selection activeCell="A12" sqref="A12:B12"/>
    </sheetView>
  </sheetViews>
  <sheetFormatPr defaultRowHeight="14.5"/>
  <cols>
    <col min="1" max="2" width="26.08984375" style="51" customWidth="1"/>
    <col min="3" max="3" width="2" style="56" customWidth="1"/>
    <col min="4" max="5" width="9.6328125" style="2" customWidth="1"/>
    <col min="6" max="6" width="2.1796875" style="2" customWidth="1"/>
    <col min="7" max="8" width="9.6328125" style="2" customWidth="1"/>
    <col min="9" max="16384" width="8.7265625" style="53"/>
  </cols>
  <sheetData>
    <row r="1" spans="1:12" ht="10" customHeight="1"/>
    <row r="2" spans="1:12" ht="46" customHeight="1">
      <c r="A2" s="50"/>
      <c r="B2" s="50"/>
      <c r="C2" s="52"/>
      <c r="D2" s="66" t="s">
        <v>329</v>
      </c>
      <c r="E2" s="66"/>
      <c r="F2" s="48"/>
      <c r="G2" s="67" t="s">
        <v>6</v>
      </c>
      <c r="H2" s="67"/>
    </row>
    <row r="3" spans="1:12">
      <c r="A3" s="9"/>
      <c r="B3" s="9"/>
      <c r="C3" s="55"/>
      <c r="D3" s="3" t="s">
        <v>1</v>
      </c>
      <c r="E3" s="4" t="s">
        <v>5</v>
      </c>
      <c r="F3" s="4"/>
      <c r="G3" s="49" t="s">
        <v>1</v>
      </c>
      <c r="H3" s="5" t="s">
        <v>5</v>
      </c>
    </row>
    <row r="4" spans="1:12">
      <c r="A4" s="57"/>
      <c r="B4" s="57"/>
      <c r="C4" s="54"/>
      <c r="D4" s="7"/>
      <c r="E4" s="8"/>
      <c r="F4" s="8"/>
      <c r="G4" s="7"/>
      <c r="H4" s="8"/>
    </row>
    <row r="5" spans="1:12">
      <c r="A5" s="65" t="s">
        <v>330</v>
      </c>
      <c r="B5" s="65"/>
      <c r="C5" s="54"/>
      <c r="D5" s="7"/>
      <c r="E5" s="8"/>
      <c r="F5" s="8"/>
      <c r="G5" s="7"/>
      <c r="H5" s="8"/>
    </row>
    <row r="6" spans="1:12">
      <c r="A6" s="6"/>
      <c r="B6" s="6" t="s">
        <v>312</v>
      </c>
      <c r="C6" s="6"/>
      <c r="D6" s="7">
        <v>9950</v>
      </c>
      <c r="E6" s="8">
        <v>65.932825722089774</v>
      </c>
      <c r="F6" s="8"/>
      <c r="G6" s="7">
        <v>6109</v>
      </c>
      <c r="H6" s="8">
        <v>67.476015600616051</v>
      </c>
      <c r="J6" s="58"/>
      <c r="K6" s="58"/>
      <c r="L6" s="58"/>
    </row>
    <row r="7" spans="1:12">
      <c r="A7" s="6"/>
      <c r="B7" s="6" t="s">
        <v>313</v>
      </c>
      <c r="C7" s="6"/>
      <c r="D7" s="7">
        <v>9950</v>
      </c>
      <c r="E7" s="8">
        <v>21.840831268064367</v>
      </c>
      <c r="F7" s="8"/>
      <c r="G7" s="7">
        <v>6109</v>
      </c>
      <c r="H7" s="8">
        <v>20.854961016919791</v>
      </c>
      <c r="J7" s="59"/>
      <c r="K7" s="58"/>
      <c r="L7" s="58"/>
    </row>
    <row r="8" spans="1:12">
      <c r="A8" s="6"/>
      <c r="B8" s="6" t="s">
        <v>314</v>
      </c>
      <c r="C8" s="6"/>
      <c r="D8" s="7">
        <v>9950</v>
      </c>
      <c r="E8" s="8">
        <v>12.226343009845859</v>
      </c>
      <c r="F8" s="8"/>
      <c r="G8" s="7">
        <v>6109</v>
      </c>
      <c r="H8" s="8">
        <v>11.669023382464161</v>
      </c>
      <c r="J8" s="59"/>
      <c r="K8" s="58"/>
      <c r="L8" s="58"/>
    </row>
    <row r="9" spans="1:12">
      <c r="A9" s="65" t="s">
        <v>315</v>
      </c>
      <c r="B9" s="65"/>
      <c r="C9" s="6"/>
      <c r="D9" s="7"/>
      <c r="E9" s="8"/>
      <c r="F9" s="8"/>
      <c r="G9" s="7"/>
      <c r="H9" s="8"/>
      <c r="J9" s="60"/>
      <c r="K9" s="61"/>
    </row>
    <row r="10" spans="1:12">
      <c r="A10" s="6"/>
      <c r="B10" s="6" t="s">
        <v>265</v>
      </c>
      <c r="C10" s="6"/>
      <c r="D10" s="7">
        <v>8995</v>
      </c>
      <c r="E10" s="8">
        <v>34.37542861957894</v>
      </c>
      <c r="F10" s="8"/>
      <c r="G10" s="7">
        <v>5482</v>
      </c>
      <c r="H10" s="8">
        <v>31.913870776640515</v>
      </c>
      <c r="J10" s="60"/>
      <c r="K10" s="61"/>
    </row>
    <row r="11" spans="1:12">
      <c r="A11" s="6"/>
      <c r="B11" s="6" t="s">
        <v>264</v>
      </c>
      <c r="C11" s="6"/>
      <c r="D11" s="7">
        <v>8115</v>
      </c>
      <c r="E11" s="8">
        <v>74.075384500752477</v>
      </c>
      <c r="F11" s="8"/>
      <c r="G11" s="7">
        <v>4843</v>
      </c>
      <c r="H11" s="8">
        <v>73.525972493402278</v>
      </c>
      <c r="J11" s="60"/>
      <c r="K11" s="61"/>
    </row>
    <row r="12" spans="1:12">
      <c r="A12" s="65" t="s">
        <v>331</v>
      </c>
      <c r="B12" s="65"/>
      <c r="C12" s="6"/>
      <c r="D12" s="7"/>
      <c r="E12" s="8"/>
      <c r="F12" s="8"/>
      <c r="G12" s="7"/>
      <c r="H12" s="8"/>
      <c r="J12" s="60"/>
      <c r="K12" s="61"/>
    </row>
    <row r="13" spans="1:12">
      <c r="A13" s="6"/>
      <c r="B13" s="6" t="s">
        <v>265</v>
      </c>
      <c r="C13" s="6"/>
      <c r="D13" s="7">
        <v>3423</v>
      </c>
      <c r="E13" s="8">
        <v>54.098342237908604</v>
      </c>
      <c r="F13" s="8"/>
      <c r="G13" s="7">
        <v>1916</v>
      </c>
      <c r="H13" s="8">
        <v>52.167232197843333</v>
      </c>
    </row>
    <row r="14" spans="1:12">
      <c r="A14" s="6"/>
      <c r="B14" s="6" t="s">
        <v>264</v>
      </c>
      <c r="C14" s="6"/>
      <c r="D14" s="7">
        <v>5978</v>
      </c>
      <c r="E14" s="8">
        <v>56.545102902174492</v>
      </c>
      <c r="F14" s="8"/>
      <c r="G14" s="7">
        <v>3540</v>
      </c>
      <c r="H14" s="8">
        <v>56.049082253060334</v>
      </c>
    </row>
    <row r="15" spans="1:12">
      <c r="A15" s="65" t="s">
        <v>316</v>
      </c>
      <c r="B15" s="65"/>
      <c r="C15" s="6"/>
      <c r="D15" s="7"/>
      <c r="E15" s="8"/>
      <c r="F15" s="8"/>
      <c r="G15" s="7"/>
      <c r="H15" s="8"/>
    </row>
    <row r="16" spans="1:12">
      <c r="A16" s="6"/>
      <c r="B16" s="6" t="s">
        <v>265</v>
      </c>
      <c r="C16" s="6"/>
      <c r="D16" s="7">
        <v>9504</v>
      </c>
      <c r="E16" s="8">
        <v>51.24020633068254</v>
      </c>
      <c r="F16" s="8"/>
      <c r="G16" s="7">
        <v>5474</v>
      </c>
      <c r="H16" s="8">
        <v>50.93974876698411</v>
      </c>
      <c r="J16" s="60"/>
    </row>
    <row r="17" spans="1:10">
      <c r="A17" s="6"/>
      <c r="B17" s="6" t="s">
        <v>264</v>
      </c>
      <c r="C17" s="6"/>
      <c r="D17" s="7">
        <v>8452</v>
      </c>
      <c r="E17" s="8">
        <v>52.201054446731398</v>
      </c>
      <c r="F17" s="8"/>
      <c r="G17" s="7">
        <v>4831</v>
      </c>
      <c r="H17" s="8">
        <v>51.4832711953811</v>
      </c>
      <c r="J17" s="60"/>
    </row>
    <row r="18" spans="1:10">
      <c r="A18" s="65" t="s">
        <v>311</v>
      </c>
      <c r="B18" s="65"/>
      <c r="C18" s="6"/>
      <c r="D18" s="7"/>
      <c r="E18" s="8"/>
      <c r="F18" s="8"/>
      <c r="G18" s="7"/>
      <c r="H18" s="8"/>
    </row>
    <row r="19" spans="1:10">
      <c r="A19" s="6"/>
      <c r="B19" s="6" t="s">
        <v>265</v>
      </c>
      <c r="C19" s="6"/>
      <c r="D19" s="7">
        <v>9498</v>
      </c>
      <c r="E19" s="8">
        <v>8.5371809482809979</v>
      </c>
      <c r="F19" s="8"/>
      <c r="G19" s="7">
        <v>5474</v>
      </c>
      <c r="H19" s="8">
        <v>8.2085497675435501</v>
      </c>
    </row>
    <row r="20" spans="1:10">
      <c r="A20" s="6"/>
      <c r="B20" s="6" t="s">
        <v>264</v>
      </c>
      <c r="C20" s="6"/>
      <c r="D20" s="7">
        <v>8443</v>
      </c>
      <c r="E20" s="8">
        <v>8.8756230845839195</v>
      </c>
      <c r="F20" s="8"/>
      <c r="G20" s="7">
        <v>4831</v>
      </c>
      <c r="H20" s="8">
        <v>8.5069157926087531</v>
      </c>
    </row>
    <row r="21" spans="1:10">
      <c r="A21" s="65" t="s">
        <v>0</v>
      </c>
      <c r="B21" s="65"/>
      <c r="C21" s="6"/>
      <c r="D21" s="7">
        <v>9952</v>
      </c>
      <c r="E21" s="8">
        <v>2.9455961697953938</v>
      </c>
      <c r="F21" s="8"/>
      <c r="G21" s="7">
        <v>6109</v>
      </c>
      <c r="H21" s="8">
        <v>2.9694448649202831</v>
      </c>
    </row>
    <row r="22" spans="1:10">
      <c r="A22" s="9"/>
      <c r="B22" s="9"/>
      <c r="C22" s="55"/>
      <c r="D22" s="3"/>
      <c r="E22" s="3"/>
      <c r="F22" s="3"/>
      <c r="G22" s="3"/>
      <c r="H22" s="3"/>
    </row>
    <row r="30" spans="1:10">
      <c r="D30" s="2" t="s">
        <v>8</v>
      </c>
      <c r="E30" s="2">
        <v>651</v>
      </c>
    </row>
    <row r="31" spans="1:10">
      <c r="D31" s="2" t="s">
        <v>9</v>
      </c>
      <c r="E31" s="2">
        <v>1296</v>
      </c>
    </row>
  </sheetData>
  <mergeCells count="8">
    <mergeCell ref="A15:B15"/>
    <mergeCell ref="A18:B18"/>
    <mergeCell ref="A21:B21"/>
    <mergeCell ref="D2:E2"/>
    <mergeCell ref="G2:H2"/>
    <mergeCell ref="A5:B5"/>
    <mergeCell ref="A9:B9"/>
    <mergeCell ref="A12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"/>
  <sheetViews>
    <sheetView workbookViewId="0">
      <selection activeCell="P8" sqref="P7:P8"/>
    </sheetView>
  </sheetViews>
  <sheetFormatPr defaultRowHeight="14.5"/>
  <cols>
    <col min="1" max="1" width="6.7265625" style="51" customWidth="1"/>
    <col min="2" max="2" width="8.90625" style="51" customWidth="1"/>
    <col min="3" max="3" width="3" style="1" customWidth="1"/>
    <col min="4" max="4" width="8.81640625" style="46" customWidth="1"/>
    <col min="5" max="8" width="5.90625" style="46" customWidth="1"/>
    <col min="9" max="9" width="3.1796875" style="46" customWidth="1"/>
    <col min="10" max="14" width="5.90625" style="46" customWidth="1"/>
  </cols>
  <sheetData>
    <row r="1" spans="1:14"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53" customFormat="1" ht="28.5" customHeight="1">
      <c r="A2" s="50"/>
      <c r="B2" s="50"/>
      <c r="C2" s="52"/>
      <c r="D2" s="66" t="s">
        <v>329</v>
      </c>
      <c r="E2" s="66"/>
      <c r="F2" s="66"/>
      <c r="G2" s="66"/>
      <c r="H2" s="66"/>
      <c r="I2" s="48"/>
      <c r="J2" s="67" t="s">
        <v>6</v>
      </c>
      <c r="K2" s="67"/>
      <c r="L2" s="67"/>
      <c r="M2" s="67"/>
      <c r="N2" s="67"/>
    </row>
    <row r="3" spans="1:14" s="53" customFormat="1">
      <c r="A3" s="9"/>
      <c r="B3" s="9"/>
      <c r="C3" s="55"/>
      <c r="D3" s="49" t="s">
        <v>1</v>
      </c>
      <c r="E3" s="49" t="s">
        <v>7</v>
      </c>
      <c r="F3" s="49" t="s">
        <v>2</v>
      </c>
      <c r="G3" s="49" t="s">
        <v>3</v>
      </c>
      <c r="H3" s="49" t="s">
        <v>4</v>
      </c>
      <c r="I3" s="3"/>
      <c r="J3" s="49" t="s">
        <v>1</v>
      </c>
      <c r="K3" s="49" t="s">
        <v>7</v>
      </c>
      <c r="L3" s="49" t="s">
        <v>2</v>
      </c>
      <c r="M3" s="49" t="s">
        <v>3</v>
      </c>
      <c r="N3" s="49" t="s">
        <v>4</v>
      </c>
    </row>
    <row r="4" spans="1:14" s="53" customFormat="1">
      <c r="A4" s="57"/>
      <c r="B4" s="57"/>
      <c r="C4" s="54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53" customFormat="1">
      <c r="A5" s="65" t="s">
        <v>334</v>
      </c>
      <c r="B5" s="65"/>
      <c r="C5" s="6"/>
      <c r="D5" s="7"/>
      <c r="E5" s="8"/>
      <c r="F5" s="8"/>
      <c r="G5" s="8"/>
      <c r="H5" s="8"/>
      <c r="I5" s="8"/>
      <c r="J5" s="7"/>
      <c r="K5" s="8"/>
      <c r="L5" s="8"/>
      <c r="M5" s="8"/>
      <c r="N5" s="8"/>
    </row>
    <row r="6" spans="1:14" s="53" customFormat="1">
      <c r="A6" s="6"/>
      <c r="B6" s="6" t="s">
        <v>265</v>
      </c>
      <c r="C6" s="6"/>
      <c r="D6" s="7">
        <v>2218</v>
      </c>
      <c r="E6" s="8">
        <v>0.47999998927116394</v>
      </c>
      <c r="F6" s="8">
        <v>0.95999997854232788</v>
      </c>
      <c r="G6" s="8">
        <v>1.6200000047683716</v>
      </c>
      <c r="H6" s="8">
        <v>3</v>
      </c>
      <c r="I6" s="8"/>
      <c r="J6" s="7">
        <v>1284</v>
      </c>
      <c r="K6" s="8">
        <v>0.43200001120567322</v>
      </c>
      <c r="L6" s="8">
        <v>0.8399999737739563</v>
      </c>
      <c r="M6" s="8">
        <v>1.559999942779541</v>
      </c>
      <c r="N6" s="8">
        <v>2.4000000953674316</v>
      </c>
    </row>
    <row r="7" spans="1:14" s="53" customFormat="1">
      <c r="A7" s="6"/>
      <c r="B7" s="6" t="s">
        <v>264</v>
      </c>
      <c r="C7" s="6"/>
      <c r="D7" s="7">
        <v>3528</v>
      </c>
      <c r="E7" s="8">
        <v>0.8399999737739563</v>
      </c>
      <c r="F7" s="8">
        <v>1.559999942779541</v>
      </c>
      <c r="G7" s="8">
        <v>2.4000000953674316</v>
      </c>
      <c r="H7" s="8">
        <v>3.9600000381469727</v>
      </c>
      <c r="I7" s="8"/>
      <c r="J7" s="7">
        <v>1944</v>
      </c>
      <c r="K7" s="8">
        <v>0.72000002861022949</v>
      </c>
      <c r="L7" s="8">
        <v>1.440000057220459</v>
      </c>
      <c r="M7" s="8">
        <v>2.1600000858306885</v>
      </c>
      <c r="N7" s="8">
        <v>3.5999999046325684</v>
      </c>
    </row>
    <row r="8" spans="1:14" s="53" customFormat="1">
      <c r="A8" s="65" t="s">
        <v>333</v>
      </c>
      <c r="B8" s="65"/>
      <c r="C8" s="6"/>
      <c r="D8" s="7"/>
      <c r="E8" s="8"/>
      <c r="F8" s="8"/>
      <c r="G8" s="8"/>
      <c r="H8" s="8"/>
      <c r="I8" s="8"/>
      <c r="J8" s="7"/>
      <c r="K8" s="8"/>
      <c r="L8" s="8"/>
      <c r="M8" s="8"/>
      <c r="N8" s="8"/>
    </row>
    <row r="9" spans="1:14" s="53" customFormat="1">
      <c r="A9" s="6"/>
      <c r="B9" s="6" t="s">
        <v>265</v>
      </c>
      <c r="C9" s="6"/>
      <c r="D9" s="7">
        <v>5323</v>
      </c>
      <c r="E9" s="8">
        <v>0</v>
      </c>
      <c r="F9" s="8">
        <v>0</v>
      </c>
      <c r="G9" s="8">
        <v>0</v>
      </c>
      <c r="H9" s="8">
        <v>0.5979926586151123</v>
      </c>
      <c r="I9" s="8"/>
      <c r="J9" s="7">
        <v>3358</v>
      </c>
      <c r="K9" s="8">
        <v>0</v>
      </c>
      <c r="L9" s="8">
        <v>0</v>
      </c>
      <c r="M9" s="8">
        <v>0</v>
      </c>
      <c r="N9" s="8">
        <v>0.47630518674850464</v>
      </c>
    </row>
    <row r="10" spans="1:14" s="53" customFormat="1">
      <c r="A10" s="6"/>
      <c r="B10" s="6" t="s">
        <v>264</v>
      </c>
      <c r="C10" s="6"/>
      <c r="D10" s="7">
        <v>4997</v>
      </c>
      <c r="E10" s="8">
        <v>0</v>
      </c>
      <c r="F10" s="8">
        <v>0</v>
      </c>
      <c r="G10" s="8">
        <v>1.4176338911056519</v>
      </c>
      <c r="H10" s="8">
        <v>8.0820817947387695</v>
      </c>
      <c r="I10" s="8"/>
      <c r="J10" s="7">
        <v>2751</v>
      </c>
      <c r="K10" s="8">
        <v>0</v>
      </c>
      <c r="L10" s="8">
        <v>0</v>
      </c>
      <c r="M10" s="8">
        <v>1.417171835899353</v>
      </c>
      <c r="N10" s="8">
        <v>7.3154573440551758</v>
      </c>
    </row>
    <row r="11" spans="1:14" s="53" customFormat="1">
      <c r="A11" s="65" t="s">
        <v>332</v>
      </c>
      <c r="B11" s="65"/>
      <c r="C11" s="6"/>
      <c r="D11" s="7">
        <v>8583</v>
      </c>
      <c r="E11" s="8">
        <v>0</v>
      </c>
      <c r="F11" s="8">
        <v>2.5</v>
      </c>
      <c r="G11" s="8">
        <v>6.9899997711181641</v>
      </c>
      <c r="H11" s="8">
        <v>15</v>
      </c>
      <c r="I11" s="8"/>
      <c r="J11" s="7">
        <v>6109</v>
      </c>
      <c r="K11" s="8">
        <v>0</v>
      </c>
      <c r="L11" s="8">
        <v>2.3499999046325684</v>
      </c>
      <c r="M11" s="8">
        <v>6.6999998092651367</v>
      </c>
      <c r="N11" s="8">
        <v>15</v>
      </c>
    </row>
    <row r="12" spans="1:14" s="53" customFormat="1">
      <c r="A12" s="9"/>
      <c r="B12" s="9"/>
      <c r="C12" s="5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s="53" customFormat="1">
      <c r="A13" s="51"/>
      <c r="B13" s="51"/>
      <c r="C13" s="5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5" spans="1:14">
      <c r="E15" s="47"/>
      <c r="F15" s="47"/>
      <c r="G15" s="47"/>
      <c r="H15" s="47"/>
      <c r="I15" s="47"/>
      <c r="K15" s="47"/>
      <c r="L15" s="47"/>
      <c r="M15" s="47"/>
      <c r="N15" s="47"/>
    </row>
    <row r="16" spans="1:14">
      <c r="E16" s="47"/>
      <c r="F16" s="47"/>
      <c r="G16" s="47"/>
      <c r="H16" s="47"/>
      <c r="I16" s="47"/>
      <c r="K16" s="47"/>
      <c r="L16" s="47"/>
      <c r="M16" s="47"/>
      <c r="N16" s="47"/>
    </row>
    <row r="17" spans="5:14">
      <c r="E17" s="47"/>
      <c r="F17" s="47"/>
      <c r="G17" s="47"/>
      <c r="H17" s="47"/>
      <c r="I17" s="47"/>
      <c r="K17" s="47"/>
      <c r="L17" s="47"/>
      <c r="M17" s="47"/>
      <c r="N17" s="47"/>
    </row>
    <row r="18" spans="5:14">
      <c r="E18" s="47"/>
      <c r="F18" s="47"/>
      <c r="G18" s="47"/>
      <c r="H18" s="47"/>
      <c r="I18" s="47"/>
      <c r="K18" s="47"/>
      <c r="L18" s="47"/>
      <c r="M18" s="47"/>
      <c r="N18" s="47"/>
    </row>
    <row r="19" spans="5:14">
      <c r="E19" s="47"/>
      <c r="F19" s="47"/>
      <c r="G19" s="47"/>
      <c r="H19" s="47"/>
      <c r="I19" s="47"/>
      <c r="K19" s="47"/>
      <c r="L19" s="47"/>
      <c r="M19" s="47"/>
      <c r="N19" s="47"/>
    </row>
  </sheetData>
  <mergeCells count="5">
    <mergeCell ref="D2:H2"/>
    <mergeCell ref="J2:N2"/>
    <mergeCell ref="A5:B5"/>
    <mergeCell ref="A8:B8"/>
    <mergeCell ref="A11:B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0"/>
  <sheetViews>
    <sheetView tabSelected="1" workbookViewId="0">
      <selection activeCell="J22" sqref="J22"/>
    </sheetView>
  </sheetViews>
  <sheetFormatPr defaultRowHeight="14.5"/>
  <cols>
    <col min="1" max="1" width="8.7265625" style="31"/>
    <col min="2" max="2" width="21.6328125" style="31" customWidth="1"/>
    <col min="3" max="3" width="2.08984375" customWidth="1"/>
    <col min="4" max="5" width="9.36328125" style="37" bestFit="1" customWidth="1"/>
    <col min="6" max="7" width="8.7265625" style="37" customWidth="1"/>
    <col min="8" max="8" width="1.26953125" style="37" customWidth="1"/>
    <col min="9" max="10" width="9.36328125" style="37" bestFit="1" customWidth="1"/>
    <col min="11" max="11" width="10" style="37" bestFit="1" customWidth="1"/>
    <col min="12" max="12" width="8.7265625" style="37"/>
  </cols>
  <sheetData>
    <row r="1" spans="1:12">
      <c r="A1" s="32"/>
      <c r="B1" s="32"/>
      <c r="C1" s="30"/>
      <c r="D1" s="35"/>
      <c r="E1" s="35"/>
      <c r="F1" s="35"/>
      <c r="G1" s="35"/>
      <c r="H1" s="35"/>
      <c r="I1" s="35"/>
      <c r="J1" s="35"/>
      <c r="K1" s="35"/>
      <c r="L1" s="35"/>
    </row>
    <row r="2" spans="1:12">
      <c r="D2" s="69" t="s">
        <v>264</v>
      </c>
      <c r="E2" s="69"/>
      <c r="F2" s="69"/>
      <c r="G2" s="69"/>
      <c r="H2" s="34"/>
      <c r="I2" s="69" t="s">
        <v>265</v>
      </c>
      <c r="J2" s="69"/>
      <c r="K2" s="69"/>
      <c r="L2" s="69"/>
    </row>
    <row r="3" spans="1:12">
      <c r="D3" s="34" t="s">
        <v>266</v>
      </c>
      <c r="E3" s="34" t="s">
        <v>267</v>
      </c>
      <c r="F3" s="34" t="s">
        <v>268</v>
      </c>
      <c r="G3" s="34" t="s">
        <v>283</v>
      </c>
      <c r="H3" s="36"/>
      <c r="I3" s="34" t="s">
        <v>266</v>
      </c>
      <c r="J3" s="34" t="s">
        <v>267</v>
      </c>
      <c r="K3" s="34" t="s">
        <v>268</v>
      </c>
      <c r="L3" s="34" t="s">
        <v>283</v>
      </c>
    </row>
    <row r="4" spans="1:12">
      <c r="A4" s="68" t="s">
        <v>280</v>
      </c>
      <c r="B4" s="68"/>
      <c r="D4" s="36"/>
      <c r="E4" s="36"/>
      <c r="F4" s="36"/>
      <c r="G4" s="36"/>
      <c r="H4" s="36"/>
      <c r="I4" s="36"/>
      <c r="J4" s="36"/>
      <c r="K4" s="36"/>
    </row>
    <row r="5" spans="1:12">
      <c r="B5" s="31" t="s">
        <v>273</v>
      </c>
      <c r="D5" s="38">
        <v>0.83716802524322897</v>
      </c>
      <c r="E5" s="38">
        <v>0.85570602156192477</v>
      </c>
      <c r="F5" s="38">
        <v>1.8537996318695765E-2</v>
      </c>
      <c r="G5" s="39">
        <f>F5/D5</f>
        <v>2.2143698468786808E-2</v>
      </c>
      <c r="H5" s="38"/>
      <c r="I5" s="38">
        <v>0.66348213768745301</v>
      </c>
      <c r="J5" s="38">
        <v>0.660645011869608</v>
      </c>
      <c r="K5" s="38">
        <v>-2.8371258178449422E-3</v>
      </c>
      <c r="L5" s="39">
        <f>K5/I5</f>
        <v>-4.2761148442272447E-3</v>
      </c>
    </row>
    <row r="6" spans="1:12">
      <c r="B6" s="31" t="s">
        <v>272</v>
      </c>
      <c r="D6" s="38">
        <v>0.80081985213381157</v>
      </c>
      <c r="E6" s="38">
        <v>0.84635092599370476</v>
      </c>
      <c r="F6" s="38">
        <v>4.5531073859893127E-2</v>
      </c>
      <c r="G6" s="39">
        <f t="shared" ref="G6:G9" si="0">F6/D6</f>
        <v>5.6855575868372948E-2</v>
      </c>
      <c r="H6" s="38"/>
      <c r="I6" s="38">
        <v>0.49944398109535726</v>
      </c>
      <c r="J6" s="38">
        <v>0.49513483458437585</v>
      </c>
      <c r="K6" s="38">
        <v>-4.3091465109813733E-3</v>
      </c>
      <c r="L6" s="39">
        <f t="shared" ref="L6:L9" si="1">K6/I6</f>
        <v>-8.627887559142778E-3</v>
      </c>
    </row>
    <row r="7" spans="1:12">
      <c r="B7" s="31" t="s">
        <v>271</v>
      </c>
      <c r="D7" s="38">
        <v>0.76859956236323856</v>
      </c>
      <c r="E7" s="38">
        <v>0.74033552151714077</v>
      </c>
      <c r="F7" s="38">
        <v>-2.8264040846097738E-2</v>
      </c>
      <c r="G7" s="39">
        <f t="shared" si="0"/>
        <v>-3.6773428232502958E-2</v>
      </c>
      <c r="H7" s="38"/>
      <c r="I7" s="38">
        <v>0.32461835409721002</v>
      </c>
      <c r="J7" s="38">
        <v>0.29127917178452362</v>
      </c>
      <c r="K7" s="38">
        <v>-3.3339182312686434E-2</v>
      </c>
      <c r="L7" s="39">
        <f t="shared" si="1"/>
        <v>-0.10270270270270271</v>
      </c>
    </row>
    <row r="8" spans="1:12">
      <c r="B8" s="31" t="s">
        <v>270</v>
      </c>
      <c r="D8" s="38">
        <v>0.38488344148041337</v>
      </c>
      <c r="E8" s="38">
        <v>0.33405431386685891</v>
      </c>
      <c r="F8" s="38">
        <v>-5.0829127613554431E-2</v>
      </c>
      <c r="G8" s="39">
        <f t="shared" si="0"/>
        <v>-0.13206369029035278</v>
      </c>
      <c r="H8" s="38"/>
      <c r="I8" s="38">
        <v>0.10399522957662492</v>
      </c>
      <c r="J8" s="38">
        <v>5.6410256410256411E-2</v>
      </c>
      <c r="K8" s="38">
        <v>-4.7584973166368512E-2</v>
      </c>
      <c r="L8" s="39">
        <f t="shared" si="1"/>
        <v>-0.45756880733944955</v>
      </c>
    </row>
    <row r="9" spans="1:12">
      <c r="B9" s="31" t="s">
        <v>269</v>
      </c>
      <c r="D9" s="38">
        <v>0.26227795193312436</v>
      </c>
      <c r="E9" s="38">
        <v>0.24466338259441708</v>
      </c>
      <c r="F9" s="38">
        <v>-1.7614569338707271E-2</v>
      </c>
      <c r="G9" s="39">
        <f t="shared" si="0"/>
        <v>-6.7159931701764375E-2</v>
      </c>
      <c r="H9" s="38"/>
      <c r="I9" s="38">
        <v>3.859978121581497E-2</v>
      </c>
      <c r="J9" s="38">
        <v>3.1411157993436474E-2</v>
      </c>
      <c r="K9" s="38">
        <v>-7.1886232223784966E-3</v>
      </c>
      <c r="L9" s="39">
        <f t="shared" si="1"/>
        <v>-0.18623481781376519</v>
      </c>
    </row>
    <row r="10" spans="1:12">
      <c r="D10" s="38"/>
      <c r="E10" s="38"/>
      <c r="F10" s="38"/>
      <c r="G10" s="38"/>
      <c r="H10" s="38"/>
      <c r="I10" s="38"/>
      <c r="J10" s="38"/>
      <c r="K10" s="38"/>
    </row>
    <row r="11" spans="1:12">
      <c r="A11" s="68" t="s">
        <v>281</v>
      </c>
      <c r="B11" s="68"/>
      <c r="D11" s="38"/>
      <c r="E11" s="38"/>
      <c r="F11" s="38"/>
      <c r="G11" s="38"/>
      <c r="H11" s="38"/>
      <c r="I11" s="38"/>
      <c r="J11" s="38"/>
      <c r="K11" s="38"/>
    </row>
    <row r="12" spans="1:12">
      <c r="B12" s="31" t="s">
        <v>274</v>
      </c>
      <c r="D12" s="38">
        <v>0.59796312421913456</v>
      </c>
      <c r="E12" s="38">
        <v>0.61587097262711543</v>
      </c>
      <c r="F12" s="38">
        <v>1.7907848407980917E-2</v>
      </c>
      <c r="G12" s="39">
        <f>F12/D12</f>
        <v>2.9948081549955676E-2</v>
      </c>
      <c r="H12" s="38"/>
      <c r="I12" s="38">
        <v>0.1699087687551836</v>
      </c>
      <c r="J12" s="38">
        <v>0.15136092889994723</v>
      </c>
      <c r="K12" s="38">
        <v>-1.8547839855236371E-2</v>
      </c>
      <c r="L12" s="39">
        <f>K12/I12</f>
        <v>-0.10916352340803194</v>
      </c>
    </row>
    <row r="13" spans="1:12">
      <c r="B13" s="31" t="s">
        <v>275</v>
      </c>
      <c r="D13" s="38">
        <v>0.75478442177377314</v>
      </c>
      <c r="E13" s="38">
        <v>0.75091220492962996</v>
      </c>
      <c r="F13" s="38">
        <v>-3.8722168441432721E-3</v>
      </c>
      <c r="G13" s="39">
        <f t="shared" ref="G13:G15" si="2">F13/D13</f>
        <v>-5.130228887134965E-3</v>
      </c>
      <c r="H13" s="38"/>
      <c r="I13" s="38">
        <v>0.47549484601277431</v>
      </c>
      <c r="J13" s="38">
        <v>0.46347941567065071</v>
      </c>
      <c r="K13" s="38">
        <v>-1.201543034212357E-2</v>
      </c>
      <c r="L13" s="39">
        <f t="shared" ref="L13:L15" si="3">K13/I13</f>
        <v>-2.5269317728421333E-2</v>
      </c>
    </row>
    <row r="14" spans="1:12">
      <c r="B14" s="31" t="s">
        <v>277</v>
      </c>
      <c r="D14" s="38">
        <v>0.75772518080210383</v>
      </c>
      <c r="E14" s="38">
        <v>0.73668639053254437</v>
      </c>
      <c r="F14" s="38">
        <v>-2.1038790269559501E-2</v>
      </c>
      <c r="G14" s="39">
        <f t="shared" si="2"/>
        <v>-2.7765726681127985E-2</v>
      </c>
      <c r="H14" s="38"/>
      <c r="I14" s="38">
        <v>0.71182548794489098</v>
      </c>
      <c r="J14" s="38">
        <v>0.69312776775463347</v>
      </c>
      <c r="K14" s="38">
        <v>-1.8697720190257505E-2</v>
      </c>
      <c r="L14" s="39">
        <f t="shared" si="3"/>
        <v>-2.6267281105990782E-2</v>
      </c>
    </row>
    <row r="15" spans="1:12">
      <c r="B15" s="31" t="s">
        <v>276</v>
      </c>
      <c r="D15" s="38">
        <v>0.67145862552594671</v>
      </c>
      <c r="E15" s="38">
        <v>0.63218793828892006</v>
      </c>
      <c r="F15" s="38">
        <v>-3.9270687237026647E-2</v>
      </c>
      <c r="G15" s="39">
        <f t="shared" si="2"/>
        <v>-5.848563968668407E-2</v>
      </c>
      <c r="H15" s="38"/>
      <c r="I15" s="38">
        <v>0.83373639661426846</v>
      </c>
      <c r="J15" s="38">
        <v>0.82587666263603388</v>
      </c>
      <c r="K15" s="38">
        <v>-7.8597339782345826E-3</v>
      </c>
      <c r="L15" s="39">
        <f t="shared" si="3"/>
        <v>-9.4271211022480053E-3</v>
      </c>
    </row>
    <row r="16" spans="1:12">
      <c r="D16" s="38"/>
      <c r="E16" s="38"/>
      <c r="F16" s="38"/>
      <c r="G16" s="39"/>
      <c r="H16" s="38"/>
      <c r="I16" s="38"/>
      <c r="J16" s="38"/>
      <c r="K16" s="38"/>
    </row>
    <row r="17" spans="1:12">
      <c r="A17" s="68" t="s">
        <v>282</v>
      </c>
      <c r="B17" s="68"/>
      <c r="D17" s="38"/>
      <c r="E17" s="38"/>
      <c r="F17" s="38"/>
      <c r="G17" s="38"/>
      <c r="H17" s="38"/>
      <c r="I17" s="38"/>
      <c r="J17" s="38"/>
      <c r="K17" s="38"/>
    </row>
    <row r="18" spans="1:12">
      <c r="B18" s="31" t="s">
        <v>279</v>
      </c>
      <c r="D18" s="38">
        <v>0.61535149101087305</v>
      </c>
      <c r="E18" s="38">
        <v>0.67160081817203143</v>
      </c>
      <c r="F18" s="38">
        <v>5.6249327161158359E-2</v>
      </c>
      <c r="G18" s="39">
        <f>F18/D18</f>
        <v>9.1410076976906937E-2</v>
      </c>
      <c r="H18" s="38"/>
      <c r="I18" s="38">
        <v>0.47271085283493008</v>
      </c>
      <c r="J18" s="38">
        <v>0.47066907491754356</v>
      </c>
      <c r="K18" s="38">
        <v>-2.0417779173865242E-3</v>
      </c>
      <c r="L18" s="39">
        <f>K18/I18</f>
        <v>-4.319295622560013E-3</v>
      </c>
    </row>
    <row r="19" spans="1:12">
      <c r="B19" s="31" t="s">
        <v>278</v>
      </c>
      <c r="D19" s="38">
        <v>0.706454635652078</v>
      </c>
      <c r="E19" s="38">
        <v>0.67911476132730675</v>
      </c>
      <c r="F19" s="38">
        <v>-2.7339874324771248E-2</v>
      </c>
      <c r="G19" s="39">
        <f t="shared" ref="G19" si="4">F19/D19</f>
        <v>-3.8700113135411385E-2</v>
      </c>
      <c r="H19" s="38"/>
      <c r="I19" s="38">
        <v>0.35291755475241715</v>
      </c>
      <c r="J19" s="38">
        <v>0.32561084854662836</v>
      </c>
      <c r="K19" s="38">
        <v>-2.7306706205788775E-2</v>
      </c>
      <c r="L19" s="39">
        <f t="shared" ref="L19" si="5">K19/I19</f>
        <v>-7.7374179431072207E-2</v>
      </c>
    </row>
    <row r="20" spans="1:12">
      <c r="A20" s="33"/>
      <c r="B20" s="33"/>
      <c r="C20" s="29"/>
      <c r="D20" s="34"/>
      <c r="E20" s="34"/>
      <c r="F20" s="34"/>
      <c r="G20" s="34"/>
      <c r="H20" s="34"/>
      <c r="I20" s="34"/>
      <c r="J20" s="34"/>
      <c r="K20" s="34"/>
      <c r="L20" s="34"/>
    </row>
  </sheetData>
  <mergeCells count="5">
    <mergeCell ref="A4:B4"/>
    <mergeCell ref="A11:B11"/>
    <mergeCell ref="A17:B17"/>
    <mergeCell ref="D2:G2"/>
    <mergeCell ref="I2: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8F82-BA42-41B2-AB96-E61504885157}">
  <dimension ref="A1:L18"/>
  <sheetViews>
    <sheetView workbookViewId="0">
      <selection activeCell="D21" sqref="D21"/>
    </sheetView>
  </sheetViews>
  <sheetFormatPr defaultRowHeight="14.5"/>
  <cols>
    <col min="1" max="1" width="8.7265625" style="62"/>
    <col min="2" max="2" width="21.6328125" style="62" customWidth="1"/>
    <col min="3" max="3" width="2.08984375" customWidth="1"/>
    <col min="4" max="5" width="9.36328125" style="37" bestFit="1" customWidth="1"/>
    <col min="6" max="7" width="8.7265625" style="37" customWidth="1"/>
    <col min="8" max="8" width="1.26953125" style="37" customWidth="1"/>
    <col min="9" max="10" width="9.36328125" style="37" bestFit="1" customWidth="1"/>
    <col min="11" max="11" width="10" style="37" bestFit="1" customWidth="1"/>
    <col min="12" max="12" width="8.7265625" style="37"/>
  </cols>
  <sheetData>
    <row r="1" spans="1:12">
      <c r="A1" s="32"/>
      <c r="B1" s="32"/>
      <c r="C1" s="30"/>
      <c r="D1" s="35"/>
      <c r="E1" s="35"/>
      <c r="F1" s="35"/>
      <c r="G1" s="35"/>
      <c r="H1" s="35"/>
      <c r="I1" s="35"/>
      <c r="J1" s="35"/>
      <c r="K1" s="35"/>
      <c r="L1" s="35"/>
    </row>
    <row r="2" spans="1:12">
      <c r="D2" s="69" t="s">
        <v>264</v>
      </c>
      <c r="E2" s="69"/>
      <c r="F2" s="69"/>
      <c r="G2" s="69"/>
      <c r="H2" s="63"/>
      <c r="I2" s="69" t="s">
        <v>265</v>
      </c>
      <c r="J2" s="69"/>
      <c r="K2" s="69"/>
      <c r="L2" s="69"/>
    </row>
    <row r="3" spans="1:12">
      <c r="D3" s="63" t="s">
        <v>266</v>
      </c>
      <c r="E3" s="63" t="s">
        <v>267</v>
      </c>
      <c r="F3" s="63" t="s">
        <v>268</v>
      </c>
      <c r="G3" s="63" t="s">
        <v>283</v>
      </c>
      <c r="H3" s="36"/>
      <c r="I3" s="63" t="s">
        <v>266</v>
      </c>
      <c r="J3" s="63" t="s">
        <v>267</v>
      </c>
      <c r="K3" s="63" t="s">
        <v>268</v>
      </c>
      <c r="L3" s="63" t="s">
        <v>283</v>
      </c>
    </row>
    <row r="4" spans="1:12">
      <c r="A4" s="68" t="s">
        <v>280</v>
      </c>
      <c r="B4" s="68"/>
      <c r="D4" s="36"/>
      <c r="E4" s="36"/>
      <c r="F4" s="36"/>
      <c r="G4" s="36"/>
      <c r="H4" s="36"/>
      <c r="I4" s="36"/>
      <c r="J4" s="36"/>
      <c r="K4" s="36"/>
    </row>
    <row r="5" spans="1:12">
      <c r="B5" s="62" t="s">
        <v>273</v>
      </c>
      <c r="D5" s="38">
        <v>0.55092265410286612</v>
      </c>
      <c r="E5" s="38">
        <v>0.59316843345111891</v>
      </c>
      <c r="F5" s="38">
        <v>4.2245779348252847E-2</v>
      </c>
      <c r="G5" s="39">
        <f>F5/D5</f>
        <v>7.6681870011402517E-2</v>
      </c>
      <c r="H5" s="38"/>
      <c r="I5" s="38">
        <v>0.59551444279605548</v>
      </c>
      <c r="J5" s="38">
        <v>0.59019111615324205</v>
      </c>
      <c r="K5" s="38">
        <v>-5.3233266428135088E-3</v>
      </c>
      <c r="L5" s="39">
        <f>K5/I5</f>
        <v>-8.9390386869871042E-3</v>
      </c>
    </row>
    <row r="6" spans="1:12">
      <c r="B6" s="62" t="s">
        <v>272</v>
      </c>
      <c r="D6" s="38">
        <v>0.57221206581352835</v>
      </c>
      <c r="E6" s="38">
        <v>0.56864716636197443</v>
      </c>
      <c r="F6" s="38">
        <v>-3.5648994515539304E-3</v>
      </c>
      <c r="G6" s="39">
        <f t="shared" ref="G6:G7" si="0">F6/D6</f>
        <v>-6.2300319488817887E-3</v>
      </c>
      <c r="H6" s="38"/>
      <c r="I6" s="38">
        <v>0.66170331199554688</v>
      </c>
      <c r="J6" s="38">
        <v>0.65711104926245478</v>
      </c>
      <c r="K6" s="38">
        <v>-4.5922627330921232E-3</v>
      </c>
      <c r="L6" s="39">
        <f t="shared" ref="L6:L7" si="1">K6/I6</f>
        <v>-6.9400630914826494E-3</v>
      </c>
    </row>
    <row r="7" spans="1:12">
      <c r="B7" s="62" t="s">
        <v>271</v>
      </c>
      <c r="D7" s="38">
        <v>0.47212336892052192</v>
      </c>
      <c r="E7" s="38">
        <v>0.4110320284697509</v>
      </c>
      <c r="F7" s="38">
        <v>-6.1091340450771053E-2</v>
      </c>
      <c r="G7" s="39">
        <f t="shared" si="0"/>
        <v>-0.12939698492462312</v>
      </c>
      <c r="H7" s="38"/>
      <c r="I7" s="38">
        <v>0.62729729729729733</v>
      </c>
      <c r="J7" s="38">
        <v>0.58162162162162168</v>
      </c>
      <c r="K7" s="38">
        <v>-4.5675675675675674E-2</v>
      </c>
      <c r="L7" s="39">
        <f t="shared" si="1"/>
        <v>-7.2813442481688917E-2</v>
      </c>
    </row>
    <row r="8" spans="1:12">
      <c r="D8" s="38"/>
      <c r="E8" s="38"/>
      <c r="F8" s="38"/>
      <c r="G8" s="38"/>
      <c r="H8" s="38"/>
      <c r="I8" s="38"/>
      <c r="J8" s="38"/>
      <c r="K8" s="38"/>
    </row>
    <row r="9" spans="1:12">
      <c r="A9" s="68" t="s">
        <v>281</v>
      </c>
      <c r="B9" s="68"/>
      <c r="D9" s="38"/>
      <c r="E9" s="38"/>
      <c r="F9" s="38"/>
      <c r="G9" s="38"/>
      <c r="H9" s="38"/>
      <c r="I9" s="38"/>
      <c r="J9" s="38"/>
      <c r="K9" s="38"/>
    </row>
    <row r="10" spans="1:12">
      <c r="B10" s="62" t="s">
        <v>274</v>
      </c>
      <c r="D10" s="38">
        <v>0.49621977692941088</v>
      </c>
      <c r="E10" s="38">
        <v>0.5250392993487536</v>
      </c>
      <c r="F10" s="38">
        <v>2.8819522419342766E-2</v>
      </c>
      <c r="G10" s="39">
        <f>F10/D10</f>
        <v>5.8078141499472019E-2</v>
      </c>
      <c r="H10" s="38"/>
      <c r="I10" s="38">
        <v>8.6165629487793202E-3</v>
      </c>
      <c r="J10" s="38">
        <v>6.7017711823839157E-3</v>
      </c>
      <c r="K10" s="38">
        <v>-1.9147917663954045E-3</v>
      </c>
      <c r="L10" s="39">
        <f>K10/I10</f>
        <v>-0.22222222222222221</v>
      </c>
    </row>
    <row r="11" spans="1:12">
      <c r="B11" s="62" t="s">
        <v>275</v>
      </c>
      <c r="D11" s="38">
        <v>0.59922609176340524</v>
      </c>
      <c r="E11" s="38">
        <v>0.59016030956329468</v>
      </c>
      <c r="F11" s="38">
        <v>-9.065782200110558E-3</v>
      </c>
      <c r="G11" s="39">
        <f t="shared" ref="G11:G13" si="2">F11/D11</f>
        <v>-1.5129151291512913E-2</v>
      </c>
      <c r="H11" s="38"/>
      <c r="I11" s="38">
        <v>0.61016715015886169</v>
      </c>
      <c r="J11" s="38">
        <v>0.58958419671225304</v>
      </c>
      <c r="K11" s="38">
        <v>-2.0582953446608647E-2</v>
      </c>
      <c r="L11" s="39">
        <f t="shared" ref="L11:L13" si="3">K11/I11</f>
        <v>-3.3733303146932306E-2</v>
      </c>
    </row>
    <row r="12" spans="1:12">
      <c r="B12" s="62" t="s">
        <v>277</v>
      </c>
      <c r="D12" s="38">
        <v>0.58082497212931994</v>
      </c>
      <c r="E12" s="38">
        <v>0.54515050167224077</v>
      </c>
      <c r="F12" s="38">
        <v>-3.5674470457079152E-2</v>
      </c>
      <c r="G12" s="39">
        <f t="shared" si="2"/>
        <v>-6.1420345489443376E-2</v>
      </c>
      <c r="H12" s="38"/>
      <c r="I12" s="38">
        <v>0.87179487179487181</v>
      </c>
      <c r="J12" s="38">
        <v>0.84964487781389186</v>
      </c>
      <c r="K12" s="38">
        <v>-2.2149993980979898E-2</v>
      </c>
      <c r="L12" s="39">
        <f t="shared" si="3"/>
        <v>-2.5407346037006354E-2</v>
      </c>
    </row>
    <row r="13" spans="1:12">
      <c r="B13" s="62" t="s">
        <v>276</v>
      </c>
      <c r="D13" s="38">
        <v>0.31818181818181818</v>
      </c>
      <c r="E13" s="38">
        <v>0.29914004914004916</v>
      </c>
      <c r="F13" s="38">
        <v>-1.9041769041769043E-2</v>
      </c>
      <c r="G13" s="39">
        <f t="shared" si="2"/>
        <v>-5.9845559845559851E-2</v>
      </c>
      <c r="H13" s="38"/>
      <c r="I13" s="38">
        <v>0.84128195345288059</v>
      </c>
      <c r="J13" s="38">
        <v>0.87104158718046543</v>
      </c>
      <c r="K13" s="38">
        <v>2.9759633727584892E-2</v>
      </c>
      <c r="L13" s="39">
        <f t="shared" si="3"/>
        <v>3.5374149659863949E-2</v>
      </c>
    </row>
    <row r="14" spans="1:12">
      <c r="D14" s="38"/>
      <c r="E14" s="38"/>
      <c r="F14" s="38"/>
      <c r="G14" s="39"/>
      <c r="H14" s="38"/>
      <c r="I14" s="38"/>
      <c r="J14" s="38"/>
      <c r="K14" s="38"/>
    </row>
    <row r="15" spans="1:12">
      <c r="A15" s="68" t="s">
        <v>282</v>
      </c>
      <c r="B15" s="68"/>
      <c r="D15" s="38"/>
      <c r="E15" s="38"/>
      <c r="F15" s="38"/>
      <c r="G15" s="38"/>
      <c r="H15" s="38"/>
      <c r="I15" s="38"/>
      <c r="J15" s="38"/>
      <c r="K15" s="38"/>
    </row>
    <row r="16" spans="1:12">
      <c r="B16" s="62" t="s">
        <v>279</v>
      </c>
      <c r="D16" s="38">
        <v>0.31313131313131315</v>
      </c>
      <c r="E16" s="38">
        <v>0.42139845052466413</v>
      </c>
      <c r="F16" s="38">
        <v>0.10826713739335099</v>
      </c>
      <c r="G16" s="39">
        <f>F16/D16</f>
        <v>0.34575634199812089</v>
      </c>
      <c r="H16" s="38"/>
      <c r="I16" s="38">
        <v>0.6013933187846231</v>
      </c>
      <c r="J16" s="38">
        <v>0.59518213866039948</v>
      </c>
      <c r="K16" s="38">
        <v>-6.2111801242236021E-3</v>
      </c>
      <c r="L16" s="39">
        <f>K16/I16</f>
        <v>-1.0327983251919051E-2</v>
      </c>
    </row>
    <row r="17" spans="1:12">
      <c r="B17" s="62" t="s">
        <v>278</v>
      </c>
      <c r="D17" s="38">
        <v>0.6419116304546284</v>
      </c>
      <c r="E17" s="38">
        <v>0.59078875296695266</v>
      </c>
      <c r="F17" s="38">
        <v>-5.1122877487675737E-2</v>
      </c>
      <c r="G17" s="39">
        <f t="shared" ref="G17" si="4">F17/D17</f>
        <v>-7.9641612742658047E-2</v>
      </c>
      <c r="H17" s="38"/>
      <c r="I17" s="38">
        <v>0.64567155593902792</v>
      </c>
      <c r="J17" s="38">
        <v>0.62755248777681905</v>
      </c>
      <c r="K17" s="38">
        <v>-1.8119068162208801E-2</v>
      </c>
      <c r="L17" s="39">
        <f t="shared" ref="L17" si="5">K17/I17</f>
        <v>-2.8062360801781736E-2</v>
      </c>
    </row>
    <row r="18" spans="1:12">
      <c r="A18" s="33"/>
      <c r="B18" s="33"/>
      <c r="C18" s="29"/>
      <c r="D18" s="63"/>
      <c r="E18" s="63"/>
      <c r="F18" s="63"/>
      <c r="G18" s="63"/>
      <c r="H18" s="63"/>
      <c r="I18" s="63"/>
      <c r="J18" s="63"/>
      <c r="K18" s="63"/>
      <c r="L18" s="63"/>
    </row>
  </sheetData>
  <mergeCells count="5">
    <mergeCell ref="D2:G2"/>
    <mergeCell ref="I2:L2"/>
    <mergeCell ref="A4:B4"/>
    <mergeCell ref="A9:B9"/>
    <mergeCell ref="A15:B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B0ED-FF51-41C3-83F9-64928D1DA16D}">
  <dimension ref="A1:L18"/>
  <sheetViews>
    <sheetView workbookViewId="0">
      <selection activeCell="A4" sqref="A4:B4"/>
    </sheetView>
  </sheetViews>
  <sheetFormatPr defaultRowHeight="14.5"/>
  <cols>
    <col min="1" max="1" width="8.7265625" style="31"/>
    <col min="2" max="2" width="21.6328125" style="31" customWidth="1"/>
    <col min="3" max="3" width="2.08984375" customWidth="1"/>
    <col min="4" max="5" width="9.36328125" style="37" bestFit="1" customWidth="1"/>
    <col min="6" max="7" width="8.7265625" style="37" customWidth="1"/>
    <col min="8" max="8" width="1.26953125" style="37" customWidth="1"/>
    <col min="9" max="10" width="9.36328125" style="37" bestFit="1" customWidth="1"/>
    <col min="11" max="11" width="10" style="37" bestFit="1" customWidth="1"/>
    <col min="12" max="12" width="8.7265625" style="37"/>
  </cols>
  <sheetData>
    <row r="1" spans="1:12">
      <c r="A1" s="32"/>
      <c r="B1" s="32"/>
      <c r="C1" s="30"/>
      <c r="D1" s="35"/>
      <c r="E1" s="35"/>
      <c r="F1" s="35"/>
      <c r="G1" s="35"/>
      <c r="H1" s="35"/>
      <c r="I1" s="35"/>
      <c r="J1" s="35"/>
      <c r="K1" s="35"/>
      <c r="L1" s="35"/>
    </row>
    <row r="2" spans="1:12">
      <c r="D2" s="69" t="s">
        <v>264</v>
      </c>
      <c r="E2" s="69"/>
      <c r="F2" s="69"/>
      <c r="G2" s="69"/>
      <c r="H2" s="34"/>
      <c r="I2" s="69" t="s">
        <v>265</v>
      </c>
      <c r="J2" s="69"/>
      <c r="K2" s="69"/>
      <c r="L2" s="69"/>
    </row>
    <row r="3" spans="1:12">
      <c r="D3" s="34" t="s">
        <v>266</v>
      </c>
      <c r="E3" s="34" t="s">
        <v>267</v>
      </c>
      <c r="F3" s="34" t="s">
        <v>268</v>
      </c>
      <c r="G3" s="34" t="s">
        <v>283</v>
      </c>
      <c r="H3" s="36"/>
      <c r="I3" s="34" t="s">
        <v>266</v>
      </c>
      <c r="J3" s="34" t="s">
        <v>267</v>
      </c>
      <c r="K3" s="34" t="s">
        <v>268</v>
      </c>
      <c r="L3" s="34" t="s">
        <v>283</v>
      </c>
    </row>
    <row r="4" spans="1:12">
      <c r="A4" s="68" t="s">
        <v>335</v>
      </c>
      <c r="B4" s="68"/>
      <c r="D4" s="36"/>
      <c r="E4" s="36"/>
      <c r="F4" s="36"/>
      <c r="G4" s="36"/>
      <c r="H4" s="36"/>
      <c r="I4" s="36"/>
      <c r="J4" s="36"/>
      <c r="K4" s="36"/>
    </row>
    <row r="5" spans="1:12">
      <c r="B5" s="31" t="s">
        <v>273</v>
      </c>
      <c r="D5" s="38">
        <v>0.46121483039705496</v>
      </c>
      <c r="E5" s="38">
        <v>0.51308177754404416</v>
      </c>
      <c r="F5" s="38">
        <v>5.1866947146989216E-2</v>
      </c>
      <c r="G5" s="39">
        <f>F5/D5</f>
        <v>0.11245724059293044</v>
      </c>
      <c r="H5" s="38"/>
      <c r="I5" s="38">
        <v>0.39511319553007934</v>
      </c>
      <c r="J5" s="38">
        <v>0.39540269816455331</v>
      </c>
      <c r="K5" s="38">
        <v>2.8950263447397371E-4</v>
      </c>
      <c r="L5" s="39">
        <f>K5/I5</f>
        <v>7.3270808909730353E-4</v>
      </c>
    </row>
    <row r="6" spans="1:12">
      <c r="B6" s="31" t="s">
        <v>272</v>
      </c>
      <c r="D6" s="38">
        <v>0.45823878193397261</v>
      </c>
      <c r="E6" s="38">
        <v>0.47573384086084475</v>
      </c>
      <c r="F6" s="38">
        <v>1.7495058926872118E-2</v>
      </c>
      <c r="G6" s="39">
        <f t="shared" ref="G6:G7" si="0">F6/D6</f>
        <v>3.8178913738019168E-2</v>
      </c>
      <c r="H6" s="38"/>
      <c r="I6" s="38">
        <v>0.33048373644703921</v>
      </c>
      <c r="J6" s="38">
        <v>0.33666944676118987</v>
      </c>
      <c r="K6" s="38">
        <v>6.1857103141506808E-3</v>
      </c>
      <c r="L6" s="39">
        <f t="shared" ref="L6:L7" si="1">K6/I6</f>
        <v>1.871713985278654E-2</v>
      </c>
    </row>
    <row r="7" spans="1:12">
      <c r="B7" s="31" t="s">
        <v>271</v>
      </c>
      <c r="D7" s="38">
        <v>0.36287381473377095</v>
      </c>
      <c r="E7" s="38">
        <v>0.32221006564551424</v>
      </c>
      <c r="F7" s="38">
        <v>-4.0663749088256748E-2</v>
      </c>
      <c r="G7" s="39">
        <f t="shared" si="0"/>
        <v>-0.11206030150753769</v>
      </c>
      <c r="H7" s="38"/>
      <c r="I7" s="38">
        <v>0.2036322161782769</v>
      </c>
      <c r="J7" s="38">
        <v>0.19810493068959467</v>
      </c>
      <c r="K7" s="38">
        <v>-5.5272854886822247E-3</v>
      </c>
      <c r="L7" s="39">
        <f t="shared" si="1"/>
        <v>-2.7143472641102971E-2</v>
      </c>
    </row>
    <row r="8" spans="1:12">
      <c r="D8" s="38"/>
      <c r="E8" s="38"/>
      <c r="F8" s="38"/>
      <c r="G8" s="38"/>
      <c r="H8" s="38"/>
      <c r="I8" s="38"/>
      <c r="J8" s="38"/>
      <c r="K8" s="38"/>
    </row>
    <row r="9" spans="1:12">
      <c r="A9" s="68" t="s">
        <v>281</v>
      </c>
      <c r="B9" s="68"/>
      <c r="D9" s="38"/>
      <c r="E9" s="38"/>
      <c r="F9" s="38"/>
      <c r="G9" s="38"/>
      <c r="H9" s="38"/>
      <c r="I9" s="38"/>
      <c r="J9" s="38"/>
      <c r="K9" s="38"/>
    </row>
    <row r="10" spans="1:12">
      <c r="B10" s="31" t="s">
        <v>274</v>
      </c>
      <c r="D10" s="38">
        <v>0.27308522318555256</v>
      </c>
      <c r="E10" s="38">
        <v>0.29553628894862377</v>
      </c>
      <c r="F10" s="38">
        <v>2.2451065763071217E-2</v>
      </c>
      <c r="G10" s="39">
        <f>F10/D10</f>
        <v>8.2212671565229462E-2</v>
      </c>
      <c r="H10" s="38"/>
      <c r="I10" s="38">
        <v>1.3571590137977834E-3</v>
      </c>
      <c r="J10" s="38">
        <v>1.2063635678202518E-3</v>
      </c>
      <c r="K10" s="38">
        <v>-1.5079544597753147E-4</v>
      </c>
      <c r="L10" s="39">
        <f>K10/I10</f>
        <v>-0.1111111111111111</v>
      </c>
    </row>
    <row r="11" spans="1:12">
      <c r="B11" s="31" t="s">
        <v>275</v>
      </c>
      <c r="D11" s="38">
        <v>0.43554992925757691</v>
      </c>
      <c r="E11" s="38">
        <v>0.42750763273512549</v>
      </c>
      <c r="F11" s="38">
        <v>-8.0422965224514111E-3</v>
      </c>
      <c r="G11" s="39">
        <f t="shared" ref="G11:G13" si="2">F11/D11</f>
        <v>-1.8464694819627286E-2</v>
      </c>
      <c r="H11" s="38"/>
      <c r="I11" s="38">
        <v>0.28248909125403149</v>
      </c>
      <c r="J11" s="38">
        <v>0.28135078732688296</v>
      </c>
      <c r="K11" s="38">
        <v>-1.1383039271485487E-3</v>
      </c>
      <c r="L11" s="39">
        <f t="shared" ref="L11:L13" si="3">K11/I11</f>
        <v>-4.0295500335795842E-3</v>
      </c>
    </row>
    <row r="12" spans="1:12">
      <c r="B12" s="31" t="s">
        <v>277</v>
      </c>
      <c r="D12" s="38">
        <v>0.4460880999342538</v>
      </c>
      <c r="E12" s="38">
        <v>0.40327087442472059</v>
      </c>
      <c r="F12" s="38">
        <v>-4.2817225509533201E-2</v>
      </c>
      <c r="G12" s="39">
        <f t="shared" si="2"/>
        <v>-9.5983787767133372E-2</v>
      </c>
      <c r="H12" s="38"/>
      <c r="I12" s="38">
        <v>0.61431851730359188</v>
      </c>
      <c r="J12" s="38">
        <v>0.59627685747088732</v>
      </c>
      <c r="K12" s="38">
        <v>-1.8041659832704608E-2</v>
      </c>
      <c r="L12" s="39">
        <f t="shared" si="3"/>
        <v>-2.9368575624082235E-2</v>
      </c>
    </row>
    <row r="13" spans="1:12">
      <c r="B13" s="31" t="s">
        <v>276</v>
      </c>
      <c r="D13" s="38">
        <v>0.25280504908835905</v>
      </c>
      <c r="E13" s="38">
        <v>0.21107994389901824</v>
      </c>
      <c r="F13" s="38">
        <v>-4.1725105189340812E-2</v>
      </c>
      <c r="G13" s="39">
        <f t="shared" si="2"/>
        <v>-0.16504854368932037</v>
      </c>
      <c r="H13" s="38"/>
      <c r="I13" s="38">
        <v>0.69951632406287789</v>
      </c>
      <c r="J13" s="38">
        <v>0.72128174123337363</v>
      </c>
      <c r="K13" s="38">
        <v>2.1765417170495769E-2</v>
      </c>
      <c r="L13" s="39">
        <f t="shared" si="3"/>
        <v>3.1114952463267072E-2</v>
      </c>
    </row>
    <row r="14" spans="1:12">
      <c r="D14" s="38"/>
      <c r="E14" s="38"/>
      <c r="F14" s="38"/>
      <c r="G14" s="39"/>
      <c r="H14" s="38"/>
      <c r="I14" s="38"/>
      <c r="J14" s="38"/>
      <c r="K14" s="38"/>
    </row>
    <row r="15" spans="1:12">
      <c r="A15" s="68" t="s">
        <v>282</v>
      </c>
      <c r="B15" s="68"/>
      <c r="D15" s="38"/>
      <c r="E15" s="38"/>
      <c r="F15" s="38"/>
      <c r="G15" s="38"/>
      <c r="H15" s="38"/>
      <c r="I15" s="38"/>
      <c r="J15" s="38"/>
      <c r="K15" s="38"/>
    </row>
    <row r="16" spans="1:12">
      <c r="B16" s="31" t="s">
        <v>279</v>
      </c>
      <c r="D16" s="38">
        <v>0.18559586607815695</v>
      </c>
      <c r="E16" s="38">
        <v>0.27166541070082895</v>
      </c>
      <c r="F16" s="38">
        <v>8.6069544622671981E-2</v>
      </c>
      <c r="G16" s="39">
        <f>F16/D16</f>
        <v>0.46374709976798145</v>
      </c>
      <c r="H16" s="38"/>
      <c r="I16" s="38">
        <v>0.28388566043662633</v>
      </c>
      <c r="J16" s="38">
        <v>0.28310036123763155</v>
      </c>
      <c r="K16" s="38">
        <v>-7.8529919899481698E-4</v>
      </c>
      <c r="L16" s="39">
        <f>K16/I16</f>
        <v>-2.7662517289073307E-3</v>
      </c>
    </row>
    <row r="17" spans="1:12">
      <c r="B17" s="31" t="s">
        <v>278</v>
      </c>
      <c r="D17" s="38">
        <v>0.434433910263477</v>
      </c>
      <c r="E17" s="38">
        <v>0.38609304376584719</v>
      </c>
      <c r="F17" s="38">
        <v>-4.8340866497629809E-2</v>
      </c>
      <c r="G17" s="39">
        <f t="shared" ref="G17" si="4">F17/D17</f>
        <v>-0.1112732347903318</v>
      </c>
      <c r="H17" s="38"/>
      <c r="I17" s="38">
        <v>0.2186389892811911</v>
      </c>
      <c r="J17" s="38">
        <v>0.21400549840916813</v>
      </c>
      <c r="K17" s="38">
        <v>-4.6334908720229821E-3</v>
      </c>
      <c r="L17" s="39">
        <f t="shared" ref="L17" si="5">K17/I17</f>
        <v>-2.1192427239333147E-2</v>
      </c>
    </row>
    <row r="18" spans="1:12">
      <c r="A18" s="33"/>
      <c r="B18" s="33"/>
      <c r="C18" s="29"/>
      <c r="D18" s="34"/>
      <c r="E18" s="34"/>
      <c r="F18" s="34"/>
      <c r="G18" s="34"/>
      <c r="H18" s="34"/>
      <c r="I18" s="34"/>
      <c r="J18" s="34"/>
      <c r="K18" s="34"/>
      <c r="L18" s="34"/>
    </row>
  </sheetData>
  <mergeCells count="5">
    <mergeCell ref="D2:G2"/>
    <mergeCell ref="I2:L2"/>
    <mergeCell ref="A4:B4"/>
    <mergeCell ref="A9:B9"/>
    <mergeCell ref="A15:B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137A-2E3A-4ECD-83DC-9CF60F856158}">
  <dimension ref="A2:K36"/>
  <sheetViews>
    <sheetView topLeftCell="A8" workbookViewId="0">
      <selection activeCell="A22" sqref="A22:B22"/>
    </sheetView>
  </sheetViews>
  <sheetFormatPr defaultRowHeight="14.5"/>
  <cols>
    <col min="1" max="1" width="8" customWidth="1"/>
    <col min="2" max="2" width="29.08984375" customWidth="1"/>
    <col min="3" max="11" width="13.36328125" style="37" customWidth="1"/>
  </cols>
  <sheetData>
    <row r="2" spans="1:11">
      <c r="A2" s="30"/>
      <c r="B2" s="30"/>
      <c r="C2" s="35"/>
      <c r="D2" s="35"/>
      <c r="E2" s="35"/>
      <c r="F2" s="35"/>
      <c r="G2" s="35"/>
      <c r="H2" s="35"/>
      <c r="I2" s="35"/>
      <c r="J2" s="35"/>
      <c r="K2" s="35"/>
    </row>
    <row r="3" spans="1:11" s="40" customFormat="1" ht="63" customHeight="1">
      <c r="C3" s="41">
        <v>0</v>
      </c>
      <c r="D3" s="41">
        <v>1</v>
      </c>
      <c r="E3" s="41">
        <v>2</v>
      </c>
      <c r="F3" s="41">
        <v>3</v>
      </c>
      <c r="G3" s="41">
        <v>4</v>
      </c>
      <c r="H3" s="41">
        <v>5</v>
      </c>
      <c r="I3" s="41">
        <v>6</v>
      </c>
      <c r="J3" s="41">
        <v>7</v>
      </c>
      <c r="K3" s="41">
        <v>8</v>
      </c>
    </row>
    <row r="4" spans="1:11" s="40" customFormat="1" ht="16.5" customHeight="1">
      <c r="C4" s="42"/>
      <c r="D4" s="42"/>
      <c r="E4" s="42"/>
      <c r="F4" s="42"/>
      <c r="G4" s="42"/>
      <c r="H4" s="42"/>
      <c r="I4" s="42"/>
      <c r="J4" s="42"/>
      <c r="K4" s="42"/>
    </row>
    <row r="5" spans="1:11">
      <c r="A5" s="68" t="s">
        <v>307</v>
      </c>
      <c r="B5" s="68"/>
      <c r="C5" s="39">
        <v>0.46342247724533081</v>
      </c>
      <c r="D5" s="39">
        <v>0.24072551727294922</v>
      </c>
      <c r="E5" s="39">
        <v>0.13284763693809509</v>
      </c>
      <c r="F5" s="39">
        <v>0.21096315979957581</v>
      </c>
      <c r="G5" s="39">
        <v>0.22282408177852631</v>
      </c>
      <c r="H5" s="39">
        <v>0.21441477537155151</v>
      </c>
      <c r="I5" s="39">
        <v>0.28057035803794861</v>
      </c>
      <c r="J5" s="39">
        <v>0.24800963699817657</v>
      </c>
      <c r="K5" s="39">
        <v>4.1899073868989944E-2</v>
      </c>
    </row>
    <row r="6" spans="1:11">
      <c r="A6" s="68" t="s">
        <v>306</v>
      </c>
      <c r="B6" s="68"/>
    </row>
    <row r="7" spans="1:11">
      <c r="B7" t="s">
        <v>293</v>
      </c>
      <c r="C7" s="39">
        <v>0.98378515243530273</v>
      </c>
      <c r="D7" s="39">
        <v>9.8193950951099396E-2</v>
      </c>
      <c r="E7" s="39">
        <v>4.9995113164186478E-2</v>
      </c>
      <c r="F7" s="39">
        <v>3.2007090747356415E-2</v>
      </c>
      <c r="G7" s="39">
        <v>4.9060788005590439E-2</v>
      </c>
      <c r="H7" s="39">
        <v>7.6568849384784698E-2</v>
      </c>
      <c r="I7" s="39">
        <v>-2.5275839492678642E-2</v>
      </c>
      <c r="J7" s="39">
        <v>6.3506372272968292E-2</v>
      </c>
      <c r="K7" s="39">
        <v>-2.2878032177686691E-2</v>
      </c>
    </row>
    <row r="8" spans="1:11">
      <c r="B8" t="s">
        <v>294</v>
      </c>
      <c r="C8" s="39">
        <v>0.53748929500579834</v>
      </c>
      <c r="D8" s="39">
        <v>0.17445984482765198</v>
      </c>
      <c r="E8" s="39">
        <v>0.14697311818599701</v>
      </c>
      <c r="F8" s="39">
        <v>0.14252138137817383</v>
      </c>
      <c r="G8" s="39">
        <v>0.16681917011737823</v>
      </c>
      <c r="H8" s="39">
        <v>0.16594529151916504</v>
      </c>
      <c r="I8" s="39">
        <v>0.22896379232406616</v>
      </c>
      <c r="J8" s="39">
        <v>0.16381995379924774</v>
      </c>
      <c r="K8" s="39">
        <v>0.10037055611610413</v>
      </c>
    </row>
    <row r="9" spans="1:11">
      <c r="B9" t="s">
        <v>295</v>
      </c>
      <c r="C9" s="39">
        <v>0.29163900017738342</v>
      </c>
      <c r="D9" s="39">
        <v>0.30914467573165894</v>
      </c>
      <c r="E9" s="39">
        <v>0.14803560078144073</v>
      </c>
      <c r="F9" s="39">
        <v>0.2910514771938324</v>
      </c>
      <c r="G9" s="39">
        <v>0.29597404599189758</v>
      </c>
      <c r="H9" s="39">
        <v>0.27345570921897888</v>
      </c>
      <c r="I9" s="39">
        <v>0.32979887723922729</v>
      </c>
      <c r="J9" s="39">
        <v>0.331062912940979</v>
      </c>
      <c r="K9" s="39">
        <v>3.114047646522522E-2</v>
      </c>
    </row>
    <row r="10" spans="1:11">
      <c r="A10" s="68" t="s">
        <v>281</v>
      </c>
      <c r="B10" s="68"/>
    </row>
    <row r="11" spans="1:11">
      <c r="B11" t="s">
        <v>274</v>
      </c>
      <c r="C11" s="39">
        <v>0.54598081111907959</v>
      </c>
      <c r="D11" s="39">
        <v>0.22028255462646484</v>
      </c>
      <c r="E11" s="39">
        <v>0.18250048160552979</v>
      </c>
      <c r="F11" s="39">
        <v>0.1895824521780014</v>
      </c>
      <c r="G11" s="39">
        <v>0.19892562925815582</v>
      </c>
      <c r="H11" s="39">
        <v>0.2059226781129837</v>
      </c>
      <c r="I11" s="39">
        <v>0.27680251002311707</v>
      </c>
      <c r="J11" s="39">
        <v>0.21510936319828033</v>
      </c>
      <c r="K11" s="39">
        <v>0.12558276951313019</v>
      </c>
    </row>
    <row r="12" spans="1:11">
      <c r="B12" t="s">
        <v>275</v>
      </c>
      <c r="C12" s="39">
        <v>0.58290916681289673</v>
      </c>
      <c r="D12" s="39">
        <v>0.31164252758026123</v>
      </c>
      <c r="E12" s="39">
        <v>0.23080193996429443</v>
      </c>
      <c r="F12" s="39">
        <v>0.27237370610237122</v>
      </c>
      <c r="G12" s="39">
        <v>0.28167051076889038</v>
      </c>
      <c r="H12" s="39">
        <v>0.29105299711227417</v>
      </c>
      <c r="I12" s="39">
        <v>0.34894916415214539</v>
      </c>
      <c r="J12" s="39">
        <v>0.32319000363349915</v>
      </c>
      <c r="K12" s="39">
        <v>0.14209878444671631</v>
      </c>
    </row>
    <row r="13" spans="1:11">
      <c r="B13" t="s">
        <v>296</v>
      </c>
      <c r="C13" s="39">
        <v>0.31786417961120605</v>
      </c>
      <c r="D13" s="39">
        <v>0.20204499363899231</v>
      </c>
      <c r="E13" s="39">
        <v>1.9091574475169182E-2</v>
      </c>
      <c r="F13" s="39">
        <v>0.17712023854255676</v>
      </c>
      <c r="G13" s="39">
        <v>0.19607792794704437</v>
      </c>
      <c r="H13" s="39">
        <v>0.15918043255805969</v>
      </c>
      <c r="I13" s="39">
        <v>0.23050804436206818</v>
      </c>
      <c r="J13" s="39">
        <v>0.21153959631919861</v>
      </c>
      <c r="K13" s="39">
        <v>-0.11336838454008102</v>
      </c>
    </row>
    <row r="14" spans="1:11">
      <c r="B14" t="s">
        <v>297</v>
      </c>
      <c r="C14" s="39">
        <v>0.21148751676082611</v>
      </c>
      <c r="D14" s="39">
        <v>0.13564755022525787</v>
      </c>
      <c r="E14" s="39">
        <v>-0.16429790854454041</v>
      </c>
      <c r="F14" s="39">
        <v>0.1228097677230835</v>
      </c>
      <c r="G14" s="39">
        <v>0.13602618873119354</v>
      </c>
      <c r="H14" s="39">
        <v>8.1039480865001678E-2</v>
      </c>
      <c r="I14" s="39">
        <v>0.14642071723937988</v>
      </c>
      <c r="J14" s="39">
        <v>0.17271071672439575</v>
      </c>
      <c r="K14" s="39">
        <v>-0.30989420413970947</v>
      </c>
    </row>
    <row r="15" spans="1:11">
      <c r="A15" s="68" t="s">
        <v>308</v>
      </c>
      <c r="B15" s="68"/>
      <c r="C15" s="39"/>
      <c r="D15" s="39"/>
      <c r="E15" s="39"/>
      <c r="F15" s="39"/>
      <c r="G15" s="39"/>
      <c r="H15" s="39"/>
      <c r="I15" s="39"/>
      <c r="J15" s="39"/>
      <c r="K15" s="39"/>
    </row>
    <row r="16" spans="1:11">
      <c r="B16" t="s">
        <v>299</v>
      </c>
      <c r="C16" s="39">
        <v>0.25983503460884094</v>
      </c>
      <c r="D16" s="39">
        <v>1.8717432394623756E-2</v>
      </c>
      <c r="E16" s="39">
        <v>-2.3438893258571625E-2</v>
      </c>
      <c r="F16" s="39">
        <v>-3.4719597548246384E-2</v>
      </c>
      <c r="G16" s="39">
        <v>-1.2178881093859673E-2</v>
      </c>
      <c r="H16" s="39">
        <v>5.5853268131613731E-3</v>
      </c>
      <c r="I16" s="39">
        <v>9.1800808906555176E-2</v>
      </c>
      <c r="J16" s="39">
        <v>-2.7391817420721054E-2</v>
      </c>
      <c r="K16" s="39">
        <v>-9.6272274851799011E-2</v>
      </c>
    </row>
    <row r="17" spans="1:11">
      <c r="B17" t="s">
        <v>298</v>
      </c>
      <c r="C17" s="39">
        <v>0.10765460878610611</v>
      </c>
      <c r="D17" s="39">
        <v>8.5218802094459534E-2</v>
      </c>
      <c r="E17" s="39">
        <v>-7.970244437456131E-2</v>
      </c>
      <c r="F17" s="39">
        <v>5.3392533212900162E-2</v>
      </c>
      <c r="G17" s="39">
        <v>7.311808317899704E-2</v>
      </c>
      <c r="H17" s="39">
        <v>3.9155572652816772E-2</v>
      </c>
      <c r="I17" s="39">
        <v>0.10670499503612518</v>
      </c>
      <c r="J17" s="39">
        <v>4.394819587469101E-2</v>
      </c>
      <c r="K17" s="39">
        <v>-0.16856332123279572</v>
      </c>
    </row>
    <row r="18" spans="1:11">
      <c r="B18" t="s">
        <v>304</v>
      </c>
      <c r="C18" s="39">
        <v>7.4264600872993469E-2</v>
      </c>
      <c r="D18" s="39">
        <v>1.9441785290837288E-2</v>
      </c>
      <c r="E18" s="39">
        <v>-0.25280582904815674</v>
      </c>
      <c r="F18" s="39">
        <v>-3.7962649366818368E-4</v>
      </c>
      <c r="G18" s="39">
        <v>2.0163299515843391E-2</v>
      </c>
      <c r="H18" s="39">
        <v>-4.1473682969808578E-2</v>
      </c>
      <c r="I18" s="39">
        <v>4.8771359026432037E-2</v>
      </c>
      <c r="J18" s="39">
        <v>6.8285919725894928E-2</v>
      </c>
      <c r="K18" s="39">
        <v>-0.41911637783050537</v>
      </c>
    </row>
    <row r="19" spans="1:11">
      <c r="A19" t="s">
        <v>319</v>
      </c>
      <c r="C19" s="39"/>
      <c r="D19" s="39"/>
      <c r="E19" s="39"/>
      <c r="F19" s="39"/>
      <c r="G19" s="39"/>
      <c r="H19" s="39"/>
      <c r="I19" s="39"/>
      <c r="J19" s="39"/>
      <c r="K19" s="39"/>
    </row>
    <row r="20" spans="1:11">
      <c r="B20" t="s">
        <v>320</v>
      </c>
      <c r="C20" s="39">
        <v>0.28573819994926453</v>
      </c>
      <c r="D20" s="39">
        <v>0.14138081669807434</v>
      </c>
      <c r="E20" s="39">
        <v>1.779051311314106E-2</v>
      </c>
      <c r="F20" s="39">
        <v>0.12159083038568497</v>
      </c>
      <c r="G20" s="39">
        <v>0.14367422461509705</v>
      </c>
      <c r="H20" s="39">
        <v>0.11568370461463928</v>
      </c>
      <c r="I20" s="39">
        <v>0.17124594748020172</v>
      </c>
      <c r="J20" s="39">
        <v>0.16239404678344727</v>
      </c>
      <c r="K20" s="39">
        <v>-5.0583813339471817E-2</v>
      </c>
    </row>
    <row r="21" spans="1:11">
      <c r="B21" t="s">
        <v>321</v>
      </c>
      <c r="C21" s="39">
        <v>0.60644060373306274</v>
      </c>
      <c r="D21" s="39">
        <v>0.31911575794219971</v>
      </c>
      <c r="E21" s="39">
        <v>0.22332331538200378</v>
      </c>
      <c r="F21" s="39">
        <v>0.2811027467250824</v>
      </c>
      <c r="G21" s="39">
        <v>0.28604617714881897</v>
      </c>
      <c r="H21" s="39">
        <v>0.29226234555244446</v>
      </c>
      <c r="I21" s="39">
        <v>0.36573970317840576</v>
      </c>
      <c r="J21" s="39">
        <v>0.31772002577781677</v>
      </c>
      <c r="K21" s="39">
        <v>0.1160866767168045</v>
      </c>
    </row>
    <row r="22" spans="1:11">
      <c r="A22" s="68" t="s">
        <v>300</v>
      </c>
      <c r="B22" s="68"/>
      <c r="C22" s="39"/>
      <c r="D22" s="39"/>
      <c r="E22" s="39"/>
      <c r="F22" s="39"/>
      <c r="G22" s="39"/>
      <c r="H22" s="39"/>
      <c r="I22" s="39"/>
      <c r="J22" s="39"/>
      <c r="K22" s="39"/>
    </row>
    <row r="23" spans="1:11">
      <c r="B23" t="s">
        <v>301</v>
      </c>
      <c r="C23" s="39">
        <v>3.9089832454919815E-2</v>
      </c>
      <c r="D23" s="39">
        <v>0.14776152372360229</v>
      </c>
      <c r="E23" s="39">
        <v>-5.5639990605413914E-3</v>
      </c>
      <c r="F23" s="39">
        <v>0.1097753494977951</v>
      </c>
      <c r="G23" s="39">
        <v>0.14393875002861023</v>
      </c>
      <c r="H23" s="39">
        <v>0.11643983423709869</v>
      </c>
      <c r="I23" s="39">
        <v>0.14776152372360229</v>
      </c>
      <c r="J23" s="39">
        <v>9.7529679536819458E-2</v>
      </c>
      <c r="K23" s="39">
        <v>-8.6268797516822815E-2</v>
      </c>
    </row>
    <row r="24" spans="1:11">
      <c r="B24" t="s">
        <v>303</v>
      </c>
      <c r="C24" s="39">
        <v>0.24225896596908569</v>
      </c>
      <c r="D24" s="39">
        <v>0.10489529371261597</v>
      </c>
      <c r="E24" s="39">
        <v>-6.141459196805954E-2</v>
      </c>
      <c r="F24" s="39">
        <v>7.5203940272331238E-2</v>
      </c>
      <c r="G24" s="39">
        <v>8.9409098029136658E-2</v>
      </c>
      <c r="H24" s="39">
        <v>6.7036814987659454E-2</v>
      </c>
      <c r="I24" s="39">
        <v>0.12785649299621582</v>
      </c>
      <c r="J24" s="39">
        <v>0.11038732528686523</v>
      </c>
      <c r="K24" s="39">
        <v>-0.17812983691692352</v>
      </c>
    </row>
    <row r="25" spans="1:11">
      <c r="B25" t="s">
        <v>302</v>
      </c>
      <c r="C25" s="39">
        <v>0.62178683280944824</v>
      </c>
      <c r="D25" s="39">
        <v>0.32145214080810547</v>
      </c>
      <c r="E25" s="39">
        <v>0.24865415692329407</v>
      </c>
      <c r="F25" s="39">
        <v>0.2951633632183075</v>
      </c>
      <c r="G25" s="39">
        <v>0.30132153630256653</v>
      </c>
      <c r="H25" s="39">
        <v>0.30163443088531494</v>
      </c>
      <c r="I25" s="39">
        <v>0.37339112162590027</v>
      </c>
      <c r="J25" s="39">
        <v>0.34191057085990906</v>
      </c>
      <c r="K25" s="39">
        <v>0.16953141987323761</v>
      </c>
    </row>
    <row r="26" spans="1:11">
      <c r="A26" s="29"/>
      <c r="B26" s="29"/>
      <c r="C26" s="43"/>
      <c r="D26" s="43"/>
      <c r="E26" s="43"/>
      <c r="F26" s="43"/>
      <c r="G26" s="43"/>
      <c r="H26" s="43"/>
      <c r="I26" s="43"/>
      <c r="J26" s="43"/>
      <c r="K26" s="43"/>
    </row>
    <row r="28" spans="1:11">
      <c r="A28">
        <v>0</v>
      </c>
      <c r="B28" s="41" t="s">
        <v>285</v>
      </c>
    </row>
    <row r="29" spans="1:11">
      <c r="A29">
        <v>1</v>
      </c>
      <c r="B29" s="41" t="s">
        <v>267</v>
      </c>
    </row>
    <row r="30" spans="1:11">
      <c r="A30">
        <v>2</v>
      </c>
      <c r="B30" s="41" t="s">
        <v>286</v>
      </c>
    </row>
    <row r="31" spans="1:11">
      <c r="A31">
        <v>3</v>
      </c>
      <c r="B31" s="41" t="s">
        <v>291</v>
      </c>
    </row>
    <row r="32" spans="1:11">
      <c r="A32">
        <v>4</v>
      </c>
      <c r="B32" s="41" t="s">
        <v>292</v>
      </c>
    </row>
    <row r="33" spans="1:2">
      <c r="A33">
        <v>5</v>
      </c>
      <c r="B33" s="41" t="s">
        <v>287</v>
      </c>
    </row>
    <row r="34" spans="1:2">
      <c r="A34">
        <v>6</v>
      </c>
      <c r="B34" s="41" t="s">
        <v>288</v>
      </c>
    </row>
    <row r="35" spans="1:2">
      <c r="A35">
        <v>7</v>
      </c>
      <c r="B35" s="41" t="s">
        <v>289</v>
      </c>
    </row>
    <row r="36" spans="1:2">
      <c r="A36">
        <v>8</v>
      </c>
      <c r="B36" s="41" t="s">
        <v>290</v>
      </c>
    </row>
  </sheetData>
  <mergeCells count="5">
    <mergeCell ref="A6:B6"/>
    <mergeCell ref="A10:B10"/>
    <mergeCell ref="A15:B15"/>
    <mergeCell ref="A22:B22"/>
    <mergeCell ref="A5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174E-459C-442E-B92D-EBD93D54D50F}">
  <dimension ref="A2:U28"/>
  <sheetViews>
    <sheetView workbookViewId="0">
      <selection activeCell="A18" sqref="A2:K18"/>
    </sheetView>
  </sheetViews>
  <sheetFormatPr defaultRowHeight="14.5"/>
  <cols>
    <col min="1" max="1" width="19.08984375" customWidth="1"/>
    <col min="2" max="2" width="29.08984375" customWidth="1"/>
    <col min="3" max="11" width="13.36328125" style="37" customWidth="1"/>
  </cols>
  <sheetData>
    <row r="2" spans="1:21">
      <c r="A2" s="30"/>
      <c r="B2" s="30"/>
      <c r="C2" s="35"/>
      <c r="D2" s="35"/>
      <c r="E2" s="35"/>
      <c r="F2" s="35"/>
      <c r="G2" s="35"/>
      <c r="H2" s="35"/>
      <c r="I2" s="35"/>
      <c r="J2" s="35"/>
      <c r="K2" s="35"/>
    </row>
    <row r="3" spans="1:21" s="40" customFormat="1" ht="63" customHeight="1">
      <c r="C3" s="41">
        <v>0</v>
      </c>
      <c r="D3" s="41">
        <v>1</v>
      </c>
      <c r="E3" s="41">
        <v>2</v>
      </c>
      <c r="F3" s="41">
        <v>3</v>
      </c>
      <c r="G3" s="41">
        <v>4</v>
      </c>
      <c r="H3" s="41">
        <v>5</v>
      </c>
      <c r="I3" s="41">
        <v>6</v>
      </c>
      <c r="J3" s="41">
        <v>7</v>
      </c>
      <c r="K3" s="41">
        <v>8</v>
      </c>
    </row>
    <row r="4" spans="1:21" s="40" customFormat="1" ht="16.5" customHeight="1">
      <c r="C4" s="42"/>
      <c r="D4" s="42"/>
      <c r="E4" s="42"/>
      <c r="F4" s="42"/>
      <c r="G4" s="42"/>
      <c r="H4" s="42"/>
      <c r="I4" s="42"/>
      <c r="J4" s="42"/>
      <c r="K4" s="42"/>
    </row>
    <row r="5" spans="1:21">
      <c r="A5" s="68" t="s">
        <v>328</v>
      </c>
      <c r="B5" s="68"/>
      <c r="C5" s="45"/>
      <c r="D5" s="45"/>
      <c r="E5" s="45"/>
      <c r="F5" s="45"/>
      <c r="G5" s="45"/>
      <c r="H5" s="45"/>
      <c r="I5" s="45"/>
      <c r="J5" s="45"/>
      <c r="K5" s="45"/>
    </row>
    <row r="6" spans="1:21">
      <c r="B6" t="s">
        <v>264</v>
      </c>
      <c r="C6" s="64">
        <f t="shared" ref="C6:K7" si="0">100*M6/$N6</f>
        <v>103.53200644166644</v>
      </c>
      <c r="D6" s="64">
        <f t="shared" si="0"/>
        <v>100</v>
      </c>
      <c r="E6" s="64">
        <f t="shared" si="0"/>
        <v>101.1539268058672</v>
      </c>
      <c r="F6" s="64">
        <f t="shared" si="0"/>
        <v>98.930868041724651</v>
      </c>
      <c r="G6" s="64">
        <f t="shared" si="0"/>
        <v>98.013213856867253</v>
      </c>
      <c r="H6" s="64">
        <f t="shared" si="0"/>
        <v>99.843219967679346</v>
      </c>
      <c r="I6" s="64">
        <f t="shared" si="0"/>
        <v>100.41479852200771</v>
      </c>
      <c r="J6" s="64">
        <f t="shared" si="0"/>
        <v>99.908044625198428</v>
      </c>
      <c r="K6" s="64">
        <f t="shared" si="0"/>
        <v>98.915101667510868</v>
      </c>
      <c r="M6">
        <v>0.74718618392944336</v>
      </c>
      <c r="N6">
        <v>0.72169584035873413</v>
      </c>
      <c r="O6">
        <v>0.73002368211746216</v>
      </c>
      <c r="P6">
        <v>0.71397995948791504</v>
      </c>
      <c r="Q6">
        <v>0.70735728740692139</v>
      </c>
      <c r="R6">
        <v>0.72056436538696289</v>
      </c>
      <c r="S6">
        <v>0.72468942403793335</v>
      </c>
      <c r="T6">
        <v>0.72103220224380493</v>
      </c>
      <c r="U6">
        <v>0.71386617422103882</v>
      </c>
    </row>
    <row r="7" spans="1:21">
      <c r="B7" t="s">
        <v>265</v>
      </c>
      <c r="C7" s="64">
        <f t="shared" si="0"/>
        <v>104.43785215417985</v>
      </c>
      <c r="D7" s="64">
        <f t="shared" si="0"/>
        <v>100</v>
      </c>
      <c r="E7" s="64">
        <f t="shared" si="0"/>
        <v>120.72189147601026</v>
      </c>
      <c r="F7" s="64">
        <f t="shared" si="0"/>
        <v>100.63306357117462</v>
      </c>
      <c r="G7" s="64">
        <f t="shared" si="0"/>
        <v>100.66485560046368</v>
      </c>
      <c r="H7" s="64">
        <f t="shared" si="0"/>
        <v>97.981563060517331</v>
      </c>
      <c r="I7" s="64">
        <f t="shared" si="0"/>
        <v>99.079136733234932</v>
      </c>
      <c r="J7" s="64">
        <f t="shared" si="0"/>
        <v>99.268574397353007</v>
      </c>
      <c r="K7" s="64">
        <f t="shared" si="0"/>
        <v>118.62477535779962</v>
      </c>
      <c r="M7">
        <v>0.35753664374351501</v>
      </c>
      <c r="N7">
        <v>0.34234392642974854</v>
      </c>
      <c r="O7">
        <v>0.4132840633392334</v>
      </c>
      <c r="P7">
        <v>0.34451118111610413</v>
      </c>
      <c r="Q7">
        <v>0.34462001919746399</v>
      </c>
      <c r="R7">
        <v>0.33543393015861511</v>
      </c>
      <c r="S7">
        <v>0.33919140696525574</v>
      </c>
      <c r="T7">
        <v>0.33983993530273438</v>
      </c>
      <c r="U7">
        <v>0.40610471367835999</v>
      </c>
    </row>
    <row r="8" spans="1:21">
      <c r="A8" s="68" t="s">
        <v>318</v>
      </c>
      <c r="B8" s="68"/>
      <c r="C8" s="46"/>
      <c r="D8" s="46"/>
      <c r="E8" s="46"/>
      <c r="F8" s="46"/>
      <c r="G8" s="46"/>
      <c r="H8" s="46"/>
      <c r="I8" s="46"/>
      <c r="J8" s="46"/>
      <c r="K8" s="46"/>
    </row>
    <row r="9" spans="1:21">
      <c r="B9" t="s">
        <v>264</v>
      </c>
      <c r="C9" s="64">
        <f>100*M9/$N9</f>
        <v>100.96506435592933</v>
      </c>
      <c r="D9" s="64">
        <f t="shared" ref="D9:D10" si="1">100*N9/$N9</f>
        <v>100</v>
      </c>
      <c r="E9" s="64">
        <f t="shared" ref="E9:E10" si="2">100*O9/$N9</f>
        <v>100.83698227699122</v>
      </c>
      <c r="F9" s="64">
        <f t="shared" ref="F9:F10" si="3">100*P9/$N9</f>
        <v>100.73318450379152</v>
      </c>
      <c r="G9" s="64">
        <f t="shared" ref="G9:G10" si="4">100*Q9/$N9</f>
        <v>99.657409912531151</v>
      </c>
      <c r="H9" s="64">
        <f t="shared" ref="H9:H10" si="5">100*R9/$N9</f>
        <v>99.97176571590083</v>
      </c>
      <c r="I9" s="64">
        <f t="shared" ref="I9:I10" si="6">100*S9/$N9</f>
        <v>100.05879623401808</v>
      </c>
      <c r="J9" s="64">
        <f t="shared" ref="J9:J10" si="7">100*T9/$N9</f>
        <v>98.3154349938861</v>
      </c>
      <c r="K9" s="64">
        <f t="shared" ref="K9:K10" si="8">100*U9/$N9</f>
        <v>98.808204870867442</v>
      </c>
      <c r="M9">
        <v>19.11140251159668</v>
      </c>
      <c r="N9">
        <v>18.928728103637695</v>
      </c>
      <c r="O9">
        <v>19.087158203125</v>
      </c>
      <c r="P9">
        <v>19.067510604858398</v>
      </c>
      <c r="Q9">
        <v>18.863880157470703</v>
      </c>
      <c r="R9">
        <v>18.923383712768555</v>
      </c>
      <c r="S9">
        <v>18.939857482910156</v>
      </c>
      <c r="T9">
        <v>18.609861373901367</v>
      </c>
      <c r="U9">
        <v>18.703136444091797</v>
      </c>
    </row>
    <row r="10" spans="1:21">
      <c r="B10" t="s">
        <v>265</v>
      </c>
      <c r="C10" s="64">
        <f>100*M10/$N10</f>
        <v>100.76733938978489</v>
      </c>
      <c r="D10" s="64">
        <f t="shared" si="1"/>
        <v>100</v>
      </c>
      <c r="E10" s="64">
        <f t="shared" si="2"/>
        <v>100.84930648589766</v>
      </c>
      <c r="F10" s="64">
        <f t="shared" si="3"/>
        <v>99.874265878420999</v>
      </c>
      <c r="G10" s="64">
        <f t="shared" si="4"/>
        <v>100.14707960514808</v>
      </c>
      <c r="H10" s="64">
        <f t="shared" si="5"/>
        <v>99.805277363367225</v>
      </c>
      <c r="I10" s="64">
        <f t="shared" si="6"/>
        <v>99.899739912310025</v>
      </c>
      <c r="J10" s="64">
        <f t="shared" si="7"/>
        <v>99.8889134479072</v>
      </c>
      <c r="K10" s="64">
        <f t="shared" si="8"/>
        <v>100.8576953487818</v>
      </c>
      <c r="M10">
        <v>8.7520570755004883</v>
      </c>
      <c r="N10">
        <v>8.6854104995727539</v>
      </c>
      <c r="O10">
        <v>8.7591762542724609</v>
      </c>
      <c r="P10">
        <v>8.6744899749755859</v>
      </c>
      <c r="Q10">
        <v>8.6981849670410156</v>
      </c>
      <c r="R10">
        <v>8.6684980392456055</v>
      </c>
      <c r="S10">
        <v>8.6767024993896484</v>
      </c>
      <c r="T10">
        <v>8.6757621765136719</v>
      </c>
      <c r="U10">
        <v>8.7599048614501953</v>
      </c>
    </row>
    <row r="11" spans="1:21">
      <c r="A11" s="68" t="s">
        <v>309</v>
      </c>
      <c r="B11" s="68"/>
      <c r="C11" s="64"/>
      <c r="D11" s="64"/>
      <c r="E11" s="64"/>
      <c r="F11" s="64"/>
      <c r="G11" s="64"/>
      <c r="H11" s="64"/>
      <c r="I11" s="64"/>
      <c r="J11" s="64"/>
      <c r="K11" s="64"/>
    </row>
    <row r="12" spans="1:21">
      <c r="B12" t="s">
        <v>264</v>
      </c>
      <c r="C12" s="64">
        <f>100*M12/$N12</f>
        <v>102.23666277142054</v>
      </c>
      <c r="D12" s="64">
        <f t="shared" ref="D12:D13" si="9">100*N12/$N12</f>
        <v>100</v>
      </c>
      <c r="E12" s="64">
        <f t="shared" ref="E12:E13" si="10">100*O12/$N12</f>
        <v>100.32358787753448</v>
      </c>
      <c r="F12" s="64">
        <f t="shared" ref="F12:F13" si="11">100*P12/$N12</f>
        <v>96.417418787469401</v>
      </c>
      <c r="G12" s="64">
        <f t="shared" ref="G12:G13" si="12">100*Q12/$N12</f>
        <v>100.23265358815041</v>
      </c>
      <c r="H12" s="64">
        <f t="shared" ref="H12:H13" si="13">100*R12/$N12</f>
        <v>99.994718039872581</v>
      </c>
      <c r="I12" s="64">
        <f t="shared" ref="I12:I13" si="14">100*S12/$N12</f>
        <v>99.597797087517606</v>
      </c>
      <c r="J12" s="64">
        <f t="shared" ref="J12:J13" si="15">100*T12/$N12</f>
        <v>101.08730984345132</v>
      </c>
      <c r="K12" s="64">
        <f t="shared" ref="K12:K13" si="16">100*U12/$N12</f>
        <v>99.799963712455195</v>
      </c>
      <c r="M12">
        <v>12.219955444335938</v>
      </c>
      <c r="N12">
        <v>11.952615737915039</v>
      </c>
      <c r="O12">
        <v>11.991292953491211</v>
      </c>
      <c r="P12">
        <v>11.52440357208252</v>
      </c>
      <c r="Q12">
        <v>11.980423927307129</v>
      </c>
      <c r="R12">
        <v>11.951984405517578</v>
      </c>
      <c r="S12">
        <v>11.904541969299316</v>
      </c>
      <c r="T12">
        <v>12.082577705383301</v>
      </c>
      <c r="U12">
        <v>11.928706169128418</v>
      </c>
    </row>
    <row r="13" spans="1:21">
      <c r="B13" t="s">
        <v>265</v>
      </c>
      <c r="C13" s="64">
        <f>100*M13/$N13</f>
        <v>83.584798235547311</v>
      </c>
      <c r="D13" s="64">
        <f t="shared" si="9"/>
        <v>100</v>
      </c>
      <c r="E13" s="64">
        <f t="shared" si="10"/>
        <v>137.72457075279672</v>
      </c>
      <c r="F13" s="64">
        <f t="shared" si="11"/>
        <v>103.3991318961542</v>
      </c>
      <c r="G13" s="64">
        <f t="shared" si="12"/>
        <v>106.45832604182593</v>
      </c>
      <c r="H13" s="64">
        <f t="shared" si="13"/>
        <v>88.319434952692703</v>
      </c>
      <c r="I13" s="64">
        <f t="shared" si="14"/>
        <v>83.132126105315777</v>
      </c>
      <c r="J13" s="64">
        <f t="shared" si="15"/>
        <v>99.905993281374819</v>
      </c>
      <c r="K13" s="64">
        <f t="shared" si="16"/>
        <v>136.45480462751297</v>
      </c>
      <c r="M13">
        <v>5.1928248405456543</v>
      </c>
      <c r="N13">
        <v>6.2126426696777344</v>
      </c>
      <c r="O13">
        <v>8.55633544921875</v>
      </c>
      <c r="P13">
        <v>6.4238185882568359</v>
      </c>
      <c r="Q13">
        <v>6.6138753890991211</v>
      </c>
      <c r="R13">
        <v>5.4869709014892578</v>
      </c>
      <c r="S13">
        <v>5.1647019386291504</v>
      </c>
      <c r="T13">
        <v>6.2068023681640625</v>
      </c>
      <c r="U13">
        <v>8.4774494171142578</v>
      </c>
    </row>
    <row r="14" spans="1:21">
      <c r="C14" s="64"/>
      <c r="D14" s="64"/>
      <c r="E14" s="64"/>
      <c r="F14" s="64"/>
      <c r="G14" s="64"/>
      <c r="H14" s="64"/>
      <c r="I14" s="64"/>
      <c r="J14" s="64"/>
      <c r="K14" s="64"/>
    </row>
    <row r="15" spans="1:21">
      <c r="A15" t="s">
        <v>260</v>
      </c>
      <c r="C15" s="64">
        <f>100*M15/$N15</f>
        <v>103.30843226122151</v>
      </c>
      <c r="D15" s="64">
        <f t="shared" ref="D15" si="17">100*N15/$N15</f>
        <v>100</v>
      </c>
      <c r="E15" s="64">
        <f t="shared" ref="E15" si="18">100*O15/$N15</f>
        <v>98.743498282559571</v>
      </c>
      <c r="F15" s="64">
        <f t="shared" ref="F15" si="19">100*P15/$N15</f>
        <v>98.944837942745224</v>
      </c>
      <c r="G15" s="64">
        <f t="shared" ref="G15" si="20">100*Q15/$N15</f>
        <v>99.14939062846183</v>
      </c>
      <c r="H15" s="64">
        <f t="shared" ref="H15" si="21">100*R15/$N15</f>
        <v>100.5176698512645</v>
      </c>
      <c r="I15" s="64">
        <f t="shared" ref="I15" si="22">100*S15/$N15</f>
        <v>99.603739275875</v>
      </c>
      <c r="J15" s="64">
        <f t="shared" ref="J15" si="23">100*T15/$N15</f>
        <v>93.984478179307402</v>
      </c>
      <c r="K15" s="64">
        <f t="shared" ref="K15" si="24">100*U15/$N15</f>
        <v>100.06604221155156</v>
      </c>
      <c r="M15">
        <v>13.215967178344727</v>
      </c>
      <c r="N15">
        <v>12.792728424072266</v>
      </c>
      <c r="O15">
        <v>12.631987571716309</v>
      </c>
      <c r="P15">
        <v>12.657744407653809</v>
      </c>
      <c r="Q15">
        <v>12.68391227722168</v>
      </c>
      <c r="R15">
        <v>12.858952522277832</v>
      </c>
      <c r="S15">
        <v>12.742035865783691</v>
      </c>
      <c r="T15">
        <v>12.023179054260254</v>
      </c>
      <c r="U15">
        <v>12.801177024841309</v>
      </c>
    </row>
    <row r="16" spans="1:21">
      <c r="C16" s="64"/>
      <c r="D16" s="64"/>
      <c r="E16" s="64"/>
      <c r="F16" s="64"/>
      <c r="G16" s="64"/>
      <c r="H16" s="64"/>
      <c r="I16" s="64"/>
      <c r="J16" s="64"/>
      <c r="K16" s="64"/>
    </row>
    <row r="17" spans="1:21">
      <c r="A17" t="s">
        <v>317</v>
      </c>
      <c r="C17" s="64">
        <f>100*M17/$N17</f>
        <v>52.863777499248307</v>
      </c>
      <c r="D17" s="64">
        <f t="shared" ref="D17" si="25">100*N17/$N17</f>
        <v>100.00000000000001</v>
      </c>
      <c r="E17" s="64">
        <f t="shared" ref="E17" si="26">100*O17/$N17</f>
        <v>98.762392420441856</v>
      </c>
      <c r="F17" s="64">
        <f t="shared" ref="F17" si="27">100*P17/$N17</f>
        <v>100.68856820226998</v>
      </c>
      <c r="G17" s="64">
        <f t="shared" ref="G17" si="28">100*Q17/$N17</f>
        <v>99.437493687083773</v>
      </c>
      <c r="H17" s="64">
        <f t="shared" ref="H17" si="29">100*R17/$N17</f>
        <v>99.702722619495773</v>
      </c>
      <c r="I17" s="64">
        <f t="shared" ref="I17" si="30">100*S17/$N17</f>
        <v>92.442212763547715</v>
      </c>
      <c r="J17" s="64">
        <f t="shared" ref="J17" si="31">100*T17/$N17</f>
        <v>99.947694382182888</v>
      </c>
      <c r="K17" s="64">
        <f t="shared" ref="K17" si="32">100*U17/$N17</f>
        <v>96.848109696749432</v>
      </c>
      <c r="M17">
        <f>SUM(M18:M23)</f>
        <v>44578.727430382831</v>
      </c>
      <c r="N17">
        <f t="shared" ref="N17:U17" si="33">SUM(N18:N23)</f>
        <v>84327.54816096279</v>
      </c>
      <c r="O17">
        <f t="shared" si="33"/>
        <v>83283.904033267172</v>
      </c>
      <c r="P17">
        <f t="shared" si="33"/>
        <v>84908.200843353086</v>
      </c>
      <c r="Q17">
        <f t="shared" si="33"/>
        <v>83853.200379029906</v>
      </c>
      <c r="R17">
        <f t="shared" si="33"/>
        <v>84076.861434746446</v>
      </c>
      <c r="S17">
        <f t="shared" si="33"/>
        <v>77954.251489240385</v>
      </c>
      <c r="T17">
        <f t="shared" si="33"/>
        <v>84283.440115907171</v>
      </c>
      <c r="U17">
        <f t="shared" si="33"/>
        <v>81669.636347508451</v>
      </c>
    </row>
    <row r="18" spans="1:21">
      <c r="A18" s="29"/>
      <c r="B18" s="29"/>
      <c r="C18" s="44"/>
      <c r="D18" s="44"/>
      <c r="E18" s="44"/>
      <c r="F18" s="44"/>
      <c r="G18" s="44"/>
      <c r="H18" s="44"/>
      <c r="I18" s="44"/>
      <c r="J18" s="44"/>
      <c r="K18" s="44"/>
      <c r="M18">
        <v>0</v>
      </c>
      <c r="N18">
        <v>36592.748995919901</v>
      </c>
      <c r="O18">
        <v>36540.166171175042</v>
      </c>
      <c r="P18">
        <v>37122.729877538666</v>
      </c>
      <c r="Q18">
        <v>36482.757681514646</v>
      </c>
      <c r="R18">
        <v>36541.631325686278</v>
      </c>
      <c r="S18">
        <v>37020.959891300263</v>
      </c>
      <c r="T18">
        <v>36559.386255086996</v>
      </c>
      <c r="U18">
        <v>36139.089043346961</v>
      </c>
    </row>
    <row r="19" spans="1:21">
      <c r="M19">
        <v>0</v>
      </c>
      <c r="N19">
        <v>39180.46502420574</v>
      </c>
      <c r="O19">
        <v>38189.40372125501</v>
      </c>
      <c r="P19">
        <v>39231.136824977279</v>
      </c>
      <c r="Q19">
        <v>38816.108556678133</v>
      </c>
      <c r="R19">
        <v>38980.89596822302</v>
      </c>
      <c r="S19">
        <v>40933.291597940115</v>
      </c>
      <c r="T19">
        <v>39169.719719983033</v>
      </c>
      <c r="U19">
        <v>36976.213163324348</v>
      </c>
    </row>
    <row r="20" spans="1:21">
      <c r="A20">
        <v>0</v>
      </c>
      <c r="B20" s="41" t="s">
        <v>285</v>
      </c>
      <c r="M20">
        <v>4560.0593085103801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>
        <v>1</v>
      </c>
      <c r="B21" s="41" t="s">
        <v>267</v>
      </c>
      <c r="M21">
        <v>22809.715429642682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>
        <v>2</v>
      </c>
      <c r="B22" s="41" t="s">
        <v>286</v>
      </c>
      <c r="M22">
        <v>17208.952692229774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>
        <v>3</v>
      </c>
      <c r="B23" s="41" t="s">
        <v>291</v>
      </c>
      <c r="M23">
        <v>0</v>
      </c>
      <c r="N23">
        <v>8554.3341408371434</v>
      </c>
      <c r="O23">
        <v>8554.3341408371252</v>
      </c>
      <c r="P23">
        <v>8554.3341408371343</v>
      </c>
      <c r="Q23">
        <v>8554.3341408371398</v>
      </c>
      <c r="R23">
        <v>8554.3341408371489</v>
      </c>
      <c r="S23">
        <v>0</v>
      </c>
      <c r="T23">
        <v>8554.3341408371271</v>
      </c>
      <c r="U23">
        <v>8554.3341408371489</v>
      </c>
    </row>
    <row r="24" spans="1:21">
      <c r="A24">
        <v>4</v>
      </c>
      <c r="B24" s="41" t="s">
        <v>292</v>
      </c>
    </row>
    <row r="25" spans="1:21">
      <c r="A25">
        <v>5</v>
      </c>
      <c r="B25" s="41" t="s">
        <v>287</v>
      </c>
    </row>
    <row r="26" spans="1:21">
      <c r="A26">
        <v>6</v>
      </c>
      <c r="B26" s="41" t="s">
        <v>288</v>
      </c>
    </row>
    <row r="27" spans="1:21">
      <c r="A27">
        <v>7</v>
      </c>
      <c r="B27" s="41" t="s">
        <v>289</v>
      </c>
    </row>
    <row r="28" spans="1:21" s="37" customFormat="1">
      <c r="A28">
        <v>8</v>
      </c>
      <c r="B28" s="41" t="s">
        <v>290</v>
      </c>
    </row>
  </sheetData>
  <mergeCells count="3">
    <mergeCell ref="A8:B8"/>
    <mergeCell ref="A5:B5"/>
    <mergeCell ref="A11:B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254E-BFA4-410C-A42A-0A17846F4A2E}">
  <dimension ref="A1:F57"/>
  <sheetViews>
    <sheetView workbookViewId="0">
      <selection activeCell="D6" sqref="D6"/>
    </sheetView>
  </sheetViews>
  <sheetFormatPr defaultRowHeight="14.5"/>
  <cols>
    <col min="1" max="1" width="60.1796875" customWidth="1"/>
    <col min="2" max="2" width="24.36328125" customWidth="1"/>
    <col min="3" max="3" width="16.453125" customWidth="1"/>
    <col min="4" max="4" width="14.6328125" customWidth="1"/>
    <col min="5" max="5" width="14.90625" customWidth="1"/>
    <col min="6" max="6" width="12.26953125" customWidth="1"/>
  </cols>
  <sheetData>
    <row r="1" spans="1:6">
      <c r="A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>
      <c r="A2" t="s">
        <v>15</v>
      </c>
      <c r="B2" t="s">
        <v>16</v>
      </c>
      <c r="C2" t="s">
        <v>16</v>
      </c>
      <c r="E2" t="s">
        <v>17</v>
      </c>
      <c r="F2" t="s">
        <v>18</v>
      </c>
    </row>
    <row r="3" spans="1:6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</row>
    <row r="4" spans="1:6">
      <c r="A4" t="s">
        <v>19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</row>
    <row r="5" spans="1:6">
      <c r="A5" t="s">
        <v>19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</row>
    <row r="6" spans="1:6">
      <c r="A6" t="s">
        <v>19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</row>
    <row r="7" spans="1:6">
      <c r="A7" t="s">
        <v>40</v>
      </c>
      <c r="B7" t="s">
        <v>16</v>
      </c>
      <c r="C7" t="s">
        <v>16</v>
      </c>
      <c r="E7" t="s">
        <v>17</v>
      </c>
      <c r="F7" t="s">
        <v>18</v>
      </c>
    </row>
    <row r="8" spans="1:6">
      <c r="A8" t="s">
        <v>19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</row>
    <row r="9" spans="1:6">
      <c r="A9" t="s">
        <v>19</v>
      </c>
      <c r="B9" t="s">
        <v>46</v>
      </c>
      <c r="C9" t="s">
        <v>42</v>
      </c>
      <c r="D9" t="s">
        <v>47</v>
      </c>
      <c r="E9" t="s">
        <v>48</v>
      </c>
      <c r="F9" t="s">
        <v>49</v>
      </c>
    </row>
    <row r="10" spans="1:6">
      <c r="A10" t="s">
        <v>19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</row>
    <row r="11" spans="1:6">
      <c r="A11" t="s">
        <v>19</v>
      </c>
      <c r="B11" t="s">
        <v>55</v>
      </c>
      <c r="C11" t="s">
        <v>51</v>
      </c>
      <c r="D11" t="s">
        <v>56</v>
      </c>
      <c r="E11" t="s">
        <v>57</v>
      </c>
      <c r="F11" t="s">
        <v>58</v>
      </c>
    </row>
    <row r="12" spans="1:6">
      <c r="A12" t="s">
        <v>59</v>
      </c>
      <c r="C12" t="s">
        <v>60</v>
      </c>
      <c r="D12" t="s">
        <v>61</v>
      </c>
      <c r="E12" t="s">
        <v>62</v>
      </c>
      <c r="F12" t="s">
        <v>63</v>
      </c>
    </row>
    <row r="13" spans="1:6">
      <c r="A13" t="s">
        <v>64</v>
      </c>
      <c r="C13" t="s">
        <v>16</v>
      </c>
      <c r="D13" t="s">
        <v>16</v>
      </c>
      <c r="E13" t="s">
        <v>17</v>
      </c>
      <c r="F13" t="s">
        <v>18</v>
      </c>
    </row>
    <row r="14" spans="1:6">
      <c r="A14" t="s">
        <v>19</v>
      </c>
      <c r="B14" t="s">
        <v>65</v>
      </c>
      <c r="C14" t="s">
        <v>66</v>
      </c>
      <c r="D14" t="s">
        <v>67</v>
      </c>
      <c r="E14" t="s">
        <v>68</v>
      </c>
      <c r="F14" t="s">
        <v>69</v>
      </c>
    </row>
    <row r="15" spans="1:6">
      <c r="A15" t="s">
        <v>19</v>
      </c>
      <c r="B15" t="s">
        <v>70</v>
      </c>
      <c r="C15" t="s">
        <v>66</v>
      </c>
      <c r="D15" t="s">
        <v>71</v>
      </c>
      <c r="E15" t="s">
        <v>72</v>
      </c>
      <c r="F15" t="s">
        <v>73</v>
      </c>
    </row>
    <row r="16" spans="1:6">
      <c r="A16" t="s">
        <v>19</v>
      </c>
      <c r="B16" t="s">
        <v>74</v>
      </c>
      <c r="C16" t="s">
        <v>75</v>
      </c>
      <c r="D16" t="s">
        <v>76</v>
      </c>
      <c r="E16" t="s">
        <v>77</v>
      </c>
      <c r="F16" t="s">
        <v>78</v>
      </c>
    </row>
    <row r="17" spans="1:6">
      <c r="A17" t="s">
        <v>19</v>
      </c>
      <c r="B17" t="s">
        <v>79</v>
      </c>
      <c r="C17" t="s">
        <v>80</v>
      </c>
      <c r="D17" t="s">
        <v>81</v>
      </c>
      <c r="E17" t="s">
        <v>82</v>
      </c>
      <c r="F17" t="s">
        <v>83</v>
      </c>
    </row>
    <row r="18" spans="1:6">
      <c r="A18" t="s">
        <v>19</v>
      </c>
      <c r="B18" t="s">
        <v>84</v>
      </c>
      <c r="C18" t="s">
        <v>85</v>
      </c>
      <c r="D18" t="s">
        <v>86</v>
      </c>
      <c r="E18" t="s">
        <v>87</v>
      </c>
      <c r="F18" t="s">
        <v>88</v>
      </c>
    </row>
    <row r="19" spans="1:6">
      <c r="A19" t="s">
        <v>89</v>
      </c>
      <c r="B19" t="s">
        <v>16</v>
      </c>
      <c r="D19" t="s">
        <v>16</v>
      </c>
      <c r="E19" t="s">
        <v>17</v>
      </c>
      <c r="F19" t="s">
        <v>18</v>
      </c>
    </row>
    <row r="20" spans="1:6">
      <c r="A20" t="s">
        <v>19</v>
      </c>
      <c r="B20" t="s">
        <v>65</v>
      </c>
      <c r="C20" t="s">
        <v>90</v>
      </c>
      <c r="D20" t="s">
        <v>91</v>
      </c>
      <c r="E20" t="s">
        <v>92</v>
      </c>
      <c r="F20" t="s">
        <v>93</v>
      </c>
    </row>
    <row r="21" spans="1:6">
      <c r="A21" t="s">
        <v>19</v>
      </c>
      <c r="B21" t="s">
        <v>70</v>
      </c>
      <c r="C21" t="s">
        <v>90</v>
      </c>
      <c r="D21" t="s">
        <v>94</v>
      </c>
      <c r="E21" t="s">
        <v>95</v>
      </c>
      <c r="F21" t="s">
        <v>96</v>
      </c>
    </row>
    <row r="22" spans="1:6">
      <c r="A22" t="s">
        <v>19</v>
      </c>
      <c r="B22" t="s">
        <v>74</v>
      </c>
      <c r="C22" t="s">
        <v>97</v>
      </c>
      <c r="D22">
        <v>-7.4999999999999997E-3</v>
      </c>
      <c r="E22" t="s">
        <v>98</v>
      </c>
      <c r="F22" t="s">
        <v>99</v>
      </c>
    </row>
    <row r="23" spans="1:6">
      <c r="A23" t="s">
        <v>19</v>
      </c>
      <c r="B23" t="s">
        <v>79</v>
      </c>
      <c r="C23" t="s">
        <v>100</v>
      </c>
      <c r="D23" t="s">
        <v>101</v>
      </c>
      <c r="E23" t="s">
        <v>102</v>
      </c>
      <c r="F23" t="s">
        <v>103</v>
      </c>
    </row>
    <row r="24" spans="1:6">
      <c r="A24" t="s">
        <v>19</v>
      </c>
      <c r="B24" t="s">
        <v>84</v>
      </c>
      <c r="C24" t="s">
        <v>104</v>
      </c>
      <c r="D24">
        <v>1E-4</v>
      </c>
      <c r="E24" t="s">
        <v>87</v>
      </c>
      <c r="F24" t="s">
        <v>105</v>
      </c>
    </row>
    <row r="25" spans="1:6">
      <c r="A25" t="s">
        <v>106</v>
      </c>
      <c r="B25" t="s">
        <v>16</v>
      </c>
      <c r="C25" t="s">
        <v>16</v>
      </c>
      <c r="E25" t="s">
        <v>17</v>
      </c>
      <c r="F25" t="s">
        <v>18</v>
      </c>
    </row>
    <row r="26" spans="1:6">
      <c r="A26" t="s">
        <v>19</v>
      </c>
      <c r="B26" t="s">
        <v>65</v>
      </c>
      <c r="C26" t="s">
        <v>107</v>
      </c>
      <c r="D26" t="s">
        <v>108</v>
      </c>
      <c r="E26" t="s">
        <v>109</v>
      </c>
      <c r="F26" t="s">
        <v>110</v>
      </c>
    </row>
    <row r="27" spans="1:6">
      <c r="A27" t="s">
        <v>19</v>
      </c>
      <c r="B27" t="s">
        <v>70</v>
      </c>
      <c r="C27" t="s">
        <v>107</v>
      </c>
      <c r="D27" t="s">
        <v>111</v>
      </c>
      <c r="E27" t="s">
        <v>112</v>
      </c>
      <c r="F27" t="s">
        <v>113</v>
      </c>
    </row>
    <row r="28" spans="1:6">
      <c r="A28" t="s">
        <v>19</v>
      </c>
      <c r="B28" t="s">
        <v>74</v>
      </c>
      <c r="C28" t="s">
        <v>114</v>
      </c>
      <c r="D28" t="s">
        <v>115</v>
      </c>
      <c r="E28" t="s">
        <v>116</v>
      </c>
      <c r="F28" t="s">
        <v>117</v>
      </c>
    </row>
    <row r="29" spans="1:6">
      <c r="A29" t="s">
        <v>19</v>
      </c>
      <c r="B29" t="s">
        <v>79</v>
      </c>
      <c r="C29" t="s">
        <v>118</v>
      </c>
      <c r="D29" t="s">
        <v>119</v>
      </c>
      <c r="E29" t="s">
        <v>120</v>
      </c>
      <c r="F29" t="s">
        <v>121</v>
      </c>
    </row>
    <row r="30" spans="1:6">
      <c r="A30" t="s">
        <v>19</v>
      </c>
      <c r="B30" t="s">
        <v>84</v>
      </c>
      <c r="C30" t="s">
        <v>122</v>
      </c>
      <c r="D30" t="s">
        <v>123</v>
      </c>
      <c r="E30" t="s">
        <v>124</v>
      </c>
      <c r="F30" t="s">
        <v>125</v>
      </c>
    </row>
    <row r="31" spans="1:6">
      <c r="A31" t="s">
        <v>126</v>
      </c>
      <c r="B31" t="s">
        <v>16</v>
      </c>
      <c r="C31" t="s">
        <v>16</v>
      </c>
      <c r="E31" t="s">
        <v>17</v>
      </c>
      <c r="F31" t="s">
        <v>18</v>
      </c>
    </row>
    <row r="32" spans="1:6">
      <c r="A32" t="s">
        <v>19</v>
      </c>
      <c r="B32" t="s">
        <v>65</v>
      </c>
      <c r="C32" t="s">
        <v>127</v>
      </c>
      <c r="D32" t="s">
        <v>128</v>
      </c>
      <c r="E32" t="s">
        <v>129</v>
      </c>
      <c r="F32" t="s">
        <v>130</v>
      </c>
    </row>
    <row r="33" spans="1:6">
      <c r="A33" t="s">
        <v>19</v>
      </c>
      <c r="B33" t="s">
        <v>70</v>
      </c>
      <c r="C33" t="s">
        <v>127</v>
      </c>
      <c r="D33" t="s">
        <v>131</v>
      </c>
      <c r="E33" t="s">
        <v>132</v>
      </c>
      <c r="F33" t="s">
        <v>133</v>
      </c>
    </row>
    <row r="34" spans="1:6">
      <c r="A34" t="s">
        <v>19</v>
      </c>
      <c r="B34" t="s">
        <v>74</v>
      </c>
      <c r="C34" t="s">
        <v>134</v>
      </c>
      <c r="D34">
        <v>0</v>
      </c>
      <c r="E34" t="s">
        <v>135</v>
      </c>
      <c r="F34" t="s">
        <v>136</v>
      </c>
    </row>
    <row r="35" spans="1:6">
      <c r="A35" t="s">
        <v>19</v>
      </c>
      <c r="B35" t="s">
        <v>79</v>
      </c>
      <c r="C35" t="s">
        <v>137</v>
      </c>
      <c r="D35" t="s">
        <v>138</v>
      </c>
      <c r="E35" t="s">
        <v>120</v>
      </c>
      <c r="F35" t="s">
        <v>139</v>
      </c>
    </row>
    <row r="36" spans="1:6">
      <c r="A36" t="s">
        <v>19</v>
      </c>
      <c r="B36" t="s">
        <v>84</v>
      </c>
      <c r="C36" t="s">
        <v>140</v>
      </c>
      <c r="D36" t="s">
        <v>141</v>
      </c>
      <c r="E36" t="s">
        <v>124</v>
      </c>
      <c r="F36" t="s">
        <v>142</v>
      </c>
    </row>
    <row r="37" spans="1:6">
      <c r="A37" t="s">
        <v>143</v>
      </c>
      <c r="B37" t="s">
        <v>16</v>
      </c>
      <c r="C37" t="s">
        <v>16</v>
      </c>
      <c r="E37" t="s">
        <v>17</v>
      </c>
      <c r="F37" t="s">
        <v>18</v>
      </c>
    </row>
    <row r="38" spans="1:6">
      <c r="A38" t="s">
        <v>19</v>
      </c>
      <c r="B38" t="s">
        <v>144</v>
      </c>
      <c r="C38" t="s">
        <v>145</v>
      </c>
      <c r="D38" t="s">
        <v>146</v>
      </c>
      <c r="E38" t="s">
        <v>147</v>
      </c>
      <c r="F38" t="s">
        <v>148</v>
      </c>
    </row>
    <row r="39" spans="1:6">
      <c r="A39" t="s">
        <v>19</v>
      </c>
      <c r="B39" t="s">
        <v>149</v>
      </c>
      <c r="C39" t="s">
        <v>150</v>
      </c>
      <c r="D39" t="s">
        <v>151</v>
      </c>
      <c r="E39" t="s">
        <v>135</v>
      </c>
      <c r="F39" t="s">
        <v>152</v>
      </c>
    </row>
    <row r="40" spans="1:6">
      <c r="A40" t="s">
        <v>19</v>
      </c>
      <c r="B40" t="s">
        <v>74</v>
      </c>
      <c r="C40" t="s">
        <v>153</v>
      </c>
      <c r="D40" t="s">
        <v>154</v>
      </c>
      <c r="E40" t="s">
        <v>155</v>
      </c>
      <c r="F40" t="s">
        <v>156</v>
      </c>
    </row>
    <row r="41" spans="1:6">
      <c r="A41" t="s">
        <v>19</v>
      </c>
      <c r="B41" t="s">
        <v>157</v>
      </c>
      <c r="C41" t="s">
        <v>158</v>
      </c>
      <c r="D41" t="s">
        <v>159</v>
      </c>
      <c r="E41" t="s">
        <v>87</v>
      </c>
      <c r="F41" t="s">
        <v>160</v>
      </c>
    </row>
    <row r="42" spans="1:6">
      <c r="A42" t="s">
        <v>161</v>
      </c>
      <c r="B42" t="s">
        <v>16</v>
      </c>
      <c r="C42" t="s">
        <v>16</v>
      </c>
      <c r="E42" t="s">
        <v>17</v>
      </c>
      <c r="F42" t="s">
        <v>18</v>
      </c>
    </row>
    <row r="43" spans="1:6">
      <c r="A43" t="s">
        <v>19</v>
      </c>
      <c r="B43" t="s">
        <v>162</v>
      </c>
      <c r="C43" t="s">
        <v>163</v>
      </c>
      <c r="D43" t="s">
        <v>164</v>
      </c>
      <c r="E43" t="s">
        <v>165</v>
      </c>
      <c r="F43" t="s">
        <v>166</v>
      </c>
    </row>
    <row r="44" spans="1:6">
      <c r="A44" t="s">
        <v>19</v>
      </c>
      <c r="B44" t="s">
        <v>167</v>
      </c>
      <c r="C44" t="s">
        <v>168</v>
      </c>
      <c r="D44" t="s">
        <v>169</v>
      </c>
      <c r="E44" t="s">
        <v>170</v>
      </c>
      <c r="F44" t="s">
        <v>171</v>
      </c>
    </row>
    <row r="45" spans="1:6">
      <c r="A45" t="s">
        <v>19</v>
      </c>
      <c r="B45" t="s">
        <v>172</v>
      </c>
      <c r="C45" t="s">
        <v>173</v>
      </c>
      <c r="D45" t="s">
        <v>174</v>
      </c>
      <c r="E45" t="s">
        <v>175</v>
      </c>
      <c r="F45" t="s">
        <v>176</v>
      </c>
    </row>
    <row r="46" spans="1:6">
      <c r="A46" t="s">
        <v>19</v>
      </c>
      <c r="B46" t="s">
        <v>177</v>
      </c>
      <c r="C46" t="s">
        <v>178</v>
      </c>
      <c r="D46" t="s">
        <v>179</v>
      </c>
      <c r="E46" t="s">
        <v>180</v>
      </c>
      <c r="F46" t="s">
        <v>181</v>
      </c>
    </row>
    <row r="47" spans="1:6">
      <c r="A47" t="s">
        <v>182</v>
      </c>
      <c r="B47" t="s">
        <v>16</v>
      </c>
      <c r="C47" t="s">
        <v>16</v>
      </c>
      <c r="E47" t="s">
        <v>17</v>
      </c>
      <c r="F47" t="s">
        <v>18</v>
      </c>
    </row>
    <row r="48" spans="1:6">
      <c r="A48" t="s">
        <v>19</v>
      </c>
      <c r="B48" t="s">
        <v>144</v>
      </c>
      <c r="C48" t="s">
        <v>183</v>
      </c>
      <c r="D48">
        <v>0.1</v>
      </c>
      <c r="E48" t="s">
        <v>184</v>
      </c>
      <c r="F48" t="s">
        <v>185</v>
      </c>
    </row>
    <row r="49" spans="1:6">
      <c r="A49" t="s">
        <v>19</v>
      </c>
      <c r="B49" t="s">
        <v>186</v>
      </c>
      <c r="C49" t="s">
        <v>187</v>
      </c>
      <c r="D49">
        <v>1.34E-2</v>
      </c>
      <c r="E49" t="s">
        <v>120</v>
      </c>
      <c r="F49" t="s">
        <v>188</v>
      </c>
    </row>
    <row r="50" spans="1:6">
      <c r="A50" t="s">
        <v>19</v>
      </c>
      <c r="B50" t="s">
        <v>189</v>
      </c>
      <c r="C50" t="s">
        <v>190</v>
      </c>
      <c r="D50">
        <v>-3.5000000000000001E-3</v>
      </c>
      <c r="E50" t="s">
        <v>191</v>
      </c>
      <c r="F50" t="s">
        <v>192</v>
      </c>
    </row>
    <row r="51" spans="1:6">
      <c r="A51" t="s">
        <v>193</v>
      </c>
      <c r="B51" t="s">
        <v>16</v>
      </c>
      <c r="C51" t="s">
        <v>16</v>
      </c>
      <c r="E51" t="s">
        <v>17</v>
      </c>
      <c r="F51" t="s">
        <v>18</v>
      </c>
    </row>
    <row r="52" spans="1:6">
      <c r="A52" t="s">
        <v>19</v>
      </c>
      <c r="B52" t="s">
        <v>194</v>
      </c>
      <c r="C52" t="s">
        <v>195</v>
      </c>
      <c r="D52" t="s">
        <v>196</v>
      </c>
      <c r="E52" t="s">
        <v>197</v>
      </c>
      <c r="F52" t="s">
        <v>198</v>
      </c>
    </row>
    <row r="53" spans="1:6">
      <c r="A53" t="s">
        <v>19</v>
      </c>
      <c r="B53" t="s">
        <v>199</v>
      </c>
      <c r="C53" t="s">
        <v>200</v>
      </c>
      <c r="D53" t="s">
        <v>201</v>
      </c>
      <c r="E53" t="s">
        <v>202</v>
      </c>
      <c r="F53" t="s">
        <v>203</v>
      </c>
    </row>
    <row r="54" spans="1:6">
      <c r="A54" t="s">
        <v>19</v>
      </c>
      <c r="B54" t="s">
        <v>204</v>
      </c>
      <c r="C54" t="s">
        <v>205</v>
      </c>
      <c r="D54" t="s">
        <v>206</v>
      </c>
      <c r="E54" t="s">
        <v>207</v>
      </c>
      <c r="F54" t="s">
        <v>208</v>
      </c>
    </row>
    <row r="55" spans="1:6">
      <c r="A55" t="s">
        <v>19</v>
      </c>
      <c r="B55" t="s">
        <v>209</v>
      </c>
      <c r="C55" t="s">
        <v>210</v>
      </c>
      <c r="D55" t="s">
        <v>211</v>
      </c>
      <c r="E55" t="s">
        <v>212</v>
      </c>
      <c r="F55" t="s">
        <v>213</v>
      </c>
    </row>
    <row r="56" spans="1:6">
      <c r="A56" t="s">
        <v>19</v>
      </c>
      <c r="B56" t="s">
        <v>214</v>
      </c>
      <c r="C56" t="s">
        <v>215</v>
      </c>
      <c r="D56" t="s">
        <v>216</v>
      </c>
      <c r="E56" t="s">
        <v>217</v>
      </c>
      <c r="F56" t="s">
        <v>218</v>
      </c>
    </row>
    <row r="57" spans="1:6">
      <c r="A57" t="s">
        <v>19</v>
      </c>
      <c r="B57" t="s">
        <v>219</v>
      </c>
      <c r="C57" t="s">
        <v>220</v>
      </c>
      <c r="D57" t="s">
        <v>221</v>
      </c>
      <c r="E57" t="s">
        <v>222</v>
      </c>
      <c r="F57" t="s">
        <v>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Excel2LaTeX</vt:lpstr>
      <vt:lpstr>Exclusions1</vt:lpstr>
      <vt:lpstr>Exclusions2</vt:lpstr>
      <vt:lpstr>LFPchge</vt:lpstr>
      <vt:lpstr>CondCovchge</vt:lpstr>
      <vt:lpstr>Covchge</vt:lpstr>
      <vt:lpstr>CounterfGap</vt:lpstr>
      <vt:lpstr>CounterfBehav</vt:lpstr>
      <vt:lpstr>Estimates</vt:lpstr>
      <vt:lpstr>momlfp</vt:lpstr>
      <vt:lpstr>momtrans</vt:lpstr>
      <vt:lpstr>momass</vt:lpstr>
      <vt:lpstr>momearnings</vt:lpstr>
      <vt:lpstr>momearndist</vt:lpstr>
      <vt:lpstr>systemcosts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Jean Edouard Joubert</dc:creator>
  <cp:lastModifiedBy>Clement Jean Edouard Joubert</cp:lastModifiedBy>
  <dcterms:created xsi:type="dcterms:W3CDTF">2020-04-02T20:18:46Z</dcterms:created>
  <dcterms:modified xsi:type="dcterms:W3CDTF">2021-07-28T18:32:25Z</dcterms:modified>
</cp:coreProperties>
</file>