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5600" windowHeight="7995" activeTab="2"/>
  </bookViews>
  <sheets>
    <sheet name="OutageCase Table" sheetId="3" r:id="rId1"/>
    <sheet name="outageCase transpose" sheetId="4" r:id="rId2"/>
    <sheet name="Outage Trending Table" sheetId="5" r:id="rId3"/>
  </sheets>
  <calcPr calcId="145621"/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2" i="5"/>
  <c r="O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2" i="5"/>
  <c r="N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2" i="5"/>
  <c r="M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2" i="5"/>
  <c r="L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2" i="5"/>
  <c r="K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2" i="5"/>
  <c r="I1" i="5"/>
  <c r="Q55" i="5" l="1"/>
  <c r="Q47" i="5"/>
  <c r="Q97" i="5"/>
  <c r="Q80" i="5"/>
  <c r="Q68" i="5"/>
  <c r="Q64" i="5"/>
  <c r="Q58" i="5"/>
  <c r="Q85" i="5"/>
  <c r="Q77" i="5"/>
  <c r="Q95" i="5"/>
  <c r="Q93" i="5"/>
  <c r="Q83" i="5"/>
  <c r="Q81" i="5"/>
  <c r="Q50" i="5"/>
  <c r="Q48" i="5"/>
  <c r="Q46" i="5"/>
  <c r="Q34" i="5"/>
  <c r="Q30" i="5"/>
  <c r="Q24" i="5"/>
  <c r="Q18" i="5"/>
  <c r="Q16" i="5"/>
  <c r="Q14" i="5"/>
  <c r="Q6" i="5"/>
  <c r="Q96" i="5"/>
  <c r="Q63" i="5"/>
  <c r="Q89" i="5"/>
  <c r="Q88" i="5"/>
  <c r="Q78" i="5"/>
  <c r="Q73" i="5"/>
  <c r="Q61" i="5"/>
  <c r="Q57" i="5"/>
  <c r="Q39" i="5"/>
  <c r="Q27" i="5"/>
  <c r="Q23" i="5"/>
  <c r="Q15" i="5"/>
  <c r="Q10" i="5"/>
  <c r="Q71" i="5"/>
  <c r="Q31" i="5"/>
  <c r="Q79" i="5"/>
  <c r="Q74" i="5"/>
  <c r="Q62" i="5"/>
  <c r="Q44" i="5"/>
  <c r="Q40" i="5"/>
  <c r="Q28" i="5"/>
  <c r="Q7" i="5"/>
  <c r="Q2" i="5"/>
  <c r="Q92" i="5"/>
  <c r="Q84" i="5"/>
  <c r="Q76" i="5"/>
  <c r="Q72" i="5"/>
  <c r="Q60" i="5"/>
  <c r="Q56" i="5"/>
  <c r="Q52" i="5"/>
  <c r="Q36" i="5"/>
  <c r="Q32" i="5"/>
  <c r="Q20" i="5"/>
  <c r="Q12" i="5"/>
  <c r="Q8" i="5"/>
  <c r="Q4" i="5"/>
  <c r="Q75" i="5"/>
  <c r="Q67" i="5"/>
  <c r="Q59" i="5"/>
  <c r="Q51" i="5"/>
  <c r="Q43" i="5"/>
  <c r="Q35" i="5"/>
  <c r="Q19" i="5"/>
  <c r="Q11" i="5"/>
  <c r="Q3" i="5"/>
  <c r="Q91" i="5"/>
  <c r="Q87" i="5"/>
  <c r="Q70" i="5"/>
  <c r="Q66" i="5"/>
  <c r="Q54" i="5"/>
  <c r="Q42" i="5"/>
  <c r="Q38" i="5"/>
  <c r="Q26" i="5"/>
  <c r="Q22" i="5"/>
  <c r="Q98" i="5"/>
  <c r="Q94" i="5"/>
  <c r="Q90" i="5"/>
  <c r="Q86" i="5"/>
  <c r="Q82" i="5"/>
  <c r="Q69" i="5"/>
  <c r="Q65" i="5"/>
  <c r="Q53" i="5"/>
  <c r="Q49" i="5"/>
  <c r="Q45" i="5"/>
  <c r="Q41" i="5"/>
  <c r="Q37" i="5"/>
  <c r="Q33" i="5"/>
  <c r="Q29" i="5"/>
  <c r="Q25" i="5"/>
  <c r="Q21" i="5"/>
  <c r="Q17" i="5"/>
  <c r="Q13" i="5"/>
  <c r="Q9" i="5"/>
  <c r="Q5" i="5"/>
  <c r="A12" i="4"/>
  <c r="A13" i="4"/>
  <c r="A14" i="4"/>
  <c r="A15" i="4"/>
  <c r="A16" i="4"/>
  <c r="A17" i="4"/>
  <c r="A18" i="4"/>
  <c r="A19" i="4"/>
  <c r="A20" i="4"/>
  <c r="A21" i="4"/>
  <c r="A22" i="4"/>
  <c r="A1" i="4"/>
  <c r="B3" i="4"/>
  <c r="A3" i="4" s="1"/>
  <c r="C3" i="4"/>
  <c r="D3" i="4"/>
  <c r="E3" i="4"/>
  <c r="F3" i="4"/>
  <c r="G3" i="4"/>
  <c r="C4" i="4"/>
  <c r="D4" i="4"/>
  <c r="E4" i="4"/>
  <c r="F4" i="4"/>
  <c r="G4" i="4"/>
  <c r="B5" i="4"/>
  <c r="A5" i="4" s="1"/>
  <c r="C5" i="4"/>
  <c r="D5" i="4"/>
  <c r="E5" i="4"/>
  <c r="F5" i="4"/>
  <c r="G5" i="4"/>
  <c r="C6" i="4"/>
  <c r="D6" i="4"/>
  <c r="E6" i="4"/>
  <c r="F6" i="4"/>
  <c r="G6" i="4"/>
  <c r="B7" i="4"/>
  <c r="A7" i="4" s="1"/>
  <c r="C7" i="4"/>
  <c r="D7" i="4"/>
  <c r="E7" i="4"/>
  <c r="F7" i="4"/>
  <c r="G7" i="4"/>
  <c r="C8" i="4"/>
  <c r="D8" i="4"/>
  <c r="E8" i="4"/>
  <c r="F8" i="4"/>
  <c r="G8" i="4"/>
  <c r="B9" i="4"/>
  <c r="A9" i="4" s="1"/>
  <c r="C9" i="4"/>
  <c r="D9" i="4"/>
  <c r="E9" i="4"/>
  <c r="F9" i="4"/>
  <c r="G9" i="4"/>
  <c r="C10" i="4"/>
  <c r="D10" i="4"/>
  <c r="E10" i="4"/>
  <c r="F10" i="4"/>
  <c r="G10" i="4"/>
  <c r="B11" i="4"/>
  <c r="A11" i="4" s="1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G2" i="4"/>
  <c r="F2" i="4"/>
  <c r="E2" i="4"/>
  <c r="D2" i="4"/>
  <c r="C2" i="4"/>
  <c r="L11" i="3"/>
  <c r="J11" i="3"/>
  <c r="H11" i="3"/>
  <c r="F11" i="3"/>
  <c r="D11" i="3"/>
  <c r="B11" i="3"/>
  <c r="B8" i="3"/>
  <c r="B8" i="4" s="1"/>
  <c r="A8" i="4" s="1"/>
  <c r="D8" i="3"/>
  <c r="F8" i="3"/>
  <c r="H8" i="3"/>
  <c r="J8" i="3"/>
  <c r="L8" i="3"/>
  <c r="B9" i="3"/>
  <c r="D9" i="3"/>
  <c r="F9" i="3"/>
  <c r="H9" i="3"/>
  <c r="J9" i="3"/>
  <c r="L9" i="3"/>
  <c r="B10" i="3"/>
  <c r="B10" i="4" s="1"/>
  <c r="A10" i="4" s="1"/>
  <c r="D10" i="3"/>
  <c r="F10" i="3"/>
  <c r="H10" i="3"/>
  <c r="J10" i="3"/>
  <c r="L10" i="3"/>
  <c r="L7" i="3"/>
  <c r="J7" i="3"/>
  <c r="H7" i="3"/>
  <c r="F7" i="3"/>
  <c r="D7" i="3"/>
  <c r="B7" i="3"/>
  <c r="L6" i="3"/>
  <c r="J6" i="3"/>
  <c r="H6" i="3"/>
  <c r="F6" i="3"/>
  <c r="D6" i="3"/>
  <c r="B6" i="3"/>
  <c r="B6" i="4" s="1"/>
  <c r="A6" i="4" s="1"/>
  <c r="L5" i="3"/>
  <c r="J5" i="3"/>
  <c r="H5" i="3"/>
  <c r="F5" i="3"/>
  <c r="D5" i="3"/>
  <c r="B5" i="3"/>
  <c r="L4" i="3"/>
  <c r="J4" i="3"/>
  <c r="H4" i="3"/>
  <c r="F4" i="3"/>
  <c r="D4" i="3"/>
  <c r="B4" i="3"/>
  <c r="B4" i="4" s="1"/>
  <c r="A4" i="4" s="1"/>
  <c r="L3" i="3"/>
  <c r="J3" i="3"/>
  <c r="H3" i="3"/>
  <c r="F3" i="3"/>
  <c r="D3" i="3"/>
  <c r="B3" i="3"/>
  <c r="L2" i="3"/>
  <c r="J2" i="3"/>
  <c r="H2" i="3"/>
  <c r="F2" i="3"/>
  <c r="D2" i="3"/>
  <c r="B2" i="3"/>
  <c r="B2" i="4" s="1"/>
  <c r="A2" i="4" s="1"/>
</calcChain>
</file>

<file path=xl/sharedStrings.xml><?xml version="1.0" encoding="utf-8"?>
<sst xmlns="http://schemas.openxmlformats.org/spreadsheetml/2006/main" count="457" uniqueCount="248">
  <si>
    <t>[</t>
  </si>
  <si>
    <t>]</t>
  </si>
  <si>
    <t>level</t>
  </si>
  <si>
    <t>startTime</t>
  </si>
  <si>
    <t>customersImpacted</t>
  </si>
  <si>
    <t>status</t>
  </si>
  <si>
    <t>L</t>
  </si>
  <si>
    <t>Open</t>
  </si>
  <si>
    <t>7:40</t>
  </si>
  <si>
    <t>7:42</t>
  </si>
  <si>
    <t>7:47</t>
  </si>
  <si>
    <t>7:52</t>
  </si>
  <si>
    <t>8:02</t>
  </si>
  <si>
    <t>8:05</t>
  </si>
  <si>
    <t>{</t>
  </si>
  <si>
    <t>},</t>
  </si>
  <si>
    <t>estTimeRestore</t>
  </si>
  <si>
    <t>7:59</t>
  </si>
  <si>
    <t>8:22</t>
  </si>
  <si>
    <t>8:27</t>
  </si>
  <si>
    <t>8:32</t>
  </si>
  <si>
    <t>8:42</t>
  </si>
  <si>
    <t>8:45</t>
  </si>
  <si>
    <t>8:06</t>
  </si>
  <si>
    <t>F</t>
  </si>
  <si>
    <t>C</t>
  </si>
  <si>
    <t>8:10</t>
  </si>
  <si>
    <t>Closed</t>
  </si>
  <si>
    <t>In Progress</t>
  </si>
  <si>
    <t>In Route</t>
  </si>
  <si>
    <t>Acknowledged</t>
  </si>
  <si>
    <t>8:36</t>
  </si>
  <si>
    <t>8:50</t>
  </si>
  <si>
    <t>8:52</t>
  </si>
  <si>
    <t>T</t>
  </si>
  <si>
    <t>9:12</t>
  </si>
  <si>
    <t>caseNumber</t>
  </si>
  <si>
    <t>{"caseNumber": 100001,"level": "L","startTime": "7:40","customersImpacted": 1,"status": "Closed","estTimeRestore": "7:59"},</t>
  </si>
  <si>
    <t>{"caseNumber": 100002,"level": "L","startTime": "7:42","customersImpacted": 1,"status": "Closed","estTimeRestore": "8:22"},</t>
  </si>
  <si>
    <t>{"caseNumber": 100003,"level": "L","startTime": "7:47","customersImpacted": 1,"status": "In Progress","estTimeRestore": "8:27"},</t>
  </si>
  <si>
    <t>{"caseNumber": 100004,"level": "L","startTime": "7:52","customersImpacted": 1,"status": "Open","estTimeRestore": "8:32"},</t>
  </si>
  <si>
    <t>{"caseNumber": 100005,"level": "L","startTime": "8:02","customersImpacted": 1,"status": "Open","estTimeRestore": "8:42"},</t>
  </si>
  <si>
    <t>{"caseNumber": 100006,"level": "L","startTime": "8:05","customersImpacted": 1,"status": "Open","estTimeRestore": "8:45"},</t>
  </si>
  <si>
    <t>{"caseNumber": 100007,"level": "F","startTime": "8:06","customersImpacted": 204,"status": "Acknowledged","estTimeRestore": "8:36"},</t>
  </si>
  <si>
    <t>{"caseNumber": 100008,"level": "F","startTime": "8:10","customersImpacted": 119,"status": "Open","estTimeRestore": "8:50"},</t>
  </si>
  <si>
    <t>{"caseNumber": 100009,"level": "C","startTime": "8:22","customersImpacted": 1598,"status": "In Route","estTimeRestore": "8:52"},</t>
  </si>
  <si>
    <t>{"caseNumber": 100010,"level": "T","startTime": "8:32","customersImpacted": 12,"status": "Open","estTimeRestore": "9:12"}</t>
  </si>
  <si>
    <t>Time</t>
  </si>
  <si>
    <t>SAIDI</t>
  </si>
  <si>
    <t>CAIDI</t>
  </si>
  <si>
    <t>Customers Impacted</t>
  </si>
  <si>
    <t>Outage Cases</t>
  </si>
  <si>
    <t>Circuit Level Trouble Cases</t>
  </si>
  <si>
    <t>Fuse Level Circuit Cases</t>
  </si>
  <si>
    <t>00:05</t>
  </si>
  <si>
    <t>00:10</t>
  </si>
  <si>
    <t>00:15</t>
  </si>
  <si>
    <t>00:20</t>
  </si>
  <si>
    <t>00:25</t>
  </si>
  <si>
    <t>00:30</t>
  </si>
  <si>
    <t>00:35</t>
  </si>
  <si>
    <t>00:40</t>
  </si>
  <si>
    <t>00:45</t>
  </si>
  <si>
    <t>00:50</t>
  </si>
  <si>
    <t>00:55</t>
  </si>
  <si>
    <t>01:00</t>
  </si>
  <si>
    <t>01:05</t>
  </si>
  <si>
    <t>01:10</t>
  </si>
  <si>
    <t>01:15</t>
  </si>
  <si>
    <t>01:20</t>
  </si>
  <si>
    <t>01:25</t>
  </si>
  <si>
    <t>01:30</t>
  </si>
  <si>
    <t>01:35</t>
  </si>
  <si>
    <t>01:40</t>
  </si>
  <si>
    <t>01:45</t>
  </si>
  <si>
    <t>01:50</t>
  </si>
  <si>
    <t>01:55</t>
  </si>
  <si>
    <t>02:00</t>
  </si>
  <si>
    <t>02:05</t>
  </si>
  <si>
    <t>02:10</t>
  </si>
  <si>
    <t>02:15</t>
  </si>
  <si>
    <t>02:20</t>
  </si>
  <si>
    <t>02:25</t>
  </si>
  <si>
    <t>02:30</t>
  </si>
  <si>
    <t>02:35</t>
  </si>
  <si>
    <t>02:40</t>
  </si>
  <si>
    <t>02:45</t>
  </si>
  <si>
    <t>02:50</t>
  </si>
  <si>
    <t>02:55</t>
  </si>
  <si>
    <t>03:00</t>
  </si>
  <si>
    <t>03:05</t>
  </si>
  <si>
    <t>03:10</t>
  </si>
  <si>
    <t>03:15</t>
  </si>
  <si>
    <t>03:20</t>
  </si>
  <si>
    <t>03:25</t>
  </si>
  <si>
    <t>03:30</t>
  </si>
  <si>
    <t>03:35</t>
  </si>
  <si>
    <t>03:40</t>
  </si>
  <si>
    <t>03:45</t>
  </si>
  <si>
    <t>03:50</t>
  </si>
  <si>
    <t>03:55</t>
  </si>
  <si>
    <t>04:00</t>
  </si>
  <si>
    <t>04:05</t>
  </si>
  <si>
    <t>04:10</t>
  </si>
  <si>
    <t>04:15</t>
  </si>
  <si>
    <t>04:20</t>
  </si>
  <si>
    <t>04:25</t>
  </si>
  <si>
    <t>04:30</t>
  </si>
  <si>
    <t>04:35</t>
  </si>
  <si>
    <t>04:40</t>
  </si>
  <si>
    <t>04:45</t>
  </si>
  <si>
    <t>04:50</t>
  </si>
  <si>
    <t>04:55</t>
  </si>
  <si>
    <t>05:00</t>
  </si>
  <si>
    <t>05:05</t>
  </si>
  <si>
    <t>05:10</t>
  </si>
  <si>
    <t>05:15</t>
  </si>
  <si>
    <t>05:20</t>
  </si>
  <si>
    <t>05:25</t>
  </si>
  <si>
    <t>05:30</t>
  </si>
  <si>
    <t>05:35</t>
  </si>
  <si>
    <t>05:40</t>
  </si>
  <si>
    <t>05:45</t>
  </si>
  <si>
    <t>05:50</t>
  </si>
  <si>
    <t>05:55</t>
  </si>
  <si>
    <t>06:00</t>
  </si>
  <si>
    <t>06:05</t>
  </si>
  <si>
    <t>06:10</t>
  </si>
  <si>
    <t>06:15</t>
  </si>
  <si>
    <t>06:20</t>
  </si>
  <si>
    <t>06:25</t>
  </si>
  <si>
    <t>06:30</t>
  </si>
  <si>
    <t>06:35</t>
  </si>
  <si>
    <t>06:40</t>
  </si>
  <si>
    <t>06:45</t>
  </si>
  <si>
    <t>06:50</t>
  </si>
  <si>
    <t>06:55</t>
  </si>
  <si>
    <t>07:00</t>
  </si>
  <si>
    <t>07:05</t>
  </si>
  <si>
    <t>07:10</t>
  </si>
  <si>
    <t>07:15</t>
  </si>
  <si>
    <t>07:20</t>
  </si>
  <si>
    <t>07:25</t>
  </si>
  <si>
    <t>07:30</t>
  </si>
  <si>
    <t>07:35</t>
  </si>
  <si>
    <t>07:40</t>
  </si>
  <si>
    <t>07:45</t>
  </si>
  <si>
    <t>07:50</t>
  </si>
  <si>
    <t>07:55</t>
  </si>
  <si>
    <t>08:00</t>
  </si>
  <si>
    <t>08:05</t>
  </si>
  <si>
    <t>{"Time": "00:05","SAIDI": 0,"CAIDI": 0,"Customers Impacted": 0,"Outage Cases": 0,"Circuit Level Trouble Cases": 0,"Fuse Level Circuit Cases": 0},</t>
  </si>
  <si>
    <t>{"Time": "00:10","SAIDI": 0,"CAIDI": 0,"Customers Impacted": 0,"Outage Cases": 0,"Circuit Level Trouble Cases": 0,"Fuse Level Circuit Cases": 0},</t>
  </si>
  <si>
    <t>{"Time": "00:15","SAIDI": 0,"CAIDI": 0,"Customers Impacted": 0,"Outage Cases": 0,"Circuit Level Trouble Cases": 0,"Fuse Level Circuit Cases": 0},</t>
  </si>
  <si>
    <t>{"Time": "00:20","SAIDI": 0,"CAIDI": 0,"Customers Impacted": 0,"Outage Cases": 0,"Circuit Level Trouble Cases": 0,"Fuse Level Circuit Cases": 0},</t>
  </si>
  <si>
    <t>{"Time": "00:25","SAIDI": 0,"CAIDI": 0,"Customers Impacted": 0,"Outage Cases": 0,"Circuit Level Trouble Cases": 0,"Fuse Level Circuit Cases": 0},</t>
  </si>
  <si>
    <t>{"Time": "00:30","SAIDI": 0,"CAIDI": 0,"Customers Impacted": 0,"Outage Cases": 0,"Circuit Level Trouble Cases": 0,"Fuse Level Circuit Cases": 0},</t>
  </si>
  <si>
    <t>{"Time": "00:35","SAIDI": 0,"CAIDI": 0,"Customers Impacted": 0,"Outage Cases": 0,"Circuit Level Trouble Cases": 0,"Fuse Level Circuit Cases": 0},</t>
  </si>
  <si>
    <t>{"Time": "00:40","SAIDI": 0,"CAIDI": 0,"Customers Impacted": 0,"Outage Cases": 0,"Circuit Level Trouble Cases": 0,"Fuse Level Circuit Cases": 0},</t>
  </si>
  <si>
    <t>{"Time": "00:45","SAIDI": 0,"CAIDI": 0,"Customers Impacted": 0,"Outage Cases": 0,"Circuit Level Trouble Cases": 0,"Fuse Level Circuit Cases": 0},</t>
  </si>
  <si>
    <t>{"Time": "00:50","SAIDI": 0,"CAIDI": 0,"Customers Impacted": 0,"Outage Cases": 0,"Circuit Level Trouble Cases": 0,"Fuse Level Circuit Cases": 0},</t>
  </si>
  <si>
    <t>{"Time": "00:55","SAIDI": 0,"CAIDI": 0,"Customers Impacted": 0,"Outage Cases": 0,"Circuit Level Trouble Cases": 0,"Fuse Level Circuit Cases": 0},</t>
  </si>
  <si>
    <t>{"Time": "01:00","SAIDI": 0,"CAIDI": 0,"Customers Impacted": 0,"Outage Cases": 0,"Circuit Level Trouble Cases": 0,"Fuse Level Circuit Cases": 0},</t>
  </si>
  <si>
    <t>{"Time": "01:05","SAIDI": 0,"CAIDI": 0,"Customers Impacted": 0,"Outage Cases": 0,"Circuit Level Trouble Cases": 0,"Fuse Level Circuit Cases": 0},</t>
  </si>
  <si>
    <t>{"Time": "01:10","SAIDI": 0,"CAIDI": 0,"Customers Impacted": 0,"Outage Cases": 0,"Circuit Level Trouble Cases": 0,"Fuse Level Circuit Cases": 0},</t>
  </si>
  <si>
    <t>{"Time": "01:15","SAIDI": 0,"CAIDI": 0,"Customers Impacted": 0,"Outage Cases": 0,"Circuit Level Trouble Cases": 0,"Fuse Level Circuit Cases": 0},</t>
  </si>
  <si>
    <t>{"Time": "01:20","SAIDI": 0,"CAIDI": 0,"Customers Impacted": 0,"Outage Cases": 0,"Circuit Level Trouble Cases": 0,"Fuse Level Circuit Cases": 0},</t>
  </si>
  <si>
    <t>{"Time": "01:25","SAIDI": 0,"CAIDI": 0,"Customers Impacted": 0,"Outage Cases": 0,"Circuit Level Trouble Cases": 0,"Fuse Level Circuit Cases": 0},</t>
  </si>
  <si>
    <t>{"Time": "01:30","SAIDI": 0,"CAIDI": 0,"Customers Impacted": 0,"Outage Cases": 0,"Circuit Level Trouble Cases": 0,"Fuse Level Circuit Cases": 0},</t>
  </si>
  <si>
    <t>{"Time": "01:35","SAIDI": 0,"CAIDI": 0,"Customers Impacted": 0,"Outage Cases": 0,"Circuit Level Trouble Cases": 0,"Fuse Level Circuit Cases": 0},</t>
  </si>
  <si>
    <t>{"Time": "01:40","SAIDI": 0,"CAIDI": 0,"Customers Impacted": 0,"Outage Cases": 0,"Circuit Level Trouble Cases": 0,"Fuse Level Circuit Cases": 0},</t>
  </si>
  <si>
    <t>{"Time": "01:45","SAIDI": 0,"CAIDI": 0,"Customers Impacted": 0,"Outage Cases": 0,"Circuit Level Trouble Cases": 0,"Fuse Level Circuit Cases": 0},</t>
  </si>
  <si>
    <t>{"Time": "01:50","SAIDI": 0,"CAIDI": 0,"Customers Impacted": 0,"Outage Cases": 0,"Circuit Level Trouble Cases": 0,"Fuse Level Circuit Cases": 0},</t>
  </si>
  <si>
    <t>{"Time": "01:55","SAIDI": 0,"CAIDI": 0,"Customers Impacted": 0,"Outage Cases": 0,"Circuit Level Trouble Cases": 0,"Fuse Level Circuit Cases": 0},</t>
  </si>
  <si>
    <t>{"Time": "02:00","SAIDI": 0,"CAIDI": 0,"Customers Impacted": 0,"Outage Cases": 0,"Circuit Level Trouble Cases": 0,"Fuse Level Circuit Cases": 0},</t>
  </si>
  <si>
    <t>{"Time": "02:05","SAIDI": 0,"CAIDI": 0,"Customers Impacted": 0,"Outage Cases": 0,"Circuit Level Trouble Cases": 0,"Fuse Level Circuit Cases": 0},</t>
  </si>
  <si>
    <t>{"Time": "02:10","SAIDI": 0,"CAIDI": 0,"Customers Impacted": 0,"Outage Cases": 0,"Circuit Level Trouble Cases": 0,"Fuse Level Circuit Cases": 0},</t>
  </si>
  <si>
    <t>{"Time": "02:15","SAIDI": 0,"CAIDI": 0,"Customers Impacted": 0,"Outage Cases": 0,"Circuit Level Trouble Cases": 0,"Fuse Level Circuit Cases": 0},</t>
  </si>
  <si>
    <t>{"Time": "02:20","SAIDI": 0,"CAIDI": 0,"Customers Impacted": 0,"Outage Cases": 0,"Circuit Level Trouble Cases": 0,"Fuse Level Circuit Cases": 0},</t>
  </si>
  <si>
    <t>{"Time": "02:25","SAIDI": 0,"CAIDI": 0,"Customers Impacted": 0,"Outage Cases": 0,"Circuit Level Trouble Cases": 0,"Fuse Level Circuit Cases": 0},</t>
  </si>
  <si>
    <t>{"Time": "02:30","SAIDI": 0,"CAIDI": 0,"Customers Impacted": 0,"Outage Cases": 0,"Circuit Level Trouble Cases": 0,"Fuse Level Circuit Cases": 0},</t>
  </si>
  <si>
    <t>{"Time": "02:35","SAIDI": 0,"CAIDI": 0,"Customers Impacted": 0,"Outage Cases": 0,"Circuit Level Trouble Cases": 0,"Fuse Level Circuit Cases": 0},</t>
  </si>
  <si>
    <t>{"Time": "02:40","SAIDI": 0,"CAIDI": 0,"Customers Impacted": 0,"Outage Cases": 0,"Circuit Level Trouble Cases": 0,"Fuse Level Circuit Cases": 0},</t>
  </si>
  <si>
    <t>{"Time": "02:45","SAIDI": 0,"CAIDI": 0,"Customers Impacted": 0,"Outage Cases": 0,"Circuit Level Trouble Cases": 0,"Fuse Level Circuit Cases": 0},</t>
  </si>
  <si>
    <t>{"Time": "02:50","SAIDI": 0,"CAIDI": 0,"Customers Impacted": 0,"Outage Cases": 0,"Circuit Level Trouble Cases": 0,"Fuse Level Circuit Cases": 0},</t>
  </si>
  <si>
    <t>{"Time": "02:55","SAIDI": 0,"CAIDI": 0,"Customers Impacted": 0,"Outage Cases": 0,"Circuit Level Trouble Cases": 0,"Fuse Level Circuit Cases": 0},</t>
  </si>
  <si>
    <t>{"Time": "03:00","SAIDI": 0,"CAIDI": 0,"Customers Impacted": 0,"Outage Cases": 0,"Circuit Level Trouble Cases": 0,"Fuse Level Circuit Cases": 0},</t>
  </si>
  <si>
    <t>{"Time": "03:05","SAIDI": 0,"CAIDI": 0,"Customers Impacted": 0,"Outage Cases": 0,"Circuit Level Trouble Cases": 0,"Fuse Level Circuit Cases": 0},</t>
  </si>
  <si>
    <t>{"Time": "03:10","SAIDI": 0,"CAIDI": 0,"Customers Impacted": 0,"Outage Cases": 0,"Circuit Level Trouble Cases": 0,"Fuse Level Circuit Cases": 0},</t>
  </si>
  <si>
    <t>{"Time": "03:15","SAIDI": 0,"CAIDI": 0,"Customers Impacted": 0,"Outage Cases": 0,"Circuit Level Trouble Cases": 0,"Fuse Level Circuit Cases": 0},</t>
  </si>
  <si>
    <t>{"Time": "03:20","SAIDI": 0,"CAIDI": 0,"Customers Impacted": 0,"Outage Cases": 0,"Circuit Level Trouble Cases": 0,"Fuse Level Circuit Cases": 0},</t>
  </si>
  <si>
    <t>{"Time": "03:25","SAIDI": 0,"CAIDI": 0,"Customers Impacted": 0,"Outage Cases": 0,"Circuit Level Trouble Cases": 0,"Fuse Level Circuit Cases": 0},</t>
  </si>
  <si>
    <t>{"Time": "03:30","SAIDI": 0,"CAIDI": 0,"Customers Impacted": 0,"Outage Cases": 0,"Circuit Level Trouble Cases": 0,"Fuse Level Circuit Cases": 0},</t>
  </si>
  <si>
    <t>{"Time": "03:35","SAIDI": 0,"CAIDI": 0,"Customers Impacted": 0,"Outage Cases": 0,"Circuit Level Trouble Cases": 0,"Fuse Level Circuit Cases": 0},</t>
  </si>
  <si>
    <t>{"Time": "03:40","SAIDI": 0,"CAIDI": 0,"Customers Impacted": 0,"Outage Cases": 0,"Circuit Level Trouble Cases": 0,"Fuse Level Circuit Cases": 0},</t>
  </si>
  <si>
    <t>{"Time": "03:45","SAIDI": 0,"CAIDI": 0,"Customers Impacted": 0,"Outage Cases": 0,"Circuit Level Trouble Cases": 0,"Fuse Level Circuit Cases": 0},</t>
  </si>
  <si>
    <t>{"Time": "03:50","SAIDI": 0,"CAIDI": 0,"Customers Impacted": 0,"Outage Cases": 0,"Circuit Level Trouble Cases": 0,"Fuse Level Circuit Cases": 0},</t>
  </si>
  <si>
    <t>{"Time": "03:55","SAIDI": 0,"CAIDI": 0,"Customers Impacted": 0,"Outage Cases": 0,"Circuit Level Trouble Cases": 0,"Fuse Level Circuit Cases": 0},</t>
  </si>
  <si>
    <t>{"Time": "04:00","SAIDI": 0,"CAIDI": 0,"Customers Impacted": 0,"Outage Cases": 0,"Circuit Level Trouble Cases": 0,"Fuse Level Circuit Cases": 0},</t>
  </si>
  <si>
    <t>{"Time": "04:05","SAIDI": 0,"CAIDI": 0,"Customers Impacted": 0,"Outage Cases": 0,"Circuit Level Trouble Cases": 0,"Fuse Level Circuit Cases": 0},</t>
  </si>
  <si>
    <t>{"Time": "04:10","SAIDI": 0,"CAIDI": 0,"Customers Impacted": 0,"Outage Cases": 0,"Circuit Level Trouble Cases": 0,"Fuse Level Circuit Cases": 0},</t>
  </si>
  <si>
    <t>{"Time": "04:15","SAIDI": 0,"CAIDI": 0,"Customers Impacted": 0,"Outage Cases": 0,"Circuit Level Trouble Cases": 0,"Fuse Level Circuit Cases": 0},</t>
  </si>
  <si>
    <t>{"Time": "04:20","SAIDI": 0,"CAIDI": 0,"Customers Impacted": 0,"Outage Cases": 0,"Circuit Level Trouble Cases": 0,"Fuse Level Circuit Cases": 0},</t>
  </si>
  <si>
    <t>{"Time": "04:25","SAIDI": 0,"CAIDI": 0,"Customers Impacted": 0,"Outage Cases": 0,"Circuit Level Trouble Cases": 0,"Fuse Level Circuit Cases": 0},</t>
  </si>
  <si>
    <t>{"Time": "04:30","SAIDI": 0,"CAIDI": 0,"Customers Impacted": 0,"Outage Cases": 0,"Circuit Level Trouble Cases": 0,"Fuse Level Circuit Cases": 0},</t>
  </si>
  <si>
    <t>{"Time": "04:35","SAIDI": 0,"CAIDI": 0,"Customers Impacted": 0,"Outage Cases": 0,"Circuit Level Trouble Cases": 0,"Fuse Level Circuit Cases": 0},</t>
  </si>
  <si>
    <t>{"Time": "04:40","SAIDI": 0,"CAIDI": 0,"Customers Impacted": 0,"Outage Cases": 0,"Circuit Level Trouble Cases": 0,"Fuse Level Circuit Cases": 0},</t>
  </si>
  <si>
    <t>{"Time": "04:45","SAIDI": 0,"CAIDI": 0,"Customers Impacted": 0,"Outage Cases": 0,"Circuit Level Trouble Cases": 0,"Fuse Level Circuit Cases": 0},</t>
  </si>
  <si>
    <t>{"Time": "04:50","SAIDI": 0,"CAIDI": 0,"Customers Impacted": 0,"Outage Cases": 0,"Circuit Level Trouble Cases": 0,"Fuse Level Circuit Cases": 0},</t>
  </si>
  <si>
    <t>{"Time": "04:55","SAIDI": 0,"CAIDI": 0,"Customers Impacted": 0,"Outage Cases": 0,"Circuit Level Trouble Cases": 0,"Fuse Level Circuit Cases": 0},</t>
  </si>
  <si>
    <t>{"Time": "05:00","SAIDI": 0,"CAIDI": 0,"Customers Impacted": 0,"Outage Cases": 0,"Circuit Level Trouble Cases": 0,"Fuse Level Circuit Cases": 0},</t>
  </si>
  <si>
    <t>{"Time": "05:05","SAIDI": 0,"CAIDI": 0,"Customers Impacted": 0,"Outage Cases": 0,"Circuit Level Trouble Cases": 0,"Fuse Level Circuit Cases": 0},</t>
  </si>
  <si>
    <t>{"Time": "05:10","SAIDI": 0,"CAIDI": 0,"Customers Impacted": 0,"Outage Cases": 0,"Circuit Level Trouble Cases": 0,"Fuse Level Circuit Cases": 0},</t>
  </si>
  <si>
    <t>{"Time": "05:15","SAIDI": 0,"CAIDI": 0,"Customers Impacted": 0,"Outage Cases": 0,"Circuit Level Trouble Cases": 0,"Fuse Level Circuit Cases": 0},</t>
  </si>
  <si>
    <t>{"Time": "05:20","SAIDI": 0,"CAIDI": 0,"Customers Impacted": 0,"Outage Cases": 0,"Circuit Level Trouble Cases": 0,"Fuse Level Circuit Cases": 0},</t>
  </si>
  <si>
    <t>{"Time": "05:25","SAIDI": 0,"CAIDI": 0,"Customers Impacted": 0,"Outage Cases": 0,"Circuit Level Trouble Cases": 0,"Fuse Level Circuit Cases": 0},</t>
  </si>
  <si>
    <t>{"Time": "05:30","SAIDI": 0,"CAIDI": 0,"Customers Impacted": 0,"Outage Cases": 0,"Circuit Level Trouble Cases": 0,"Fuse Level Circuit Cases": 0},</t>
  </si>
  <si>
    <t>{"Time": "05:35","SAIDI": 0,"CAIDI": 0,"Customers Impacted": 0,"Outage Cases": 0,"Circuit Level Trouble Cases": 0,"Fuse Level Circuit Cases": 0},</t>
  </si>
  <si>
    <t>{"Time": "05:40","SAIDI": 0,"CAIDI": 0,"Customers Impacted": 0,"Outage Cases": 0,"Circuit Level Trouble Cases": 0,"Fuse Level Circuit Cases": 0},</t>
  </si>
  <si>
    <t>{"Time": "05:45","SAIDI": 0,"CAIDI": 0,"Customers Impacted": 0,"Outage Cases": 0,"Circuit Level Trouble Cases": 0,"Fuse Level Circuit Cases": 0},</t>
  </si>
  <si>
    <t>{"Time": "05:50","SAIDI": 0,"CAIDI": 0,"Customers Impacted": 0,"Outage Cases": 0,"Circuit Level Trouble Cases": 0,"Fuse Level Circuit Cases": 0},</t>
  </si>
  <si>
    <t>{"Time": "05:55","SAIDI": 0,"CAIDI": 0,"Customers Impacted": 0,"Outage Cases": 0,"Circuit Level Trouble Cases": 0,"Fuse Level Circuit Cases": 0},</t>
  </si>
  <si>
    <t>{"Time": "06:00","SAIDI": 0,"CAIDI": 0,"Customers Impacted": 0,"Outage Cases": 0,"Circuit Level Trouble Cases": 0,"Fuse Level Circuit Cases": 0},</t>
  </si>
  <si>
    <t>{"Time": "06:05","SAIDI": 0,"CAIDI": 0,"Customers Impacted": 0,"Outage Cases": 0,"Circuit Level Trouble Cases": 0,"Fuse Level Circuit Cases": 0},</t>
  </si>
  <si>
    <t>{"Time": "06:10","SAIDI": 0,"CAIDI": 0,"Customers Impacted": 0,"Outage Cases": 0,"Circuit Level Trouble Cases": 0,"Fuse Level Circuit Cases": 0},</t>
  </si>
  <si>
    <t>{"Time": "06:15","SAIDI": 0,"CAIDI": 0,"Customers Impacted": 0,"Outage Cases": 0,"Circuit Level Trouble Cases": 0,"Fuse Level Circuit Cases": 0},</t>
  </si>
  <si>
    <t>{"Time": "06:20","SAIDI": 0,"CAIDI": 0,"Customers Impacted": 0,"Outage Cases": 0,"Circuit Level Trouble Cases": 0,"Fuse Level Circuit Cases": 0},</t>
  </si>
  <si>
    <t>{"Time": "06:25","SAIDI": 0,"CAIDI": 0,"Customers Impacted": 0,"Outage Cases": 0,"Circuit Level Trouble Cases": 0,"Fuse Level Circuit Cases": 0},</t>
  </si>
  <si>
    <t>{"Time": "06:30","SAIDI": 0,"CAIDI": 0,"Customers Impacted": 0,"Outage Cases": 0,"Circuit Level Trouble Cases": 0,"Fuse Level Circuit Cases": 0},</t>
  </si>
  <si>
    <t>{"Time": "06:35","SAIDI": 0,"CAIDI": 0,"Customers Impacted": 0,"Outage Cases": 0,"Circuit Level Trouble Cases": 0,"Fuse Level Circuit Cases": 0},</t>
  </si>
  <si>
    <t>{"Time": "06:40","SAIDI": 0,"CAIDI": 0,"Customers Impacted": 0,"Outage Cases": 0,"Circuit Level Trouble Cases": 0,"Fuse Level Circuit Cases": 0},</t>
  </si>
  <si>
    <t>{"Time": "06:45","SAIDI": 0,"CAIDI": 0,"Customers Impacted": 0,"Outage Cases": 0,"Circuit Level Trouble Cases": 0,"Fuse Level Circuit Cases": 0},</t>
  </si>
  <si>
    <t>{"Time": "06:50","SAIDI": 0,"CAIDI": 0,"Customers Impacted": 0,"Outage Cases": 0,"Circuit Level Trouble Cases": 0,"Fuse Level Circuit Cases": 0},</t>
  </si>
  <si>
    <t>{"Time": "06:55","SAIDI": 0,"CAIDI": 0,"Customers Impacted": 0,"Outage Cases": 0,"Circuit Level Trouble Cases": 0,"Fuse Level Circuit Cases": 0},</t>
  </si>
  <si>
    <t>{"Time": "07:00","SAIDI": 0,"CAIDI": 0,"Customers Impacted": 0,"Outage Cases": 0,"Circuit Level Trouble Cases": 0,"Fuse Level Circuit Cases": 0},</t>
  </si>
  <si>
    <t>{"Time": "07:05","SAIDI": 0,"CAIDI": 0,"Customers Impacted": 0,"Outage Cases": 0,"Circuit Level Trouble Cases": 0,"Fuse Level Circuit Cases": 0},</t>
  </si>
  <si>
    <t>{"Time": "07:10","SAIDI": 0,"CAIDI": 0,"Customers Impacted": 0,"Outage Cases": 0,"Circuit Level Trouble Cases": 0,"Fuse Level Circuit Cases": 0},</t>
  </si>
  <si>
    <t>{"Time": "07:15","SAIDI": 0,"CAIDI": 0,"Customers Impacted": 0,"Outage Cases": 0,"Circuit Level Trouble Cases": 0,"Fuse Level Circuit Cases": 0},</t>
  </si>
  <si>
    <t>{"Time": "07:20","SAIDI": 0,"CAIDI": 0,"Customers Impacted": 0,"Outage Cases": 0,"Circuit Level Trouble Cases": 0,"Fuse Level Circuit Cases": 0},</t>
  </si>
  <si>
    <t>{"Time": "07:25","SAIDI": 0,"CAIDI": 0,"Customers Impacted": 0,"Outage Cases": 0,"Circuit Level Trouble Cases": 0,"Fuse Level Circuit Cases": 0},</t>
  </si>
  <si>
    <t>{"Time": "07:30","SAIDI": 0,"CAIDI": 0,"Customers Impacted": 0,"Outage Cases": 0,"Circuit Level Trouble Cases": 0,"Fuse Level Circuit Cases": 0},</t>
  </si>
  <si>
    <t>{"Time": "07:35","SAIDI": 0,"CAIDI": 0,"Customers Impacted": 0,"Outage Cases": 0,"Circuit Level Trouble Cases": 0,"Fuse Level Circuit Cases": 0},</t>
  </si>
  <si>
    <t>{"Time": "07:40","SAIDI": 0,"CAIDI": 0,"Customers Impacted": 1,"Outage Cases": 1,"Circuit Level Trouble Cases": 0,"Fuse Level Circuit Cases": 0},</t>
  </si>
  <si>
    <t>{"Time": "07:45","SAIDI": 0,"CAIDI": 0,"Customers Impacted": 2,"Outage Cases": 2,"Circuit Level Trouble Cases": 0,"Fuse Level Circuit Cases": 0},</t>
  </si>
  <si>
    <t>{"Time": "07:50","SAIDI": 0.01,"CAIDI": 0.01,"Customers Impacted": 3,"Outage Cases": 3,"Circuit Level Trouble Cases": 0,"Fuse Level Circuit Cases": 0},</t>
  </si>
  <si>
    <t>{"Time": "07:55","SAIDI": 0.015,"CAIDI": 0.015,"Customers Impacted": 4,"Outage Cases": 4,"Circuit Level Trouble Cases": 0,"Fuse Level Circuit Cases": 0},</t>
  </si>
  <si>
    <t>{"Time": "08:00","SAIDI": 0.017,"CAIDI": 0.017,"Customers Impacted": 4,"Outage Cases": 4,"Circuit Level Trouble Cases": 0,"Fuse Level Circuit Cases": 0},</t>
  </si>
  <si>
    <t>{"Time": "08:05","SAIDI": 0.105,"CAIDI": 0.105,"Customers Impacted": 1937,"Outage Cases": 8,"Circuit Level Trouble Cases": 1,"Fuse Level Circuit Cases": 2},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</si>
</sst>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quotePrefix="1" applyNumberFormat="1"/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25"/>
  <cols>
    <col min="1" max="1" width="7" bestFit="1" customWidth="1"/>
    <col min="2" max="2" width="13.7109375" bestFit="1" customWidth="1"/>
    <col min="3" max="3" width="5.42578125" bestFit="1" customWidth="1"/>
    <col min="4" max="4" width="10.7109375" bestFit="1" customWidth="1"/>
    <col min="5" max="5" width="9.42578125" bestFit="1" customWidth="1"/>
    <col min="6" max="6" width="17.7109375" bestFit="1" customWidth="1"/>
    <col min="7" max="7" width="18.7109375" bestFit="1" customWidth="1"/>
    <col min="8" max="8" width="22.5703125" bestFit="1" customWidth="1"/>
    <col min="9" max="9" width="10.7109375" bestFit="1" customWidth="1"/>
    <col min="10" max="10" width="15.7109375" bestFit="1" customWidth="1"/>
    <col min="11" max="11" width="15.140625" bestFit="1" customWidth="1"/>
    <col min="12" max="12" width="23.42578125" bestFit="1" customWidth="1"/>
  </cols>
  <sheetData>
    <row r="1" spans="1:12" x14ac:dyDescent="0.25">
      <c r="A1" t="s">
        <v>36</v>
      </c>
      <c r="C1" t="s">
        <v>2</v>
      </c>
      <c r="E1" t="s">
        <v>3</v>
      </c>
      <c r="G1" t="s">
        <v>4</v>
      </c>
      <c r="I1" t="s">
        <v>5</v>
      </c>
      <c r="K1" t="s">
        <v>16</v>
      </c>
    </row>
    <row r="2" spans="1:12" x14ac:dyDescent="0.25">
      <c r="A2">
        <v>100001</v>
      </c>
      <c r="B2" t="str">
        <f t="shared" ref="B2:B7" si="0">CONCATENATE("""", $A$1, """: ", A2)</f>
        <v>"caseNumber": 100001</v>
      </c>
      <c r="C2" t="s">
        <v>6</v>
      </c>
      <c r="D2" t="str">
        <f>CONCATENATE("""", $C$1, """: """, C2, """")</f>
        <v>"level": "L"</v>
      </c>
      <c r="E2" s="1" t="s">
        <v>8</v>
      </c>
      <c r="F2" t="str">
        <f>CONCATENATE("""", $E$1, """: """, E2, """")</f>
        <v>"startTime": "7:40"</v>
      </c>
      <c r="G2">
        <v>1</v>
      </c>
      <c r="H2" t="str">
        <f>CONCATENATE("""", $G$1, """: ", G2)</f>
        <v>"customersImpacted": 1</v>
      </c>
      <c r="I2" t="s">
        <v>27</v>
      </c>
      <c r="J2" t="str">
        <f>CONCATENATE("""", $I$1, """: """, I2, """")</f>
        <v>"status": "Closed"</v>
      </c>
      <c r="K2" s="1" t="s">
        <v>17</v>
      </c>
      <c r="L2" t="str">
        <f>CONCATENATE("""", $K$1, """: """, K2, """")</f>
        <v>"estTimeRestore": "7:59"</v>
      </c>
    </row>
    <row r="3" spans="1:12" x14ac:dyDescent="0.25">
      <c r="A3">
        <v>100002</v>
      </c>
      <c r="B3" t="str">
        <f t="shared" si="0"/>
        <v>"caseNumber": 100002</v>
      </c>
      <c r="C3" t="s">
        <v>6</v>
      </c>
      <c r="D3" t="str">
        <f t="shared" ref="D3:D7" si="1">CONCATENATE("""", $C$1, """: """, C3, """")</f>
        <v>"level": "L"</v>
      </c>
      <c r="E3" s="2" t="s">
        <v>9</v>
      </c>
      <c r="F3" t="str">
        <f t="shared" ref="F3:F7" si="2">CONCATENATE("""", $E$1, """: """, E3, """")</f>
        <v>"startTime": "7:42"</v>
      </c>
      <c r="G3">
        <v>1</v>
      </c>
      <c r="H3" t="str">
        <f t="shared" ref="H3:H7" si="3">CONCATENATE("""", $G$1, """: ", G3)</f>
        <v>"customersImpacted": 1</v>
      </c>
      <c r="I3" t="s">
        <v>27</v>
      </c>
      <c r="J3" t="str">
        <f t="shared" ref="J3:J7" si="4">CONCATENATE("""", $I$1, """: """, I3, """")</f>
        <v>"status": "Closed"</v>
      </c>
      <c r="K3" s="3" t="s">
        <v>18</v>
      </c>
      <c r="L3" t="str">
        <f t="shared" ref="L3:L7" si="5">CONCATENATE("""", $K$1, """: """, K3, """")</f>
        <v>"estTimeRestore": "8:22"</v>
      </c>
    </row>
    <row r="4" spans="1:12" x14ac:dyDescent="0.25">
      <c r="A4">
        <v>100003</v>
      </c>
      <c r="B4" t="str">
        <f t="shared" si="0"/>
        <v>"caseNumber": 100003</v>
      </c>
      <c r="C4" t="s">
        <v>6</v>
      </c>
      <c r="D4" t="str">
        <f t="shared" si="1"/>
        <v>"level": "L"</v>
      </c>
      <c r="E4" s="2" t="s">
        <v>10</v>
      </c>
      <c r="F4" t="str">
        <f t="shared" si="2"/>
        <v>"startTime": "7:47"</v>
      </c>
      <c r="G4">
        <v>1</v>
      </c>
      <c r="H4" t="str">
        <f t="shared" si="3"/>
        <v>"customersImpacted": 1</v>
      </c>
      <c r="I4" t="s">
        <v>28</v>
      </c>
      <c r="J4" t="str">
        <f t="shared" si="4"/>
        <v>"status": "In Progress"</v>
      </c>
      <c r="K4" s="3" t="s">
        <v>19</v>
      </c>
      <c r="L4" t="str">
        <f t="shared" si="5"/>
        <v>"estTimeRestore": "8:27"</v>
      </c>
    </row>
    <row r="5" spans="1:12" x14ac:dyDescent="0.25">
      <c r="A5">
        <v>100004</v>
      </c>
      <c r="B5" t="str">
        <f t="shared" si="0"/>
        <v>"caseNumber": 100004</v>
      </c>
      <c r="C5" t="s">
        <v>6</v>
      </c>
      <c r="D5" t="str">
        <f t="shared" si="1"/>
        <v>"level": "L"</v>
      </c>
      <c r="E5" s="2" t="s">
        <v>11</v>
      </c>
      <c r="F5" t="str">
        <f t="shared" si="2"/>
        <v>"startTime": "7:52"</v>
      </c>
      <c r="G5">
        <v>1</v>
      </c>
      <c r="H5" t="str">
        <f t="shared" si="3"/>
        <v>"customersImpacted": 1</v>
      </c>
      <c r="I5" t="s">
        <v>7</v>
      </c>
      <c r="J5" t="str">
        <f t="shared" si="4"/>
        <v>"status": "Open"</v>
      </c>
      <c r="K5" s="3" t="s">
        <v>20</v>
      </c>
      <c r="L5" t="str">
        <f t="shared" si="5"/>
        <v>"estTimeRestore": "8:32"</v>
      </c>
    </row>
    <row r="6" spans="1:12" x14ac:dyDescent="0.25">
      <c r="A6">
        <v>100005</v>
      </c>
      <c r="B6" t="str">
        <f t="shared" si="0"/>
        <v>"caseNumber": 100005</v>
      </c>
      <c r="C6" t="s">
        <v>6</v>
      </c>
      <c r="D6" t="str">
        <f t="shared" si="1"/>
        <v>"level": "L"</v>
      </c>
      <c r="E6" s="2" t="s">
        <v>12</v>
      </c>
      <c r="F6" t="str">
        <f t="shared" si="2"/>
        <v>"startTime": "8:02"</v>
      </c>
      <c r="G6">
        <v>1</v>
      </c>
      <c r="H6" t="str">
        <f t="shared" si="3"/>
        <v>"customersImpacted": 1</v>
      </c>
      <c r="I6" t="s">
        <v>7</v>
      </c>
      <c r="J6" t="str">
        <f t="shared" si="4"/>
        <v>"status": "Open"</v>
      </c>
      <c r="K6" s="3" t="s">
        <v>21</v>
      </c>
      <c r="L6" t="str">
        <f t="shared" si="5"/>
        <v>"estTimeRestore": "8:42"</v>
      </c>
    </row>
    <row r="7" spans="1:12" x14ac:dyDescent="0.25">
      <c r="A7">
        <v>100006</v>
      </c>
      <c r="B7" t="str">
        <f t="shared" si="0"/>
        <v>"caseNumber": 100006</v>
      </c>
      <c r="C7" t="s">
        <v>6</v>
      </c>
      <c r="D7" t="str">
        <f t="shared" si="1"/>
        <v>"level": "L"</v>
      </c>
      <c r="E7" s="2" t="s">
        <v>13</v>
      </c>
      <c r="F7" t="str">
        <f t="shared" si="2"/>
        <v>"startTime": "8:05"</v>
      </c>
      <c r="G7">
        <v>1</v>
      </c>
      <c r="H7" t="str">
        <f t="shared" si="3"/>
        <v>"customersImpacted": 1</v>
      </c>
      <c r="I7" t="s">
        <v>7</v>
      </c>
      <c r="J7" t="str">
        <f t="shared" si="4"/>
        <v>"status": "Open"</v>
      </c>
      <c r="K7" s="3" t="s">
        <v>22</v>
      </c>
      <c r="L7" t="str">
        <f t="shared" si="5"/>
        <v>"estTimeRestore": "8:45"</v>
      </c>
    </row>
    <row r="8" spans="1:12" x14ac:dyDescent="0.25">
      <c r="A8">
        <v>100007</v>
      </c>
      <c r="B8" t="str">
        <f t="shared" ref="B8:B10" si="6">CONCATENATE("""", $A$1, """: ", A8)</f>
        <v>"caseNumber": 100007</v>
      </c>
      <c r="C8" t="s">
        <v>24</v>
      </c>
      <c r="D8" t="str">
        <f t="shared" ref="D8:D10" si="7">CONCATENATE("""", $C$1, """: """, C8, """")</f>
        <v>"level": "F"</v>
      </c>
      <c r="E8" s="2" t="s">
        <v>23</v>
      </c>
      <c r="F8" t="str">
        <f t="shared" ref="F8:F10" si="8">CONCATENATE("""", $E$1, """: """, E8, """")</f>
        <v>"startTime": "8:06"</v>
      </c>
      <c r="G8">
        <v>204</v>
      </c>
      <c r="H8" t="str">
        <f t="shared" ref="H8:H10" si="9">CONCATENATE("""", $G$1, """: ", G8)</f>
        <v>"customersImpacted": 204</v>
      </c>
      <c r="I8" t="s">
        <v>30</v>
      </c>
      <c r="J8" t="str">
        <f t="shared" ref="J8:J10" si="10">CONCATENATE("""", $I$1, """: """, I8, """")</f>
        <v>"status": "Acknowledged"</v>
      </c>
      <c r="K8" s="3" t="s">
        <v>31</v>
      </c>
      <c r="L8" t="str">
        <f t="shared" ref="L8:L10" si="11">CONCATENATE("""", $K$1, """: """, K8, """")</f>
        <v>"estTimeRestore": "8:36"</v>
      </c>
    </row>
    <row r="9" spans="1:12" x14ac:dyDescent="0.25">
      <c r="A9">
        <v>100008</v>
      </c>
      <c r="B9" t="str">
        <f t="shared" si="6"/>
        <v>"caseNumber": 100008</v>
      </c>
      <c r="C9" t="s">
        <v>24</v>
      </c>
      <c r="D9" t="str">
        <f t="shared" si="7"/>
        <v>"level": "F"</v>
      </c>
      <c r="E9" s="1" t="s">
        <v>26</v>
      </c>
      <c r="F9" t="str">
        <f t="shared" si="8"/>
        <v>"startTime": "8:10"</v>
      </c>
      <c r="G9">
        <v>119</v>
      </c>
      <c r="H9" t="str">
        <f t="shared" si="9"/>
        <v>"customersImpacted": 119</v>
      </c>
      <c r="I9" t="s">
        <v>7</v>
      </c>
      <c r="J9" t="str">
        <f t="shared" si="10"/>
        <v>"status": "Open"</v>
      </c>
      <c r="K9" s="3" t="s">
        <v>32</v>
      </c>
      <c r="L9" t="str">
        <f t="shared" si="11"/>
        <v>"estTimeRestore": "8:50"</v>
      </c>
    </row>
    <row r="10" spans="1:12" x14ac:dyDescent="0.25">
      <c r="A10">
        <v>100009</v>
      </c>
      <c r="B10" t="str">
        <f t="shared" si="6"/>
        <v>"caseNumber": 100009</v>
      </c>
      <c r="C10" t="s">
        <v>25</v>
      </c>
      <c r="D10" t="str">
        <f t="shared" si="7"/>
        <v>"level": "C"</v>
      </c>
      <c r="E10" s="2" t="s">
        <v>18</v>
      </c>
      <c r="F10" t="str">
        <f t="shared" si="8"/>
        <v>"startTime": "8:22"</v>
      </c>
      <c r="G10">
        <v>1598</v>
      </c>
      <c r="H10" t="str">
        <f t="shared" si="9"/>
        <v>"customersImpacted": 1598</v>
      </c>
      <c r="I10" t="s">
        <v>29</v>
      </c>
      <c r="J10" t="str">
        <f t="shared" si="10"/>
        <v>"status": "In Route"</v>
      </c>
      <c r="K10" s="3" t="s">
        <v>33</v>
      </c>
      <c r="L10" t="str">
        <f t="shared" si="11"/>
        <v>"estTimeRestore": "8:52"</v>
      </c>
    </row>
    <row r="11" spans="1:12" x14ac:dyDescent="0.25">
      <c r="A11">
        <v>100010</v>
      </c>
      <c r="B11" t="str">
        <f t="shared" ref="B11" si="12">CONCATENATE("""", $A$1, """: ", A11)</f>
        <v>"caseNumber": 100010</v>
      </c>
      <c r="C11" t="s">
        <v>34</v>
      </c>
      <c r="D11" t="str">
        <f t="shared" ref="D11" si="13">CONCATENATE("""", $C$1, """: """, C11, """")</f>
        <v>"level": "T"</v>
      </c>
      <c r="E11" s="2" t="s">
        <v>20</v>
      </c>
      <c r="F11" t="str">
        <f t="shared" ref="F11" si="14">CONCATENATE("""", $E$1, """: """, E11, """")</f>
        <v>"startTime": "8:32"</v>
      </c>
      <c r="G11">
        <v>12</v>
      </c>
      <c r="H11" t="str">
        <f t="shared" ref="H11" si="15">CONCATENATE("""", $G$1, """: ", G11)</f>
        <v>"customersImpacted": 12</v>
      </c>
      <c r="I11" t="s">
        <v>7</v>
      </c>
      <c r="J11" t="str">
        <f t="shared" ref="J11" si="16">CONCATENATE("""", $I$1, """: """, I11, """")</f>
        <v>"status": "Open"</v>
      </c>
      <c r="K11" s="3" t="s">
        <v>35</v>
      </c>
      <c r="L11" t="str">
        <f t="shared" ref="L11" si="17">CONCATENATE("""", $K$1, """: """, K11, """")</f>
        <v>"estTimeRestore": "9:12"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5" x14ac:dyDescent="0.25"/>
  <cols>
    <col min="2" max="2" width="13.7109375" bestFit="1" customWidth="1"/>
    <col min="3" max="3" width="10.7109375" bestFit="1" customWidth="1"/>
    <col min="4" max="4" width="17.7109375" bestFit="1" customWidth="1"/>
    <col min="5" max="5" width="22.5703125" bestFit="1" customWidth="1"/>
    <col min="6" max="6" width="16.85546875" bestFit="1" customWidth="1"/>
    <col min="7" max="7" width="23.42578125" bestFit="1" customWidth="1"/>
  </cols>
  <sheetData>
    <row r="1" spans="1:9" x14ac:dyDescent="0.25">
      <c r="A1" t="str">
        <f>B1</f>
        <v>[</v>
      </c>
      <c r="B1" t="s">
        <v>0</v>
      </c>
      <c r="C1" t="s">
        <v>1</v>
      </c>
      <c r="I1" t="s">
        <v>0</v>
      </c>
    </row>
    <row r="2" spans="1:9" x14ac:dyDescent="0.25">
      <c r="A2" t="str">
        <f>IF(B2=0,$C$1,"{"&amp;B2&amp;","&amp;C2&amp;","&amp;D2&amp;","&amp;E2&amp;","&amp;F2&amp;","&amp;G2&amp;"},")</f>
        <v>{"caseNumber": 100001,"level": "L","startTime": "7:40","customersImpacted": 1,"status": "Closed","estTimeRestore": "7:59"},</v>
      </c>
      <c r="B2" t="str">
        <f>'OutageCase Table'!B2</f>
        <v>"caseNumber": 100001</v>
      </c>
      <c r="C2" t="str">
        <f>'OutageCase Table'!D2</f>
        <v>"level": "L"</v>
      </c>
      <c r="D2" t="str">
        <f>'OutageCase Table'!F2</f>
        <v>"startTime": "7:40"</v>
      </c>
      <c r="E2" t="str">
        <f>'OutageCase Table'!H2</f>
        <v>"customersImpacted": 1</v>
      </c>
      <c r="F2" t="str">
        <f>'OutageCase Table'!J2</f>
        <v>"status": "Closed"</v>
      </c>
      <c r="G2" t="str">
        <f>'OutageCase Table'!L2</f>
        <v>"estTimeRestore": "7:59"</v>
      </c>
      <c r="I2" t="s">
        <v>37</v>
      </c>
    </row>
    <row r="3" spans="1:9" x14ac:dyDescent="0.25">
      <c r="A3" t="str">
        <f t="shared" ref="A3:A22" si="0">IF(B3=0,$C$1,"{"&amp;B3&amp;","&amp;C3&amp;","&amp;D3&amp;","&amp;E3&amp;","&amp;F3&amp;","&amp;G3&amp;"},")</f>
        <v>{"caseNumber": 100002,"level": "L","startTime": "7:42","customersImpacted": 1,"status": "Closed","estTimeRestore": "8:22"},</v>
      </c>
      <c r="B3" t="str">
        <f>'OutageCase Table'!B3</f>
        <v>"caseNumber": 100002</v>
      </c>
      <c r="C3" t="str">
        <f>'OutageCase Table'!D3</f>
        <v>"level": "L"</v>
      </c>
      <c r="D3" t="str">
        <f>'OutageCase Table'!F3</f>
        <v>"startTime": "7:42"</v>
      </c>
      <c r="E3" t="str">
        <f>'OutageCase Table'!H3</f>
        <v>"customersImpacted": 1</v>
      </c>
      <c r="F3" t="str">
        <f>'OutageCase Table'!J3</f>
        <v>"status": "Closed"</v>
      </c>
      <c r="G3" t="str">
        <f>'OutageCase Table'!L3</f>
        <v>"estTimeRestore": "8:22"</v>
      </c>
      <c r="I3" t="s">
        <v>38</v>
      </c>
    </row>
    <row r="4" spans="1:9" x14ac:dyDescent="0.25">
      <c r="A4" t="str">
        <f t="shared" si="0"/>
        <v>{"caseNumber": 100003,"level": "L","startTime": "7:47","customersImpacted": 1,"status": "In Progress","estTimeRestore": "8:27"},</v>
      </c>
      <c r="B4" t="str">
        <f>'OutageCase Table'!B4</f>
        <v>"caseNumber": 100003</v>
      </c>
      <c r="C4" t="str">
        <f>'OutageCase Table'!D4</f>
        <v>"level": "L"</v>
      </c>
      <c r="D4" t="str">
        <f>'OutageCase Table'!F4</f>
        <v>"startTime": "7:47"</v>
      </c>
      <c r="E4" t="str">
        <f>'OutageCase Table'!H4</f>
        <v>"customersImpacted": 1</v>
      </c>
      <c r="F4" t="str">
        <f>'OutageCase Table'!J4</f>
        <v>"status": "In Progress"</v>
      </c>
      <c r="G4" t="str">
        <f>'OutageCase Table'!L4</f>
        <v>"estTimeRestore": "8:27"</v>
      </c>
      <c r="I4" t="s">
        <v>39</v>
      </c>
    </row>
    <row r="5" spans="1:9" x14ac:dyDescent="0.25">
      <c r="A5" t="str">
        <f t="shared" si="0"/>
        <v>{"caseNumber": 100004,"level": "L","startTime": "7:52","customersImpacted": 1,"status": "Open","estTimeRestore": "8:32"},</v>
      </c>
      <c r="B5" t="str">
        <f>'OutageCase Table'!B5</f>
        <v>"caseNumber": 100004</v>
      </c>
      <c r="C5" t="str">
        <f>'OutageCase Table'!D5</f>
        <v>"level": "L"</v>
      </c>
      <c r="D5" t="str">
        <f>'OutageCase Table'!F5</f>
        <v>"startTime": "7:52"</v>
      </c>
      <c r="E5" t="str">
        <f>'OutageCase Table'!H5</f>
        <v>"customersImpacted": 1</v>
      </c>
      <c r="F5" t="str">
        <f>'OutageCase Table'!J5</f>
        <v>"status": "Open"</v>
      </c>
      <c r="G5" t="str">
        <f>'OutageCase Table'!L5</f>
        <v>"estTimeRestore": "8:32"</v>
      </c>
      <c r="I5" t="s">
        <v>40</v>
      </c>
    </row>
    <row r="6" spans="1:9" x14ac:dyDescent="0.25">
      <c r="A6" t="str">
        <f t="shared" si="0"/>
        <v>{"caseNumber": 100005,"level": "L","startTime": "8:02","customersImpacted": 1,"status": "Open","estTimeRestore": "8:42"},</v>
      </c>
      <c r="B6" t="str">
        <f>'OutageCase Table'!B6</f>
        <v>"caseNumber": 100005</v>
      </c>
      <c r="C6" t="str">
        <f>'OutageCase Table'!D6</f>
        <v>"level": "L"</v>
      </c>
      <c r="D6" t="str">
        <f>'OutageCase Table'!F6</f>
        <v>"startTime": "8:02"</v>
      </c>
      <c r="E6" t="str">
        <f>'OutageCase Table'!H6</f>
        <v>"customersImpacted": 1</v>
      </c>
      <c r="F6" t="str">
        <f>'OutageCase Table'!J6</f>
        <v>"status": "Open"</v>
      </c>
      <c r="G6" t="str">
        <f>'OutageCase Table'!L6</f>
        <v>"estTimeRestore": "8:42"</v>
      </c>
      <c r="I6" t="s">
        <v>41</v>
      </c>
    </row>
    <row r="7" spans="1:9" x14ac:dyDescent="0.25">
      <c r="A7" t="str">
        <f t="shared" si="0"/>
        <v>{"caseNumber": 100006,"level": "L","startTime": "8:05","customersImpacted": 1,"status": "Open","estTimeRestore": "8:45"},</v>
      </c>
      <c r="B7" t="str">
        <f>'OutageCase Table'!B7</f>
        <v>"caseNumber": 100006</v>
      </c>
      <c r="C7" t="str">
        <f>'OutageCase Table'!D7</f>
        <v>"level": "L"</v>
      </c>
      <c r="D7" t="str">
        <f>'OutageCase Table'!F7</f>
        <v>"startTime": "8:05"</v>
      </c>
      <c r="E7" t="str">
        <f>'OutageCase Table'!H7</f>
        <v>"customersImpacted": 1</v>
      </c>
      <c r="F7" t="str">
        <f>'OutageCase Table'!J7</f>
        <v>"status": "Open"</v>
      </c>
      <c r="G7" t="str">
        <f>'OutageCase Table'!L7</f>
        <v>"estTimeRestore": "8:45"</v>
      </c>
      <c r="I7" t="s">
        <v>42</v>
      </c>
    </row>
    <row r="8" spans="1:9" x14ac:dyDescent="0.25">
      <c r="A8" t="str">
        <f t="shared" si="0"/>
        <v>{"caseNumber": 100007,"level": "F","startTime": "8:06","customersImpacted": 204,"status": "Acknowledged","estTimeRestore": "8:36"},</v>
      </c>
      <c r="B8" t="str">
        <f>'OutageCase Table'!B8</f>
        <v>"caseNumber": 100007</v>
      </c>
      <c r="C8" t="str">
        <f>'OutageCase Table'!D8</f>
        <v>"level": "F"</v>
      </c>
      <c r="D8" t="str">
        <f>'OutageCase Table'!F8</f>
        <v>"startTime": "8:06"</v>
      </c>
      <c r="E8" t="str">
        <f>'OutageCase Table'!H8</f>
        <v>"customersImpacted": 204</v>
      </c>
      <c r="F8" t="str">
        <f>'OutageCase Table'!J8</f>
        <v>"status": "Acknowledged"</v>
      </c>
      <c r="G8" t="str">
        <f>'OutageCase Table'!L8</f>
        <v>"estTimeRestore": "8:36"</v>
      </c>
      <c r="I8" t="s">
        <v>43</v>
      </c>
    </row>
    <row r="9" spans="1:9" x14ac:dyDescent="0.25">
      <c r="A9" t="str">
        <f t="shared" si="0"/>
        <v>{"caseNumber": 100008,"level": "F","startTime": "8:10","customersImpacted": 119,"status": "Open","estTimeRestore": "8:50"},</v>
      </c>
      <c r="B9" t="str">
        <f>'OutageCase Table'!B9</f>
        <v>"caseNumber": 100008</v>
      </c>
      <c r="C9" t="str">
        <f>'OutageCase Table'!D9</f>
        <v>"level": "F"</v>
      </c>
      <c r="D9" t="str">
        <f>'OutageCase Table'!F9</f>
        <v>"startTime": "8:10"</v>
      </c>
      <c r="E9" t="str">
        <f>'OutageCase Table'!H9</f>
        <v>"customersImpacted": 119</v>
      </c>
      <c r="F9" t="str">
        <f>'OutageCase Table'!J9</f>
        <v>"status": "Open"</v>
      </c>
      <c r="G9" t="str">
        <f>'OutageCase Table'!L9</f>
        <v>"estTimeRestore": "8:50"</v>
      </c>
      <c r="I9" t="s">
        <v>44</v>
      </c>
    </row>
    <row r="10" spans="1:9" x14ac:dyDescent="0.25">
      <c r="A10" t="str">
        <f t="shared" si="0"/>
        <v>{"caseNumber": 100009,"level": "C","startTime": "8:22","customersImpacted": 1598,"status": "In Route","estTimeRestore": "8:52"},</v>
      </c>
      <c r="B10" t="str">
        <f>'OutageCase Table'!B10</f>
        <v>"caseNumber": 100009</v>
      </c>
      <c r="C10" t="str">
        <f>'OutageCase Table'!D10</f>
        <v>"level": "C"</v>
      </c>
      <c r="D10" t="str">
        <f>'OutageCase Table'!F10</f>
        <v>"startTime": "8:22"</v>
      </c>
      <c r="E10" t="str">
        <f>'OutageCase Table'!H10</f>
        <v>"customersImpacted": 1598</v>
      </c>
      <c r="F10" t="str">
        <f>'OutageCase Table'!J10</f>
        <v>"status": "In Route"</v>
      </c>
      <c r="G10" t="str">
        <f>'OutageCase Table'!L10</f>
        <v>"estTimeRestore": "8:52"</v>
      </c>
      <c r="I10" t="s">
        <v>45</v>
      </c>
    </row>
    <row r="11" spans="1:9" x14ac:dyDescent="0.25">
      <c r="A11" t="str">
        <f t="shared" si="0"/>
        <v>{"caseNumber": 100010,"level": "T","startTime": "8:32","customersImpacted": 12,"status": "Open","estTimeRestore": "9:12"},</v>
      </c>
      <c r="B11" t="str">
        <f>'OutageCase Table'!B11</f>
        <v>"caseNumber": 100010</v>
      </c>
      <c r="C11" t="str">
        <f>'OutageCase Table'!D11</f>
        <v>"level": "T"</v>
      </c>
      <c r="D11" t="str">
        <f>'OutageCase Table'!F11</f>
        <v>"startTime": "8:32"</v>
      </c>
      <c r="E11" t="str">
        <f>'OutageCase Table'!H11</f>
        <v>"customersImpacted": 12</v>
      </c>
      <c r="F11" t="str">
        <f>'OutageCase Table'!J11</f>
        <v>"status": "Open"</v>
      </c>
      <c r="G11" t="str">
        <f>'OutageCase Table'!L11</f>
        <v>"estTimeRestore": "9:12"</v>
      </c>
      <c r="I11" t="s">
        <v>46</v>
      </c>
    </row>
    <row r="12" spans="1:9" x14ac:dyDescent="0.25">
      <c r="A12" t="str">
        <f t="shared" si="0"/>
        <v>]</v>
      </c>
      <c r="B12">
        <f>'OutageCase Table'!B12</f>
        <v>0</v>
      </c>
      <c r="C12">
        <f>'OutageCase Table'!D12</f>
        <v>0</v>
      </c>
      <c r="D12">
        <f>'OutageCase Table'!F12</f>
        <v>0</v>
      </c>
      <c r="E12">
        <f>'OutageCase Table'!H12</f>
        <v>0</v>
      </c>
      <c r="F12">
        <f>'OutageCase Table'!J12</f>
        <v>0</v>
      </c>
      <c r="G12">
        <f>'OutageCase Table'!L12</f>
        <v>0</v>
      </c>
      <c r="I12" t="s">
        <v>1</v>
      </c>
    </row>
    <row r="13" spans="1:9" x14ac:dyDescent="0.25">
      <c r="A13" t="str">
        <f t="shared" si="0"/>
        <v>]</v>
      </c>
      <c r="B13">
        <f>'OutageCase Table'!B13</f>
        <v>0</v>
      </c>
      <c r="C13">
        <f>'OutageCase Table'!D13</f>
        <v>0</v>
      </c>
      <c r="D13">
        <f>'OutageCase Table'!F13</f>
        <v>0</v>
      </c>
      <c r="E13">
        <f>'OutageCase Table'!H13</f>
        <v>0</v>
      </c>
      <c r="F13">
        <f>'OutageCase Table'!J13</f>
        <v>0</v>
      </c>
      <c r="G13">
        <f>'OutageCase Table'!L13</f>
        <v>0</v>
      </c>
    </row>
    <row r="14" spans="1:9" x14ac:dyDescent="0.25">
      <c r="A14" t="str">
        <f t="shared" si="0"/>
        <v>]</v>
      </c>
      <c r="B14">
        <f>'OutageCase Table'!B14</f>
        <v>0</v>
      </c>
      <c r="C14">
        <f>'OutageCase Table'!D14</f>
        <v>0</v>
      </c>
      <c r="D14">
        <f>'OutageCase Table'!F14</f>
        <v>0</v>
      </c>
      <c r="E14">
        <f>'OutageCase Table'!H14</f>
        <v>0</v>
      </c>
      <c r="F14">
        <f>'OutageCase Table'!J14</f>
        <v>0</v>
      </c>
      <c r="G14">
        <f>'OutageCase Table'!L14</f>
        <v>0</v>
      </c>
    </row>
    <row r="15" spans="1:9" x14ac:dyDescent="0.25">
      <c r="A15" t="str">
        <f t="shared" si="0"/>
        <v>]</v>
      </c>
      <c r="B15">
        <f>'OutageCase Table'!B15</f>
        <v>0</v>
      </c>
      <c r="C15">
        <f>'OutageCase Table'!D15</f>
        <v>0</v>
      </c>
      <c r="D15">
        <f>'OutageCase Table'!F15</f>
        <v>0</v>
      </c>
      <c r="E15">
        <f>'OutageCase Table'!H15</f>
        <v>0</v>
      </c>
      <c r="F15">
        <f>'OutageCase Table'!J15</f>
        <v>0</v>
      </c>
      <c r="G15">
        <f>'OutageCase Table'!L15</f>
        <v>0</v>
      </c>
    </row>
    <row r="16" spans="1:9" x14ac:dyDescent="0.25">
      <c r="A16" t="str">
        <f t="shared" si="0"/>
        <v>]</v>
      </c>
      <c r="B16">
        <f>'OutageCase Table'!B16</f>
        <v>0</v>
      </c>
      <c r="C16">
        <f>'OutageCase Table'!D16</f>
        <v>0</v>
      </c>
      <c r="D16">
        <f>'OutageCase Table'!F16</f>
        <v>0</v>
      </c>
      <c r="E16">
        <f>'OutageCase Table'!H16</f>
        <v>0</v>
      </c>
      <c r="F16">
        <f>'OutageCase Table'!J16</f>
        <v>0</v>
      </c>
      <c r="G16">
        <f>'OutageCase Table'!L16</f>
        <v>0</v>
      </c>
    </row>
    <row r="17" spans="1:7" x14ac:dyDescent="0.25">
      <c r="A17" t="str">
        <f t="shared" si="0"/>
        <v>]</v>
      </c>
      <c r="B17">
        <f>'OutageCase Table'!B17</f>
        <v>0</v>
      </c>
      <c r="C17">
        <f>'OutageCase Table'!D17</f>
        <v>0</v>
      </c>
      <c r="D17">
        <f>'OutageCase Table'!F17</f>
        <v>0</v>
      </c>
      <c r="E17">
        <f>'OutageCase Table'!H17</f>
        <v>0</v>
      </c>
      <c r="F17">
        <f>'OutageCase Table'!J17</f>
        <v>0</v>
      </c>
      <c r="G17">
        <f>'OutageCase Table'!L17</f>
        <v>0</v>
      </c>
    </row>
    <row r="18" spans="1:7" x14ac:dyDescent="0.25">
      <c r="A18" t="str">
        <f t="shared" si="0"/>
        <v>]</v>
      </c>
      <c r="B18">
        <f>'OutageCase Table'!B18</f>
        <v>0</v>
      </c>
      <c r="C18">
        <f>'OutageCase Table'!D18</f>
        <v>0</v>
      </c>
      <c r="D18">
        <f>'OutageCase Table'!F18</f>
        <v>0</v>
      </c>
      <c r="E18">
        <f>'OutageCase Table'!H18</f>
        <v>0</v>
      </c>
      <c r="F18">
        <f>'OutageCase Table'!J18</f>
        <v>0</v>
      </c>
      <c r="G18">
        <f>'OutageCase Table'!L18</f>
        <v>0</v>
      </c>
    </row>
    <row r="19" spans="1:7" x14ac:dyDescent="0.25">
      <c r="A19" t="str">
        <f t="shared" si="0"/>
        <v>]</v>
      </c>
      <c r="B19">
        <f>'OutageCase Table'!B19</f>
        <v>0</v>
      </c>
      <c r="C19">
        <f>'OutageCase Table'!D19</f>
        <v>0</v>
      </c>
      <c r="D19">
        <f>'OutageCase Table'!F19</f>
        <v>0</v>
      </c>
      <c r="E19">
        <f>'OutageCase Table'!H19</f>
        <v>0</v>
      </c>
      <c r="F19">
        <f>'OutageCase Table'!J19</f>
        <v>0</v>
      </c>
      <c r="G19">
        <f>'OutageCase Table'!L19</f>
        <v>0</v>
      </c>
    </row>
    <row r="20" spans="1:7" x14ac:dyDescent="0.25">
      <c r="A20" t="str">
        <f t="shared" si="0"/>
        <v>]</v>
      </c>
      <c r="B20">
        <f>'OutageCase Table'!B20</f>
        <v>0</v>
      </c>
      <c r="C20">
        <f>'OutageCase Table'!D20</f>
        <v>0</v>
      </c>
      <c r="D20">
        <f>'OutageCase Table'!F20</f>
        <v>0</v>
      </c>
      <c r="E20">
        <f>'OutageCase Table'!H20</f>
        <v>0</v>
      </c>
      <c r="F20">
        <f>'OutageCase Table'!J20</f>
        <v>0</v>
      </c>
      <c r="G20">
        <f>'OutageCase Table'!L20</f>
        <v>0</v>
      </c>
    </row>
    <row r="21" spans="1:7" x14ac:dyDescent="0.25">
      <c r="A21" t="str">
        <f t="shared" si="0"/>
        <v>]</v>
      </c>
      <c r="B21">
        <f>'OutageCase Table'!B21</f>
        <v>0</v>
      </c>
      <c r="C21">
        <f>'OutageCase Table'!D21</f>
        <v>0</v>
      </c>
      <c r="D21">
        <f>'OutageCase Table'!F21</f>
        <v>0</v>
      </c>
      <c r="E21">
        <f>'OutageCase Table'!H21</f>
        <v>0</v>
      </c>
      <c r="F21">
        <f>'OutageCase Table'!J21</f>
        <v>0</v>
      </c>
      <c r="G21">
        <f>'OutageCase Table'!L21</f>
        <v>0</v>
      </c>
    </row>
    <row r="22" spans="1:7" x14ac:dyDescent="0.25">
      <c r="A22" t="str">
        <f t="shared" si="0"/>
        <v>]</v>
      </c>
      <c r="B22">
        <f>'OutageCase Table'!B22</f>
        <v>0</v>
      </c>
      <c r="C22">
        <f>'OutageCase Table'!D22</f>
        <v>0</v>
      </c>
      <c r="D22">
        <f>'OutageCase Table'!F22</f>
        <v>0</v>
      </c>
      <c r="E22">
        <f>'OutageCase Table'!H22</f>
        <v>0</v>
      </c>
      <c r="F22">
        <f>'OutageCase Table'!J22</f>
        <v>0</v>
      </c>
      <c r="G22">
        <f>'OutageCase Table'!L22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2" sqref="R2:R98"/>
    </sheetView>
  </sheetViews>
  <sheetFormatPr defaultRowHeight="15" x14ac:dyDescent="0.25"/>
  <cols>
    <col min="4" max="4" width="19.42578125" bestFit="1" customWidth="1"/>
    <col min="5" max="5" width="12.85546875" bestFit="1" customWidth="1"/>
    <col min="6" max="6" width="25" bestFit="1" customWidth="1"/>
    <col min="7" max="7" width="22.28515625" bestFit="1" customWidth="1"/>
    <col min="8" max="16" width="2.28515625" customWidth="1"/>
  </cols>
  <sheetData>
    <row r="1" spans="1:18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14</v>
      </c>
      <c r="I1" t="str">
        <f>""""&amp;$A$1&amp;""": """</f>
        <v>"Time": "</v>
      </c>
      <c r="J1" t="str">
        <f>""""&amp;$B$1&amp;""": "</f>
        <v xml:space="preserve">"SAIDI": </v>
      </c>
      <c r="K1" t="str">
        <f>""""&amp;$C$1&amp;""": "</f>
        <v xml:space="preserve">"CAIDI": </v>
      </c>
      <c r="L1" t="str">
        <f>""""&amp;$D$1&amp;""": "</f>
        <v xml:space="preserve">"Customers Impacted": </v>
      </c>
      <c r="M1" t="str">
        <f>""""&amp;$E$1&amp;""": "</f>
        <v xml:space="preserve">"Outage Cases": </v>
      </c>
      <c r="N1" t="str">
        <f>""""&amp;$F$1&amp;""": "</f>
        <v xml:space="preserve">"Circuit Level Trouble Cases": </v>
      </c>
      <c r="O1" t="str">
        <f>""""&amp;$G$1&amp;""": "</f>
        <v xml:space="preserve">"Fuse Level Circuit Cases": </v>
      </c>
      <c r="P1" t="s">
        <v>15</v>
      </c>
    </row>
    <row r="2" spans="1:18" x14ac:dyDescent="0.25">
      <c r="A2" s="3" t="s">
        <v>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t="s">
        <v>14</v>
      </c>
      <c r="I2" t="str">
        <f>$I$1&amp;A2&amp;""","</f>
        <v>"Time": "00:05",</v>
      </c>
      <c r="J2" t="str">
        <f>$J$1&amp;B2&amp;","</f>
        <v>"SAIDI": 0,</v>
      </c>
      <c r="K2" t="str">
        <f>$K$1&amp;C2&amp;","</f>
        <v>"CAIDI": 0,</v>
      </c>
      <c r="L2" t="str">
        <f>$L$1&amp;D2&amp;","</f>
        <v>"Customers Impacted": 0,</v>
      </c>
      <c r="M2" t="str">
        <f>$M$1&amp;E2&amp;","</f>
        <v>"Outage Cases": 0,</v>
      </c>
      <c r="N2" t="str">
        <f>$N$1&amp;F2&amp;","</f>
        <v>"Circuit Level Trouble Cases": 0,</v>
      </c>
      <c r="O2" t="str">
        <f>$O$1&amp;G2&amp;""</f>
        <v>"Fuse Level Circuit Cases": 0</v>
      </c>
      <c r="P2" t="s">
        <v>15</v>
      </c>
      <c r="Q2" t="str">
        <f>H2&amp;I2&amp;J2&amp;K2&amp;L2&amp;M2&amp;N2&amp;O2&amp;P2</f>
        <v>{"Time": "00:05","SAIDI": 0,"CAIDI": 0,"Customers Impacted": 0,"Outage Cases": 0,"Circuit Level Trouble Cases": 0,"Fuse Level Circuit Cases": 0},</v>
      </c>
      <c r="R2" t="s">
        <v>151</v>
      </c>
    </row>
    <row r="3" spans="1:18" x14ac:dyDescent="0.25">
      <c r="A3" s="3" t="s">
        <v>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">
        <v>14</v>
      </c>
      <c r="I3" t="str">
        <f t="shared" ref="I3:I66" si="0">$I$1&amp;A3&amp;""","</f>
        <v>"Time": "00:10",</v>
      </c>
      <c r="J3" t="str">
        <f t="shared" ref="J3:J66" si="1">$J$1&amp;B3&amp;","</f>
        <v>"SAIDI": 0,</v>
      </c>
      <c r="K3" t="str">
        <f t="shared" ref="K3:K66" si="2">$K$1&amp;C3&amp;","</f>
        <v>"CAIDI": 0,</v>
      </c>
      <c r="L3" t="str">
        <f t="shared" ref="L3:L66" si="3">$L$1&amp;D3&amp;","</f>
        <v>"Customers Impacted": 0,</v>
      </c>
      <c r="M3" t="str">
        <f t="shared" ref="M3:M66" si="4">$M$1&amp;E3&amp;","</f>
        <v>"Outage Cases": 0,</v>
      </c>
      <c r="N3" t="str">
        <f t="shared" ref="N3:N66" si="5">$N$1&amp;F3&amp;","</f>
        <v>"Circuit Level Trouble Cases": 0,</v>
      </c>
      <c r="O3" t="str">
        <f t="shared" ref="O3:O66" si="6">$O$1&amp;G3&amp;""</f>
        <v>"Fuse Level Circuit Cases": 0</v>
      </c>
      <c r="P3" t="s">
        <v>15</v>
      </c>
      <c r="Q3" t="str">
        <f t="shared" ref="Q3:Q66" si="7">H3&amp;I3&amp;J3&amp;K3&amp;L3&amp;M3&amp;N3&amp;O3&amp;P3</f>
        <v>{"Time": "00:10","SAIDI": 0,"CAIDI": 0,"Customers Impacted": 0,"Outage Cases": 0,"Circuit Level Trouble Cases": 0,"Fuse Level Circuit Cases": 0},</v>
      </c>
      <c r="R3" t="s">
        <v>152</v>
      </c>
    </row>
    <row r="4" spans="1:18" x14ac:dyDescent="0.25">
      <c r="A4" s="3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14</v>
      </c>
      <c r="I4" t="str">
        <f t="shared" si="0"/>
        <v>"Time": "00:15",</v>
      </c>
      <c r="J4" t="str">
        <f t="shared" si="1"/>
        <v>"SAIDI": 0,</v>
      </c>
      <c r="K4" t="str">
        <f t="shared" si="2"/>
        <v>"CAIDI": 0,</v>
      </c>
      <c r="L4" t="str">
        <f t="shared" si="3"/>
        <v>"Customers Impacted": 0,</v>
      </c>
      <c r="M4" t="str">
        <f t="shared" si="4"/>
        <v>"Outage Cases": 0,</v>
      </c>
      <c r="N4" t="str">
        <f t="shared" si="5"/>
        <v>"Circuit Level Trouble Cases": 0,</v>
      </c>
      <c r="O4" t="str">
        <f t="shared" si="6"/>
        <v>"Fuse Level Circuit Cases": 0</v>
      </c>
      <c r="P4" t="s">
        <v>15</v>
      </c>
      <c r="Q4" t="str">
        <f t="shared" si="7"/>
        <v>{"Time": "00:15","SAIDI": 0,"CAIDI": 0,"Customers Impacted": 0,"Outage Cases": 0,"Circuit Level Trouble Cases": 0,"Fuse Level Circuit Cases": 0},</v>
      </c>
      <c r="R4" t="s">
        <v>153</v>
      </c>
    </row>
    <row r="5" spans="1:18" x14ac:dyDescent="0.25">
      <c r="A5" s="3" t="s">
        <v>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14</v>
      </c>
      <c r="I5" t="str">
        <f t="shared" si="0"/>
        <v>"Time": "00:20",</v>
      </c>
      <c r="J5" t="str">
        <f t="shared" si="1"/>
        <v>"SAIDI": 0,</v>
      </c>
      <c r="K5" t="str">
        <f t="shared" si="2"/>
        <v>"CAIDI": 0,</v>
      </c>
      <c r="L5" t="str">
        <f t="shared" si="3"/>
        <v>"Customers Impacted": 0,</v>
      </c>
      <c r="M5" t="str">
        <f t="shared" si="4"/>
        <v>"Outage Cases": 0,</v>
      </c>
      <c r="N5" t="str">
        <f t="shared" si="5"/>
        <v>"Circuit Level Trouble Cases": 0,</v>
      </c>
      <c r="O5" t="str">
        <f t="shared" si="6"/>
        <v>"Fuse Level Circuit Cases": 0</v>
      </c>
      <c r="P5" t="s">
        <v>15</v>
      </c>
      <c r="Q5" t="str">
        <f t="shared" si="7"/>
        <v>{"Time": "00:20","SAIDI": 0,"CAIDI": 0,"Customers Impacted": 0,"Outage Cases": 0,"Circuit Level Trouble Cases": 0,"Fuse Level Circuit Cases": 0},</v>
      </c>
      <c r="R5" t="s">
        <v>154</v>
      </c>
    </row>
    <row r="6" spans="1:18" x14ac:dyDescent="0.25">
      <c r="A6" s="3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14</v>
      </c>
      <c r="I6" t="str">
        <f t="shared" si="0"/>
        <v>"Time": "00:25",</v>
      </c>
      <c r="J6" t="str">
        <f t="shared" si="1"/>
        <v>"SAIDI": 0,</v>
      </c>
      <c r="K6" t="str">
        <f t="shared" si="2"/>
        <v>"CAIDI": 0,</v>
      </c>
      <c r="L6" t="str">
        <f t="shared" si="3"/>
        <v>"Customers Impacted": 0,</v>
      </c>
      <c r="M6" t="str">
        <f t="shared" si="4"/>
        <v>"Outage Cases": 0,</v>
      </c>
      <c r="N6" t="str">
        <f t="shared" si="5"/>
        <v>"Circuit Level Trouble Cases": 0,</v>
      </c>
      <c r="O6" t="str">
        <f t="shared" si="6"/>
        <v>"Fuse Level Circuit Cases": 0</v>
      </c>
      <c r="P6" t="s">
        <v>15</v>
      </c>
      <c r="Q6" t="str">
        <f t="shared" si="7"/>
        <v>{"Time": "00:25","SAIDI": 0,"CAIDI": 0,"Customers Impacted": 0,"Outage Cases": 0,"Circuit Level Trouble Cases": 0,"Fuse Level Circuit Cases": 0},</v>
      </c>
      <c r="R6" t="s">
        <v>155</v>
      </c>
    </row>
    <row r="7" spans="1:18" x14ac:dyDescent="0.25">
      <c r="A7" s="3" t="s">
        <v>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14</v>
      </c>
      <c r="I7" t="str">
        <f t="shared" si="0"/>
        <v>"Time": "00:30",</v>
      </c>
      <c r="J7" t="str">
        <f t="shared" si="1"/>
        <v>"SAIDI": 0,</v>
      </c>
      <c r="K7" t="str">
        <f t="shared" si="2"/>
        <v>"CAIDI": 0,</v>
      </c>
      <c r="L7" t="str">
        <f t="shared" si="3"/>
        <v>"Customers Impacted": 0,</v>
      </c>
      <c r="M7" t="str">
        <f t="shared" si="4"/>
        <v>"Outage Cases": 0,</v>
      </c>
      <c r="N7" t="str">
        <f t="shared" si="5"/>
        <v>"Circuit Level Trouble Cases": 0,</v>
      </c>
      <c r="O7" t="str">
        <f t="shared" si="6"/>
        <v>"Fuse Level Circuit Cases": 0</v>
      </c>
      <c r="P7" t="s">
        <v>15</v>
      </c>
      <c r="Q7" t="str">
        <f t="shared" si="7"/>
        <v>{"Time": "00:30","SAIDI": 0,"CAIDI": 0,"Customers Impacted": 0,"Outage Cases": 0,"Circuit Level Trouble Cases": 0,"Fuse Level Circuit Cases": 0},</v>
      </c>
      <c r="R7" t="s">
        <v>156</v>
      </c>
    </row>
    <row r="8" spans="1:18" x14ac:dyDescent="0.25">
      <c r="A8" s="3" t="s">
        <v>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14</v>
      </c>
      <c r="I8" t="str">
        <f t="shared" si="0"/>
        <v>"Time": "00:35",</v>
      </c>
      <c r="J8" t="str">
        <f t="shared" si="1"/>
        <v>"SAIDI": 0,</v>
      </c>
      <c r="K8" t="str">
        <f t="shared" si="2"/>
        <v>"CAIDI": 0,</v>
      </c>
      <c r="L8" t="str">
        <f t="shared" si="3"/>
        <v>"Customers Impacted": 0,</v>
      </c>
      <c r="M8" t="str">
        <f t="shared" si="4"/>
        <v>"Outage Cases": 0,</v>
      </c>
      <c r="N8" t="str">
        <f t="shared" si="5"/>
        <v>"Circuit Level Trouble Cases": 0,</v>
      </c>
      <c r="O8" t="str">
        <f t="shared" si="6"/>
        <v>"Fuse Level Circuit Cases": 0</v>
      </c>
      <c r="P8" t="s">
        <v>15</v>
      </c>
      <c r="Q8" t="str">
        <f t="shared" si="7"/>
        <v>{"Time": "00:35","SAIDI": 0,"CAIDI": 0,"Customers Impacted": 0,"Outage Cases": 0,"Circuit Level Trouble Cases": 0,"Fuse Level Circuit Cases": 0},</v>
      </c>
      <c r="R8" t="s">
        <v>157</v>
      </c>
    </row>
    <row r="9" spans="1:18" x14ac:dyDescent="0.25">
      <c r="A9" s="3" t="s">
        <v>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">
        <v>14</v>
      </c>
      <c r="I9" t="str">
        <f t="shared" si="0"/>
        <v>"Time": "00:40",</v>
      </c>
      <c r="J9" t="str">
        <f t="shared" si="1"/>
        <v>"SAIDI": 0,</v>
      </c>
      <c r="K9" t="str">
        <f t="shared" si="2"/>
        <v>"CAIDI": 0,</v>
      </c>
      <c r="L9" t="str">
        <f t="shared" si="3"/>
        <v>"Customers Impacted": 0,</v>
      </c>
      <c r="M9" t="str">
        <f t="shared" si="4"/>
        <v>"Outage Cases": 0,</v>
      </c>
      <c r="N9" t="str">
        <f t="shared" si="5"/>
        <v>"Circuit Level Trouble Cases": 0,</v>
      </c>
      <c r="O9" t="str">
        <f t="shared" si="6"/>
        <v>"Fuse Level Circuit Cases": 0</v>
      </c>
      <c r="P9" t="s">
        <v>15</v>
      </c>
      <c r="Q9" t="str">
        <f t="shared" si="7"/>
        <v>{"Time": "00:40","SAIDI": 0,"CAIDI": 0,"Customers Impacted": 0,"Outage Cases": 0,"Circuit Level Trouble Cases": 0,"Fuse Level Circuit Cases": 0},</v>
      </c>
      <c r="R9" t="s">
        <v>158</v>
      </c>
    </row>
    <row r="10" spans="1:18" x14ac:dyDescent="0.25">
      <c r="A10" s="3" t="s">
        <v>62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14</v>
      </c>
      <c r="I10" t="str">
        <f t="shared" si="0"/>
        <v>"Time": "00:45",</v>
      </c>
      <c r="J10" t="str">
        <f t="shared" si="1"/>
        <v>"SAIDI": 0,</v>
      </c>
      <c r="K10" t="str">
        <f t="shared" si="2"/>
        <v>"CAIDI": 0,</v>
      </c>
      <c r="L10" t="str">
        <f t="shared" si="3"/>
        <v>"Customers Impacted": 0,</v>
      </c>
      <c r="M10" t="str">
        <f t="shared" si="4"/>
        <v>"Outage Cases": 0,</v>
      </c>
      <c r="N10" t="str">
        <f t="shared" si="5"/>
        <v>"Circuit Level Trouble Cases": 0,</v>
      </c>
      <c r="O10" t="str">
        <f t="shared" si="6"/>
        <v>"Fuse Level Circuit Cases": 0</v>
      </c>
      <c r="P10" t="s">
        <v>15</v>
      </c>
      <c r="Q10" t="str">
        <f t="shared" si="7"/>
        <v>{"Time": "00:45","SAIDI": 0,"CAIDI": 0,"Customers Impacted": 0,"Outage Cases": 0,"Circuit Level Trouble Cases": 0,"Fuse Level Circuit Cases": 0},</v>
      </c>
      <c r="R10" t="s">
        <v>159</v>
      </c>
    </row>
    <row r="11" spans="1:18" x14ac:dyDescent="0.25">
      <c r="A11" s="3" t="s">
        <v>63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14</v>
      </c>
      <c r="I11" t="str">
        <f t="shared" si="0"/>
        <v>"Time": "00:50",</v>
      </c>
      <c r="J11" t="str">
        <f t="shared" si="1"/>
        <v>"SAIDI": 0,</v>
      </c>
      <c r="K11" t="str">
        <f t="shared" si="2"/>
        <v>"CAIDI": 0,</v>
      </c>
      <c r="L11" t="str">
        <f t="shared" si="3"/>
        <v>"Customers Impacted": 0,</v>
      </c>
      <c r="M11" t="str">
        <f t="shared" si="4"/>
        <v>"Outage Cases": 0,</v>
      </c>
      <c r="N11" t="str">
        <f t="shared" si="5"/>
        <v>"Circuit Level Trouble Cases": 0,</v>
      </c>
      <c r="O11" t="str">
        <f t="shared" si="6"/>
        <v>"Fuse Level Circuit Cases": 0</v>
      </c>
      <c r="P11" t="s">
        <v>15</v>
      </c>
      <c r="Q11" t="str">
        <f t="shared" si="7"/>
        <v>{"Time": "00:50","SAIDI": 0,"CAIDI": 0,"Customers Impacted": 0,"Outage Cases": 0,"Circuit Level Trouble Cases": 0,"Fuse Level Circuit Cases": 0},</v>
      </c>
      <c r="R11" t="s">
        <v>160</v>
      </c>
    </row>
    <row r="12" spans="1:18" x14ac:dyDescent="0.25">
      <c r="A12" s="3" t="s">
        <v>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14</v>
      </c>
      <c r="I12" t="str">
        <f t="shared" si="0"/>
        <v>"Time": "00:55",</v>
      </c>
      <c r="J12" t="str">
        <f t="shared" si="1"/>
        <v>"SAIDI": 0,</v>
      </c>
      <c r="K12" t="str">
        <f t="shared" si="2"/>
        <v>"CAIDI": 0,</v>
      </c>
      <c r="L12" t="str">
        <f t="shared" si="3"/>
        <v>"Customers Impacted": 0,</v>
      </c>
      <c r="M12" t="str">
        <f t="shared" si="4"/>
        <v>"Outage Cases": 0,</v>
      </c>
      <c r="N12" t="str">
        <f t="shared" si="5"/>
        <v>"Circuit Level Trouble Cases": 0,</v>
      </c>
      <c r="O12" t="str">
        <f t="shared" si="6"/>
        <v>"Fuse Level Circuit Cases": 0</v>
      </c>
      <c r="P12" t="s">
        <v>15</v>
      </c>
      <c r="Q12" t="str">
        <f t="shared" si="7"/>
        <v>{"Time": "00:55","SAIDI": 0,"CAIDI": 0,"Customers Impacted": 0,"Outage Cases": 0,"Circuit Level Trouble Cases": 0,"Fuse Level Circuit Cases": 0},</v>
      </c>
      <c r="R12" t="s">
        <v>161</v>
      </c>
    </row>
    <row r="13" spans="1:18" x14ac:dyDescent="0.25">
      <c r="A13" s="3" t="s">
        <v>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14</v>
      </c>
      <c r="I13" t="str">
        <f t="shared" si="0"/>
        <v>"Time": "01:00",</v>
      </c>
      <c r="J13" t="str">
        <f t="shared" si="1"/>
        <v>"SAIDI": 0,</v>
      </c>
      <c r="K13" t="str">
        <f t="shared" si="2"/>
        <v>"CAIDI": 0,</v>
      </c>
      <c r="L13" t="str">
        <f t="shared" si="3"/>
        <v>"Customers Impacted": 0,</v>
      </c>
      <c r="M13" t="str">
        <f t="shared" si="4"/>
        <v>"Outage Cases": 0,</v>
      </c>
      <c r="N13" t="str">
        <f t="shared" si="5"/>
        <v>"Circuit Level Trouble Cases": 0,</v>
      </c>
      <c r="O13" t="str">
        <f t="shared" si="6"/>
        <v>"Fuse Level Circuit Cases": 0</v>
      </c>
      <c r="P13" t="s">
        <v>15</v>
      </c>
      <c r="Q13" t="str">
        <f t="shared" si="7"/>
        <v>{"Time": "01:00","SAIDI": 0,"CAIDI": 0,"Customers Impacted": 0,"Outage Cases": 0,"Circuit Level Trouble Cases": 0,"Fuse Level Circuit Cases": 0},</v>
      </c>
      <c r="R13" t="s">
        <v>162</v>
      </c>
    </row>
    <row r="14" spans="1:18" x14ac:dyDescent="0.25">
      <c r="A14" s="3" t="s">
        <v>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14</v>
      </c>
      <c r="I14" t="str">
        <f t="shared" si="0"/>
        <v>"Time": "01:05",</v>
      </c>
      <c r="J14" t="str">
        <f t="shared" si="1"/>
        <v>"SAIDI": 0,</v>
      </c>
      <c r="K14" t="str">
        <f t="shared" si="2"/>
        <v>"CAIDI": 0,</v>
      </c>
      <c r="L14" t="str">
        <f t="shared" si="3"/>
        <v>"Customers Impacted": 0,</v>
      </c>
      <c r="M14" t="str">
        <f t="shared" si="4"/>
        <v>"Outage Cases": 0,</v>
      </c>
      <c r="N14" t="str">
        <f t="shared" si="5"/>
        <v>"Circuit Level Trouble Cases": 0,</v>
      </c>
      <c r="O14" t="str">
        <f t="shared" si="6"/>
        <v>"Fuse Level Circuit Cases": 0</v>
      </c>
      <c r="P14" t="s">
        <v>15</v>
      </c>
      <c r="Q14" t="str">
        <f t="shared" si="7"/>
        <v>{"Time": "01:05","SAIDI": 0,"CAIDI": 0,"Customers Impacted": 0,"Outage Cases": 0,"Circuit Level Trouble Cases": 0,"Fuse Level Circuit Cases": 0},</v>
      </c>
      <c r="R14" t="s">
        <v>163</v>
      </c>
    </row>
    <row r="15" spans="1:18" x14ac:dyDescent="0.25">
      <c r="A15" s="3" t="s">
        <v>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s">
        <v>14</v>
      </c>
      <c r="I15" t="str">
        <f t="shared" si="0"/>
        <v>"Time": "01:10",</v>
      </c>
      <c r="J15" t="str">
        <f t="shared" si="1"/>
        <v>"SAIDI": 0,</v>
      </c>
      <c r="K15" t="str">
        <f t="shared" si="2"/>
        <v>"CAIDI": 0,</v>
      </c>
      <c r="L15" t="str">
        <f t="shared" si="3"/>
        <v>"Customers Impacted": 0,</v>
      </c>
      <c r="M15" t="str">
        <f t="shared" si="4"/>
        <v>"Outage Cases": 0,</v>
      </c>
      <c r="N15" t="str">
        <f t="shared" si="5"/>
        <v>"Circuit Level Trouble Cases": 0,</v>
      </c>
      <c r="O15" t="str">
        <f t="shared" si="6"/>
        <v>"Fuse Level Circuit Cases": 0</v>
      </c>
      <c r="P15" t="s">
        <v>15</v>
      </c>
      <c r="Q15" t="str">
        <f t="shared" si="7"/>
        <v>{"Time": "01:10","SAIDI": 0,"CAIDI": 0,"Customers Impacted": 0,"Outage Cases": 0,"Circuit Level Trouble Cases": 0,"Fuse Level Circuit Cases": 0},</v>
      </c>
      <c r="R15" t="s">
        <v>164</v>
      </c>
    </row>
    <row r="16" spans="1:18" x14ac:dyDescent="0.25">
      <c r="A16" s="3" t="s">
        <v>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14</v>
      </c>
      <c r="I16" t="str">
        <f t="shared" si="0"/>
        <v>"Time": "01:15",</v>
      </c>
      <c r="J16" t="str">
        <f t="shared" si="1"/>
        <v>"SAIDI": 0,</v>
      </c>
      <c r="K16" t="str">
        <f t="shared" si="2"/>
        <v>"CAIDI": 0,</v>
      </c>
      <c r="L16" t="str">
        <f t="shared" si="3"/>
        <v>"Customers Impacted": 0,</v>
      </c>
      <c r="M16" t="str">
        <f t="shared" si="4"/>
        <v>"Outage Cases": 0,</v>
      </c>
      <c r="N16" t="str">
        <f t="shared" si="5"/>
        <v>"Circuit Level Trouble Cases": 0,</v>
      </c>
      <c r="O16" t="str">
        <f t="shared" si="6"/>
        <v>"Fuse Level Circuit Cases": 0</v>
      </c>
      <c r="P16" t="s">
        <v>15</v>
      </c>
      <c r="Q16" t="str">
        <f t="shared" si="7"/>
        <v>{"Time": "01:15","SAIDI": 0,"CAIDI": 0,"Customers Impacted": 0,"Outage Cases": 0,"Circuit Level Trouble Cases": 0,"Fuse Level Circuit Cases": 0},</v>
      </c>
      <c r="R16" t="s">
        <v>165</v>
      </c>
    </row>
    <row r="17" spans="1:18" x14ac:dyDescent="0.25">
      <c r="A17" s="3" t="s">
        <v>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14</v>
      </c>
      <c r="I17" t="str">
        <f t="shared" si="0"/>
        <v>"Time": "01:20",</v>
      </c>
      <c r="J17" t="str">
        <f t="shared" si="1"/>
        <v>"SAIDI": 0,</v>
      </c>
      <c r="K17" t="str">
        <f t="shared" si="2"/>
        <v>"CAIDI": 0,</v>
      </c>
      <c r="L17" t="str">
        <f t="shared" si="3"/>
        <v>"Customers Impacted": 0,</v>
      </c>
      <c r="M17" t="str">
        <f t="shared" si="4"/>
        <v>"Outage Cases": 0,</v>
      </c>
      <c r="N17" t="str">
        <f t="shared" si="5"/>
        <v>"Circuit Level Trouble Cases": 0,</v>
      </c>
      <c r="O17" t="str">
        <f t="shared" si="6"/>
        <v>"Fuse Level Circuit Cases": 0</v>
      </c>
      <c r="P17" t="s">
        <v>15</v>
      </c>
      <c r="Q17" t="str">
        <f t="shared" si="7"/>
        <v>{"Time": "01:20","SAIDI": 0,"CAIDI": 0,"Customers Impacted": 0,"Outage Cases": 0,"Circuit Level Trouble Cases": 0,"Fuse Level Circuit Cases": 0},</v>
      </c>
      <c r="R17" t="s">
        <v>166</v>
      </c>
    </row>
    <row r="18" spans="1:18" x14ac:dyDescent="0.25">
      <c r="A18" s="3" t="s">
        <v>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14</v>
      </c>
      <c r="I18" t="str">
        <f t="shared" si="0"/>
        <v>"Time": "01:25",</v>
      </c>
      <c r="J18" t="str">
        <f t="shared" si="1"/>
        <v>"SAIDI": 0,</v>
      </c>
      <c r="K18" t="str">
        <f t="shared" si="2"/>
        <v>"CAIDI": 0,</v>
      </c>
      <c r="L18" t="str">
        <f t="shared" si="3"/>
        <v>"Customers Impacted": 0,</v>
      </c>
      <c r="M18" t="str">
        <f t="shared" si="4"/>
        <v>"Outage Cases": 0,</v>
      </c>
      <c r="N18" t="str">
        <f t="shared" si="5"/>
        <v>"Circuit Level Trouble Cases": 0,</v>
      </c>
      <c r="O18" t="str">
        <f t="shared" si="6"/>
        <v>"Fuse Level Circuit Cases": 0</v>
      </c>
      <c r="P18" t="s">
        <v>15</v>
      </c>
      <c r="Q18" t="str">
        <f t="shared" si="7"/>
        <v>{"Time": "01:25","SAIDI": 0,"CAIDI": 0,"Customers Impacted": 0,"Outage Cases": 0,"Circuit Level Trouble Cases": 0,"Fuse Level Circuit Cases": 0},</v>
      </c>
      <c r="R18" t="s">
        <v>167</v>
      </c>
    </row>
    <row r="19" spans="1:18" x14ac:dyDescent="0.25">
      <c r="A19" s="3" t="s">
        <v>71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14</v>
      </c>
      <c r="I19" t="str">
        <f t="shared" si="0"/>
        <v>"Time": "01:30",</v>
      </c>
      <c r="J19" t="str">
        <f t="shared" si="1"/>
        <v>"SAIDI": 0,</v>
      </c>
      <c r="K19" t="str">
        <f t="shared" si="2"/>
        <v>"CAIDI": 0,</v>
      </c>
      <c r="L19" t="str">
        <f t="shared" si="3"/>
        <v>"Customers Impacted": 0,</v>
      </c>
      <c r="M19" t="str">
        <f t="shared" si="4"/>
        <v>"Outage Cases": 0,</v>
      </c>
      <c r="N19" t="str">
        <f t="shared" si="5"/>
        <v>"Circuit Level Trouble Cases": 0,</v>
      </c>
      <c r="O19" t="str">
        <f t="shared" si="6"/>
        <v>"Fuse Level Circuit Cases": 0</v>
      </c>
      <c r="P19" t="s">
        <v>15</v>
      </c>
      <c r="Q19" t="str">
        <f t="shared" si="7"/>
        <v>{"Time": "01:30","SAIDI": 0,"CAIDI": 0,"Customers Impacted": 0,"Outage Cases": 0,"Circuit Level Trouble Cases": 0,"Fuse Level Circuit Cases": 0},</v>
      </c>
      <c r="R19" t="s">
        <v>168</v>
      </c>
    </row>
    <row r="20" spans="1:18" x14ac:dyDescent="0.25">
      <c r="A20" s="3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14</v>
      </c>
      <c r="I20" t="str">
        <f t="shared" si="0"/>
        <v>"Time": "01:35",</v>
      </c>
      <c r="J20" t="str">
        <f t="shared" si="1"/>
        <v>"SAIDI": 0,</v>
      </c>
      <c r="K20" t="str">
        <f t="shared" si="2"/>
        <v>"CAIDI": 0,</v>
      </c>
      <c r="L20" t="str">
        <f t="shared" si="3"/>
        <v>"Customers Impacted": 0,</v>
      </c>
      <c r="M20" t="str">
        <f t="shared" si="4"/>
        <v>"Outage Cases": 0,</v>
      </c>
      <c r="N20" t="str">
        <f t="shared" si="5"/>
        <v>"Circuit Level Trouble Cases": 0,</v>
      </c>
      <c r="O20" t="str">
        <f t="shared" si="6"/>
        <v>"Fuse Level Circuit Cases": 0</v>
      </c>
      <c r="P20" t="s">
        <v>15</v>
      </c>
      <c r="Q20" t="str">
        <f t="shared" si="7"/>
        <v>{"Time": "01:35","SAIDI": 0,"CAIDI": 0,"Customers Impacted": 0,"Outage Cases": 0,"Circuit Level Trouble Cases": 0,"Fuse Level Circuit Cases": 0},</v>
      </c>
      <c r="R20" t="s">
        <v>169</v>
      </c>
    </row>
    <row r="21" spans="1:18" x14ac:dyDescent="0.25">
      <c r="A21" s="3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</v>
      </c>
      <c r="I21" t="str">
        <f t="shared" si="0"/>
        <v>"Time": "01:40",</v>
      </c>
      <c r="J21" t="str">
        <f t="shared" si="1"/>
        <v>"SAIDI": 0,</v>
      </c>
      <c r="K21" t="str">
        <f t="shared" si="2"/>
        <v>"CAIDI": 0,</v>
      </c>
      <c r="L21" t="str">
        <f t="shared" si="3"/>
        <v>"Customers Impacted": 0,</v>
      </c>
      <c r="M21" t="str">
        <f t="shared" si="4"/>
        <v>"Outage Cases": 0,</v>
      </c>
      <c r="N21" t="str">
        <f t="shared" si="5"/>
        <v>"Circuit Level Trouble Cases": 0,</v>
      </c>
      <c r="O21" t="str">
        <f t="shared" si="6"/>
        <v>"Fuse Level Circuit Cases": 0</v>
      </c>
      <c r="P21" t="s">
        <v>15</v>
      </c>
      <c r="Q21" t="str">
        <f t="shared" si="7"/>
        <v>{"Time": "01:40","SAIDI": 0,"CAIDI": 0,"Customers Impacted": 0,"Outage Cases": 0,"Circuit Level Trouble Cases": 0,"Fuse Level Circuit Cases": 0},</v>
      </c>
      <c r="R21" t="s">
        <v>170</v>
      </c>
    </row>
    <row r="22" spans="1:18" x14ac:dyDescent="0.25">
      <c r="A22" s="3" t="s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14</v>
      </c>
      <c r="I22" t="str">
        <f t="shared" si="0"/>
        <v>"Time": "01:45",</v>
      </c>
      <c r="J22" t="str">
        <f t="shared" si="1"/>
        <v>"SAIDI": 0,</v>
      </c>
      <c r="K22" t="str">
        <f t="shared" si="2"/>
        <v>"CAIDI": 0,</v>
      </c>
      <c r="L22" t="str">
        <f t="shared" si="3"/>
        <v>"Customers Impacted": 0,</v>
      </c>
      <c r="M22" t="str">
        <f t="shared" si="4"/>
        <v>"Outage Cases": 0,</v>
      </c>
      <c r="N22" t="str">
        <f t="shared" si="5"/>
        <v>"Circuit Level Trouble Cases": 0,</v>
      </c>
      <c r="O22" t="str">
        <f t="shared" si="6"/>
        <v>"Fuse Level Circuit Cases": 0</v>
      </c>
      <c r="P22" t="s">
        <v>15</v>
      </c>
      <c r="Q22" t="str">
        <f t="shared" si="7"/>
        <v>{"Time": "01:45","SAIDI": 0,"CAIDI": 0,"Customers Impacted": 0,"Outage Cases": 0,"Circuit Level Trouble Cases": 0,"Fuse Level Circuit Cases": 0},</v>
      </c>
      <c r="R22" t="s">
        <v>171</v>
      </c>
    </row>
    <row r="23" spans="1:18" x14ac:dyDescent="0.25">
      <c r="A23" s="3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14</v>
      </c>
      <c r="I23" t="str">
        <f t="shared" si="0"/>
        <v>"Time": "01:50",</v>
      </c>
      <c r="J23" t="str">
        <f t="shared" si="1"/>
        <v>"SAIDI": 0,</v>
      </c>
      <c r="K23" t="str">
        <f t="shared" si="2"/>
        <v>"CAIDI": 0,</v>
      </c>
      <c r="L23" t="str">
        <f t="shared" si="3"/>
        <v>"Customers Impacted": 0,</v>
      </c>
      <c r="M23" t="str">
        <f t="shared" si="4"/>
        <v>"Outage Cases": 0,</v>
      </c>
      <c r="N23" t="str">
        <f t="shared" si="5"/>
        <v>"Circuit Level Trouble Cases": 0,</v>
      </c>
      <c r="O23" t="str">
        <f t="shared" si="6"/>
        <v>"Fuse Level Circuit Cases": 0</v>
      </c>
      <c r="P23" t="s">
        <v>15</v>
      </c>
      <c r="Q23" t="str">
        <f t="shared" si="7"/>
        <v>{"Time": "01:50","SAIDI": 0,"CAIDI": 0,"Customers Impacted": 0,"Outage Cases": 0,"Circuit Level Trouble Cases": 0,"Fuse Level Circuit Cases": 0},</v>
      </c>
      <c r="R23" t="s">
        <v>172</v>
      </c>
    </row>
    <row r="24" spans="1:18" x14ac:dyDescent="0.25">
      <c r="A24" s="3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14</v>
      </c>
      <c r="I24" t="str">
        <f t="shared" si="0"/>
        <v>"Time": "01:55",</v>
      </c>
      <c r="J24" t="str">
        <f t="shared" si="1"/>
        <v>"SAIDI": 0,</v>
      </c>
      <c r="K24" t="str">
        <f t="shared" si="2"/>
        <v>"CAIDI": 0,</v>
      </c>
      <c r="L24" t="str">
        <f t="shared" si="3"/>
        <v>"Customers Impacted": 0,</v>
      </c>
      <c r="M24" t="str">
        <f t="shared" si="4"/>
        <v>"Outage Cases": 0,</v>
      </c>
      <c r="N24" t="str">
        <f t="shared" si="5"/>
        <v>"Circuit Level Trouble Cases": 0,</v>
      </c>
      <c r="O24" t="str">
        <f t="shared" si="6"/>
        <v>"Fuse Level Circuit Cases": 0</v>
      </c>
      <c r="P24" t="s">
        <v>15</v>
      </c>
      <c r="Q24" t="str">
        <f t="shared" si="7"/>
        <v>{"Time": "01:55","SAIDI": 0,"CAIDI": 0,"Customers Impacted": 0,"Outage Cases": 0,"Circuit Level Trouble Cases": 0,"Fuse Level Circuit Cases": 0},</v>
      </c>
      <c r="R24" t="s">
        <v>173</v>
      </c>
    </row>
    <row r="25" spans="1:18" x14ac:dyDescent="0.25">
      <c r="A25" s="3" t="s">
        <v>77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14</v>
      </c>
      <c r="I25" t="str">
        <f t="shared" si="0"/>
        <v>"Time": "02:00",</v>
      </c>
      <c r="J25" t="str">
        <f t="shared" si="1"/>
        <v>"SAIDI": 0,</v>
      </c>
      <c r="K25" t="str">
        <f t="shared" si="2"/>
        <v>"CAIDI": 0,</v>
      </c>
      <c r="L25" t="str">
        <f t="shared" si="3"/>
        <v>"Customers Impacted": 0,</v>
      </c>
      <c r="M25" t="str">
        <f t="shared" si="4"/>
        <v>"Outage Cases": 0,</v>
      </c>
      <c r="N25" t="str">
        <f t="shared" si="5"/>
        <v>"Circuit Level Trouble Cases": 0,</v>
      </c>
      <c r="O25" t="str">
        <f t="shared" si="6"/>
        <v>"Fuse Level Circuit Cases": 0</v>
      </c>
      <c r="P25" t="s">
        <v>15</v>
      </c>
      <c r="Q25" t="str">
        <f t="shared" si="7"/>
        <v>{"Time": "02:00","SAIDI": 0,"CAIDI": 0,"Customers Impacted": 0,"Outage Cases": 0,"Circuit Level Trouble Cases": 0,"Fuse Level Circuit Cases": 0},</v>
      </c>
      <c r="R25" t="s">
        <v>174</v>
      </c>
    </row>
    <row r="26" spans="1:18" x14ac:dyDescent="0.25">
      <c r="A26" s="3" t="s">
        <v>78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14</v>
      </c>
      <c r="I26" t="str">
        <f t="shared" si="0"/>
        <v>"Time": "02:05",</v>
      </c>
      <c r="J26" t="str">
        <f t="shared" si="1"/>
        <v>"SAIDI": 0,</v>
      </c>
      <c r="K26" t="str">
        <f t="shared" si="2"/>
        <v>"CAIDI": 0,</v>
      </c>
      <c r="L26" t="str">
        <f t="shared" si="3"/>
        <v>"Customers Impacted": 0,</v>
      </c>
      <c r="M26" t="str">
        <f t="shared" si="4"/>
        <v>"Outage Cases": 0,</v>
      </c>
      <c r="N26" t="str">
        <f t="shared" si="5"/>
        <v>"Circuit Level Trouble Cases": 0,</v>
      </c>
      <c r="O26" t="str">
        <f t="shared" si="6"/>
        <v>"Fuse Level Circuit Cases": 0</v>
      </c>
      <c r="P26" t="s">
        <v>15</v>
      </c>
      <c r="Q26" t="str">
        <f t="shared" si="7"/>
        <v>{"Time": "02:05","SAIDI": 0,"CAIDI": 0,"Customers Impacted": 0,"Outage Cases": 0,"Circuit Level Trouble Cases": 0,"Fuse Level Circuit Cases": 0},</v>
      </c>
      <c r="R26" t="s">
        <v>175</v>
      </c>
    </row>
    <row r="27" spans="1:18" x14ac:dyDescent="0.25">
      <c r="A27" s="3" t="s">
        <v>79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14</v>
      </c>
      <c r="I27" t="str">
        <f t="shared" si="0"/>
        <v>"Time": "02:10",</v>
      </c>
      <c r="J27" t="str">
        <f t="shared" si="1"/>
        <v>"SAIDI": 0,</v>
      </c>
      <c r="K27" t="str">
        <f t="shared" si="2"/>
        <v>"CAIDI": 0,</v>
      </c>
      <c r="L27" t="str">
        <f t="shared" si="3"/>
        <v>"Customers Impacted": 0,</v>
      </c>
      <c r="M27" t="str">
        <f t="shared" si="4"/>
        <v>"Outage Cases": 0,</v>
      </c>
      <c r="N27" t="str">
        <f t="shared" si="5"/>
        <v>"Circuit Level Trouble Cases": 0,</v>
      </c>
      <c r="O27" t="str">
        <f t="shared" si="6"/>
        <v>"Fuse Level Circuit Cases": 0</v>
      </c>
      <c r="P27" t="s">
        <v>15</v>
      </c>
      <c r="Q27" t="str">
        <f t="shared" si="7"/>
        <v>{"Time": "02:10","SAIDI": 0,"CAIDI": 0,"Customers Impacted": 0,"Outage Cases": 0,"Circuit Level Trouble Cases": 0,"Fuse Level Circuit Cases": 0},</v>
      </c>
      <c r="R27" t="s">
        <v>176</v>
      </c>
    </row>
    <row r="28" spans="1:18" x14ac:dyDescent="0.25">
      <c r="A28" s="3" t="s">
        <v>80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14</v>
      </c>
      <c r="I28" t="str">
        <f t="shared" si="0"/>
        <v>"Time": "02:15",</v>
      </c>
      <c r="J28" t="str">
        <f t="shared" si="1"/>
        <v>"SAIDI": 0,</v>
      </c>
      <c r="K28" t="str">
        <f t="shared" si="2"/>
        <v>"CAIDI": 0,</v>
      </c>
      <c r="L28" t="str">
        <f t="shared" si="3"/>
        <v>"Customers Impacted": 0,</v>
      </c>
      <c r="M28" t="str">
        <f t="shared" si="4"/>
        <v>"Outage Cases": 0,</v>
      </c>
      <c r="N28" t="str">
        <f t="shared" si="5"/>
        <v>"Circuit Level Trouble Cases": 0,</v>
      </c>
      <c r="O28" t="str">
        <f t="shared" si="6"/>
        <v>"Fuse Level Circuit Cases": 0</v>
      </c>
      <c r="P28" t="s">
        <v>15</v>
      </c>
      <c r="Q28" t="str">
        <f t="shared" si="7"/>
        <v>{"Time": "02:15","SAIDI": 0,"CAIDI": 0,"Customers Impacted": 0,"Outage Cases": 0,"Circuit Level Trouble Cases": 0,"Fuse Level Circuit Cases": 0},</v>
      </c>
      <c r="R28" t="s">
        <v>177</v>
      </c>
    </row>
    <row r="29" spans="1:18" x14ac:dyDescent="0.25">
      <c r="A29" s="3" t="s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14</v>
      </c>
      <c r="I29" t="str">
        <f t="shared" si="0"/>
        <v>"Time": "02:20",</v>
      </c>
      <c r="J29" t="str">
        <f t="shared" si="1"/>
        <v>"SAIDI": 0,</v>
      </c>
      <c r="K29" t="str">
        <f t="shared" si="2"/>
        <v>"CAIDI": 0,</v>
      </c>
      <c r="L29" t="str">
        <f t="shared" si="3"/>
        <v>"Customers Impacted": 0,</v>
      </c>
      <c r="M29" t="str">
        <f t="shared" si="4"/>
        <v>"Outage Cases": 0,</v>
      </c>
      <c r="N29" t="str">
        <f t="shared" si="5"/>
        <v>"Circuit Level Trouble Cases": 0,</v>
      </c>
      <c r="O29" t="str">
        <f t="shared" si="6"/>
        <v>"Fuse Level Circuit Cases": 0</v>
      </c>
      <c r="P29" t="s">
        <v>15</v>
      </c>
      <c r="Q29" t="str">
        <f t="shared" si="7"/>
        <v>{"Time": "02:20","SAIDI": 0,"CAIDI": 0,"Customers Impacted": 0,"Outage Cases": 0,"Circuit Level Trouble Cases": 0,"Fuse Level Circuit Cases": 0},</v>
      </c>
      <c r="R29" t="s">
        <v>178</v>
      </c>
    </row>
    <row r="30" spans="1:18" x14ac:dyDescent="0.25">
      <c r="A30" s="3" t="s">
        <v>82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14</v>
      </c>
      <c r="I30" t="str">
        <f t="shared" si="0"/>
        <v>"Time": "02:25",</v>
      </c>
      <c r="J30" t="str">
        <f t="shared" si="1"/>
        <v>"SAIDI": 0,</v>
      </c>
      <c r="K30" t="str">
        <f t="shared" si="2"/>
        <v>"CAIDI": 0,</v>
      </c>
      <c r="L30" t="str">
        <f t="shared" si="3"/>
        <v>"Customers Impacted": 0,</v>
      </c>
      <c r="M30" t="str">
        <f t="shared" si="4"/>
        <v>"Outage Cases": 0,</v>
      </c>
      <c r="N30" t="str">
        <f t="shared" si="5"/>
        <v>"Circuit Level Trouble Cases": 0,</v>
      </c>
      <c r="O30" t="str">
        <f t="shared" si="6"/>
        <v>"Fuse Level Circuit Cases": 0</v>
      </c>
      <c r="P30" t="s">
        <v>15</v>
      </c>
      <c r="Q30" t="str">
        <f t="shared" si="7"/>
        <v>{"Time": "02:25","SAIDI": 0,"CAIDI": 0,"Customers Impacted": 0,"Outage Cases": 0,"Circuit Level Trouble Cases": 0,"Fuse Level Circuit Cases": 0},</v>
      </c>
      <c r="R30" t="s">
        <v>179</v>
      </c>
    </row>
    <row r="31" spans="1:18" x14ac:dyDescent="0.25">
      <c r="A31" s="3" t="s">
        <v>83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14</v>
      </c>
      <c r="I31" t="str">
        <f t="shared" si="0"/>
        <v>"Time": "02:30",</v>
      </c>
      <c r="J31" t="str">
        <f t="shared" si="1"/>
        <v>"SAIDI": 0,</v>
      </c>
      <c r="K31" t="str">
        <f t="shared" si="2"/>
        <v>"CAIDI": 0,</v>
      </c>
      <c r="L31" t="str">
        <f t="shared" si="3"/>
        <v>"Customers Impacted": 0,</v>
      </c>
      <c r="M31" t="str">
        <f t="shared" si="4"/>
        <v>"Outage Cases": 0,</v>
      </c>
      <c r="N31" t="str">
        <f t="shared" si="5"/>
        <v>"Circuit Level Trouble Cases": 0,</v>
      </c>
      <c r="O31" t="str">
        <f t="shared" si="6"/>
        <v>"Fuse Level Circuit Cases": 0</v>
      </c>
      <c r="P31" t="s">
        <v>15</v>
      </c>
      <c r="Q31" t="str">
        <f t="shared" si="7"/>
        <v>{"Time": "02:30","SAIDI": 0,"CAIDI": 0,"Customers Impacted": 0,"Outage Cases": 0,"Circuit Level Trouble Cases": 0,"Fuse Level Circuit Cases": 0},</v>
      </c>
      <c r="R31" t="s">
        <v>180</v>
      </c>
    </row>
    <row r="32" spans="1:18" x14ac:dyDescent="0.25">
      <c r="A32" s="3" t="s">
        <v>84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14</v>
      </c>
      <c r="I32" t="str">
        <f t="shared" si="0"/>
        <v>"Time": "02:35",</v>
      </c>
      <c r="J32" t="str">
        <f t="shared" si="1"/>
        <v>"SAIDI": 0,</v>
      </c>
      <c r="K32" t="str">
        <f t="shared" si="2"/>
        <v>"CAIDI": 0,</v>
      </c>
      <c r="L32" t="str">
        <f t="shared" si="3"/>
        <v>"Customers Impacted": 0,</v>
      </c>
      <c r="M32" t="str">
        <f t="shared" si="4"/>
        <v>"Outage Cases": 0,</v>
      </c>
      <c r="N32" t="str">
        <f t="shared" si="5"/>
        <v>"Circuit Level Trouble Cases": 0,</v>
      </c>
      <c r="O32" t="str">
        <f t="shared" si="6"/>
        <v>"Fuse Level Circuit Cases": 0</v>
      </c>
      <c r="P32" t="s">
        <v>15</v>
      </c>
      <c r="Q32" t="str">
        <f t="shared" si="7"/>
        <v>{"Time": "02:35","SAIDI": 0,"CAIDI": 0,"Customers Impacted": 0,"Outage Cases": 0,"Circuit Level Trouble Cases": 0,"Fuse Level Circuit Cases": 0},</v>
      </c>
      <c r="R32" t="s">
        <v>181</v>
      </c>
    </row>
    <row r="33" spans="1:18" x14ac:dyDescent="0.25">
      <c r="A33" s="3" t="s">
        <v>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14</v>
      </c>
      <c r="I33" t="str">
        <f t="shared" si="0"/>
        <v>"Time": "02:40",</v>
      </c>
      <c r="J33" t="str">
        <f t="shared" si="1"/>
        <v>"SAIDI": 0,</v>
      </c>
      <c r="K33" t="str">
        <f t="shared" si="2"/>
        <v>"CAIDI": 0,</v>
      </c>
      <c r="L33" t="str">
        <f t="shared" si="3"/>
        <v>"Customers Impacted": 0,</v>
      </c>
      <c r="M33" t="str">
        <f t="shared" si="4"/>
        <v>"Outage Cases": 0,</v>
      </c>
      <c r="N33" t="str">
        <f t="shared" si="5"/>
        <v>"Circuit Level Trouble Cases": 0,</v>
      </c>
      <c r="O33" t="str">
        <f t="shared" si="6"/>
        <v>"Fuse Level Circuit Cases": 0</v>
      </c>
      <c r="P33" t="s">
        <v>15</v>
      </c>
      <c r="Q33" t="str">
        <f t="shared" si="7"/>
        <v>{"Time": "02:40","SAIDI": 0,"CAIDI": 0,"Customers Impacted": 0,"Outage Cases": 0,"Circuit Level Trouble Cases": 0,"Fuse Level Circuit Cases": 0},</v>
      </c>
      <c r="R33" t="s">
        <v>182</v>
      </c>
    </row>
    <row r="34" spans="1:18" x14ac:dyDescent="0.25">
      <c r="A34" s="3" t="s">
        <v>86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14</v>
      </c>
      <c r="I34" t="str">
        <f t="shared" si="0"/>
        <v>"Time": "02:45",</v>
      </c>
      <c r="J34" t="str">
        <f t="shared" si="1"/>
        <v>"SAIDI": 0,</v>
      </c>
      <c r="K34" t="str">
        <f t="shared" si="2"/>
        <v>"CAIDI": 0,</v>
      </c>
      <c r="L34" t="str">
        <f t="shared" si="3"/>
        <v>"Customers Impacted": 0,</v>
      </c>
      <c r="M34" t="str">
        <f t="shared" si="4"/>
        <v>"Outage Cases": 0,</v>
      </c>
      <c r="N34" t="str">
        <f t="shared" si="5"/>
        <v>"Circuit Level Trouble Cases": 0,</v>
      </c>
      <c r="O34" t="str">
        <f t="shared" si="6"/>
        <v>"Fuse Level Circuit Cases": 0</v>
      </c>
      <c r="P34" t="s">
        <v>15</v>
      </c>
      <c r="Q34" t="str">
        <f t="shared" si="7"/>
        <v>{"Time": "02:45","SAIDI": 0,"CAIDI": 0,"Customers Impacted": 0,"Outage Cases": 0,"Circuit Level Trouble Cases": 0,"Fuse Level Circuit Cases": 0},</v>
      </c>
      <c r="R34" t="s">
        <v>183</v>
      </c>
    </row>
    <row r="35" spans="1:18" x14ac:dyDescent="0.25">
      <c r="A35" s="3" t="s">
        <v>87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14</v>
      </c>
      <c r="I35" t="str">
        <f t="shared" si="0"/>
        <v>"Time": "02:50",</v>
      </c>
      <c r="J35" t="str">
        <f t="shared" si="1"/>
        <v>"SAIDI": 0,</v>
      </c>
      <c r="K35" t="str">
        <f t="shared" si="2"/>
        <v>"CAIDI": 0,</v>
      </c>
      <c r="L35" t="str">
        <f t="shared" si="3"/>
        <v>"Customers Impacted": 0,</v>
      </c>
      <c r="M35" t="str">
        <f t="shared" si="4"/>
        <v>"Outage Cases": 0,</v>
      </c>
      <c r="N35" t="str">
        <f t="shared" si="5"/>
        <v>"Circuit Level Trouble Cases": 0,</v>
      </c>
      <c r="O35" t="str">
        <f t="shared" si="6"/>
        <v>"Fuse Level Circuit Cases": 0</v>
      </c>
      <c r="P35" t="s">
        <v>15</v>
      </c>
      <c r="Q35" t="str">
        <f t="shared" si="7"/>
        <v>{"Time": "02:50","SAIDI": 0,"CAIDI": 0,"Customers Impacted": 0,"Outage Cases": 0,"Circuit Level Trouble Cases": 0,"Fuse Level Circuit Cases": 0},</v>
      </c>
      <c r="R35" t="s">
        <v>184</v>
      </c>
    </row>
    <row r="36" spans="1:18" x14ac:dyDescent="0.25">
      <c r="A36" s="3" t="s">
        <v>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14</v>
      </c>
      <c r="I36" t="str">
        <f t="shared" si="0"/>
        <v>"Time": "02:55",</v>
      </c>
      <c r="J36" t="str">
        <f t="shared" si="1"/>
        <v>"SAIDI": 0,</v>
      </c>
      <c r="K36" t="str">
        <f t="shared" si="2"/>
        <v>"CAIDI": 0,</v>
      </c>
      <c r="L36" t="str">
        <f t="shared" si="3"/>
        <v>"Customers Impacted": 0,</v>
      </c>
      <c r="M36" t="str">
        <f t="shared" si="4"/>
        <v>"Outage Cases": 0,</v>
      </c>
      <c r="N36" t="str">
        <f t="shared" si="5"/>
        <v>"Circuit Level Trouble Cases": 0,</v>
      </c>
      <c r="O36" t="str">
        <f t="shared" si="6"/>
        <v>"Fuse Level Circuit Cases": 0</v>
      </c>
      <c r="P36" t="s">
        <v>15</v>
      </c>
      <c r="Q36" t="str">
        <f t="shared" si="7"/>
        <v>{"Time": "02:55","SAIDI": 0,"CAIDI": 0,"Customers Impacted": 0,"Outage Cases": 0,"Circuit Level Trouble Cases": 0,"Fuse Level Circuit Cases": 0},</v>
      </c>
      <c r="R36" t="s">
        <v>185</v>
      </c>
    </row>
    <row r="37" spans="1:18" x14ac:dyDescent="0.25">
      <c r="A37" s="3" t="s">
        <v>89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14</v>
      </c>
      <c r="I37" t="str">
        <f t="shared" si="0"/>
        <v>"Time": "03:00",</v>
      </c>
      <c r="J37" t="str">
        <f t="shared" si="1"/>
        <v>"SAIDI": 0,</v>
      </c>
      <c r="K37" t="str">
        <f t="shared" si="2"/>
        <v>"CAIDI": 0,</v>
      </c>
      <c r="L37" t="str">
        <f t="shared" si="3"/>
        <v>"Customers Impacted": 0,</v>
      </c>
      <c r="M37" t="str">
        <f t="shared" si="4"/>
        <v>"Outage Cases": 0,</v>
      </c>
      <c r="N37" t="str">
        <f t="shared" si="5"/>
        <v>"Circuit Level Trouble Cases": 0,</v>
      </c>
      <c r="O37" t="str">
        <f t="shared" si="6"/>
        <v>"Fuse Level Circuit Cases": 0</v>
      </c>
      <c r="P37" t="s">
        <v>15</v>
      </c>
      <c r="Q37" t="str">
        <f t="shared" si="7"/>
        <v>{"Time": "03:00","SAIDI": 0,"CAIDI": 0,"Customers Impacted": 0,"Outage Cases": 0,"Circuit Level Trouble Cases": 0,"Fuse Level Circuit Cases": 0},</v>
      </c>
      <c r="R37" t="s">
        <v>186</v>
      </c>
    </row>
    <row r="38" spans="1:18" x14ac:dyDescent="0.25">
      <c r="A38" s="3" t="s">
        <v>90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14</v>
      </c>
      <c r="I38" t="str">
        <f t="shared" si="0"/>
        <v>"Time": "03:05",</v>
      </c>
      <c r="J38" t="str">
        <f t="shared" si="1"/>
        <v>"SAIDI": 0,</v>
      </c>
      <c r="K38" t="str">
        <f t="shared" si="2"/>
        <v>"CAIDI": 0,</v>
      </c>
      <c r="L38" t="str">
        <f t="shared" si="3"/>
        <v>"Customers Impacted": 0,</v>
      </c>
      <c r="M38" t="str">
        <f t="shared" si="4"/>
        <v>"Outage Cases": 0,</v>
      </c>
      <c r="N38" t="str">
        <f t="shared" si="5"/>
        <v>"Circuit Level Trouble Cases": 0,</v>
      </c>
      <c r="O38" t="str">
        <f t="shared" si="6"/>
        <v>"Fuse Level Circuit Cases": 0</v>
      </c>
      <c r="P38" t="s">
        <v>15</v>
      </c>
      <c r="Q38" t="str">
        <f t="shared" si="7"/>
        <v>{"Time": "03:05","SAIDI": 0,"CAIDI": 0,"Customers Impacted": 0,"Outage Cases": 0,"Circuit Level Trouble Cases": 0,"Fuse Level Circuit Cases": 0},</v>
      </c>
      <c r="R38" t="s">
        <v>187</v>
      </c>
    </row>
    <row r="39" spans="1:18" x14ac:dyDescent="0.25">
      <c r="A39" s="3" t="s">
        <v>91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14</v>
      </c>
      <c r="I39" t="str">
        <f t="shared" si="0"/>
        <v>"Time": "03:10",</v>
      </c>
      <c r="J39" t="str">
        <f t="shared" si="1"/>
        <v>"SAIDI": 0,</v>
      </c>
      <c r="K39" t="str">
        <f t="shared" si="2"/>
        <v>"CAIDI": 0,</v>
      </c>
      <c r="L39" t="str">
        <f t="shared" si="3"/>
        <v>"Customers Impacted": 0,</v>
      </c>
      <c r="M39" t="str">
        <f t="shared" si="4"/>
        <v>"Outage Cases": 0,</v>
      </c>
      <c r="N39" t="str">
        <f t="shared" si="5"/>
        <v>"Circuit Level Trouble Cases": 0,</v>
      </c>
      <c r="O39" t="str">
        <f t="shared" si="6"/>
        <v>"Fuse Level Circuit Cases": 0</v>
      </c>
      <c r="P39" t="s">
        <v>15</v>
      </c>
      <c r="Q39" t="str">
        <f t="shared" si="7"/>
        <v>{"Time": "03:10","SAIDI": 0,"CAIDI": 0,"Customers Impacted": 0,"Outage Cases": 0,"Circuit Level Trouble Cases": 0,"Fuse Level Circuit Cases": 0},</v>
      </c>
      <c r="R39" t="s">
        <v>188</v>
      </c>
    </row>
    <row r="40" spans="1:18" x14ac:dyDescent="0.25">
      <c r="A40" s="3" t="s">
        <v>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t="s">
        <v>14</v>
      </c>
      <c r="I40" t="str">
        <f t="shared" si="0"/>
        <v>"Time": "03:15",</v>
      </c>
      <c r="J40" t="str">
        <f t="shared" si="1"/>
        <v>"SAIDI": 0,</v>
      </c>
      <c r="K40" t="str">
        <f t="shared" si="2"/>
        <v>"CAIDI": 0,</v>
      </c>
      <c r="L40" t="str">
        <f t="shared" si="3"/>
        <v>"Customers Impacted": 0,</v>
      </c>
      <c r="M40" t="str">
        <f t="shared" si="4"/>
        <v>"Outage Cases": 0,</v>
      </c>
      <c r="N40" t="str">
        <f t="shared" si="5"/>
        <v>"Circuit Level Trouble Cases": 0,</v>
      </c>
      <c r="O40" t="str">
        <f t="shared" si="6"/>
        <v>"Fuse Level Circuit Cases": 0</v>
      </c>
      <c r="P40" t="s">
        <v>15</v>
      </c>
      <c r="Q40" t="str">
        <f t="shared" si="7"/>
        <v>{"Time": "03:15","SAIDI": 0,"CAIDI": 0,"Customers Impacted": 0,"Outage Cases": 0,"Circuit Level Trouble Cases": 0,"Fuse Level Circuit Cases": 0},</v>
      </c>
      <c r="R40" t="s">
        <v>189</v>
      </c>
    </row>
    <row r="41" spans="1:18" x14ac:dyDescent="0.25">
      <c r="A41" s="3" t="s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14</v>
      </c>
      <c r="I41" t="str">
        <f t="shared" si="0"/>
        <v>"Time": "03:20",</v>
      </c>
      <c r="J41" t="str">
        <f t="shared" si="1"/>
        <v>"SAIDI": 0,</v>
      </c>
      <c r="K41" t="str">
        <f t="shared" si="2"/>
        <v>"CAIDI": 0,</v>
      </c>
      <c r="L41" t="str">
        <f t="shared" si="3"/>
        <v>"Customers Impacted": 0,</v>
      </c>
      <c r="M41" t="str">
        <f t="shared" si="4"/>
        <v>"Outage Cases": 0,</v>
      </c>
      <c r="N41" t="str">
        <f t="shared" si="5"/>
        <v>"Circuit Level Trouble Cases": 0,</v>
      </c>
      <c r="O41" t="str">
        <f t="shared" si="6"/>
        <v>"Fuse Level Circuit Cases": 0</v>
      </c>
      <c r="P41" t="s">
        <v>15</v>
      </c>
      <c r="Q41" t="str">
        <f t="shared" si="7"/>
        <v>{"Time": "03:20","SAIDI": 0,"CAIDI": 0,"Customers Impacted": 0,"Outage Cases": 0,"Circuit Level Trouble Cases": 0,"Fuse Level Circuit Cases": 0},</v>
      </c>
      <c r="R41" t="s">
        <v>190</v>
      </c>
    </row>
    <row r="42" spans="1:18" x14ac:dyDescent="0.25">
      <c r="A42" s="3" t="s">
        <v>94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14</v>
      </c>
      <c r="I42" t="str">
        <f t="shared" si="0"/>
        <v>"Time": "03:25",</v>
      </c>
      <c r="J42" t="str">
        <f t="shared" si="1"/>
        <v>"SAIDI": 0,</v>
      </c>
      <c r="K42" t="str">
        <f t="shared" si="2"/>
        <v>"CAIDI": 0,</v>
      </c>
      <c r="L42" t="str">
        <f t="shared" si="3"/>
        <v>"Customers Impacted": 0,</v>
      </c>
      <c r="M42" t="str">
        <f t="shared" si="4"/>
        <v>"Outage Cases": 0,</v>
      </c>
      <c r="N42" t="str">
        <f t="shared" si="5"/>
        <v>"Circuit Level Trouble Cases": 0,</v>
      </c>
      <c r="O42" t="str">
        <f t="shared" si="6"/>
        <v>"Fuse Level Circuit Cases": 0</v>
      </c>
      <c r="P42" t="s">
        <v>15</v>
      </c>
      <c r="Q42" t="str">
        <f t="shared" si="7"/>
        <v>{"Time": "03:25","SAIDI": 0,"CAIDI": 0,"Customers Impacted": 0,"Outage Cases": 0,"Circuit Level Trouble Cases": 0,"Fuse Level Circuit Cases": 0},</v>
      </c>
      <c r="R42" t="s">
        <v>191</v>
      </c>
    </row>
    <row r="43" spans="1:18" x14ac:dyDescent="0.25">
      <c r="A43" s="3" t="s">
        <v>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14</v>
      </c>
      <c r="I43" t="str">
        <f t="shared" si="0"/>
        <v>"Time": "03:30",</v>
      </c>
      <c r="J43" t="str">
        <f t="shared" si="1"/>
        <v>"SAIDI": 0,</v>
      </c>
      <c r="K43" t="str">
        <f t="shared" si="2"/>
        <v>"CAIDI": 0,</v>
      </c>
      <c r="L43" t="str">
        <f t="shared" si="3"/>
        <v>"Customers Impacted": 0,</v>
      </c>
      <c r="M43" t="str">
        <f t="shared" si="4"/>
        <v>"Outage Cases": 0,</v>
      </c>
      <c r="N43" t="str">
        <f t="shared" si="5"/>
        <v>"Circuit Level Trouble Cases": 0,</v>
      </c>
      <c r="O43" t="str">
        <f t="shared" si="6"/>
        <v>"Fuse Level Circuit Cases": 0</v>
      </c>
      <c r="P43" t="s">
        <v>15</v>
      </c>
      <c r="Q43" t="str">
        <f t="shared" si="7"/>
        <v>{"Time": "03:30","SAIDI": 0,"CAIDI": 0,"Customers Impacted": 0,"Outage Cases": 0,"Circuit Level Trouble Cases": 0,"Fuse Level Circuit Cases": 0},</v>
      </c>
      <c r="R43" t="s">
        <v>192</v>
      </c>
    </row>
    <row r="44" spans="1:18" x14ac:dyDescent="0.25">
      <c r="A44" s="3" t="s">
        <v>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14</v>
      </c>
      <c r="I44" t="str">
        <f t="shared" si="0"/>
        <v>"Time": "03:35",</v>
      </c>
      <c r="J44" t="str">
        <f t="shared" si="1"/>
        <v>"SAIDI": 0,</v>
      </c>
      <c r="K44" t="str">
        <f t="shared" si="2"/>
        <v>"CAIDI": 0,</v>
      </c>
      <c r="L44" t="str">
        <f t="shared" si="3"/>
        <v>"Customers Impacted": 0,</v>
      </c>
      <c r="M44" t="str">
        <f t="shared" si="4"/>
        <v>"Outage Cases": 0,</v>
      </c>
      <c r="N44" t="str">
        <f t="shared" si="5"/>
        <v>"Circuit Level Trouble Cases": 0,</v>
      </c>
      <c r="O44" t="str">
        <f t="shared" si="6"/>
        <v>"Fuse Level Circuit Cases": 0</v>
      </c>
      <c r="P44" t="s">
        <v>15</v>
      </c>
      <c r="Q44" t="str">
        <f t="shared" si="7"/>
        <v>{"Time": "03:35","SAIDI": 0,"CAIDI": 0,"Customers Impacted": 0,"Outage Cases": 0,"Circuit Level Trouble Cases": 0,"Fuse Level Circuit Cases": 0},</v>
      </c>
      <c r="R44" t="s">
        <v>193</v>
      </c>
    </row>
    <row r="45" spans="1:18" x14ac:dyDescent="0.25">
      <c r="A45" s="3" t="s">
        <v>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t="s">
        <v>14</v>
      </c>
      <c r="I45" t="str">
        <f t="shared" si="0"/>
        <v>"Time": "03:40",</v>
      </c>
      <c r="J45" t="str">
        <f t="shared" si="1"/>
        <v>"SAIDI": 0,</v>
      </c>
      <c r="K45" t="str">
        <f t="shared" si="2"/>
        <v>"CAIDI": 0,</v>
      </c>
      <c r="L45" t="str">
        <f t="shared" si="3"/>
        <v>"Customers Impacted": 0,</v>
      </c>
      <c r="M45" t="str">
        <f t="shared" si="4"/>
        <v>"Outage Cases": 0,</v>
      </c>
      <c r="N45" t="str">
        <f t="shared" si="5"/>
        <v>"Circuit Level Trouble Cases": 0,</v>
      </c>
      <c r="O45" t="str">
        <f t="shared" si="6"/>
        <v>"Fuse Level Circuit Cases": 0</v>
      </c>
      <c r="P45" t="s">
        <v>15</v>
      </c>
      <c r="Q45" t="str">
        <f t="shared" si="7"/>
        <v>{"Time": "03:40","SAIDI": 0,"CAIDI": 0,"Customers Impacted": 0,"Outage Cases": 0,"Circuit Level Trouble Cases": 0,"Fuse Level Circuit Cases": 0},</v>
      </c>
      <c r="R45" t="s">
        <v>194</v>
      </c>
    </row>
    <row r="46" spans="1:18" x14ac:dyDescent="0.25">
      <c r="A46" s="3" t="s">
        <v>98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t="s">
        <v>14</v>
      </c>
      <c r="I46" t="str">
        <f t="shared" si="0"/>
        <v>"Time": "03:45",</v>
      </c>
      <c r="J46" t="str">
        <f t="shared" si="1"/>
        <v>"SAIDI": 0,</v>
      </c>
      <c r="K46" t="str">
        <f t="shared" si="2"/>
        <v>"CAIDI": 0,</v>
      </c>
      <c r="L46" t="str">
        <f t="shared" si="3"/>
        <v>"Customers Impacted": 0,</v>
      </c>
      <c r="M46" t="str">
        <f t="shared" si="4"/>
        <v>"Outage Cases": 0,</v>
      </c>
      <c r="N46" t="str">
        <f t="shared" si="5"/>
        <v>"Circuit Level Trouble Cases": 0,</v>
      </c>
      <c r="O46" t="str">
        <f t="shared" si="6"/>
        <v>"Fuse Level Circuit Cases": 0</v>
      </c>
      <c r="P46" t="s">
        <v>15</v>
      </c>
      <c r="Q46" t="str">
        <f t="shared" si="7"/>
        <v>{"Time": "03:45","SAIDI": 0,"CAIDI": 0,"Customers Impacted": 0,"Outage Cases": 0,"Circuit Level Trouble Cases": 0,"Fuse Level Circuit Cases": 0},</v>
      </c>
      <c r="R46" t="s">
        <v>195</v>
      </c>
    </row>
    <row r="47" spans="1:18" x14ac:dyDescent="0.25">
      <c r="A47" s="3" t="s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t="s">
        <v>14</v>
      </c>
      <c r="I47" t="str">
        <f t="shared" si="0"/>
        <v>"Time": "03:50",</v>
      </c>
      <c r="J47" t="str">
        <f t="shared" si="1"/>
        <v>"SAIDI": 0,</v>
      </c>
      <c r="K47" t="str">
        <f t="shared" si="2"/>
        <v>"CAIDI": 0,</v>
      </c>
      <c r="L47" t="str">
        <f t="shared" si="3"/>
        <v>"Customers Impacted": 0,</v>
      </c>
      <c r="M47" t="str">
        <f t="shared" si="4"/>
        <v>"Outage Cases": 0,</v>
      </c>
      <c r="N47" t="str">
        <f t="shared" si="5"/>
        <v>"Circuit Level Trouble Cases": 0,</v>
      </c>
      <c r="O47" t="str">
        <f t="shared" si="6"/>
        <v>"Fuse Level Circuit Cases": 0</v>
      </c>
      <c r="P47" t="s">
        <v>15</v>
      </c>
      <c r="Q47" t="str">
        <f t="shared" si="7"/>
        <v>{"Time": "03:50","SAIDI": 0,"CAIDI": 0,"Customers Impacted": 0,"Outage Cases": 0,"Circuit Level Trouble Cases": 0,"Fuse Level Circuit Cases": 0},</v>
      </c>
      <c r="R47" t="s">
        <v>196</v>
      </c>
    </row>
    <row r="48" spans="1:18" x14ac:dyDescent="0.25">
      <c r="A48" s="3" t="s">
        <v>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14</v>
      </c>
      <c r="I48" t="str">
        <f t="shared" si="0"/>
        <v>"Time": "03:55",</v>
      </c>
      <c r="J48" t="str">
        <f t="shared" si="1"/>
        <v>"SAIDI": 0,</v>
      </c>
      <c r="K48" t="str">
        <f t="shared" si="2"/>
        <v>"CAIDI": 0,</v>
      </c>
      <c r="L48" t="str">
        <f t="shared" si="3"/>
        <v>"Customers Impacted": 0,</v>
      </c>
      <c r="M48" t="str">
        <f t="shared" si="4"/>
        <v>"Outage Cases": 0,</v>
      </c>
      <c r="N48" t="str">
        <f t="shared" si="5"/>
        <v>"Circuit Level Trouble Cases": 0,</v>
      </c>
      <c r="O48" t="str">
        <f t="shared" si="6"/>
        <v>"Fuse Level Circuit Cases": 0</v>
      </c>
      <c r="P48" t="s">
        <v>15</v>
      </c>
      <c r="Q48" t="str">
        <f t="shared" si="7"/>
        <v>{"Time": "03:55","SAIDI": 0,"CAIDI": 0,"Customers Impacted": 0,"Outage Cases": 0,"Circuit Level Trouble Cases": 0,"Fuse Level Circuit Cases": 0},</v>
      </c>
      <c r="R48" t="s">
        <v>197</v>
      </c>
    </row>
    <row r="49" spans="1:18" x14ac:dyDescent="0.25">
      <c r="A49" s="3" t="s">
        <v>101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14</v>
      </c>
      <c r="I49" t="str">
        <f t="shared" si="0"/>
        <v>"Time": "04:00",</v>
      </c>
      <c r="J49" t="str">
        <f t="shared" si="1"/>
        <v>"SAIDI": 0,</v>
      </c>
      <c r="K49" t="str">
        <f t="shared" si="2"/>
        <v>"CAIDI": 0,</v>
      </c>
      <c r="L49" t="str">
        <f t="shared" si="3"/>
        <v>"Customers Impacted": 0,</v>
      </c>
      <c r="M49" t="str">
        <f t="shared" si="4"/>
        <v>"Outage Cases": 0,</v>
      </c>
      <c r="N49" t="str">
        <f t="shared" si="5"/>
        <v>"Circuit Level Trouble Cases": 0,</v>
      </c>
      <c r="O49" t="str">
        <f t="shared" si="6"/>
        <v>"Fuse Level Circuit Cases": 0</v>
      </c>
      <c r="P49" t="s">
        <v>15</v>
      </c>
      <c r="Q49" t="str">
        <f t="shared" si="7"/>
        <v>{"Time": "04:00","SAIDI": 0,"CAIDI": 0,"Customers Impacted": 0,"Outage Cases": 0,"Circuit Level Trouble Cases": 0,"Fuse Level Circuit Cases": 0},</v>
      </c>
      <c r="R49" t="s">
        <v>198</v>
      </c>
    </row>
    <row r="50" spans="1:18" x14ac:dyDescent="0.25">
      <c r="A50" s="3" t="s">
        <v>102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14</v>
      </c>
      <c r="I50" t="str">
        <f t="shared" si="0"/>
        <v>"Time": "04:05",</v>
      </c>
      <c r="J50" t="str">
        <f t="shared" si="1"/>
        <v>"SAIDI": 0,</v>
      </c>
      <c r="K50" t="str">
        <f t="shared" si="2"/>
        <v>"CAIDI": 0,</v>
      </c>
      <c r="L50" t="str">
        <f t="shared" si="3"/>
        <v>"Customers Impacted": 0,</v>
      </c>
      <c r="M50" t="str">
        <f t="shared" si="4"/>
        <v>"Outage Cases": 0,</v>
      </c>
      <c r="N50" t="str">
        <f t="shared" si="5"/>
        <v>"Circuit Level Trouble Cases": 0,</v>
      </c>
      <c r="O50" t="str">
        <f t="shared" si="6"/>
        <v>"Fuse Level Circuit Cases": 0</v>
      </c>
      <c r="P50" t="s">
        <v>15</v>
      </c>
      <c r="Q50" t="str">
        <f t="shared" si="7"/>
        <v>{"Time": "04:05","SAIDI": 0,"CAIDI": 0,"Customers Impacted": 0,"Outage Cases": 0,"Circuit Level Trouble Cases": 0,"Fuse Level Circuit Cases": 0},</v>
      </c>
      <c r="R50" t="s">
        <v>199</v>
      </c>
    </row>
    <row r="51" spans="1:18" x14ac:dyDescent="0.25">
      <c r="A51" s="3" t="s">
        <v>103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14</v>
      </c>
      <c r="I51" t="str">
        <f t="shared" si="0"/>
        <v>"Time": "04:10",</v>
      </c>
      <c r="J51" t="str">
        <f t="shared" si="1"/>
        <v>"SAIDI": 0,</v>
      </c>
      <c r="K51" t="str">
        <f t="shared" si="2"/>
        <v>"CAIDI": 0,</v>
      </c>
      <c r="L51" t="str">
        <f t="shared" si="3"/>
        <v>"Customers Impacted": 0,</v>
      </c>
      <c r="M51" t="str">
        <f t="shared" si="4"/>
        <v>"Outage Cases": 0,</v>
      </c>
      <c r="N51" t="str">
        <f t="shared" si="5"/>
        <v>"Circuit Level Trouble Cases": 0,</v>
      </c>
      <c r="O51" t="str">
        <f t="shared" si="6"/>
        <v>"Fuse Level Circuit Cases": 0</v>
      </c>
      <c r="P51" t="s">
        <v>15</v>
      </c>
      <c r="Q51" t="str">
        <f t="shared" si="7"/>
        <v>{"Time": "04:10","SAIDI": 0,"CAIDI": 0,"Customers Impacted": 0,"Outage Cases": 0,"Circuit Level Trouble Cases": 0,"Fuse Level Circuit Cases": 0},</v>
      </c>
      <c r="R51" t="s">
        <v>200</v>
      </c>
    </row>
    <row r="52" spans="1:18" x14ac:dyDescent="0.25">
      <c r="A52" s="3" t="s">
        <v>104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14</v>
      </c>
      <c r="I52" t="str">
        <f t="shared" si="0"/>
        <v>"Time": "04:15",</v>
      </c>
      <c r="J52" t="str">
        <f t="shared" si="1"/>
        <v>"SAIDI": 0,</v>
      </c>
      <c r="K52" t="str">
        <f t="shared" si="2"/>
        <v>"CAIDI": 0,</v>
      </c>
      <c r="L52" t="str">
        <f t="shared" si="3"/>
        <v>"Customers Impacted": 0,</v>
      </c>
      <c r="M52" t="str">
        <f t="shared" si="4"/>
        <v>"Outage Cases": 0,</v>
      </c>
      <c r="N52" t="str">
        <f t="shared" si="5"/>
        <v>"Circuit Level Trouble Cases": 0,</v>
      </c>
      <c r="O52" t="str">
        <f t="shared" si="6"/>
        <v>"Fuse Level Circuit Cases": 0</v>
      </c>
      <c r="P52" t="s">
        <v>15</v>
      </c>
      <c r="Q52" t="str">
        <f t="shared" si="7"/>
        <v>{"Time": "04:15","SAIDI": 0,"CAIDI": 0,"Customers Impacted": 0,"Outage Cases": 0,"Circuit Level Trouble Cases": 0,"Fuse Level Circuit Cases": 0},</v>
      </c>
      <c r="R52" t="s">
        <v>201</v>
      </c>
    </row>
    <row r="53" spans="1:18" x14ac:dyDescent="0.25">
      <c r="A53" s="3" t="s">
        <v>105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14</v>
      </c>
      <c r="I53" t="str">
        <f t="shared" si="0"/>
        <v>"Time": "04:20",</v>
      </c>
      <c r="J53" t="str">
        <f t="shared" si="1"/>
        <v>"SAIDI": 0,</v>
      </c>
      <c r="K53" t="str">
        <f t="shared" si="2"/>
        <v>"CAIDI": 0,</v>
      </c>
      <c r="L53" t="str">
        <f t="shared" si="3"/>
        <v>"Customers Impacted": 0,</v>
      </c>
      <c r="M53" t="str">
        <f t="shared" si="4"/>
        <v>"Outage Cases": 0,</v>
      </c>
      <c r="N53" t="str">
        <f t="shared" si="5"/>
        <v>"Circuit Level Trouble Cases": 0,</v>
      </c>
      <c r="O53" t="str">
        <f t="shared" si="6"/>
        <v>"Fuse Level Circuit Cases": 0</v>
      </c>
      <c r="P53" t="s">
        <v>15</v>
      </c>
      <c r="Q53" t="str">
        <f t="shared" si="7"/>
        <v>{"Time": "04:20","SAIDI": 0,"CAIDI": 0,"Customers Impacted": 0,"Outage Cases": 0,"Circuit Level Trouble Cases": 0,"Fuse Level Circuit Cases": 0},</v>
      </c>
      <c r="R53" t="s">
        <v>202</v>
      </c>
    </row>
    <row r="54" spans="1:18" x14ac:dyDescent="0.25">
      <c r="A54" s="3" t="s">
        <v>106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14</v>
      </c>
      <c r="I54" t="str">
        <f t="shared" si="0"/>
        <v>"Time": "04:25",</v>
      </c>
      <c r="J54" t="str">
        <f t="shared" si="1"/>
        <v>"SAIDI": 0,</v>
      </c>
      <c r="K54" t="str">
        <f t="shared" si="2"/>
        <v>"CAIDI": 0,</v>
      </c>
      <c r="L54" t="str">
        <f t="shared" si="3"/>
        <v>"Customers Impacted": 0,</v>
      </c>
      <c r="M54" t="str">
        <f t="shared" si="4"/>
        <v>"Outage Cases": 0,</v>
      </c>
      <c r="N54" t="str">
        <f t="shared" si="5"/>
        <v>"Circuit Level Trouble Cases": 0,</v>
      </c>
      <c r="O54" t="str">
        <f t="shared" si="6"/>
        <v>"Fuse Level Circuit Cases": 0</v>
      </c>
      <c r="P54" t="s">
        <v>15</v>
      </c>
      <c r="Q54" t="str">
        <f t="shared" si="7"/>
        <v>{"Time": "04:25","SAIDI": 0,"CAIDI": 0,"Customers Impacted": 0,"Outage Cases": 0,"Circuit Level Trouble Cases": 0,"Fuse Level Circuit Cases": 0},</v>
      </c>
      <c r="R54" t="s">
        <v>203</v>
      </c>
    </row>
    <row r="55" spans="1:18" x14ac:dyDescent="0.25">
      <c r="A55" s="3" t="s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14</v>
      </c>
      <c r="I55" t="str">
        <f t="shared" si="0"/>
        <v>"Time": "04:30",</v>
      </c>
      <c r="J55" t="str">
        <f t="shared" si="1"/>
        <v>"SAIDI": 0,</v>
      </c>
      <c r="K55" t="str">
        <f t="shared" si="2"/>
        <v>"CAIDI": 0,</v>
      </c>
      <c r="L55" t="str">
        <f t="shared" si="3"/>
        <v>"Customers Impacted": 0,</v>
      </c>
      <c r="M55" t="str">
        <f t="shared" si="4"/>
        <v>"Outage Cases": 0,</v>
      </c>
      <c r="N55" t="str">
        <f t="shared" si="5"/>
        <v>"Circuit Level Trouble Cases": 0,</v>
      </c>
      <c r="O55" t="str">
        <f t="shared" si="6"/>
        <v>"Fuse Level Circuit Cases": 0</v>
      </c>
      <c r="P55" t="s">
        <v>15</v>
      </c>
      <c r="Q55" t="str">
        <f t="shared" si="7"/>
        <v>{"Time": "04:30","SAIDI": 0,"CAIDI": 0,"Customers Impacted": 0,"Outage Cases": 0,"Circuit Level Trouble Cases": 0,"Fuse Level Circuit Cases": 0},</v>
      </c>
      <c r="R55" t="s">
        <v>204</v>
      </c>
    </row>
    <row r="56" spans="1:18" x14ac:dyDescent="0.25">
      <c r="A56" s="3" t="s">
        <v>108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14</v>
      </c>
      <c r="I56" t="str">
        <f t="shared" si="0"/>
        <v>"Time": "04:35",</v>
      </c>
      <c r="J56" t="str">
        <f t="shared" si="1"/>
        <v>"SAIDI": 0,</v>
      </c>
      <c r="K56" t="str">
        <f t="shared" si="2"/>
        <v>"CAIDI": 0,</v>
      </c>
      <c r="L56" t="str">
        <f t="shared" si="3"/>
        <v>"Customers Impacted": 0,</v>
      </c>
      <c r="M56" t="str">
        <f t="shared" si="4"/>
        <v>"Outage Cases": 0,</v>
      </c>
      <c r="N56" t="str">
        <f t="shared" si="5"/>
        <v>"Circuit Level Trouble Cases": 0,</v>
      </c>
      <c r="O56" t="str">
        <f t="shared" si="6"/>
        <v>"Fuse Level Circuit Cases": 0</v>
      </c>
      <c r="P56" t="s">
        <v>15</v>
      </c>
      <c r="Q56" t="str">
        <f t="shared" si="7"/>
        <v>{"Time": "04:35","SAIDI": 0,"CAIDI": 0,"Customers Impacted": 0,"Outage Cases": 0,"Circuit Level Trouble Cases": 0,"Fuse Level Circuit Cases": 0},</v>
      </c>
      <c r="R56" t="s">
        <v>205</v>
      </c>
    </row>
    <row r="57" spans="1:18" x14ac:dyDescent="0.25">
      <c r="A57" s="3" t="s">
        <v>109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14</v>
      </c>
      <c r="I57" t="str">
        <f t="shared" si="0"/>
        <v>"Time": "04:40",</v>
      </c>
      <c r="J57" t="str">
        <f t="shared" si="1"/>
        <v>"SAIDI": 0,</v>
      </c>
      <c r="K57" t="str">
        <f t="shared" si="2"/>
        <v>"CAIDI": 0,</v>
      </c>
      <c r="L57" t="str">
        <f t="shared" si="3"/>
        <v>"Customers Impacted": 0,</v>
      </c>
      <c r="M57" t="str">
        <f t="shared" si="4"/>
        <v>"Outage Cases": 0,</v>
      </c>
      <c r="N57" t="str">
        <f t="shared" si="5"/>
        <v>"Circuit Level Trouble Cases": 0,</v>
      </c>
      <c r="O57" t="str">
        <f t="shared" si="6"/>
        <v>"Fuse Level Circuit Cases": 0</v>
      </c>
      <c r="P57" t="s">
        <v>15</v>
      </c>
      <c r="Q57" t="str">
        <f t="shared" si="7"/>
        <v>{"Time": "04:40","SAIDI": 0,"CAIDI": 0,"Customers Impacted": 0,"Outage Cases": 0,"Circuit Level Trouble Cases": 0,"Fuse Level Circuit Cases": 0},</v>
      </c>
      <c r="R57" t="s">
        <v>206</v>
      </c>
    </row>
    <row r="58" spans="1:18" x14ac:dyDescent="0.25">
      <c r="A58" s="3" t="s">
        <v>110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14</v>
      </c>
      <c r="I58" t="str">
        <f t="shared" si="0"/>
        <v>"Time": "04:45",</v>
      </c>
      <c r="J58" t="str">
        <f t="shared" si="1"/>
        <v>"SAIDI": 0,</v>
      </c>
      <c r="K58" t="str">
        <f t="shared" si="2"/>
        <v>"CAIDI": 0,</v>
      </c>
      <c r="L58" t="str">
        <f t="shared" si="3"/>
        <v>"Customers Impacted": 0,</v>
      </c>
      <c r="M58" t="str">
        <f t="shared" si="4"/>
        <v>"Outage Cases": 0,</v>
      </c>
      <c r="N58" t="str">
        <f t="shared" si="5"/>
        <v>"Circuit Level Trouble Cases": 0,</v>
      </c>
      <c r="O58" t="str">
        <f t="shared" si="6"/>
        <v>"Fuse Level Circuit Cases": 0</v>
      </c>
      <c r="P58" t="s">
        <v>15</v>
      </c>
      <c r="Q58" t="str">
        <f t="shared" si="7"/>
        <v>{"Time": "04:45","SAIDI": 0,"CAIDI": 0,"Customers Impacted": 0,"Outage Cases": 0,"Circuit Level Trouble Cases": 0,"Fuse Level Circuit Cases": 0},</v>
      </c>
      <c r="R58" t="s">
        <v>207</v>
      </c>
    </row>
    <row r="59" spans="1:18" x14ac:dyDescent="0.25">
      <c r="A59" s="3" t="s">
        <v>111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14</v>
      </c>
      <c r="I59" t="str">
        <f t="shared" si="0"/>
        <v>"Time": "04:50",</v>
      </c>
      <c r="J59" t="str">
        <f t="shared" si="1"/>
        <v>"SAIDI": 0,</v>
      </c>
      <c r="K59" t="str">
        <f t="shared" si="2"/>
        <v>"CAIDI": 0,</v>
      </c>
      <c r="L59" t="str">
        <f t="shared" si="3"/>
        <v>"Customers Impacted": 0,</v>
      </c>
      <c r="M59" t="str">
        <f t="shared" si="4"/>
        <v>"Outage Cases": 0,</v>
      </c>
      <c r="N59" t="str">
        <f t="shared" si="5"/>
        <v>"Circuit Level Trouble Cases": 0,</v>
      </c>
      <c r="O59" t="str">
        <f t="shared" si="6"/>
        <v>"Fuse Level Circuit Cases": 0</v>
      </c>
      <c r="P59" t="s">
        <v>15</v>
      </c>
      <c r="Q59" t="str">
        <f t="shared" si="7"/>
        <v>{"Time": "04:50","SAIDI": 0,"CAIDI": 0,"Customers Impacted": 0,"Outage Cases": 0,"Circuit Level Trouble Cases": 0,"Fuse Level Circuit Cases": 0},</v>
      </c>
      <c r="R59" t="s">
        <v>208</v>
      </c>
    </row>
    <row r="60" spans="1:18" x14ac:dyDescent="0.25">
      <c r="A60" s="3" t="s">
        <v>112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14</v>
      </c>
      <c r="I60" t="str">
        <f t="shared" si="0"/>
        <v>"Time": "04:55",</v>
      </c>
      <c r="J60" t="str">
        <f t="shared" si="1"/>
        <v>"SAIDI": 0,</v>
      </c>
      <c r="K60" t="str">
        <f t="shared" si="2"/>
        <v>"CAIDI": 0,</v>
      </c>
      <c r="L60" t="str">
        <f t="shared" si="3"/>
        <v>"Customers Impacted": 0,</v>
      </c>
      <c r="M60" t="str">
        <f t="shared" si="4"/>
        <v>"Outage Cases": 0,</v>
      </c>
      <c r="N60" t="str">
        <f t="shared" si="5"/>
        <v>"Circuit Level Trouble Cases": 0,</v>
      </c>
      <c r="O60" t="str">
        <f t="shared" si="6"/>
        <v>"Fuse Level Circuit Cases": 0</v>
      </c>
      <c r="P60" t="s">
        <v>15</v>
      </c>
      <c r="Q60" t="str">
        <f t="shared" si="7"/>
        <v>{"Time": "04:55","SAIDI": 0,"CAIDI": 0,"Customers Impacted": 0,"Outage Cases": 0,"Circuit Level Trouble Cases": 0,"Fuse Level Circuit Cases": 0},</v>
      </c>
      <c r="R60" t="s">
        <v>209</v>
      </c>
    </row>
    <row r="61" spans="1:18" x14ac:dyDescent="0.25">
      <c r="A61" s="3" t="s">
        <v>113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14</v>
      </c>
      <c r="I61" t="str">
        <f t="shared" si="0"/>
        <v>"Time": "05:00",</v>
      </c>
      <c r="J61" t="str">
        <f t="shared" si="1"/>
        <v>"SAIDI": 0,</v>
      </c>
      <c r="K61" t="str">
        <f t="shared" si="2"/>
        <v>"CAIDI": 0,</v>
      </c>
      <c r="L61" t="str">
        <f t="shared" si="3"/>
        <v>"Customers Impacted": 0,</v>
      </c>
      <c r="M61" t="str">
        <f t="shared" si="4"/>
        <v>"Outage Cases": 0,</v>
      </c>
      <c r="N61" t="str">
        <f t="shared" si="5"/>
        <v>"Circuit Level Trouble Cases": 0,</v>
      </c>
      <c r="O61" t="str">
        <f t="shared" si="6"/>
        <v>"Fuse Level Circuit Cases": 0</v>
      </c>
      <c r="P61" t="s">
        <v>15</v>
      </c>
      <c r="Q61" t="str">
        <f t="shared" si="7"/>
        <v>{"Time": "05:00","SAIDI": 0,"CAIDI": 0,"Customers Impacted": 0,"Outage Cases": 0,"Circuit Level Trouble Cases": 0,"Fuse Level Circuit Cases": 0},</v>
      </c>
      <c r="R61" t="s">
        <v>210</v>
      </c>
    </row>
    <row r="62" spans="1:18" x14ac:dyDescent="0.25">
      <c r="A62" s="3" t="s">
        <v>114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14</v>
      </c>
      <c r="I62" t="str">
        <f t="shared" si="0"/>
        <v>"Time": "05:05",</v>
      </c>
      <c r="J62" t="str">
        <f t="shared" si="1"/>
        <v>"SAIDI": 0,</v>
      </c>
      <c r="K62" t="str">
        <f t="shared" si="2"/>
        <v>"CAIDI": 0,</v>
      </c>
      <c r="L62" t="str">
        <f t="shared" si="3"/>
        <v>"Customers Impacted": 0,</v>
      </c>
      <c r="M62" t="str">
        <f t="shared" si="4"/>
        <v>"Outage Cases": 0,</v>
      </c>
      <c r="N62" t="str">
        <f t="shared" si="5"/>
        <v>"Circuit Level Trouble Cases": 0,</v>
      </c>
      <c r="O62" t="str">
        <f t="shared" si="6"/>
        <v>"Fuse Level Circuit Cases": 0</v>
      </c>
      <c r="P62" t="s">
        <v>15</v>
      </c>
      <c r="Q62" t="str">
        <f t="shared" si="7"/>
        <v>{"Time": "05:05","SAIDI": 0,"CAIDI": 0,"Customers Impacted": 0,"Outage Cases": 0,"Circuit Level Trouble Cases": 0,"Fuse Level Circuit Cases": 0},</v>
      </c>
      <c r="R62" t="s">
        <v>211</v>
      </c>
    </row>
    <row r="63" spans="1:18" x14ac:dyDescent="0.25">
      <c r="A63" s="3" t="s">
        <v>115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14</v>
      </c>
      <c r="I63" t="str">
        <f t="shared" si="0"/>
        <v>"Time": "05:10",</v>
      </c>
      <c r="J63" t="str">
        <f t="shared" si="1"/>
        <v>"SAIDI": 0,</v>
      </c>
      <c r="K63" t="str">
        <f t="shared" si="2"/>
        <v>"CAIDI": 0,</v>
      </c>
      <c r="L63" t="str">
        <f t="shared" si="3"/>
        <v>"Customers Impacted": 0,</v>
      </c>
      <c r="M63" t="str">
        <f t="shared" si="4"/>
        <v>"Outage Cases": 0,</v>
      </c>
      <c r="N63" t="str">
        <f t="shared" si="5"/>
        <v>"Circuit Level Trouble Cases": 0,</v>
      </c>
      <c r="O63" t="str">
        <f t="shared" si="6"/>
        <v>"Fuse Level Circuit Cases": 0</v>
      </c>
      <c r="P63" t="s">
        <v>15</v>
      </c>
      <c r="Q63" t="str">
        <f t="shared" si="7"/>
        <v>{"Time": "05:10","SAIDI": 0,"CAIDI": 0,"Customers Impacted": 0,"Outage Cases": 0,"Circuit Level Trouble Cases": 0,"Fuse Level Circuit Cases": 0},</v>
      </c>
      <c r="R63" t="s">
        <v>212</v>
      </c>
    </row>
    <row r="64" spans="1:18" x14ac:dyDescent="0.25">
      <c r="A64" s="3" t="s">
        <v>116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14</v>
      </c>
      <c r="I64" t="str">
        <f t="shared" si="0"/>
        <v>"Time": "05:15",</v>
      </c>
      <c r="J64" t="str">
        <f t="shared" si="1"/>
        <v>"SAIDI": 0,</v>
      </c>
      <c r="K64" t="str">
        <f t="shared" si="2"/>
        <v>"CAIDI": 0,</v>
      </c>
      <c r="L64" t="str">
        <f t="shared" si="3"/>
        <v>"Customers Impacted": 0,</v>
      </c>
      <c r="M64" t="str">
        <f t="shared" si="4"/>
        <v>"Outage Cases": 0,</v>
      </c>
      <c r="N64" t="str">
        <f t="shared" si="5"/>
        <v>"Circuit Level Trouble Cases": 0,</v>
      </c>
      <c r="O64" t="str">
        <f t="shared" si="6"/>
        <v>"Fuse Level Circuit Cases": 0</v>
      </c>
      <c r="P64" t="s">
        <v>15</v>
      </c>
      <c r="Q64" t="str">
        <f t="shared" si="7"/>
        <v>{"Time": "05:15","SAIDI": 0,"CAIDI": 0,"Customers Impacted": 0,"Outage Cases": 0,"Circuit Level Trouble Cases": 0,"Fuse Level Circuit Cases": 0},</v>
      </c>
      <c r="R64" t="s">
        <v>213</v>
      </c>
    </row>
    <row r="65" spans="1:18" x14ac:dyDescent="0.25">
      <c r="A65" s="3" t="s">
        <v>117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14</v>
      </c>
      <c r="I65" t="str">
        <f t="shared" si="0"/>
        <v>"Time": "05:20",</v>
      </c>
      <c r="J65" t="str">
        <f t="shared" si="1"/>
        <v>"SAIDI": 0,</v>
      </c>
      <c r="K65" t="str">
        <f t="shared" si="2"/>
        <v>"CAIDI": 0,</v>
      </c>
      <c r="L65" t="str">
        <f t="shared" si="3"/>
        <v>"Customers Impacted": 0,</v>
      </c>
      <c r="M65" t="str">
        <f t="shared" si="4"/>
        <v>"Outage Cases": 0,</v>
      </c>
      <c r="N65" t="str">
        <f t="shared" si="5"/>
        <v>"Circuit Level Trouble Cases": 0,</v>
      </c>
      <c r="O65" t="str">
        <f t="shared" si="6"/>
        <v>"Fuse Level Circuit Cases": 0</v>
      </c>
      <c r="P65" t="s">
        <v>15</v>
      </c>
      <c r="Q65" t="str">
        <f t="shared" si="7"/>
        <v>{"Time": "05:20","SAIDI": 0,"CAIDI": 0,"Customers Impacted": 0,"Outage Cases": 0,"Circuit Level Trouble Cases": 0,"Fuse Level Circuit Cases": 0},</v>
      </c>
      <c r="R65" t="s">
        <v>214</v>
      </c>
    </row>
    <row r="66" spans="1:18" x14ac:dyDescent="0.25">
      <c r="A66" s="3" t="s">
        <v>118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14</v>
      </c>
      <c r="I66" t="str">
        <f t="shared" si="0"/>
        <v>"Time": "05:25",</v>
      </c>
      <c r="J66" t="str">
        <f t="shared" si="1"/>
        <v>"SAIDI": 0,</v>
      </c>
      <c r="K66" t="str">
        <f t="shared" si="2"/>
        <v>"CAIDI": 0,</v>
      </c>
      <c r="L66" t="str">
        <f t="shared" si="3"/>
        <v>"Customers Impacted": 0,</v>
      </c>
      <c r="M66" t="str">
        <f t="shared" si="4"/>
        <v>"Outage Cases": 0,</v>
      </c>
      <c r="N66" t="str">
        <f t="shared" si="5"/>
        <v>"Circuit Level Trouble Cases": 0,</v>
      </c>
      <c r="O66" t="str">
        <f t="shared" si="6"/>
        <v>"Fuse Level Circuit Cases": 0</v>
      </c>
      <c r="P66" t="s">
        <v>15</v>
      </c>
      <c r="Q66" t="str">
        <f t="shared" si="7"/>
        <v>{"Time": "05:25","SAIDI": 0,"CAIDI": 0,"Customers Impacted": 0,"Outage Cases": 0,"Circuit Level Trouble Cases": 0,"Fuse Level Circuit Cases": 0},</v>
      </c>
      <c r="R66" t="s">
        <v>215</v>
      </c>
    </row>
    <row r="67" spans="1:18" x14ac:dyDescent="0.25">
      <c r="A67" s="3" t="s">
        <v>119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14</v>
      </c>
      <c r="I67" t="str">
        <f t="shared" ref="I67:I98" si="8">$I$1&amp;A67&amp;""","</f>
        <v>"Time": "05:30",</v>
      </c>
      <c r="J67" t="str">
        <f t="shared" ref="J67:J98" si="9">$J$1&amp;B67&amp;","</f>
        <v>"SAIDI": 0,</v>
      </c>
      <c r="K67" t="str">
        <f t="shared" ref="K67:K98" si="10">$K$1&amp;C67&amp;","</f>
        <v>"CAIDI": 0,</v>
      </c>
      <c r="L67" t="str">
        <f t="shared" ref="L67:L98" si="11">$L$1&amp;D67&amp;","</f>
        <v>"Customers Impacted": 0,</v>
      </c>
      <c r="M67" t="str">
        <f t="shared" ref="M67:M98" si="12">$M$1&amp;E67&amp;","</f>
        <v>"Outage Cases": 0,</v>
      </c>
      <c r="N67" t="str">
        <f t="shared" ref="N67:N98" si="13">$N$1&amp;F67&amp;","</f>
        <v>"Circuit Level Trouble Cases": 0,</v>
      </c>
      <c r="O67" t="str">
        <f t="shared" ref="O67:O98" si="14">$O$1&amp;G67&amp;""</f>
        <v>"Fuse Level Circuit Cases": 0</v>
      </c>
      <c r="P67" t="s">
        <v>15</v>
      </c>
      <c r="Q67" t="str">
        <f t="shared" ref="Q67:Q98" si="15">H67&amp;I67&amp;J67&amp;K67&amp;L67&amp;M67&amp;N67&amp;O67&amp;P67</f>
        <v>{"Time": "05:30","SAIDI": 0,"CAIDI": 0,"Customers Impacted": 0,"Outage Cases": 0,"Circuit Level Trouble Cases": 0,"Fuse Level Circuit Cases": 0},</v>
      </c>
      <c r="R67" t="s">
        <v>216</v>
      </c>
    </row>
    <row r="68" spans="1:18" x14ac:dyDescent="0.25">
      <c r="A68" s="3" t="s">
        <v>120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14</v>
      </c>
      <c r="I68" t="str">
        <f t="shared" si="8"/>
        <v>"Time": "05:35",</v>
      </c>
      <c r="J68" t="str">
        <f t="shared" si="9"/>
        <v>"SAIDI": 0,</v>
      </c>
      <c r="K68" t="str">
        <f t="shared" si="10"/>
        <v>"CAIDI": 0,</v>
      </c>
      <c r="L68" t="str">
        <f t="shared" si="11"/>
        <v>"Customers Impacted": 0,</v>
      </c>
      <c r="M68" t="str">
        <f t="shared" si="12"/>
        <v>"Outage Cases": 0,</v>
      </c>
      <c r="N68" t="str">
        <f t="shared" si="13"/>
        <v>"Circuit Level Trouble Cases": 0,</v>
      </c>
      <c r="O68" t="str">
        <f t="shared" si="14"/>
        <v>"Fuse Level Circuit Cases": 0</v>
      </c>
      <c r="P68" t="s">
        <v>15</v>
      </c>
      <c r="Q68" t="str">
        <f t="shared" si="15"/>
        <v>{"Time": "05:35","SAIDI": 0,"CAIDI": 0,"Customers Impacted": 0,"Outage Cases": 0,"Circuit Level Trouble Cases": 0,"Fuse Level Circuit Cases": 0},</v>
      </c>
      <c r="R68" t="s">
        <v>217</v>
      </c>
    </row>
    <row r="69" spans="1:18" x14ac:dyDescent="0.25">
      <c r="A69" s="3" t="s">
        <v>121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14</v>
      </c>
      <c r="I69" t="str">
        <f t="shared" si="8"/>
        <v>"Time": "05:40",</v>
      </c>
      <c r="J69" t="str">
        <f t="shared" si="9"/>
        <v>"SAIDI": 0,</v>
      </c>
      <c r="K69" t="str">
        <f t="shared" si="10"/>
        <v>"CAIDI": 0,</v>
      </c>
      <c r="L69" t="str">
        <f t="shared" si="11"/>
        <v>"Customers Impacted": 0,</v>
      </c>
      <c r="M69" t="str">
        <f t="shared" si="12"/>
        <v>"Outage Cases": 0,</v>
      </c>
      <c r="N69" t="str">
        <f t="shared" si="13"/>
        <v>"Circuit Level Trouble Cases": 0,</v>
      </c>
      <c r="O69" t="str">
        <f t="shared" si="14"/>
        <v>"Fuse Level Circuit Cases": 0</v>
      </c>
      <c r="P69" t="s">
        <v>15</v>
      </c>
      <c r="Q69" t="str">
        <f t="shared" si="15"/>
        <v>{"Time": "05:40","SAIDI": 0,"CAIDI": 0,"Customers Impacted": 0,"Outage Cases": 0,"Circuit Level Trouble Cases": 0,"Fuse Level Circuit Cases": 0},</v>
      </c>
      <c r="R69" t="s">
        <v>218</v>
      </c>
    </row>
    <row r="70" spans="1:18" x14ac:dyDescent="0.25">
      <c r="A70" s="3" t="s">
        <v>122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14</v>
      </c>
      <c r="I70" t="str">
        <f t="shared" si="8"/>
        <v>"Time": "05:45",</v>
      </c>
      <c r="J70" t="str">
        <f t="shared" si="9"/>
        <v>"SAIDI": 0,</v>
      </c>
      <c r="K70" t="str">
        <f t="shared" si="10"/>
        <v>"CAIDI": 0,</v>
      </c>
      <c r="L70" t="str">
        <f t="shared" si="11"/>
        <v>"Customers Impacted": 0,</v>
      </c>
      <c r="M70" t="str">
        <f t="shared" si="12"/>
        <v>"Outage Cases": 0,</v>
      </c>
      <c r="N70" t="str">
        <f t="shared" si="13"/>
        <v>"Circuit Level Trouble Cases": 0,</v>
      </c>
      <c r="O70" t="str">
        <f t="shared" si="14"/>
        <v>"Fuse Level Circuit Cases": 0</v>
      </c>
      <c r="P70" t="s">
        <v>15</v>
      </c>
      <c r="Q70" t="str">
        <f t="shared" si="15"/>
        <v>{"Time": "05:45","SAIDI": 0,"CAIDI": 0,"Customers Impacted": 0,"Outage Cases": 0,"Circuit Level Trouble Cases": 0,"Fuse Level Circuit Cases": 0},</v>
      </c>
      <c r="R70" t="s">
        <v>219</v>
      </c>
    </row>
    <row r="71" spans="1:18" x14ac:dyDescent="0.25">
      <c r="A71" s="3" t="s">
        <v>123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14</v>
      </c>
      <c r="I71" t="str">
        <f t="shared" si="8"/>
        <v>"Time": "05:50",</v>
      </c>
      <c r="J71" t="str">
        <f t="shared" si="9"/>
        <v>"SAIDI": 0,</v>
      </c>
      <c r="K71" t="str">
        <f t="shared" si="10"/>
        <v>"CAIDI": 0,</v>
      </c>
      <c r="L71" t="str">
        <f t="shared" si="11"/>
        <v>"Customers Impacted": 0,</v>
      </c>
      <c r="M71" t="str">
        <f t="shared" si="12"/>
        <v>"Outage Cases": 0,</v>
      </c>
      <c r="N71" t="str">
        <f t="shared" si="13"/>
        <v>"Circuit Level Trouble Cases": 0,</v>
      </c>
      <c r="O71" t="str">
        <f t="shared" si="14"/>
        <v>"Fuse Level Circuit Cases": 0</v>
      </c>
      <c r="P71" t="s">
        <v>15</v>
      </c>
      <c r="Q71" t="str">
        <f t="shared" si="15"/>
        <v>{"Time": "05:50","SAIDI": 0,"CAIDI": 0,"Customers Impacted": 0,"Outage Cases": 0,"Circuit Level Trouble Cases": 0,"Fuse Level Circuit Cases": 0},</v>
      </c>
      <c r="R71" t="s">
        <v>220</v>
      </c>
    </row>
    <row r="72" spans="1:18" x14ac:dyDescent="0.25">
      <c r="A72" s="3" t="s">
        <v>124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14</v>
      </c>
      <c r="I72" t="str">
        <f t="shared" si="8"/>
        <v>"Time": "05:55",</v>
      </c>
      <c r="J72" t="str">
        <f t="shared" si="9"/>
        <v>"SAIDI": 0,</v>
      </c>
      <c r="K72" t="str">
        <f t="shared" si="10"/>
        <v>"CAIDI": 0,</v>
      </c>
      <c r="L72" t="str">
        <f t="shared" si="11"/>
        <v>"Customers Impacted": 0,</v>
      </c>
      <c r="M72" t="str">
        <f t="shared" si="12"/>
        <v>"Outage Cases": 0,</v>
      </c>
      <c r="N72" t="str">
        <f t="shared" si="13"/>
        <v>"Circuit Level Trouble Cases": 0,</v>
      </c>
      <c r="O72" t="str">
        <f t="shared" si="14"/>
        <v>"Fuse Level Circuit Cases": 0</v>
      </c>
      <c r="P72" t="s">
        <v>15</v>
      </c>
      <c r="Q72" t="str">
        <f t="shared" si="15"/>
        <v>{"Time": "05:55","SAIDI": 0,"CAIDI": 0,"Customers Impacted": 0,"Outage Cases": 0,"Circuit Level Trouble Cases": 0,"Fuse Level Circuit Cases": 0},</v>
      </c>
      <c r="R72" t="s">
        <v>221</v>
      </c>
    </row>
    <row r="73" spans="1:18" x14ac:dyDescent="0.25">
      <c r="A73" s="3" t="s">
        <v>125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t="s">
        <v>14</v>
      </c>
      <c r="I73" t="str">
        <f t="shared" si="8"/>
        <v>"Time": "06:00",</v>
      </c>
      <c r="J73" t="str">
        <f t="shared" si="9"/>
        <v>"SAIDI": 0,</v>
      </c>
      <c r="K73" t="str">
        <f t="shared" si="10"/>
        <v>"CAIDI": 0,</v>
      </c>
      <c r="L73" t="str">
        <f t="shared" si="11"/>
        <v>"Customers Impacted": 0,</v>
      </c>
      <c r="M73" t="str">
        <f t="shared" si="12"/>
        <v>"Outage Cases": 0,</v>
      </c>
      <c r="N73" t="str">
        <f t="shared" si="13"/>
        <v>"Circuit Level Trouble Cases": 0,</v>
      </c>
      <c r="O73" t="str">
        <f t="shared" si="14"/>
        <v>"Fuse Level Circuit Cases": 0</v>
      </c>
      <c r="P73" t="s">
        <v>15</v>
      </c>
      <c r="Q73" t="str">
        <f t="shared" si="15"/>
        <v>{"Time": "06:00","SAIDI": 0,"CAIDI": 0,"Customers Impacted": 0,"Outage Cases": 0,"Circuit Level Trouble Cases": 0,"Fuse Level Circuit Cases": 0},</v>
      </c>
      <c r="R73" t="s">
        <v>222</v>
      </c>
    </row>
    <row r="74" spans="1:18" x14ac:dyDescent="0.25">
      <c r="A74" s="3" t="s">
        <v>126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t="s">
        <v>14</v>
      </c>
      <c r="I74" t="str">
        <f t="shared" si="8"/>
        <v>"Time": "06:05",</v>
      </c>
      <c r="J74" t="str">
        <f t="shared" si="9"/>
        <v>"SAIDI": 0,</v>
      </c>
      <c r="K74" t="str">
        <f t="shared" si="10"/>
        <v>"CAIDI": 0,</v>
      </c>
      <c r="L74" t="str">
        <f t="shared" si="11"/>
        <v>"Customers Impacted": 0,</v>
      </c>
      <c r="M74" t="str">
        <f t="shared" si="12"/>
        <v>"Outage Cases": 0,</v>
      </c>
      <c r="N74" t="str">
        <f t="shared" si="13"/>
        <v>"Circuit Level Trouble Cases": 0,</v>
      </c>
      <c r="O74" t="str">
        <f t="shared" si="14"/>
        <v>"Fuse Level Circuit Cases": 0</v>
      </c>
      <c r="P74" t="s">
        <v>15</v>
      </c>
      <c r="Q74" t="str">
        <f t="shared" si="15"/>
        <v>{"Time": "06:05","SAIDI": 0,"CAIDI": 0,"Customers Impacted": 0,"Outage Cases": 0,"Circuit Level Trouble Cases": 0,"Fuse Level Circuit Cases": 0},</v>
      </c>
      <c r="R74" t="s">
        <v>223</v>
      </c>
    </row>
    <row r="75" spans="1:18" x14ac:dyDescent="0.25">
      <c r="A75" s="3" t="s">
        <v>127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14</v>
      </c>
      <c r="I75" t="str">
        <f t="shared" si="8"/>
        <v>"Time": "06:10",</v>
      </c>
      <c r="J75" t="str">
        <f t="shared" si="9"/>
        <v>"SAIDI": 0,</v>
      </c>
      <c r="K75" t="str">
        <f t="shared" si="10"/>
        <v>"CAIDI": 0,</v>
      </c>
      <c r="L75" t="str">
        <f t="shared" si="11"/>
        <v>"Customers Impacted": 0,</v>
      </c>
      <c r="M75" t="str">
        <f t="shared" si="12"/>
        <v>"Outage Cases": 0,</v>
      </c>
      <c r="N75" t="str">
        <f t="shared" si="13"/>
        <v>"Circuit Level Trouble Cases": 0,</v>
      </c>
      <c r="O75" t="str">
        <f t="shared" si="14"/>
        <v>"Fuse Level Circuit Cases": 0</v>
      </c>
      <c r="P75" t="s">
        <v>15</v>
      </c>
      <c r="Q75" t="str">
        <f t="shared" si="15"/>
        <v>{"Time": "06:10","SAIDI": 0,"CAIDI": 0,"Customers Impacted": 0,"Outage Cases": 0,"Circuit Level Trouble Cases": 0,"Fuse Level Circuit Cases": 0},</v>
      </c>
      <c r="R75" t="s">
        <v>224</v>
      </c>
    </row>
    <row r="76" spans="1:18" x14ac:dyDescent="0.25">
      <c r="A76" s="3" t="s">
        <v>128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t="s">
        <v>14</v>
      </c>
      <c r="I76" t="str">
        <f t="shared" si="8"/>
        <v>"Time": "06:15",</v>
      </c>
      <c r="J76" t="str">
        <f t="shared" si="9"/>
        <v>"SAIDI": 0,</v>
      </c>
      <c r="K76" t="str">
        <f t="shared" si="10"/>
        <v>"CAIDI": 0,</v>
      </c>
      <c r="L76" t="str">
        <f t="shared" si="11"/>
        <v>"Customers Impacted": 0,</v>
      </c>
      <c r="M76" t="str">
        <f t="shared" si="12"/>
        <v>"Outage Cases": 0,</v>
      </c>
      <c r="N76" t="str">
        <f t="shared" si="13"/>
        <v>"Circuit Level Trouble Cases": 0,</v>
      </c>
      <c r="O76" t="str">
        <f t="shared" si="14"/>
        <v>"Fuse Level Circuit Cases": 0</v>
      </c>
      <c r="P76" t="s">
        <v>15</v>
      </c>
      <c r="Q76" t="str">
        <f t="shared" si="15"/>
        <v>{"Time": "06:15","SAIDI": 0,"CAIDI": 0,"Customers Impacted": 0,"Outage Cases": 0,"Circuit Level Trouble Cases": 0,"Fuse Level Circuit Cases": 0},</v>
      </c>
      <c r="R76" t="s">
        <v>225</v>
      </c>
    </row>
    <row r="77" spans="1:18" x14ac:dyDescent="0.25">
      <c r="A77" s="3" t="s">
        <v>129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14</v>
      </c>
      <c r="I77" t="str">
        <f t="shared" si="8"/>
        <v>"Time": "06:20",</v>
      </c>
      <c r="J77" t="str">
        <f t="shared" si="9"/>
        <v>"SAIDI": 0,</v>
      </c>
      <c r="K77" t="str">
        <f t="shared" si="10"/>
        <v>"CAIDI": 0,</v>
      </c>
      <c r="L77" t="str">
        <f t="shared" si="11"/>
        <v>"Customers Impacted": 0,</v>
      </c>
      <c r="M77" t="str">
        <f t="shared" si="12"/>
        <v>"Outage Cases": 0,</v>
      </c>
      <c r="N77" t="str">
        <f t="shared" si="13"/>
        <v>"Circuit Level Trouble Cases": 0,</v>
      </c>
      <c r="O77" t="str">
        <f t="shared" si="14"/>
        <v>"Fuse Level Circuit Cases": 0</v>
      </c>
      <c r="P77" t="s">
        <v>15</v>
      </c>
      <c r="Q77" t="str">
        <f t="shared" si="15"/>
        <v>{"Time": "06:20","SAIDI": 0,"CAIDI": 0,"Customers Impacted": 0,"Outage Cases": 0,"Circuit Level Trouble Cases": 0,"Fuse Level Circuit Cases": 0},</v>
      </c>
      <c r="R77" t="s">
        <v>226</v>
      </c>
    </row>
    <row r="78" spans="1:18" x14ac:dyDescent="0.25">
      <c r="A78" s="3" t="s">
        <v>130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t="s">
        <v>14</v>
      </c>
      <c r="I78" t="str">
        <f t="shared" si="8"/>
        <v>"Time": "06:25",</v>
      </c>
      <c r="J78" t="str">
        <f t="shared" si="9"/>
        <v>"SAIDI": 0,</v>
      </c>
      <c r="K78" t="str">
        <f t="shared" si="10"/>
        <v>"CAIDI": 0,</v>
      </c>
      <c r="L78" t="str">
        <f t="shared" si="11"/>
        <v>"Customers Impacted": 0,</v>
      </c>
      <c r="M78" t="str">
        <f t="shared" si="12"/>
        <v>"Outage Cases": 0,</v>
      </c>
      <c r="N78" t="str">
        <f t="shared" si="13"/>
        <v>"Circuit Level Trouble Cases": 0,</v>
      </c>
      <c r="O78" t="str">
        <f t="shared" si="14"/>
        <v>"Fuse Level Circuit Cases": 0</v>
      </c>
      <c r="P78" t="s">
        <v>15</v>
      </c>
      <c r="Q78" t="str">
        <f t="shared" si="15"/>
        <v>{"Time": "06:25","SAIDI": 0,"CAIDI": 0,"Customers Impacted": 0,"Outage Cases": 0,"Circuit Level Trouble Cases": 0,"Fuse Level Circuit Cases": 0},</v>
      </c>
      <c r="R78" t="s">
        <v>227</v>
      </c>
    </row>
    <row r="79" spans="1:18" x14ac:dyDescent="0.25">
      <c r="A79" s="3" t="s">
        <v>131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14</v>
      </c>
      <c r="I79" t="str">
        <f t="shared" si="8"/>
        <v>"Time": "06:30",</v>
      </c>
      <c r="J79" t="str">
        <f t="shared" si="9"/>
        <v>"SAIDI": 0,</v>
      </c>
      <c r="K79" t="str">
        <f t="shared" si="10"/>
        <v>"CAIDI": 0,</v>
      </c>
      <c r="L79" t="str">
        <f t="shared" si="11"/>
        <v>"Customers Impacted": 0,</v>
      </c>
      <c r="M79" t="str">
        <f t="shared" si="12"/>
        <v>"Outage Cases": 0,</v>
      </c>
      <c r="N79" t="str">
        <f t="shared" si="13"/>
        <v>"Circuit Level Trouble Cases": 0,</v>
      </c>
      <c r="O79" t="str">
        <f t="shared" si="14"/>
        <v>"Fuse Level Circuit Cases": 0</v>
      </c>
      <c r="P79" t="s">
        <v>15</v>
      </c>
      <c r="Q79" t="str">
        <f t="shared" si="15"/>
        <v>{"Time": "06:30","SAIDI": 0,"CAIDI": 0,"Customers Impacted": 0,"Outage Cases": 0,"Circuit Level Trouble Cases": 0,"Fuse Level Circuit Cases": 0},</v>
      </c>
      <c r="R79" t="s">
        <v>228</v>
      </c>
    </row>
    <row r="80" spans="1:18" x14ac:dyDescent="0.25">
      <c r="A80" s="3" t="s">
        <v>132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14</v>
      </c>
      <c r="I80" t="str">
        <f t="shared" si="8"/>
        <v>"Time": "06:35",</v>
      </c>
      <c r="J80" t="str">
        <f t="shared" si="9"/>
        <v>"SAIDI": 0,</v>
      </c>
      <c r="K80" t="str">
        <f t="shared" si="10"/>
        <v>"CAIDI": 0,</v>
      </c>
      <c r="L80" t="str">
        <f t="shared" si="11"/>
        <v>"Customers Impacted": 0,</v>
      </c>
      <c r="M80" t="str">
        <f t="shared" si="12"/>
        <v>"Outage Cases": 0,</v>
      </c>
      <c r="N80" t="str">
        <f t="shared" si="13"/>
        <v>"Circuit Level Trouble Cases": 0,</v>
      </c>
      <c r="O80" t="str">
        <f t="shared" si="14"/>
        <v>"Fuse Level Circuit Cases": 0</v>
      </c>
      <c r="P80" t="s">
        <v>15</v>
      </c>
      <c r="Q80" t="str">
        <f t="shared" si="15"/>
        <v>{"Time": "06:35","SAIDI": 0,"CAIDI": 0,"Customers Impacted": 0,"Outage Cases": 0,"Circuit Level Trouble Cases": 0,"Fuse Level Circuit Cases": 0},</v>
      </c>
      <c r="R80" t="s">
        <v>229</v>
      </c>
    </row>
    <row r="81" spans="1:18" x14ac:dyDescent="0.25">
      <c r="A81" s="3" t="s">
        <v>133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14</v>
      </c>
      <c r="I81" t="str">
        <f t="shared" si="8"/>
        <v>"Time": "06:40",</v>
      </c>
      <c r="J81" t="str">
        <f t="shared" si="9"/>
        <v>"SAIDI": 0,</v>
      </c>
      <c r="K81" t="str">
        <f t="shared" si="10"/>
        <v>"CAIDI": 0,</v>
      </c>
      <c r="L81" t="str">
        <f t="shared" si="11"/>
        <v>"Customers Impacted": 0,</v>
      </c>
      <c r="M81" t="str">
        <f t="shared" si="12"/>
        <v>"Outage Cases": 0,</v>
      </c>
      <c r="N81" t="str">
        <f t="shared" si="13"/>
        <v>"Circuit Level Trouble Cases": 0,</v>
      </c>
      <c r="O81" t="str">
        <f t="shared" si="14"/>
        <v>"Fuse Level Circuit Cases": 0</v>
      </c>
      <c r="P81" t="s">
        <v>15</v>
      </c>
      <c r="Q81" t="str">
        <f t="shared" si="15"/>
        <v>{"Time": "06:40","SAIDI": 0,"CAIDI": 0,"Customers Impacted": 0,"Outage Cases": 0,"Circuit Level Trouble Cases": 0,"Fuse Level Circuit Cases": 0},</v>
      </c>
      <c r="R81" t="s">
        <v>230</v>
      </c>
    </row>
    <row r="82" spans="1:18" x14ac:dyDescent="0.25">
      <c r="A82" s="3" t="s">
        <v>134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14</v>
      </c>
      <c r="I82" t="str">
        <f t="shared" si="8"/>
        <v>"Time": "06:45",</v>
      </c>
      <c r="J82" t="str">
        <f t="shared" si="9"/>
        <v>"SAIDI": 0,</v>
      </c>
      <c r="K82" t="str">
        <f t="shared" si="10"/>
        <v>"CAIDI": 0,</v>
      </c>
      <c r="L82" t="str">
        <f t="shared" si="11"/>
        <v>"Customers Impacted": 0,</v>
      </c>
      <c r="M82" t="str">
        <f t="shared" si="12"/>
        <v>"Outage Cases": 0,</v>
      </c>
      <c r="N82" t="str">
        <f t="shared" si="13"/>
        <v>"Circuit Level Trouble Cases": 0,</v>
      </c>
      <c r="O82" t="str">
        <f t="shared" si="14"/>
        <v>"Fuse Level Circuit Cases": 0</v>
      </c>
      <c r="P82" t="s">
        <v>15</v>
      </c>
      <c r="Q82" t="str">
        <f t="shared" si="15"/>
        <v>{"Time": "06:45","SAIDI": 0,"CAIDI": 0,"Customers Impacted": 0,"Outage Cases": 0,"Circuit Level Trouble Cases": 0,"Fuse Level Circuit Cases": 0},</v>
      </c>
      <c r="R82" t="s">
        <v>231</v>
      </c>
    </row>
    <row r="83" spans="1:18" x14ac:dyDescent="0.25">
      <c r="A83" s="3" t="s">
        <v>135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14</v>
      </c>
      <c r="I83" t="str">
        <f t="shared" si="8"/>
        <v>"Time": "06:50",</v>
      </c>
      <c r="J83" t="str">
        <f t="shared" si="9"/>
        <v>"SAIDI": 0,</v>
      </c>
      <c r="K83" t="str">
        <f t="shared" si="10"/>
        <v>"CAIDI": 0,</v>
      </c>
      <c r="L83" t="str">
        <f t="shared" si="11"/>
        <v>"Customers Impacted": 0,</v>
      </c>
      <c r="M83" t="str">
        <f t="shared" si="12"/>
        <v>"Outage Cases": 0,</v>
      </c>
      <c r="N83" t="str">
        <f t="shared" si="13"/>
        <v>"Circuit Level Trouble Cases": 0,</v>
      </c>
      <c r="O83" t="str">
        <f t="shared" si="14"/>
        <v>"Fuse Level Circuit Cases": 0</v>
      </c>
      <c r="P83" t="s">
        <v>15</v>
      </c>
      <c r="Q83" t="str">
        <f t="shared" si="15"/>
        <v>{"Time": "06:50","SAIDI": 0,"CAIDI": 0,"Customers Impacted": 0,"Outage Cases": 0,"Circuit Level Trouble Cases": 0,"Fuse Level Circuit Cases": 0},</v>
      </c>
      <c r="R83" t="s">
        <v>232</v>
      </c>
    </row>
    <row r="84" spans="1:18" x14ac:dyDescent="0.25">
      <c r="A84" s="3" t="s">
        <v>136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14</v>
      </c>
      <c r="I84" t="str">
        <f t="shared" si="8"/>
        <v>"Time": "06:55",</v>
      </c>
      <c r="J84" t="str">
        <f t="shared" si="9"/>
        <v>"SAIDI": 0,</v>
      </c>
      <c r="K84" t="str">
        <f t="shared" si="10"/>
        <v>"CAIDI": 0,</v>
      </c>
      <c r="L84" t="str">
        <f t="shared" si="11"/>
        <v>"Customers Impacted": 0,</v>
      </c>
      <c r="M84" t="str">
        <f t="shared" si="12"/>
        <v>"Outage Cases": 0,</v>
      </c>
      <c r="N84" t="str">
        <f t="shared" si="13"/>
        <v>"Circuit Level Trouble Cases": 0,</v>
      </c>
      <c r="O84" t="str">
        <f t="shared" si="14"/>
        <v>"Fuse Level Circuit Cases": 0</v>
      </c>
      <c r="P84" t="s">
        <v>15</v>
      </c>
      <c r="Q84" t="str">
        <f t="shared" si="15"/>
        <v>{"Time": "06:55","SAIDI": 0,"CAIDI": 0,"Customers Impacted": 0,"Outage Cases": 0,"Circuit Level Trouble Cases": 0,"Fuse Level Circuit Cases": 0},</v>
      </c>
      <c r="R84" t="s">
        <v>233</v>
      </c>
    </row>
    <row r="85" spans="1:18" x14ac:dyDescent="0.25">
      <c r="A85" s="3" t="s">
        <v>137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14</v>
      </c>
      <c r="I85" t="str">
        <f t="shared" si="8"/>
        <v>"Time": "07:00",</v>
      </c>
      <c r="J85" t="str">
        <f t="shared" si="9"/>
        <v>"SAIDI": 0,</v>
      </c>
      <c r="K85" t="str">
        <f t="shared" si="10"/>
        <v>"CAIDI": 0,</v>
      </c>
      <c r="L85" t="str">
        <f t="shared" si="11"/>
        <v>"Customers Impacted": 0,</v>
      </c>
      <c r="M85" t="str">
        <f t="shared" si="12"/>
        <v>"Outage Cases": 0,</v>
      </c>
      <c r="N85" t="str">
        <f t="shared" si="13"/>
        <v>"Circuit Level Trouble Cases": 0,</v>
      </c>
      <c r="O85" t="str">
        <f t="shared" si="14"/>
        <v>"Fuse Level Circuit Cases": 0</v>
      </c>
      <c r="P85" t="s">
        <v>15</v>
      </c>
      <c r="Q85" t="str">
        <f t="shared" si="15"/>
        <v>{"Time": "07:00","SAIDI": 0,"CAIDI": 0,"Customers Impacted": 0,"Outage Cases": 0,"Circuit Level Trouble Cases": 0,"Fuse Level Circuit Cases": 0},</v>
      </c>
      <c r="R85" t="s">
        <v>234</v>
      </c>
    </row>
    <row r="86" spans="1:18" x14ac:dyDescent="0.25">
      <c r="A86" s="3" t="s">
        <v>138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14</v>
      </c>
      <c r="I86" t="str">
        <f t="shared" si="8"/>
        <v>"Time": "07:05",</v>
      </c>
      <c r="J86" t="str">
        <f t="shared" si="9"/>
        <v>"SAIDI": 0,</v>
      </c>
      <c r="K86" t="str">
        <f t="shared" si="10"/>
        <v>"CAIDI": 0,</v>
      </c>
      <c r="L86" t="str">
        <f t="shared" si="11"/>
        <v>"Customers Impacted": 0,</v>
      </c>
      <c r="M86" t="str">
        <f t="shared" si="12"/>
        <v>"Outage Cases": 0,</v>
      </c>
      <c r="N86" t="str">
        <f t="shared" si="13"/>
        <v>"Circuit Level Trouble Cases": 0,</v>
      </c>
      <c r="O86" t="str">
        <f t="shared" si="14"/>
        <v>"Fuse Level Circuit Cases": 0</v>
      </c>
      <c r="P86" t="s">
        <v>15</v>
      </c>
      <c r="Q86" t="str">
        <f t="shared" si="15"/>
        <v>{"Time": "07:05","SAIDI": 0,"CAIDI": 0,"Customers Impacted": 0,"Outage Cases": 0,"Circuit Level Trouble Cases": 0,"Fuse Level Circuit Cases": 0},</v>
      </c>
      <c r="R86" t="s">
        <v>235</v>
      </c>
    </row>
    <row r="87" spans="1:18" x14ac:dyDescent="0.25">
      <c r="A87" s="3" t="s">
        <v>139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t="s">
        <v>14</v>
      </c>
      <c r="I87" t="str">
        <f t="shared" si="8"/>
        <v>"Time": "07:10",</v>
      </c>
      <c r="J87" t="str">
        <f t="shared" si="9"/>
        <v>"SAIDI": 0,</v>
      </c>
      <c r="K87" t="str">
        <f t="shared" si="10"/>
        <v>"CAIDI": 0,</v>
      </c>
      <c r="L87" t="str">
        <f t="shared" si="11"/>
        <v>"Customers Impacted": 0,</v>
      </c>
      <c r="M87" t="str">
        <f t="shared" si="12"/>
        <v>"Outage Cases": 0,</v>
      </c>
      <c r="N87" t="str">
        <f t="shared" si="13"/>
        <v>"Circuit Level Trouble Cases": 0,</v>
      </c>
      <c r="O87" t="str">
        <f t="shared" si="14"/>
        <v>"Fuse Level Circuit Cases": 0</v>
      </c>
      <c r="P87" t="s">
        <v>15</v>
      </c>
      <c r="Q87" t="str">
        <f t="shared" si="15"/>
        <v>{"Time": "07:10","SAIDI": 0,"CAIDI": 0,"Customers Impacted": 0,"Outage Cases": 0,"Circuit Level Trouble Cases": 0,"Fuse Level Circuit Cases": 0},</v>
      </c>
      <c r="R87" t="s">
        <v>236</v>
      </c>
    </row>
    <row r="88" spans="1:18" x14ac:dyDescent="0.25">
      <c r="A88" s="3" t="s">
        <v>140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t="s">
        <v>14</v>
      </c>
      <c r="I88" t="str">
        <f t="shared" si="8"/>
        <v>"Time": "07:15",</v>
      </c>
      <c r="J88" t="str">
        <f t="shared" si="9"/>
        <v>"SAIDI": 0,</v>
      </c>
      <c r="K88" t="str">
        <f t="shared" si="10"/>
        <v>"CAIDI": 0,</v>
      </c>
      <c r="L88" t="str">
        <f t="shared" si="11"/>
        <v>"Customers Impacted": 0,</v>
      </c>
      <c r="M88" t="str">
        <f t="shared" si="12"/>
        <v>"Outage Cases": 0,</v>
      </c>
      <c r="N88" t="str">
        <f t="shared" si="13"/>
        <v>"Circuit Level Trouble Cases": 0,</v>
      </c>
      <c r="O88" t="str">
        <f t="shared" si="14"/>
        <v>"Fuse Level Circuit Cases": 0</v>
      </c>
      <c r="P88" t="s">
        <v>15</v>
      </c>
      <c r="Q88" t="str">
        <f t="shared" si="15"/>
        <v>{"Time": "07:15","SAIDI": 0,"CAIDI": 0,"Customers Impacted": 0,"Outage Cases": 0,"Circuit Level Trouble Cases": 0,"Fuse Level Circuit Cases": 0},</v>
      </c>
      <c r="R88" t="s">
        <v>237</v>
      </c>
    </row>
    <row r="89" spans="1:18" x14ac:dyDescent="0.25">
      <c r="A89" s="3" t="s">
        <v>141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14</v>
      </c>
      <c r="I89" t="str">
        <f t="shared" si="8"/>
        <v>"Time": "07:20",</v>
      </c>
      <c r="J89" t="str">
        <f t="shared" si="9"/>
        <v>"SAIDI": 0,</v>
      </c>
      <c r="K89" t="str">
        <f t="shared" si="10"/>
        <v>"CAIDI": 0,</v>
      </c>
      <c r="L89" t="str">
        <f t="shared" si="11"/>
        <v>"Customers Impacted": 0,</v>
      </c>
      <c r="M89" t="str">
        <f t="shared" si="12"/>
        <v>"Outage Cases": 0,</v>
      </c>
      <c r="N89" t="str">
        <f t="shared" si="13"/>
        <v>"Circuit Level Trouble Cases": 0,</v>
      </c>
      <c r="O89" t="str">
        <f t="shared" si="14"/>
        <v>"Fuse Level Circuit Cases": 0</v>
      </c>
      <c r="P89" t="s">
        <v>15</v>
      </c>
      <c r="Q89" t="str">
        <f t="shared" si="15"/>
        <v>{"Time": "07:20","SAIDI": 0,"CAIDI": 0,"Customers Impacted": 0,"Outage Cases": 0,"Circuit Level Trouble Cases": 0,"Fuse Level Circuit Cases": 0},</v>
      </c>
      <c r="R89" t="s">
        <v>238</v>
      </c>
    </row>
    <row r="90" spans="1:18" x14ac:dyDescent="0.25">
      <c r="A90" s="3" t="s">
        <v>142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14</v>
      </c>
      <c r="I90" t="str">
        <f t="shared" si="8"/>
        <v>"Time": "07:25",</v>
      </c>
      <c r="J90" t="str">
        <f t="shared" si="9"/>
        <v>"SAIDI": 0,</v>
      </c>
      <c r="K90" t="str">
        <f t="shared" si="10"/>
        <v>"CAIDI": 0,</v>
      </c>
      <c r="L90" t="str">
        <f t="shared" si="11"/>
        <v>"Customers Impacted": 0,</v>
      </c>
      <c r="M90" t="str">
        <f t="shared" si="12"/>
        <v>"Outage Cases": 0,</v>
      </c>
      <c r="N90" t="str">
        <f t="shared" si="13"/>
        <v>"Circuit Level Trouble Cases": 0,</v>
      </c>
      <c r="O90" t="str">
        <f t="shared" si="14"/>
        <v>"Fuse Level Circuit Cases": 0</v>
      </c>
      <c r="P90" t="s">
        <v>15</v>
      </c>
      <c r="Q90" t="str">
        <f t="shared" si="15"/>
        <v>{"Time": "07:25","SAIDI": 0,"CAIDI": 0,"Customers Impacted": 0,"Outage Cases": 0,"Circuit Level Trouble Cases": 0,"Fuse Level Circuit Cases": 0},</v>
      </c>
      <c r="R90" t="s">
        <v>239</v>
      </c>
    </row>
    <row r="91" spans="1:18" x14ac:dyDescent="0.25">
      <c r="A91" s="3" t="s">
        <v>143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14</v>
      </c>
      <c r="I91" t="str">
        <f t="shared" si="8"/>
        <v>"Time": "07:30",</v>
      </c>
      <c r="J91" t="str">
        <f t="shared" si="9"/>
        <v>"SAIDI": 0,</v>
      </c>
      <c r="K91" t="str">
        <f t="shared" si="10"/>
        <v>"CAIDI": 0,</v>
      </c>
      <c r="L91" t="str">
        <f t="shared" si="11"/>
        <v>"Customers Impacted": 0,</v>
      </c>
      <c r="M91" t="str">
        <f t="shared" si="12"/>
        <v>"Outage Cases": 0,</v>
      </c>
      <c r="N91" t="str">
        <f t="shared" si="13"/>
        <v>"Circuit Level Trouble Cases": 0,</v>
      </c>
      <c r="O91" t="str">
        <f t="shared" si="14"/>
        <v>"Fuse Level Circuit Cases": 0</v>
      </c>
      <c r="P91" t="s">
        <v>15</v>
      </c>
      <c r="Q91" t="str">
        <f t="shared" si="15"/>
        <v>{"Time": "07:30","SAIDI": 0,"CAIDI": 0,"Customers Impacted": 0,"Outage Cases": 0,"Circuit Level Trouble Cases": 0,"Fuse Level Circuit Cases": 0},</v>
      </c>
      <c r="R91" t="s">
        <v>240</v>
      </c>
    </row>
    <row r="92" spans="1:18" x14ac:dyDescent="0.25">
      <c r="A92" s="3" t="s">
        <v>144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14</v>
      </c>
      <c r="I92" t="str">
        <f t="shared" si="8"/>
        <v>"Time": "07:35",</v>
      </c>
      <c r="J92" t="str">
        <f t="shared" si="9"/>
        <v>"SAIDI": 0,</v>
      </c>
      <c r="K92" t="str">
        <f t="shared" si="10"/>
        <v>"CAIDI": 0,</v>
      </c>
      <c r="L92" t="str">
        <f t="shared" si="11"/>
        <v>"Customers Impacted": 0,</v>
      </c>
      <c r="M92" t="str">
        <f t="shared" si="12"/>
        <v>"Outage Cases": 0,</v>
      </c>
      <c r="N92" t="str">
        <f t="shared" si="13"/>
        <v>"Circuit Level Trouble Cases": 0,</v>
      </c>
      <c r="O92" t="str">
        <f t="shared" si="14"/>
        <v>"Fuse Level Circuit Cases": 0</v>
      </c>
      <c r="P92" t="s">
        <v>15</v>
      </c>
      <c r="Q92" t="str">
        <f t="shared" si="15"/>
        <v>{"Time": "07:35","SAIDI": 0,"CAIDI": 0,"Customers Impacted": 0,"Outage Cases": 0,"Circuit Level Trouble Cases": 0,"Fuse Level Circuit Cases": 0},</v>
      </c>
      <c r="R92" t="s">
        <v>241</v>
      </c>
    </row>
    <row r="93" spans="1:18" x14ac:dyDescent="0.25">
      <c r="A93" s="3" t="s">
        <v>145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 t="s">
        <v>14</v>
      </c>
      <c r="I93" t="str">
        <f t="shared" si="8"/>
        <v>"Time": "07:40",</v>
      </c>
      <c r="J93" t="str">
        <f t="shared" si="9"/>
        <v>"SAIDI": 0,</v>
      </c>
      <c r="K93" t="str">
        <f t="shared" si="10"/>
        <v>"CAIDI": 0,</v>
      </c>
      <c r="L93" t="str">
        <f t="shared" si="11"/>
        <v>"Customers Impacted": 1,</v>
      </c>
      <c r="M93" t="str">
        <f t="shared" si="12"/>
        <v>"Outage Cases": 1,</v>
      </c>
      <c r="N93" t="str">
        <f t="shared" si="13"/>
        <v>"Circuit Level Trouble Cases": 0,</v>
      </c>
      <c r="O93" t="str">
        <f t="shared" si="14"/>
        <v>"Fuse Level Circuit Cases": 0</v>
      </c>
      <c r="P93" t="s">
        <v>15</v>
      </c>
      <c r="Q93" t="str">
        <f t="shared" si="15"/>
        <v>{"Time": "07:40","SAIDI": 0,"CAIDI": 0,"Customers Impacted": 1,"Outage Cases": 1,"Circuit Level Trouble Cases": 0,"Fuse Level Circuit Cases": 0},</v>
      </c>
      <c r="R93" t="s">
        <v>242</v>
      </c>
    </row>
    <row r="94" spans="1:18" x14ac:dyDescent="0.25">
      <c r="A94" s="3" t="s">
        <v>146</v>
      </c>
      <c r="B94">
        <v>0</v>
      </c>
      <c r="C94">
        <v>0</v>
      </c>
      <c r="D94">
        <v>2</v>
      </c>
      <c r="E94">
        <v>2</v>
      </c>
      <c r="F94">
        <v>0</v>
      </c>
      <c r="G94">
        <v>0</v>
      </c>
      <c r="H94" t="s">
        <v>14</v>
      </c>
      <c r="I94" t="str">
        <f t="shared" si="8"/>
        <v>"Time": "07:45",</v>
      </c>
      <c r="J94" t="str">
        <f t="shared" si="9"/>
        <v>"SAIDI": 0,</v>
      </c>
      <c r="K94" t="str">
        <f t="shared" si="10"/>
        <v>"CAIDI": 0,</v>
      </c>
      <c r="L94" t="str">
        <f t="shared" si="11"/>
        <v>"Customers Impacted": 2,</v>
      </c>
      <c r="M94" t="str">
        <f t="shared" si="12"/>
        <v>"Outage Cases": 2,</v>
      </c>
      <c r="N94" t="str">
        <f t="shared" si="13"/>
        <v>"Circuit Level Trouble Cases": 0,</v>
      </c>
      <c r="O94" t="str">
        <f t="shared" si="14"/>
        <v>"Fuse Level Circuit Cases": 0</v>
      </c>
      <c r="P94" t="s">
        <v>15</v>
      </c>
      <c r="Q94" t="str">
        <f t="shared" si="15"/>
        <v>{"Time": "07:45","SAIDI": 0,"CAIDI": 0,"Customers Impacted": 2,"Outage Cases": 2,"Circuit Level Trouble Cases": 0,"Fuse Level Circuit Cases": 0},</v>
      </c>
      <c r="R94" t="s">
        <v>243</v>
      </c>
    </row>
    <row r="95" spans="1:18" x14ac:dyDescent="0.25">
      <c r="A95" s="3" t="s">
        <v>147</v>
      </c>
      <c r="B95">
        <v>0.01</v>
      </c>
      <c r="C95">
        <v>0.01</v>
      </c>
      <c r="D95">
        <v>3</v>
      </c>
      <c r="E95">
        <v>3</v>
      </c>
      <c r="F95">
        <v>0</v>
      </c>
      <c r="G95">
        <v>0</v>
      </c>
      <c r="H95" t="s">
        <v>14</v>
      </c>
      <c r="I95" t="str">
        <f t="shared" si="8"/>
        <v>"Time": "07:50",</v>
      </c>
      <c r="J95" t="str">
        <f t="shared" si="9"/>
        <v>"SAIDI": 0.01,</v>
      </c>
      <c r="K95" t="str">
        <f t="shared" si="10"/>
        <v>"CAIDI": 0.01,</v>
      </c>
      <c r="L95" t="str">
        <f t="shared" si="11"/>
        <v>"Customers Impacted": 3,</v>
      </c>
      <c r="M95" t="str">
        <f t="shared" si="12"/>
        <v>"Outage Cases": 3,</v>
      </c>
      <c r="N95" t="str">
        <f t="shared" si="13"/>
        <v>"Circuit Level Trouble Cases": 0,</v>
      </c>
      <c r="O95" t="str">
        <f t="shared" si="14"/>
        <v>"Fuse Level Circuit Cases": 0</v>
      </c>
      <c r="P95" t="s">
        <v>15</v>
      </c>
      <c r="Q95" t="str">
        <f t="shared" si="15"/>
        <v>{"Time": "07:50","SAIDI": 0.01,"CAIDI": 0.01,"Customers Impacted": 3,"Outage Cases": 3,"Circuit Level Trouble Cases": 0,"Fuse Level Circuit Cases": 0},</v>
      </c>
      <c r="R95" t="s">
        <v>244</v>
      </c>
    </row>
    <row r="96" spans="1:18" x14ac:dyDescent="0.25">
      <c r="A96" s="3" t="s">
        <v>148</v>
      </c>
      <c r="B96">
        <v>1.4999999999999999E-2</v>
      </c>
      <c r="C96">
        <v>1.4999999999999999E-2</v>
      </c>
      <c r="D96">
        <v>4</v>
      </c>
      <c r="E96">
        <v>4</v>
      </c>
      <c r="F96">
        <v>0</v>
      </c>
      <c r="G96">
        <v>0</v>
      </c>
      <c r="H96" t="s">
        <v>14</v>
      </c>
      <c r="I96" t="str">
        <f t="shared" si="8"/>
        <v>"Time": "07:55",</v>
      </c>
      <c r="J96" t="str">
        <f t="shared" si="9"/>
        <v>"SAIDI": 0.015,</v>
      </c>
      <c r="K96" t="str">
        <f t="shared" si="10"/>
        <v>"CAIDI": 0.015,</v>
      </c>
      <c r="L96" t="str">
        <f t="shared" si="11"/>
        <v>"Customers Impacted": 4,</v>
      </c>
      <c r="M96" t="str">
        <f t="shared" si="12"/>
        <v>"Outage Cases": 4,</v>
      </c>
      <c r="N96" t="str">
        <f t="shared" si="13"/>
        <v>"Circuit Level Trouble Cases": 0,</v>
      </c>
      <c r="O96" t="str">
        <f t="shared" si="14"/>
        <v>"Fuse Level Circuit Cases": 0</v>
      </c>
      <c r="P96" t="s">
        <v>15</v>
      </c>
      <c r="Q96" t="str">
        <f t="shared" si="15"/>
        <v>{"Time": "07:55","SAIDI": 0.015,"CAIDI": 0.015,"Customers Impacted": 4,"Outage Cases": 4,"Circuit Level Trouble Cases": 0,"Fuse Level Circuit Cases": 0},</v>
      </c>
      <c r="R96" t="s">
        <v>245</v>
      </c>
    </row>
    <row r="97" spans="1:18" x14ac:dyDescent="0.25">
      <c r="A97" s="3" t="s">
        <v>149</v>
      </c>
      <c r="B97">
        <v>1.7000000000000001E-2</v>
      </c>
      <c r="C97">
        <v>1.7000000000000001E-2</v>
      </c>
      <c r="D97">
        <v>4</v>
      </c>
      <c r="E97">
        <v>4</v>
      </c>
      <c r="F97">
        <v>0</v>
      </c>
      <c r="G97">
        <v>0</v>
      </c>
      <c r="H97" t="s">
        <v>14</v>
      </c>
      <c r="I97" t="str">
        <f t="shared" si="8"/>
        <v>"Time": "08:00",</v>
      </c>
      <c r="J97" t="str">
        <f t="shared" si="9"/>
        <v>"SAIDI": 0.017,</v>
      </c>
      <c r="K97" t="str">
        <f t="shared" si="10"/>
        <v>"CAIDI": 0.017,</v>
      </c>
      <c r="L97" t="str">
        <f t="shared" si="11"/>
        <v>"Customers Impacted": 4,</v>
      </c>
      <c r="M97" t="str">
        <f t="shared" si="12"/>
        <v>"Outage Cases": 4,</v>
      </c>
      <c r="N97" t="str">
        <f t="shared" si="13"/>
        <v>"Circuit Level Trouble Cases": 0,</v>
      </c>
      <c r="O97" t="str">
        <f t="shared" si="14"/>
        <v>"Fuse Level Circuit Cases": 0</v>
      </c>
      <c r="P97" t="s">
        <v>15</v>
      </c>
      <c r="Q97" t="str">
        <f t="shared" si="15"/>
        <v>{"Time": "08:00","SAIDI": 0.017,"CAIDI": 0.017,"Customers Impacted": 4,"Outage Cases": 4,"Circuit Level Trouble Cases": 0,"Fuse Level Circuit Cases": 0},</v>
      </c>
      <c r="R97" t="s">
        <v>246</v>
      </c>
    </row>
    <row r="98" spans="1:18" x14ac:dyDescent="0.25">
      <c r="A98" s="3" t="s">
        <v>150</v>
      </c>
      <c r="B98">
        <v>0.105</v>
      </c>
      <c r="C98">
        <v>0.105</v>
      </c>
      <c r="D98">
        <v>1937</v>
      </c>
      <c r="E98">
        <v>8</v>
      </c>
      <c r="F98">
        <v>1</v>
      </c>
      <c r="G98">
        <v>2</v>
      </c>
      <c r="H98" t="s">
        <v>14</v>
      </c>
      <c r="I98" t="str">
        <f t="shared" si="8"/>
        <v>"Time": "08:05",</v>
      </c>
      <c r="J98" t="str">
        <f t="shared" si="9"/>
        <v>"SAIDI": 0.105,</v>
      </c>
      <c r="K98" t="str">
        <f t="shared" si="10"/>
        <v>"CAIDI": 0.105,</v>
      </c>
      <c r="L98" t="str">
        <f t="shared" si="11"/>
        <v>"Customers Impacted": 1937,</v>
      </c>
      <c r="M98" t="str">
        <f t="shared" si="12"/>
        <v>"Outage Cases": 8,</v>
      </c>
      <c r="N98" t="str">
        <f t="shared" si="13"/>
        <v>"Circuit Level Trouble Cases": 1,</v>
      </c>
      <c r="O98" t="str">
        <f t="shared" si="14"/>
        <v>"Fuse Level Circuit Cases": 2</v>
      </c>
      <c r="P98" t="s">
        <v>15</v>
      </c>
      <c r="Q98" t="str">
        <f t="shared" si="15"/>
        <v>{"Time": "08:05","SAIDI": 0.105,"CAIDI": 0.105,"Customers Impacted": 1937,"Outage Cases": 8,"Circuit Level Trouble Cases": 1,"Fuse Level Circuit Cases": 2},</v>
      </c>
      <c r="R98" t="s">
        <v>247</v>
      </c>
    </row>
    <row r="99" spans="1:18" x14ac:dyDescent="0.25">
      <c r="A99" s="3"/>
    </row>
    <row r="100" spans="1:18" x14ac:dyDescent="0.25">
      <c r="A100" s="3"/>
    </row>
    <row r="101" spans="1:18" x14ac:dyDescent="0.25">
      <c r="A101" s="3"/>
    </row>
    <row r="102" spans="1:18" x14ac:dyDescent="0.25">
      <c r="A102" s="3"/>
    </row>
    <row r="103" spans="1:18" x14ac:dyDescent="0.25">
      <c r="A103" s="3"/>
    </row>
    <row r="104" spans="1:18" x14ac:dyDescent="0.25">
      <c r="A1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OutageCase Table</vt:lpstr>
      <vt:lpstr>outageCase transpose</vt:lpstr>
      <vt:lpstr>Outage Trending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Clemons</dc:creator>
  <cp:lastModifiedBy>Kevin Clemons</cp:lastModifiedBy>
  <dcterms:created xsi:type="dcterms:W3CDTF">2015-11-05T15:34:54Z</dcterms:created>
  <dcterms:modified xsi:type="dcterms:W3CDTF">2015-11-09T20:02:42Z</dcterms:modified>
</cp:coreProperties>
</file>